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ianl\Documents\2019 NGF FISSION ReDo\Dryad\"/>
    </mc:Choice>
  </mc:AlternateContent>
  <xr:revisionPtr revIDLastSave="0" documentId="13_ncr:1_{D689320F-82B4-44CF-AD03-92174A38B1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" l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24" i="1"/>
  <c r="O12" i="1"/>
  <c r="O6" i="1"/>
  <c r="O4" i="1"/>
  <c r="G51" i="1"/>
  <c r="G48" i="1"/>
  <c r="G42" i="1"/>
  <c r="G11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8" i="1"/>
  <c r="O7" i="1"/>
  <c r="O5" i="1"/>
  <c r="G41" i="1"/>
  <c r="G34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29" i="1"/>
  <c r="G30" i="1"/>
  <c r="G31" i="1"/>
  <c r="G32" i="1"/>
  <c r="G33" i="1"/>
  <c r="G35" i="1"/>
  <c r="G36" i="1"/>
  <c r="G37" i="1"/>
  <c r="G38" i="1"/>
  <c r="G39" i="1"/>
  <c r="G40" i="1"/>
  <c r="G43" i="1"/>
  <c r="G44" i="1"/>
  <c r="G45" i="1"/>
  <c r="G46" i="1"/>
  <c r="G47" i="1"/>
  <c r="G49" i="1"/>
  <c r="G50" i="1"/>
  <c r="G52" i="1"/>
  <c r="G53" i="1"/>
  <c r="G54" i="1"/>
  <c r="L265" i="1"/>
  <c r="D470" i="1"/>
  <c r="D471" i="1"/>
  <c r="D494" i="1"/>
  <c r="D522" i="1"/>
  <c r="L538" i="1"/>
  <c r="D542" i="1"/>
  <c r="L716" i="1"/>
</calcChain>
</file>

<file path=xl/sharedStrings.xml><?xml version="1.0" encoding="utf-8"?>
<sst xmlns="http://schemas.openxmlformats.org/spreadsheetml/2006/main" count="12" uniqueCount="8">
  <si>
    <t>No NGF</t>
  </si>
  <si>
    <t>NGF</t>
  </si>
  <si>
    <t>treatment 40ng/ml NGF 15minutes</t>
  </si>
  <si>
    <t>length_mito (um)</t>
  </si>
  <si>
    <t>length axon (um)</t>
  </si>
  <si>
    <t xml:space="preserve"> n_mito/10um</t>
  </si>
  <si>
    <t>n_mito/axon</t>
  </si>
  <si>
    <t xml:space="preserve">DRG cukture E7, mitotracker green (50nM, 30 min),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</si>
</sst>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51"/>
  <sheetViews>
    <sheetView tabSelected="1" workbookViewId="0">
      <selection activeCell="H5" sqref="H5"/>
    </sheetView>
  </sheetViews>
  <sheetFormatPr defaultRowHeight="15" x14ac:dyDescent="0.25"/>
  <cols>
    <col min="2" max="2" width="46" customWidth="1"/>
    <col min="4" max="5" width="16.5703125" customWidth="1"/>
    <col min="6" max="6" width="12.42578125" customWidth="1"/>
    <col min="7" max="7" width="12.85546875" customWidth="1"/>
    <col min="8" max="8" width="19.5703125" customWidth="1"/>
    <col min="10" max="10" width="16.28515625" customWidth="1"/>
    <col min="11" max="11" width="13" customWidth="1"/>
    <col min="12" max="12" width="18.42578125" customWidth="1"/>
    <col min="13" max="13" width="16.42578125" customWidth="1"/>
    <col min="14" max="14" width="19.42578125" customWidth="1"/>
    <col min="15" max="15" width="13" customWidth="1"/>
    <col min="16" max="16" width="20" customWidth="1"/>
  </cols>
  <sheetData>
    <row r="1" spans="2:17" x14ac:dyDescent="0.25">
      <c r="B1" s="3" t="s">
        <v>7</v>
      </c>
      <c r="C1" s="1"/>
      <c r="I1" s="1"/>
    </row>
    <row r="2" spans="2:17" ht="15.75" thickBot="1" x14ac:dyDescent="0.3">
      <c r="B2" s="4" t="s">
        <v>2</v>
      </c>
      <c r="D2" s="1" t="s">
        <v>0</v>
      </c>
      <c r="L2" s="1" t="s">
        <v>1</v>
      </c>
    </row>
    <row r="3" spans="2:17" x14ac:dyDescent="0.25">
      <c r="D3" s="1" t="s">
        <v>3</v>
      </c>
      <c r="E3" s="1" t="s">
        <v>4</v>
      </c>
      <c r="F3" s="1" t="s">
        <v>6</v>
      </c>
      <c r="G3" s="1" t="s">
        <v>5</v>
      </c>
      <c r="L3" s="1" t="s">
        <v>3</v>
      </c>
      <c r="M3" s="1" t="s">
        <v>4</v>
      </c>
      <c r="N3" s="1" t="s">
        <v>6</v>
      </c>
      <c r="O3" s="1" t="s">
        <v>5</v>
      </c>
    </row>
    <row r="4" spans="2:17" x14ac:dyDescent="0.25">
      <c r="C4">
        <v>1</v>
      </c>
      <c r="D4">
        <v>2.04</v>
      </c>
      <c r="E4">
        <v>82.32</v>
      </c>
      <c r="F4">
        <v>20</v>
      </c>
      <c r="G4">
        <f>20/8.232</f>
        <v>2.4295432458697768</v>
      </c>
      <c r="H4" s="5"/>
      <c r="I4" s="5"/>
      <c r="K4">
        <v>1</v>
      </c>
      <c r="L4">
        <v>2.1</v>
      </c>
      <c r="M4">
        <v>6</v>
      </c>
      <c r="N4">
        <v>14</v>
      </c>
      <c r="O4">
        <f>14/6</f>
        <v>2.3333333333333335</v>
      </c>
      <c r="P4" s="1"/>
    </row>
    <row r="5" spans="2:17" x14ac:dyDescent="0.25">
      <c r="D5">
        <v>0.84</v>
      </c>
      <c r="E5">
        <v>58.38</v>
      </c>
      <c r="F5">
        <v>13</v>
      </c>
      <c r="G5">
        <f>13/5.838</f>
        <v>2.2267899965741691</v>
      </c>
      <c r="H5" s="6"/>
      <c r="I5" s="5"/>
      <c r="L5">
        <v>0.96</v>
      </c>
      <c r="M5">
        <v>88.32</v>
      </c>
      <c r="N5">
        <v>13</v>
      </c>
      <c r="O5">
        <f>13/8.832</f>
        <v>1.4719202898550723</v>
      </c>
      <c r="P5" s="6"/>
      <c r="Q5" s="5"/>
    </row>
    <row r="6" spans="2:17" x14ac:dyDescent="0.25">
      <c r="D6">
        <v>1.5</v>
      </c>
      <c r="E6">
        <v>86.82</v>
      </c>
      <c r="F6">
        <v>17</v>
      </c>
      <c r="G6">
        <f>17/8.682</f>
        <v>1.9580741764570375</v>
      </c>
      <c r="H6" s="6"/>
      <c r="I6" s="5"/>
      <c r="L6">
        <v>1.38</v>
      </c>
      <c r="M6">
        <v>63.9</v>
      </c>
      <c r="N6">
        <v>13</v>
      </c>
      <c r="O6">
        <f>13/6.39</f>
        <v>2.0344287949921753</v>
      </c>
      <c r="P6" s="6"/>
      <c r="Q6" s="5"/>
    </row>
    <row r="7" spans="2:17" x14ac:dyDescent="0.25">
      <c r="D7">
        <v>1.08</v>
      </c>
      <c r="E7">
        <v>75.48</v>
      </c>
      <c r="F7">
        <v>17</v>
      </c>
      <c r="G7">
        <f>17/7.548</f>
        <v>2.2522522522522523</v>
      </c>
      <c r="H7" s="6"/>
      <c r="I7" s="5"/>
      <c r="L7">
        <v>3.84</v>
      </c>
      <c r="M7">
        <v>60.24</v>
      </c>
      <c r="N7">
        <v>13</v>
      </c>
      <c r="O7">
        <f>13/6.024</f>
        <v>2.1580345285524567</v>
      </c>
      <c r="P7" s="6"/>
      <c r="Q7" s="5"/>
    </row>
    <row r="8" spans="2:17" x14ac:dyDescent="0.25">
      <c r="D8">
        <v>0.84</v>
      </c>
      <c r="E8">
        <v>71.28</v>
      </c>
      <c r="F8">
        <v>14</v>
      </c>
      <c r="G8">
        <f>14/7.128</f>
        <v>1.9640852974186307</v>
      </c>
      <c r="H8" s="6"/>
      <c r="I8" s="5"/>
      <c r="L8">
        <v>2.88</v>
      </c>
      <c r="M8">
        <v>89.76</v>
      </c>
      <c r="N8">
        <v>20</v>
      </c>
      <c r="O8">
        <f>20/8.976</f>
        <v>2.2281639928698751</v>
      </c>
      <c r="P8" s="6"/>
      <c r="Q8" s="5"/>
    </row>
    <row r="9" spans="2:17" x14ac:dyDescent="0.25">
      <c r="D9">
        <v>2.58</v>
      </c>
      <c r="E9">
        <v>79.02</v>
      </c>
      <c r="F9">
        <v>15</v>
      </c>
      <c r="G9">
        <f>15/7.902</f>
        <v>1.8982536066818527</v>
      </c>
      <c r="H9" s="6"/>
      <c r="I9" s="5"/>
      <c r="L9">
        <v>2.16</v>
      </c>
      <c r="M9">
        <v>60</v>
      </c>
      <c r="N9">
        <v>33</v>
      </c>
      <c r="O9">
        <f>33/6</f>
        <v>5.5</v>
      </c>
      <c r="P9" s="6"/>
      <c r="Q9" s="5"/>
    </row>
    <row r="10" spans="2:17" x14ac:dyDescent="0.25">
      <c r="D10">
        <v>0.48</v>
      </c>
      <c r="E10">
        <v>92.82</v>
      </c>
      <c r="F10">
        <v>13</v>
      </c>
      <c r="G10">
        <f>13/9.282</f>
        <v>1.4005602240896358</v>
      </c>
      <c r="H10" s="6"/>
      <c r="I10" s="5"/>
      <c r="L10">
        <v>2.94</v>
      </c>
      <c r="M10">
        <v>60.54</v>
      </c>
      <c r="N10">
        <v>11</v>
      </c>
      <c r="O10">
        <f>11/6.054</f>
        <v>1.8169805087545423</v>
      </c>
      <c r="P10" s="6"/>
      <c r="Q10" s="5"/>
    </row>
    <row r="11" spans="2:17" x14ac:dyDescent="0.25">
      <c r="D11">
        <v>2.88</v>
      </c>
      <c r="E11">
        <v>61.44</v>
      </c>
      <c r="F11">
        <v>13</v>
      </c>
      <c r="G11">
        <f>13/6.144</f>
        <v>2.1158854166666665</v>
      </c>
      <c r="H11" s="6"/>
      <c r="I11" s="5"/>
      <c r="L11">
        <v>1.5</v>
      </c>
      <c r="M11">
        <v>57.3</v>
      </c>
      <c r="N11">
        <v>17</v>
      </c>
      <c r="O11">
        <f>17/5.73</f>
        <v>2.9668411867364743</v>
      </c>
    </row>
    <row r="12" spans="2:17" x14ac:dyDescent="0.25">
      <c r="D12">
        <v>1.2</v>
      </c>
      <c r="E12">
        <v>87.18</v>
      </c>
      <c r="F12">
        <v>16</v>
      </c>
      <c r="G12">
        <f>16/8.718</f>
        <v>1.8352833218628126</v>
      </c>
      <c r="H12" s="7"/>
      <c r="I12" s="5"/>
      <c r="L12">
        <v>1.32</v>
      </c>
      <c r="M12">
        <v>83.52</v>
      </c>
      <c r="N12">
        <v>19</v>
      </c>
      <c r="O12">
        <f>19/8.352</f>
        <v>2.274904214559387</v>
      </c>
    </row>
    <row r="13" spans="2:17" x14ac:dyDescent="0.25">
      <c r="D13">
        <v>1.92</v>
      </c>
      <c r="E13">
        <v>72</v>
      </c>
      <c r="F13">
        <v>11</v>
      </c>
      <c r="G13">
        <f>11/7.2</f>
        <v>1.5277777777777777</v>
      </c>
      <c r="L13">
        <v>2.2799999999999998</v>
      </c>
      <c r="M13">
        <v>68.7</v>
      </c>
      <c r="N13">
        <v>11</v>
      </c>
      <c r="O13">
        <f>11/6.87</f>
        <v>1.6011644832605532</v>
      </c>
    </row>
    <row r="14" spans="2:17" x14ac:dyDescent="0.25">
      <c r="D14">
        <v>0.96</v>
      </c>
      <c r="E14">
        <v>76.02</v>
      </c>
      <c r="F14">
        <v>12</v>
      </c>
      <c r="G14">
        <f>12/7.602</f>
        <v>1.5785319652722967</v>
      </c>
      <c r="L14">
        <v>0.72</v>
      </c>
      <c r="M14">
        <v>73.56</v>
      </c>
      <c r="N14">
        <v>23</v>
      </c>
      <c r="O14">
        <f>23/7.356</f>
        <v>3.1266992930940729</v>
      </c>
    </row>
    <row r="15" spans="2:17" x14ac:dyDescent="0.25">
      <c r="D15">
        <v>1.56</v>
      </c>
      <c r="E15">
        <v>90</v>
      </c>
      <c r="F15">
        <v>12</v>
      </c>
      <c r="G15">
        <f>12/9</f>
        <v>1.3333333333333333</v>
      </c>
      <c r="L15">
        <v>2.58</v>
      </c>
      <c r="M15">
        <v>80.760000000000005</v>
      </c>
      <c r="N15">
        <v>23</v>
      </c>
      <c r="O15">
        <f>23/8.076</f>
        <v>2.8479445269935608</v>
      </c>
    </row>
    <row r="16" spans="2:17" x14ac:dyDescent="0.25">
      <c r="D16">
        <v>2.2200000000000002</v>
      </c>
      <c r="E16">
        <v>80.099999999999994</v>
      </c>
      <c r="F16">
        <v>10</v>
      </c>
      <c r="G16">
        <f>10/8.01</f>
        <v>1.2484394506866416</v>
      </c>
      <c r="L16">
        <v>0.84</v>
      </c>
      <c r="M16">
        <v>73.5</v>
      </c>
      <c r="N16">
        <v>26</v>
      </c>
      <c r="O16">
        <f>26/7.35</f>
        <v>3.5374149659863949</v>
      </c>
    </row>
    <row r="17" spans="3:15" x14ac:dyDescent="0.25">
      <c r="D17">
        <v>2.64</v>
      </c>
      <c r="E17">
        <v>82.74</v>
      </c>
      <c r="F17">
        <v>10</v>
      </c>
      <c r="G17">
        <f>10/8.274</f>
        <v>1.2086052695189753</v>
      </c>
      <c r="L17">
        <v>1.86</v>
      </c>
      <c r="M17">
        <v>65.099999999999994</v>
      </c>
      <c r="N17">
        <v>26</v>
      </c>
      <c r="O17">
        <f>26/6.51</f>
        <v>3.9938556067588329</v>
      </c>
    </row>
    <row r="18" spans="3:15" x14ac:dyDescent="0.25">
      <c r="D18">
        <v>2.2799999999999998</v>
      </c>
      <c r="E18">
        <v>93.96</v>
      </c>
      <c r="F18">
        <v>11</v>
      </c>
      <c r="G18">
        <f>11/9.396</f>
        <v>1.1707109408258833</v>
      </c>
      <c r="K18">
        <v>2</v>
      </c>
      <c r="L18">
        <v>3.6</v>
      </c>
      <c r="M18">
        <v>84.6</v>
      </c>
      <c r="N18">
        <v>18</v>
      </c>
      <c r="O18">
        <f>18/8.46</f>
        <v>2.1276595744680851</v>
      </c>
    </row>
    <row r="19" spans="3:15" x14ac:dyDescent="0.25">
      <c r="D19">
        <v>2.2799999999999998</v>
      </c>
      <c r="E19">
        <v>8.5259999999999998</v>
      </c>
      <c r="F19">
        <v>15</v>
      </c>
      <c r="G19">
        <f>15/8.526</f>
        <v>1.7593244194229416</v>
      </c>
      <c r="L19">
        <v>3.06</v>
      </c>
      <c r="M19">
        <v>81.239999999999995</v>
      </c>
      <c r="N19">
        <v>10</v>
      </c>
      <c r="O19">
        <f>10/8.124</f>
        <v>1.2309207287050714</v>
      </c>
    </row>
    <row r="20" spans="3:15" x14ac:dyDescent="0.25">
      <c r="D20">
        <v>3.9</v>
      </c>
      <c r="E20">
        <v>9.9960000000000004</v>
      </c>
      <c r="F20">
        <v>17</v>
      </c>
      <c r="G20">
        <f>17/9.996</f>
        <v>1.7006802721088434</v>
      </c>
      <c r="L20">
        <v>1.08</v>
      </c>
      <c r="M20">
        <v>81</v>
      </c>
      <c r="N20">
        <v>11</v>
      </c>
      <c r="O20">
        <f>11/8.1</f>
        <v>1.3580246913580247</v>
      </c>
    </row>
    <row r="21" spans="3:15" x14ac:dyDescent="0.25">
      <c r="D21">
        <v>3.72</v>
      </c>
      <c r="E21">
        <v>6.33</v>
      </c>
      <c r="F21">
        <v>19</v>
      </c>
      <c r="G21">
        <f>19/6.33</f>
        <v>3.0015797788309637</v>
      </c>
      <c r="L21">
        <v>1.08</v>
      </c>
      <c r="M21">
        <v>69.959999999999994</v>
      </c>
      <c r="N21">
        <v>14</v>
      </c>
      <c r="O21">
        <f>14/6.996</f>
        <v>2.0011435105774726</v>
      </c>
    </row>
    <row r="22" spans="3:15" x14ac:dyDescent="0.25">
      <c r="D22">
        <v>1.68</v>
      </c>
      <c r="E22">
        <v>60.72</v>
      </c>
      <c r="F22">
        <v>10</v>
      </c>
      <c r="G22">
        <f>10/6.072</f>
        <v>1.6469038208168643</v>
      </c>
      <c r="L22">
        <v>2.46</v>
      </c>
      <c r="M22">
        <v>90.48</v>
      </c>
      <c r="N22">
        <v>11</v>
      </c>
      <c r="O22">
        <f>11/9.048</f>
        <v>1.2157382847038019</v>
      </c>
    </row>
    <row r="23" spans="3:15" x14ac:dyDescent="0.25">
      <c r="D23">
        <v>2.34</v>
      </c>
      <c r="E23">
        <v>65.22</v>
      </c>
      <c r="F23">
        <v>6</v>
      </c>
      <c r="G23">
        <f>6/6.522</f>
        <v>0.91996320147194111</v>
      </c>
      <c r="L23">
        <v>2.2200000000000002</v>
      </c>
      <c r="M23">
        <v>73.02</v>
      </c>
      <c r="N23">
        <v>9</v>
      </c>
      <c r="O23">
        <f>9/7.302</f>
        <v>1.2325390304026296</v>
      </c>
    </row>
    <row r="24" spans="3:15" x14ac:dyDescent="0.25">
      <c r="C24">
        <v>2</v>
      </c>
      <c r="D24">
        <v>3.78</v>
      </c>
      <c r="E24">
        <v>87.84</v>
      </c>
      <c r="F24">
        <v>12</v>
      </c>
      <c r="G24">
        <f>12/8.784</f>
        <v>1.3661202185792349</v>
      </c>
      <c r="L24">
        <v>0.48</v>
      </c>
      <c r="M24">
        <v>90.54</v>
      </c>
      <c r="N24">
        <v>22</v>
      </c>
      <c r="O24">
        <f>22/9.054</f>
        <v>2.4298652529268829</v>
      </c>
    </row>
    <row r="25" spans="3:15" x14ac:dyDescent="0.25">
      <c r="D25">
        <v>2.04</v>
      </c>
      <c r="E25">
        <v>85.98</v>
      </c>
      <c r="F25">
        <v>15</v>
      </c>
      <c r="G25">
        <f>15/8.598</f>
        <v>1.7445917655268666</v>
      </c>
      <c r="L25">
        <v>0.36</v>
      </c>
      <c r="M25">
        <v>93.36</v>
      </c>
      <c r="N25">
        <v>6</v>
      </c>
      <c r="O25">
        <f>6/9.336</f>
        <v>0.64267352185089976</v>
      </c>
    </row>
    <row r="26" spans="3:15" x14ac:dyDescent="0.25">
      <c r="D26">
        <v>1.92</v>
      </c>
      <c r="E26">
        <v>78.72</v>
      </c>
      <c r="F26">
        <v>22</v>
      </c>
      <c r="G26">
        <f>22/7.872</f>
        <v>2.7947154471544717</v>
      </c>
      <c r="L26">
        <v>1.02</v>
      </c>
      <c r="M26">
        <v>62.46</v>
      </c>
      <c r="N26">
        <v>11</v>
      </c>
      <c r="O26">
        <f>11/6.246</f>
        <v>1.7611271213576687</v>
      </c>
    </row>
    <row r="27" spans="3:15" x14ac:dyDescent="0.25">
      <c r="D27">
        <v>2.76</v>
      </c>
      <c r="E27">
        <v>81.3</v>
      </c>
      <c r="F27">
        <v>3</v>
      </c>
      <c r="G27">
        <f>3/8.13</f>
        <v>0.36900369003690031</v>
      </c>
      <c r="L27">
        <v>1.02</v>
      </c>
      <c r="M27">
        <v>91.32</v>
      </c>
      <c r="N27">
        <v>12</v>
      </c>
      <c r="O27">
        <f>12/9.132</f>
        <v>1.3140604467805519</v>
      </c>
    </row>
    <row r="28" spans="3:15" x14ac:dyDescent="0.25">
      <c r="D28">
        <v>0.96</v>
      </c>
      <c r="E28">
        <v>96</v>
      </c>
      <c r="F28">
        <v>19</v>
      </c>
      <c r="G28">
        <f>19/9.6</f>
        <v>1.9791666666666667</v>
      </c>
      <c r="L28">
        <v>1.32</v>
      </c>
      <c r="M28">
        <v>73.739999999999995</v>
      </c>
      <c r="N28">
        <v>14</v>
      </c>
      <c r="O28">
        <f>14/7.374</f>
        <v>1.8985625169514511</v>
      </c>
    </row>
    <row r="29" spans="3:15" x14ac:dyDescent="0.25">
      <c r="D29">
        <v>4.4400000000000004</v>
      </c>
      <c r="E29">
        <v>58.32</v>
      </c>
      <c r="F29">
        <v>7</v>
      </c>
      <c r="G29">
        <f>7/5.832</f>
        <v>1.2002743484224967</v>
      </c>
      <c r="L29">
        <v>1.68</v>
      </c>
      <c r="M29">
        <v>85.56</v>
      </c>
      <c r="N29">
        <v>31</v>
      </c>
      <c r="O29" s="2">
        <f>31/8.556</f>
        <v>3.623188405797102</v>
      </c>
    </row>
    <row r="30" spans="3:15" x14ac:dyDescent="0.25">
      <c r="D30">
        <v>1.92</v>
      </c>
      <c r="E30">
        <v>61.2</v>
      </c>
      <c r="F30">
        <v>9</v>
      </c>
      <c r="G30">
        <f>9/6.12</f>
        <v>1.4705882352941175</v>
      </c>
      <c r="L30">
        <v>1.26</v>
      </c>
      <c r="M30">
        <v>105</v>
      </c>
      <c r="N30">
        <v>23</v>
      </c>
      <c r="O30">
        <f>23/10.5</f>
        <v>2.1904761904761907</v>
      </c>
    </row>
    <row r="31" spans="3:15" x14ac:dyDescent="0.25">
      <c r="D31">
        <v>1.04</v>
      </c>
      <c r="E31">
        <v>60</v>
      </c>
      <c r="F31">
        <v>7</v>
      </c>
      <c r="G31">
        <f>7/6</f>
        <v>1.1666666666666667</v>
      </c>
      <c r="K31">
        <v>3</v>
      </c>
      <c r="L31">
        <v>1.2</v>
      </c>
      <c r="M31">
        <v>86.32</v>
      </c>
      <c r="N31">
        <v>27</v>
      </c>
      <c r="O31">
        <f>27/8.632</f>
        <v>3.127896200185357</v>
      </c>
    </row>
    <row r="32" spans="3:15" x14ac:dyDescent="0.25">
      <c r="D32">
        <v>0.84</v>
      </c>
      <c r="E32">
        <v>80.52</v>
      </c>
      <c r="F32">
        <v>4</v>
      </c>
      <c r="G32">
        <f>4/8.052</f>
        <v>0.49677098857426727</v>
      </c>
      <c r="L32">
        <v>0.84</v>
      </c>
      <c r="M32">
        <v>68.040000000000006</v>
      </c>
      <c r="N32">
        <v>25</v>
      </c>
      <c r="O32">
        <f>25/6.804</f>
        <v>3.6743092298647855</v>
      </c>
    </row>
    <row r="33" spans="3:15" x14ac:dyDescent="0.25">
      <c r="D33">
        <v>1.32</v>
      </c>
      <c r="E33">
        <v>94.08</v>
      </c>
      <c r="F33">
        <v>14</v>
      </c>
      <c r="G33">
        <f>14/9.408</f>
        <v>1.4880952380952381</v>
      </c>
      <c r="L33">
        <v>3.36</v>
      </c>
      <c r="M33">
        <v>78.12</v>
      </c>
      <c r="N33">
        <v>8</v>
      </c>
      <c r="O33">
        <f>8/7.812</f>
        <v>1.0240655401945724</v>
      </c>
    </row>
    <row r="34" spans="3:15" x14ac:dyDescent="0.25">
      <c r="D34">
        <v>3.48</v>
      </c>
      <c r="E34">
        <v>81.84</v>
      </c>
      <c r="F34">
        <v>10</v>
      </c>
      <c r="G34">
        <f>10/8.184</f>
        <v>1.2218963831867058</v>
      </c>
      <c r="L34">
        <v>1.08</v>
      </c>
      <c r="M34">
        <v>66.78</v>
      </c>
      <c r="N34">
        <v>16</v>
      </c>
      <c r="O34">
        <f>16/6.678</f>
        <v>2.395926924228811</v>
      </c>
    </row>
    <row r="35" spans="3:15" x14ac:dyDescent="0.25">
      <c r="D35">
        <v>8.94</v>
      </c>
      <c r="E35">
        <v>95.28</v>
      </c>
      <c r="F35">
        <v>15</v>
      </c>
      <c r="G35">
        <f>15/9.528</f>
        <v>1.5743073047858942</v>
      </c>
      <c r="L35">
        <v>1.08</v>
      </c>
      <c r="M35">
        <v>88.08</v>
      </c>
      <c r="N35">
        <v>20</v>
      </c>
      <c r="O35">
        <f>20/8.808</f>
        <v>2.2706630336058131</v>
      </c>
    </row>
    <row r="36" spans="3:15" x14ac:dyDescent="0.25">
      <c r="D36">
        <v>2.4</v>
      </c>
      <c r="E36">
        <v>85.26</v>
      </c>
      <c r="F36">
        <v>7</v>
      </c>
      <c r="G36">
        <f>7/8.526</f>
        <v>0.82101806239737274</v>
      </c>
      <c r="L36">
        <v>3.48</v>
      </c>
      <c r="M36">
        <v>96</v>
      </c>
      <c r="N36">
        <v>25</v>
      </c>
      <c r="O36">
        <f>25/9.6</f>
        <v>2.604166666666667</v>
      </c>
    </row>
    <row r="37" spans="3:15" x14ac:dyDescent="0.25">
      <c r="C37">
        <v>3</v>
      </c>
      <c r="D37">
        <v>1.62</v>
      </c>
      <c r="E37">
        <v>93.8</v>
      </c>
      <c r="F37">
        <v>4</v>
      </c>
      <c r="G37">
        <f>4/9.38</f>
        <v>0.42643923240938164</v>
      </c>
      <c r="L37">
        <v>1.44</v>
      </c>
      <c r="M37">
        <v>90.54</v>
      </c>
      <c r="N37">
        <v>13</v>
      </c>
      <c r="O37">
        <f>13/9.054</f>
        <v>1.4358294676386127</v>
      </c>
    </row>
    <row r="38" spans="3:15" x14ac:dyDescent="0.25">
      <c r="D38">
        <v>0.84</v>
      </c>
      <c r="E38">
        <v>63.06</v>
      </c>
      <c r="F38">
        <v>5</v>
      </c>
      <c r="G38">
        <f>5/6.306</f>
        <v>0.79289565493181102</v>
      </c>
      <c r="L38">
        <v>2.88</v>
      </c>
      <c r="M38">
        <v>78.36</v>
      </c>
      <c r="N38">
        <v>13</v>
      </c>
      <c r="O38">
        <f>13/7.836</f>
        <v>1.6590096988259315</v>
      </c>
    </row>
    <row r="39" spans="3:15" x14ac:dyDescent="0.25">
      <c r="D39">
        <v>0.72</v>
      </c>
      <c r="E39">
        <v>80.459999999999994</v>
      </c>
      <c r="F39">
        <v>9</v>
      </c>
      <c r="G39">
        <f>9/8.046</f>
        <v>1.1185682326621924</v>
      </c>
      <c r="L39">
        <v>1.2</v>
      </c>
      <c r="M39">
        <v>64.739999999999995</v>
      </c>
      <c r="N39">
        <v>16</v>
      </c>
      <c r="O39" s="2">
        <f>16/6.474</f>
        <v>2.4714241581711462</v>
      </c>
    </row>
    <row r="40" spans="3:15" x14ac:dyDescent="0.25">
      <c r="D40">
        <v>2.64</v>
      </c>
      <c r="E40">
        <v>84.9</v>
      </c>
      <c r="F40">
        <v>2</v>
      </c>
      <c r="G40">
        <f>2/8.49</f>
        <v>0.23557126030624262</v>
      </c>
      <c r="L40">
        <v>1.5</v>
      </c>
      <c r="M40">
        <v>60.96</v>
      </c>
      <c r="N40">
        <v>28</v>
      </c>
      <c r="O40">
        <f>28/6.096</f>
        <v>4.5931758530183728</v>
      </c>
    </row>
    <row r="41" spans="3:15" x14ac:dyDescent="0.25">
      <c r="D41">
        <v>1.86</v>
      </c>
      <c r="E41">
        <v>81.42</v>
      </c>
      <c r="F41">
        <v>12</v>
      </c>
      <c r="G41">
        <f>12/8.142</f>
        <v>1.4738393515106853</v>
      </c>
      <c r="L41">
        <v>1.44</v>
      </c>
      <c r="M41">
        <v>61.74</v>
      </c>
      <c r="N41">
        <v>16</v>
      </c>
      <c r="O41">
        <f>16/6.174</f>
        <v>2.5915127955944279</v>
      </c>
    </row>
    <row r="42" spans="3:15" x14ac:dyDescent="0.25">
      <c r="D42">
        <v>1.1399999999999999</v>
      </c>
      <c r="E42">
        <v>84.54</v>
      </c>
      <c r="F42">
        <v>10</v>
      </c>
      <c r="G42">
        <f>10/8.454</f>
        <v>1.1828720132481665</v>
      </c>
      <c r="L42">
        <v>1.2</v>
      </c>
      <c r="M42">
        <v>79.319999999999993</v>
      </c>
      <c r="N42">
        <v>22</v>
      </c>
      <c r="O42">
        <f>22/7.932</f>
        <v>2.7735753908219869</v>
      </c>
    </row>
    <row r="43" spans="3:15" x14ac:dyDescent="0.25">
      <c r="D43">
        <v>0.72</v>
      </c>
      <c r="E43">
        <v>101.1</v>
      </c>
      <c r="F43">
        <v>13</v>
      </c>
      <c r="G43">
        <f>13/10.11</f>
        <v>1.2858555885262117</v>
      </c>
      <c r="L43">
        <v>3.18</v>
      </c>
      <c r="M43">
        <v>77.400000000000006</v>
      </c>
      <c r="N43">
        <v>18</v>
      </c>
      <c r="O43">
        <f>18/7.74</f>
        <v>2.3255813953488373</v>
      </c>
    </row>
    <row r="44" spans="3:15" x14ac:dyDescent="0.25">
      <c r="D44">
        <v>1.02</v>
      </c>
      <c r="E44">
        <v>69.239999999999995</v>
      </c>
      <c r="F44">
        <v>14</v>
      </c>
      <c r="G44">
        <f>14/6.924</f>
        <v>2.0219526285384171</v>
      </c>
      <c r="K44">
        <v>4</v>
      </c>
      <c r="L44">
        <v>1.08</v>
      </c>
      <c r="M44">
        <v>93.36</v>
      </c>
      <c r="N44">
        <v>30</v>
      </c>
      <c r="O44">
        <f>30/9.336</f>
        <v>3.2133676092544987</v>
      </c>
    </row>
    <row r="45" spans="3:15" x14ac:dyDescent="0.25">
      <c r="D45">
        <v>4.1399999999999997</v>
      </c>
      <c r="E45">
        <v>77.16</v>
      </c>
      <c r="F45">
        <v>6</v>
      </c>
      <c r="G45">
        <f>6/7.716</f>
        <v>0.77760497667185069</v>
      </c>
      <c r="L45">
        <v>1.92</v>
      </c>
      <c r="M45">
        <v>68.099999999999994</v>
      </c>
      <c r="N45">
        <v>14</v>
      </c>
      <c r="O45">
        <f>14/6.81</f>
        <v>2.0558002936857562</v>
      </c>
    </row>
    <row r="46" spans="3:15" x14ac:dyDescent="0.25">
      <c r="D46">
        <v>3.3</v>
      </c>
      <c r="E46">
        <v>73.02</v>
      </c>
      <c r="F46">
        <v>14</v>
      </c>
      <c r="G46">
        <f>14/7.302</f>
        <v>1.9172829361818682</v>
      </c>
      <c r="L46">
        <v>1.26</v>
      </c>
      <c r="M46">
        <v>82.32</v>
      </c>
      <c r="N46">
        <v>16</v>
      </c>
      <c r="O46">
        <f>16/8.232</f>
        <v>1.9436345966958213</v>
      </c>
    </row>
    <row r="47" spans="3:15" x14ac:dyDescent="0.25">
      <c r="D47">
        <v>0.48</v>
      </c>
      <c r="E47">
        <v>63.66</v>
      </c>
      <c r="F47">
        <v>5</v>
      </c>
      <c r="G47">
        <f>5/6.366</f>
        <v>0.78542255733584676</v>
      </c>
      <c r="L47">
        <v>2.88</v>
      </c>
      <c r="M47">
        <v>66.48</v>
      </c>
      <c r="N47">
        <v>14</v>
      </c>
      <c r="O47">
        <f>14/6.648</f>
        <v>2.1058965102286402</v>
      </c>
    </row>
    <row r="48" spans="3:15" x14ac:dyDescent="0.25">
      <c r="D48">
        <v>1.5</v>
      </c>
      <c r="E48">
        <v>7.0140000000000002</v>
      </c>
      <c r="F48">
        <v>4</v>
      </c>
      <c r="G48">
        <f>4/7.014</f>
        <v>0.57028799543769604</v>
      </c>
      <c r="L48">
        <v>0.6</v>
      </c>
      <c r="M48">
        <v>79.2</v>
      </c>
      <c r="N48">
        <v>23</v>
      </c>
      <c r="O48">
        <f>23/7.92</f>
        <v>2.904040404040404</v>
      </c>
    </row>
    <row r="49" spans="3:15" x14ac:dyDescent="0.25">
      <c r="D49">
        <v>2.46</v>
      </c>
      <c r="E49">
        <v>88.86</v>
      </c>
      <c r="F49">
        <v>18</v>
      </c>
      <c r="G49">
        <f>18/8.886</f>
        <v>2.0256583389601621</v>
      </c>
      <c r="L49">
        <v>0.6</v>
      </c>
      <c r="M49">
        <v>83.76</v>
      </c>
      <c r="N49">
        <v>21</v>
      </c>
      <c r="O49">
        <f>21/8.376</f>
        <v>2.5071633237822351</v>
      </c>
    </row>
    <row r="50" spans="3:15" x14ac:dyDescent="0.25">
      <c r="D50">
        <v>1.44</v>
      </c>
      <c r="E50">
        <v>8.4</v>
      </c>
      <c r="F50">
        <v>3</v>
      </c>
      <c r="G50">
        <f>3/8.4</f>
        <v>0.35714285714285715</v>
      </c>
      <c r="L50">
        <v>3</v>
      </c>
      <c r="M50">
        <v>83.52</v>
      </c>
      <c r="N50">
        <v>14</v>
      </c>
      <c r="O50">
        <f>14/8.352</f>
        <v>1.6762452107279693</v>
      </c>
    </row>
    <row r="51" spans="3:15" x14ac:dyDescent="0.25">
      <c r="D51">
        <v>1.8</v>
      </c>
      <c r="E51">
        <v>8.766</v>
      </c>
      <c r="F51">
        <v>13</v>
      </c>
      <c r="G51">
        <f>13/8.766</f>
        <v>1.4830025096965549</v>
      </c>
      <c r="L51">
        <v>2.94</v>
      </c>
      <c r="M51">
        <v>55.2</v>
      </c>
      <c r="N51">
        <v>15</v>
      </c>
      <c r="O51">
        <f>15/5.52</f>
        <v>2.7173913043478262</v>
      </c>
    </row>
    <row r="52" spans="3:15" x14ac:dyDescent="0.25">
      <c r="D52">
        <v>0.96</v>
      </c>
      <c r="E52">
        <v>81.42</v>
      </c>
      <c r="F52">
        <v>12</v>
      </c>
      <c r="G52">
        <f>12/8.142</f>
        <v>1.4738393515106853</v>
      </c>
      <c r="L52">
        <v>0.72</v>
      </c>
    </row>
    <row r="53" spans="3:15" x14ac:dyDescent="0.25">
      <c r="D53">
        <v>0.6</v>
      </c>
      <c r="E53">
        <v>64.680000000000007</v>
      </c>
      <c r="F53">
        <v>16</v>
      </c>
      <c r="G53">
        <f>16/6.468</f>
        <v>2.4737167594310452</v>
      </c>
      <c r="L53">
        <v>1.68</v>
      </c>
    </row>
    <row r="54" spans="3:15" x14ac:dyDescent="0.25">
      <c r="C54">
        <v>4</v>
      </c>
      <c r="D54">
        <v>4.32</v>
      </c>
      <c r="E54">
        <v>86.28</v>
      </c>
      <c r="F54">
        <v>16</v>
      </c>
      <c r="G54">
        <f>16/8.628</f>
        <v>1.8544274455261938</v>
      </c>
      <c r="L54">
        <v>3.24</v>
      </c>
    </row>
    <row r="55" spans="3:15" x14ac:dyDescent="0.25">
      <c r="D55">
        <v>2.4</v>
      </c>
      <c r="L55">
        <v>0.6</v>
      </c>
    </row>
    <row r="56" spans="3:15" x14ac:dyDescent="0.25">
      <c r="D56">
        <v>2.2799999999999998</v>
      </c>
      <c r="L56">
        <v>0.84</v>
      </c>
    </row>
    <row r="57" spans="3:15" x14ac:dyDescent="0.25">
      <c r="D57">
        <v>7.08</v>
      </c>
      <c r="K57">
        <v>5</v>
      </c>
      <c r="L57">
        <v>2.58</v>
      </c>
    </row>
    <row r="58" spans="3:15" x14ac:dyDescent="0.25">
      <c r="D58">
        <v>1.32</v>
      </c>
      <c r="L58">
        <v>7.56</v>
      </c>
    </row>
    <row r="59" spans="3:15" x14ac:dyDescent="0.25">
      <c r="D59">
        <v>3.78</v>
      </c>
      <c r="L59">
        <v>2.4</v>
      </c>
    </row>
    <row r="60" spans="3:15" x14ac:dyDescent="0.25">
      <c r="D60">
        <v>2.46</v>
      </c>
      <c r="L60">
        <v>1.5</v>
      </c>
    </row>
    <row r="61" spans="3:15" x14ac:dyDescent="0.25">
      <c r="D61">
        <v>4.8600000000000003</v>
      </c>
      <c r="L61">
        <v>1.62</v>
      </c>
    </row>
    <row r="62" spans="3:15" x14ac:dyDescent="0.25">
      <c r="D62">
        <v>0.96</v>
      </c>
      <c r="L62">
        <v>4.32</v>
      </c>
    </row>
    <row r="63" spans="3:15" x14ac:dyDescent="0.25">
      <c r="D63">
        <v>0.48</v>
      </c>
      <c r="L63">
        <v>4.32</v>
      </c>
    </row>
    <row r="64" spans="3:15" x14ac:dyDescent="0.25">
      <c r="D64">
        <v>3.72</v>
      </c>
      <c r="L64">
        <v>1.98</v>
      </c>
    </row>
    <row r="65" spans="3:12" x14ac:dyDescent="0.25">
      <c r="D65">
        <v>1.26</v>
      </c>
      <c r="L65">
        <v>1.32</v>
      </c>
    </row>
    <row r="66" spans="3:12" x14ac:dyDescent="0.25">
      <c r="D66">
        <v>1.62</v>
      </c>
      <c r="L66">
        <v>1.92</v>
      </c>
    </row>
    <row r="67" spans="3:12" x14ac:dyDescent="0.25">
      <c r="D67">
        <v>1.08</v>
      </c>
      <c r="L67">
        <v>1.62</v>
      </c>
    </row>
    <row r="68" spans="3:12" x14ac:dyDescent="0.25">
      <c r="D68">
        <v>2.82</v>
      </c>
      <c r="L68">
        <v>1.74</v>
      </c>
    </row>
    <row r="69" spans="3:12" x14ac:dyDescent="0.25">
      <c r="D69">
        <v>1.62</v>
      </c>
      <c r="L69">
        <v>1.56</v>
      </c>
    </row>
    <row r="70" spans="3:12" x14ac:dyDescent="0.25">
      <c r="D70">
        <v>1.5</v>
      </c>
      <c r="L70">
        <v>1.62</v>
      </c>
    </row>
    <row r="71" spans="3:12" x14ac:dyDescent="0.25">
      <c r="C71">
        <v>5</v>
      </c>
      <c r="D71">
        <v>1.08</v>
      </c>
      <c r="L71">
        <v>1.08</v>
      </c>
    </row>
    <row r="72" spans="3:12" x14ac:dyDescent="0.25">
      <c r="D72">
        <v>5.4</v>
      </c>
      <c r="L72">
        <v>0.9</v>
      </c>
    </row>
    <row r="73" spans="3:12" x14ac:dyDescent="0.25">
      <c r="D73">
        <v>1.44</v>
      </c>
      <c r="L73">
        <v>0.84</v>
      </c>
    </row>
    <row r="74" spans="3:12" x14ac:dyDescent="0.25">
      <c r="D74">
        <v>2.7</v>
      </c>
      <c r="L74">
        <v>1.2</v>
      </c>
    </row>
    <row r="75" spans="3:12" x14ac:dyDescent="0.25">
      <c r="D75">
        <v>0.6</v>
      </c>
      <c r="L75">
        <v>0.84</v>
      </c>
    </row>
    <row r="76" spans="3:12" x14ac:dyDescent="0.25">
      <c r="D76">
        <v>2.52</v>
      </c>
      <c r="L76">
        <v>1.56</v>
      </c>
    </row>
    <row r="77" spans="3:12" x14ac:dyDescent="0.25">
      <c r="D77">
        <v>2.1</v>
      </c>
      <c r="K77">
        <v>6</v>
      </c>
      <c r="L77">
        <v>1.5</v>
      </c>
    </row>
    <row r="78" spans="3:12" x14ac:dyDescent="0.25">
      <c r="D78">
        <v>1.86</v>
      </c>
      <c r="L78">
        <v>1.56</v>
      </c>
    </row>
    <row r="79" spans="3:12" x14ac:dyDescent="0.25">
      <c r="D79">
        <v>1.32</v>
      </c>
      <c r="L79">
        <v>0.9</v>
      </c>
    </row>
    <row r="80" spans="3:12" x14ac:dyDescent="0.25">
      <c r="D80">
        <v>4.2</v>
      </c>
      <c r="L80">
        <v>1.92</v>
      </c>
    </row>
    <row r="81" spans="3:12" x14ac:dyDescent="0.25">
      <c r="D81">
        <v>3.36</v>
      </c>
      <c r="L81">
        <v>0.96</v>
      </c>
    </row>
    <row r="82" spans="3:12" x14ac:dyDescent="0.25">
      <c r="D82">
        <v>4.26</v>
      </c>
      <c r="L82">
        <v>0.48</v>
      </c>
    </row>
    <row r="83" spans="3:12" x14ac:dyDescent="0.25">
      <c r="D83">
        <v>3.6</v>
      </c>
      <c r="L83">
        <v>2.4</v>
      </c>
    </row>
    <row r="84" spans="3:12" x14ac:dyDescent="0.25">
      <c r="D84">
        <v>4.8</v>
      </c>
      <c r="L84">
        <v>0.36</v>
      </c>
    </row>
    <row r="85" spans="3:12" x14ac:dyDescent="0.25">
      <c r="C85">
        <v>6</v>
      </c>
      <c r="D85">
        <v>5.16</v>
      </c>
      <c r="L85">
        <v>0.36</v>
      </c>
    </row>
    <row r="86" spans="3:12" x14ac:dyDescent="0.25">
      <c r="D86">
        <v>0.48</v>
      </c>
      <c r="L86">
        <v>0.66</v>
      </c>
    </row>
    <row r="87" spans="3:12" x14ac:dyDescent="0.25">
      <c r="D87">
        <v>3.48</v>
      </c>
      <c r="L87">
        <v>0.6</v>
      </c>
    </row>
    <row r="88" spans="3:12" x14ac:dyDescent="0.25">
      <c r="D88">
        <v>0.36</v>
      </c>
      <c r="L88">
        <v>1.08</v>
      </c>
    </row>
    <row r="89" spans="3:12" x14ac:dyDescent="0.25">
      <c r="D89">
        <v>0.36</v>
      </c>
      <c r="L89">
        <v>0.6</v>
      </c>
    </row>
    <row r="90" spans="3:12" x14ac:dyDescent="0.25">
      <c r="D90">
        <v>3.3</v>
      </c>
      <c r="L90">
        <v>4.1399999999999997</v>
      </c>
    </row>
    <row r="91" spans="3:12" x14ac:dyDescent="0.25">
      <c r="D91">
        <v>2.94</v>
      </c>
      <c r="L91">
        <v>3.42</v>
      </c>
    </row>
    <row r="92" spans="3:12" x14ac:dyDescent="0.25">
      <c r="D92">
        <v>2.52</v>
      </c>
      <c r="L92">
        <v>1.8</v>
      </c>
    </row>
    <row r="93" spans="3:12" x14ac:dyDescent="0.25">
      <c r="D93">
        <v>2.94</v>
      </c>
      <c r="L93">
        <v>3</v>
      </c>
    </row>
    <row r="94" spans="3:12" x14ac:dyDescent="0.25">
      <c r="D94">
        <v>1.68</v>
      </c>
      <c r="L94">
        <v>1.92</v>
      </c>
    </row>
    <row r="95" spans="3:12" x14ac:dyDescent="0.25">
      <c r="D95">
        <v>2.16</v>
      </c>
      <c r="L95">
        <v>1.08</v>
      </c>
    </row>
    <row r="96" spans="3:12" x14ac:dyDescent="0.25">
      <c r="D96">
        <v>6.42</v>
      </c>
      <c r="L96">
        <v>2.56</v>
      </c>
    </row>
    <row r="97" spans="3:12" x14ac:dyDescent="0.25">
      <c r="D97">
        <v>1.5</v>
      </c>
      <c r="L97">
        <v>1.74</v>
      </c>
    </row>
    <row r="98" spans="3:12" x14ac:dyDescent="0.25">
      <c r="D98">
        <v>2.04</v>
      </c>
      <c r="L98">
        <v>2.88</v>
      </c>
    </row>
    <row r="99" spans="3:12" x14ac:dyDescent="0.25">
      <c r="D99">
        <v>0.84</v>
      </c>
      <c r="L99">
        <v>0.36</v>
      </c>
    </row>
    <row r="100" spans="3:12" x14ac:dyDescent="0.25">
      <c r="C100">
        <v>7</v>
      </c>
      <c r="D100">
        <v>8.76</v>
      </c>
      <c r="L100">
        <v>2.64</v>
      </c>
    </row>
    <row r="101" spans="3:12" x14ac:dyDescent="0.25">
      <c r="D101">
        <v>5.76</v>
      </c>
      <c r="L101">
        <v>2.04</v>
      </c>
    </row>
    <row r="102" spans="3:12" x14ac:dyDescent="0.25">
      <c r="D102">
        <v>1.44</v>
      </c>
      <c r="L102">
        <v>2.04</v>
      </c>
    </row>
    <row r="103" spans="3:12" x14ac:dyDescent="0.25">
      <c r="D103">
        <v>0.9</v>
      </c>
      <c r="L103">
        <v>0.6</v>
      </c>
    </row>
    <row r="104" spans="3:12" x14ac:dyDescent="0.25">
      <c r="D104">
        <v>6.72</v>
      </c>
      <c r="L104">
        <v>1.1399999999999999</v>
      </c>
    </row>
    <row r="105" spans="3:12" x14ac:dyDescent="0.25">
      <c r="D105">
        <v>1.44</v>
      </c>
      <c r="L105">
        <v>1.08</v>
      </c>
    </row>
    <row r="106" spans="3:12" x14ac:dyDescent="0.25">
      <c r="D106">
        <v>2.64</v>
      </c>
      <c r="L106">
        <v>1.08</v>
      </c>
    </row>
    <row r="107" spans="3:12" x14ac:dyDescent="0.25">
      <c r="D107">
        <v>1.5</v>
      </c>
      <c r="L107">
        <v>0.84</v>
      </c>
    </row>
    <row r="108" spans="3:12" x14ac:dyDescent="0.25">
      <c r="D108">
        <v>2.34</v>
      </c>
      <c r="L108">
        <v>1.02</v>
      </c>
    </row>
    <row r="109" spans="3:12" x14ac:dyDescent="0.25">
      <c r="D109">
        <v>0.96</v>
      </c>
      <c r="L109">
        <v>1.68</v>
      </c>
    </row>
    <row r="110" spans="3:12" x14ac:dyDescent="0.25">
      <c r="D110">
        <v>2.52</v>
      </c>
      <c r="K110">
        <v>7</v>
      </c>
      <c r="L110">
        <v>2.2799999999999998</v>
      </c>
    </row>
    <row r="111" spans="3:12" x14ac:dyDescent="0.25">
      <c r="D111">
        <v>0.6</v>
      </c>
      <c r="L111">
        <v>0.96</v>
      </c>
    </row>
    <row r="112" spans="3:12" x14ac:dyDescent="0.25">
      <c r="D112">
        <v>2.64</v>
      </c>
      <c r="L112">
        <v>2.2799999999999998</v>
      </c>
    </row>
    <row r="113" spans="3:12" x14ac:dyDescent="0.25">
      <c r="C113">
        <v>8</v>
      </c>
      <c r="D113">
        <v>2.4</v>
      </c>
      <c r="L113">
        <v>0.6</v>
      </c>
    </row>
    <row r="114" spans="3:12" x14ac:dyDescent="0.25">
      <c r="D114">
        <v>2.54</v>
      </c>
      <c r="L114">
        <v>0.72</v>
      </c>
    </row>
    <row r="115" spans="3:12" x14ac:dyDescent="0.25">
      <c r="D115">
        <v>0.84</v>
      </c>
      <c r="L115">
        <v>1.32</v>
      </c>
    </row>
    <row r="116" spans="3:12" x14ac:dyDescent="0.25">
      <c r="D116">
        <v>1.2</v>
      </c>
      <c r="L116">
        <v>2.16</v>
      </c>
    </row>
    <row r="117" spans="3:12" x14ac:dyDescent="0.25">
      <c r="D117">
        <v>1.44</v>
      </c>
      <c r="L117">
        <v>2.76</v>
      </c>
    </row>
    <row r="118" spans="3:12" x14ac:dyDescent="0.25">
      <c r="D118">
        <v>1.8</v>
      </c>
      <c r="L118">
        <v>2.16</v>
      </c>
    </row>
    <row r="119" spans="3:12" x14ac:dyDescent="0.25">
      <c r="D119">
        <v>3.12</v>
      </c>
      <c r="L119">
        <v>3.24</v>
      </c>
    </row>
    <row r="120" spans="3:12" x14ac:dyDescent="0.25">
      <c r="D120">
        <v>1.5</v>
      </c>
      <c r="L120">
        <v>3.54</v>
      </c>
    </row>
    <row r="121" spans="3:12" x14ac:dyDescent="0.25">
      <c r="D121">
        <v>4.8</v>
      </c>
      <c r="K121">
        <v>8</v>
      </c>
      <c r="L121">
        <v>1.38</v>
      </c>
    </row>
    <row r="122" spans="3:12" x14ac:dyDescent="0.25">
      <c r="D122">
        <v>3.48</v>
      </c>
      <c r="L122">
        <v>1.98</v>
      </c>
    </row>
    <row r="123" spans="3:12" x14ac:dyDescent="0.25">
      <c r="D123">
        <v>4.68</v>
      </c>
      <c r="L123">
        <v>0.96</v>
      </c>
    </row>
    <row r="124" spans="3:12" x14ac:dyDescent="0.25">
      <c r="D124">
        <v>3.42</v>
      </c>
      <c r="L124">
        <v>1.08</v>
      </c>
    </row>
    <row r="125" spans="3:12" x14ac:dyDescent="0.25">
      <c r="D125">
        <v>0.84</v>
      </c>
      <c r="L125">
        <v>0.66</v>
      </c>
    </row>
    <row r="126" spans="3:12" x14ac:dyDescent="0.25">
      <c r="C126">
        <v>9</v>
      </c>
      <c r="D126">
        <v>1.68</v>
      </c>
      <c r="L126">
        <v>1.02</v>
      </c>
    </row>
    <row r="127" spans="3:12" x14ac:dyDescent="0.25">
      <c r="D127">
        <v>1.32</v>
      </c>
      <c r="L127">
        <v>1.56</v>
      </c>
    </row>
    <row r="128" spans="3:12" x14ac:dyDescent="0.25">
      <c r="D128">
        <v>4.8600000000000003</v>
      </c>
      <c r="L128">
        <v>2.16</v>
      </c>
    </row>
    <row r="129" spans="3:12" x14ac:dyDescent="0.25">
      <c r="D129">
        <v>3.66</v>
      </c>
      <c r="L129">
        <v>1.44</v>
      </c>
    </row>
    <row r="130" spans="3:12" x14ac:dyDescent="0.25">
      <c r="D130">
        <v>2.16</v>
      </c>
      <c r="L130">
        <v>0.78</v>
      </c>
    </row>
    <row r="131" spans="3:12" x14ac:dyDescent="0.25">
      <c r="D131">
        <v>3.12</v>
      </c>
      <c r="L131">
        <v>0.66</v>
      </c>
    </row>
    <row r="132" spans="3:12" x14ac:dyDescent="0.25">
      <c r="D132">
        <v>1.98</v>
      </c>
      <c r="L132">
        <v>0.48</v>
      </c>
    </row>
    <row r="133" spans="3:12" x14ac:dyDescent="0.25">
      <c r="D133">
        <v>1.74</v>
      </c>
      <c r="L133">
        <v>0.6</v>
      </c>
    </row>
    <row r="134" spans="3:12" x14ac:dyDescent="0.25">
      <c r="D134">
        <v>2.1</v>
      </c>
      <c r="L134">
        <v>1.2</v>
      </c>
    </row>
    <row r="135" spans="3:12" x14ac:dyDescent="0.25">
      <c r="D135">
        <v>2.2799999999999998</v>
      </c>
      <c r="L135">
        <v>1.56</v>
      </c>
    </row>
    <row r="136" spans="3:12" x14ac:dyDescent="0.25">
      <c r="D136">
        <v>2.34</v>
      </c>
      <c r="L136">
        <v>4.68</v>
      </c>
    </row>
    <row r="137" spans="3:12" x14ac:dyDescent="0.25">
      <c r="D137">
        <v>9.5399999999999991</v>
      </c>
      <c r="L137">
        <v>0.6</v>
      </c>
    </row>
    <row r="138" spans="3:12" x14ac:dyDescent="0.25">
      <c r="D138">
        <v>6.56</v>
      </c>
      <c r="K138">
        <v>9</v>
      </c>
      <c r="L138">
        <v>2.16</v>
      </c>
    </row>
    <row r="139" spans="3:12" x14ac:dyDescent="0.25">
      <c r="D139">
        <v>1.02</v>
      </c>
      <c r="L139">
        <v>1.38</v>
      </c>
    </row>
    <row r="140" spans="3:12" x14ac:dyDescent="0.25">
      <c r="D140">
        <v>2.2799999999999998</v>
      </c>
      <c r="L140">
        <v>0.48</v>
      </c>
    </row>
    <row r="141" spans="3:12" x14ac:dyDescent="0.25">
      <c r="D141">
        <v>1.56</v>
      </c>
      <c r="L141">
        <v>0.48</v>
      </c>
    </row>
    <row r="142" spans="3:12" x14ac:dyDescent="0.25">
      <c r="C142">
        <v>10</v>
      </c>
      <c r="D142">
        <v>2.2200000000000002</v>
      </c>
      <c r="L142">
        <v>2.4</v>
      </c>
    </row>
    <row r="143" spans="3:12" x14ac:dyDescent="0.25">
      <c r="D143">
        <v>1.69</v>
      </c>
      <c r="L143">
        <v>1.8</v>
      </c>
    </row>
    <row r="144" spans="3:12" x14ac:dyDescent="0.25">
      <c r="D144">
        <v>2.94</v>
      </c>
      <c r="L144">
        <v>0.6</v>
      </c>
    </row>
    <row r="145" spans="3:12" x14ac:dyDescent="0.25">
      <c r="D145">
        <v>2.46</v>
      </c>
      <c r="L145">
        <v>1.32</v>
      </c>
    </row>
    <row r="146" spans="3:12" x14ac:dyDescent="0.25">
      <c r="D146">
        <v>0.66</v>
      </c>
      <c r="L146">
        <v>3.72</v>
      </c>
    </row>
    <row r="147" spans="3:12" x14ac:dyDescent="0.25">
      <c r="D147">
        <v>1.74</v>
      </c>
      <c r="L147">
        <v>3.12</v>
      </c>
    </row>
    <row r="148" spans="3:12" x14ac:dyDescent="0.25">
      <c r="D148">
        <v>4.38</v>
      </c>
      <c r="L148">
        <v>1.2</v>
      </c>
    </row>
    <row r="149" spans="3:12" x14ac:dyDescent="0.25">
      <c r="D149">
        <v>5.0999999999999996</v>
      </c>
      <c r="L149">
        <v>3.3</v>
      </c>
    </row>
    <row r="150" spans="3:12" x14ac:dyDescent="0.25">
      <c r="D150">
        <v>4.38</v>
      </c>
      <c r="L150">
        <v>1.02</v>
      </c>
    </row>
    <row r="151" spans="3:12" x14ac:dyDescent="0.25">
      <c r="D151">
        <v>3.3</v>
      </c>
      <c r="L151">
        <v>1.32</v>
      </c>
    </row>
    <row r="152" spans="3:12" x14ac:dyDescent="0.25">
      <c r="D152">
        <v>4.5599999999999996</v>
      </c>
      <c r="L152">
        <v>0.72</v>
      </c>
    </row>
    <row r="153" spans="3:12" x14ac:dyDescent="0.25">
      <c r="C153">
        <v>11</v>
      </c>
      <c r="D153">
        <v>8.2200000000000006</v>
      </c>
      <c r="L153">
        <v>1.2</v>
      </c>
    </row>
    <row r="154" spans="3:12" x14ac:dyDescent="0.25">
      <c r="D154">
        <v>6</v>
      </c>
      <c r="L154">
        <v>1.86</v>
      </c>
    </row>
    <row r="155" spans="3:12" x14ac:dyDescent="0.25">
      <c r="D155">
        <v>4.32</v>
      </c>
      <c r="L155">
        <v>1.08</v>
      </c>
    </row>
    <row r="156" spans="3:12" x14ac:dyDescent="0.25">
      <c r="D156">
        <v>4.08</v>
      </c>
      <c r="L156">
        <v>0.9</v>
      </c>
    </row>
    <row r="157" spans="3:12" x14ac:dyDescent="0.25">
      <c r="D157">
        <v>0.96</v>
      </c>
      <c r="K157">
        <v>10</v>
      </c>
      <c r="L157">
        <v>1.5</v>
      </c>
    </row>
    <row r="158" spans="3:12" x14ac:dyDescent="0.25">
      <c r="D158">
        <v>1.98</v>
      </c>
      <c r="L158">
        <v>2.52</v>
      </c>
    </row>
    <row r="159" spans="3:12" x14ac:dyDescent="0.25">
      <c r="D159">
        <v>1.08</v>
      </c>
      <c r="L159">
        <v>1.32</v>
      </c>
    </row>
    <row r="160" spans="3:12" x14ac:dyDescent="0.25">
      <c r="D160">
        <v>1.56</v>
      </c>
      <c r="L160">
        <v>2.76</v>
      </c>
    </row>
    <row r="161" spans="3:12" x14ac:dyDescent="0.25">
      <c r="D161">
        <v>1.5</v>
      </c>
      <c r="L161">
        <v>6.96</v>
      </c>
    </row>
    <row r="162" spans="3:12" x14ac:dyDescent="0.25">
      <c r="D162">
        <v>8.1</v>
      </c>
      <c r="L162">
        <v>1.1399999999999999</v>
      </c>
    </row>
    <row r="163" spans="3:12" x14ac:dyDescent="0.25">
      <c r="D163">
        <v>1.08</v>
      </c>
      <c r="L163">
        <v>1.02</v>
      </c>
    </row>
    <row r="164" spans="3:12" x14ac:dyDescent="0.25">
      <c r="D164">
        <v>1.68</v>
      </c>
      <c r="L164">
        <v>2.1</v>
      </c>
    </row>
    <row r="165" spans="3:12" x14ac:dyDescent="0.25">
      <c r="C165">
        <v>12</v>
      </c>
      <c r="D165">
        <v>2.52</v>
      </c>
      <c r="L165">
        <v>1.56</v>
      </c>
    </row>
    <row r="166" spans="3:12" x14ac:dyDescent="0.25">
      <c r="D166">
        <v>1.44</v>
      </c>
      <c r="L166">
        <v>1.56</v>
      </c>
    </row>
    <row r="167" spans="3:12" x14ac:dyDescent="0.25">
      <c r="D167">
        <v>2.16</v>
      </c>
      <c r="L167">
        <v>2.4</v>
      </c>
    </row>
    <row r="168" spans="3:12" x14ac:dyDescent="0.25">
      <c r="D168">
        <v>2.2799999999999998</v>
      </c>
      <c r="K168">
        <v>11</v>
      </c>
      <c r="L168">
        <v>1.56</v>
      </c>
    </row>
    <row r="169" spans="3:12" x14ac:dyDescent="0.25">
      <c r="D169">
        <v>2.88</v>
      </c>
      <c r="L169">
        <v>5.46</v>
      </c>
    </row>
    <row r="170" spans="3:12" x14ac:dyDescent="0.25">
      <c r="D170">
        <v>3.6</v>
      </c>
      <c r="L170">
        <v>4.08</v>
      </c>
    </row>
    <row r="171" spans="3:12" x14ac:dyDescent="0.25">
      <c r="D171">
        <v>6</v>
      </c>
      <c r="L171">
        <v>1.44</v>
      </c>
    </row>
    <row r="172" spans="3:12" x14ac:dyDescent="0.25">
      <c r="D172">
        <v>2.76</v>
      </c>
      <c r="L172">
        <v>1.74</v>
      </c>
    </row>
    <row r="173" spans="3:12" x14ac:dyDescent="0.25">
      <c r="D173">
        <v>2.58</v>
      </c>
      <c r="L173">
        <v>1.32</v>
      </c>
    </row>
    <row r="174" spans="3:12" x14ac:dyDescent="0.25">
      <c r="D174">
        <v>2.7</v>
      </c>
      <c r="L174">
        <v>0.66</v>
      </c>
    </row>
    <row r="175" spans="3:12" x14ac:dyDescent="0.25">
      <c r="D175">
        <v>1.68</v>
      </c>
      <c r="L175">
        <v>0.9</v>
      </c>
    </row>
    <row r="176" spans="3:12" x14ac:dyDescent="0.25">
      <c r="D176">
        <v>1.86</v>
      </c>
      <c r="L176">
        <v>1.32</v>
      </c>
    </row>
    <row r="177" spans="3:12" x14ac:dyDescent="0.25">
      <c r="C177">
        <v>13</v>
      </c>
      <c r="D177">
        <v>8.0399999999999991</v>
      </c>
      <c r="L177">
        <v>2.34</v>
      </c>
    </row>
    <row r="178" spans="3:12" x14ac:dyDescent="0.25">
      <c r="D178">
        <v>4.74</v>
      </c>
      <c r="L178">
        <v>2.34</v>
      </c>
    </row>
    <row r="179" spans="3:12" x14ac:dyDescent="0.25">
      <c r="D179">
        <v>2.88</v>
      </c>
      <c r="L179">
        <v>0.78</v>
      </c>
    </row>
    <row r="180" spans="3:12" x14ac:dyDescent="0.25">
      <c r="D180">
        <v>4.38</v>
      </c>
      <c r="L180">
        <v>1.2</v>
      </c>
    </row>
    <row r="181" spans="3:12" x14ac:dyDescent="0.25">
      <c r="D181">
        <v>3.6</v>
      </c>
      <c r="L181">
        <v>2.64</v>
      </c>
    </row>
    <row r="182" spans="3:12" x14ac:dyDescent="0.25">
      <c r="D182">
        <v>1.32</v>
      </c>
      <c r="L182">
        <v>2.2799999999999998</v>
      </c>
    </row>
    <row r="183" spans="3:12" x14ac:dyDescent="0.25">
      <c r="D183">
        <v>2.4</v>
      </c>
      <c r="L183">
        <v>1.26</v>
      </c>
    </row>
    <row r="184" spans="3:12" x14ac:dyDescent="0.25">
      <c r="D184">
        <v>1.92</v>
      </c>
      <c r="L184">
        <v>1.56</v>
      </c>
    </row>
    <row r="185" spans="3:12" x14ac:dyDescent="0.25">
      <c r="D185">
        <v>10.74</v>
      </c>
      <c r="L185">
        <v>1.8</v>
      </c>
    </row>
    <row r="186" spans="3:12" x14ac:dyDescent="0.25">
      <c r="D186">
        <v>4.8</v>
      </c>
      <c r="L186">
        <v>2.16</v>
      </c>
    </row>
    <row r="187" spans="3:12" x14ac:dyDescent="0.25">
      <c r="C187">
        <v>14</v>
      </c>
      <c r="D187">
        <v>3</v>
      </c>
      <c r="L187">
        <v>1.32</v>
      </c>
    </row>
    <row r="188" spans="3:12" x14ac:dyDescent="0.25">
      <c r="D188">
        <v>1.38</v>
      </c>
      <c r="L188">
        <v>1.44</v>
      </c>
    </row>
    <row r="189" spans="3:12" x14ac:dyDescent="0.25">
      <c r="D189">
        <v>0.9</v>
      </c>
      <c r="L189">
        <v>2.04</v>
      </c>
    </row>
    <row r="190" spans="3:12" x14ac:dyDescent="0.25">
      <c r="D190">
        <v>2.94</v>
      </c>
      <c r="L190">
        <v>3.24</v>
      </c>
    </row>
    <row r="191" spans="3:12" x14ac:dyDescent="0.25">
      <c r="D191">
        <v>9.3000000000000007</v>
      </c>
      <c r="K191">
        <v>12</v>
      </c>
      <c r="L191">
        <v>1.8</v>
      </c>
    </row>
    <row r="192" spans="3:12" x14ac:dyDescent="0.25">
      <c r="D192">
        <v>1.32</v>
      </c>
      <c r="L192">
        <v>0.96</v>
      </c>
    </row>
    <row r="193" spans="3:12" x14ac:dyDescent="0.25">
      <c r="D193">
        <v>1.92</v>
      </c>
      <c r="L193">
        <v>3</v>
      </c>
    </row>
    <row r="194" spans="3:12" x14ac:dyDescent="0.25">
      <c r="D194">
        <v>2.58</v>
      </c>
      <c r="L194">
        <v>1.2</v>
      </c>
    </row>
    <row r="195" spans="3:12" x14ac:dyDescent="0.25">
      <c r="D195">
        <v>8.58</v>
      </c>
      <c r="L195">
        <v>1.44</v>
      </c>
    </row>
    <row r="196" spans="3:12" x14ac:dyDescent="0.25">
      <c r="D196">
        <v>5.22</v>
      </c>
      <c r="L196">
        <v>0.6</v>
      </c>
    </row>
    <row r="197" spans="3:12" x14ac:dyDescent="0.25">
      <c r="C197">
        <v>15</v>
      </c>
      <c r="D197">
        <v>1.2</v>
      </c>
      <c r="L197">
        <v>3.72</v>
      </c>
    </row>
    <row r="198" spans="3:12" x14ac:dyDescent="0.25">
      <c r="D198">
        <v>1.62</v>
      </c>
      <c r="L198">
        <v>2.46</v>
      </c>
    </row>
    <row r="199" spans="3:12" x14ac:dyDescent="0.25">
      <c r="D199">
        <v>2.2799999999999998</v>
      </c>
      <c r="L199">
        <v>1.32</v>
      </c>
    </row>
    <row r="200" spans="3:12" x14ac:dyDescent="0.25">
      <c r="D200">
        <v>6.18</v>
      </c>
      <c r="L200">
        <v>0.6</v>
      </c>
    </row>
    <row r="201" spans="3:12" x14ac:dyDescent="0.25">
      <c r="D201">
        <v>0.78</v>
      </c>
      <c r="L201">
        <v>1.56</v>
      </c>
    </row>
    <row r="202" spans="3:12" x14ac:dyDescent="0.25">
      <c r="D202">
        <v>6.06</v>
      </c>
      <c r="L202">
        <v>1.68</v>
      </c>
    </row>
    <row r="203" spans="3:12" x14ac:dyDescent="0.25">
      <c r="D203">
        <v>2.7</v>
      </c>
      <c r="L203">
        <v>2.4</v>
      </c>
    </row>
    <row r="204" spans="3:12" x14ac:dyDescent="0.25">
      <c r="D204">
        <v>1.32</v>
      </c>
      <c r="L204">
        <v>1.26</v>
      </c>
    </row>
    <row r="205" spans="3:12" x14ac:dyDescent="0.25">
      <c r="D205">
        <v>3.12</v>
      </c>
      <c r="L205">
        <v>5.88</v>
      </c>
    </row>
    <row r="206" spans="3:12" x14ac:dyDescent="0.25">
      <c r="D206">
        <v>0.84</v>
      </c>
      <c r="L206">
        <v>1.8</v>
      </c>
    </row>
    <row r="207" spans="3:12" x14ac:dyDescent="0.25">
      <c r="D207">
        <v>2.88</v>
      </c>
      <c r="L207">
        <v>1.1399999999999999</v>
      </c>
    </row>
    <row r="208" spans="3:12" x14ac:dyDescent="0.25">
      <c r="C208">
        <v>16</v>
      </c>
      <c r="D208">
        <v>1.8</v>
      </c>
      <c r="L208">
        <v>1.68</v>
      </c>
    </row>
    <row r="209" spans="3:12" x14ac:dyDescent="0.25">
      <c r="D209">
        <v>3.9</v>
      </c>
      <c r="L209">
        <v>1.2</v>
      </c>
    </row>
    <row r="210" spans="3:12" x14ac:dyDescent="0.25">
      <c r="D210">
        <v>0.48</v>
      </c>
      <c r="L210">
        <v>1.2</v>
      </c>
    </row>
    <row r="211" spans="3:12" x14ac:dyDescent="0.25">
      <c r="D211">
        <v>0.96</v>
      </c>
      <c r="L211">
        <v>1.74</v>
      </c>
    </row>
    <row r="212" spans="3:12" x14ac:dyDescent="0.25">
      <c r="D212">
        <v>1.2</v>
      </c>
      <c r="L212">
        <v>1.68</v>
      </c>
    </row>
    <row r="213" spans="3:12" x14ac:dyDescent="0.25">
      <c r="D213">
        <v>1.86</v>
      </c>
      <c r="L213">
        <v>0.96</v>
      </c>
    </row>
    <row r="214" spans="3:12" x14ac:dyDescent="0.25">
      <c r="D214">
        <v>2.34</v>
      </c>
      <c r="K214">
        <v>13</v>
      </c>
      <c r="L214">
        <v>3.36</v>
      </c>
    </row>
    <row r="215" spans="3:12" x14ac:dyDescent="0.25">
      <c r="D215">
        <v>3.24</v>
      </c>
      <c r="L215">
        <v>0.24</v>
      </c>
    </row>
    <row r="216" spans="3:12" x14ac:dyDescent="0.25">
      <c r="D216">
        <v>2.1</v>
      </c>
      <c r="L216">
        <v>0.6</v>
      </c>
    </row>
    <row r="217" spans="3:12" x14ac:dyDescent="0.25">
      <c r="D217">
        <v>2.34</v>
      </c>
      <c r="L217">
        <v>1.44</v>
      </c>
    </row>
    <row r="218" spans="3:12" x14ac:dyDescent="0.25">
      <c r="D218">
        <v>4.8600000000000003</v>
      </c>
      <c r="L218">
        <v>1.8</v>
      </c>
    </row>
    <row r="219" spans="3:12" x14ac:dyDescent="0.25">
      <c r="D219">
        <v>1.98</v>
      </c>
      <c r="L219">
        <v>1.2</v>
      </c>
    </row>
    <row r="220" spans="3:12" x14ac:dyDescent="0.25">
      <c r="D220">
        <v>2.04</v>
      </c>
      <c r="L220">
        <v>1.8</v>
      </c>
    </row>
    <row r="221" spans="3:12" x14ac:dyDescent="0.25">
      <c r="D221">
        <v>3.18</v>
      </c>
      <c r="L221">
        <v>1.08</v>
      </c>
    </row>
    <row r="222" spans="3:12" x14ac:dyDescent="0.25">
      <c r="D222">
        <v>2.88</v>
      </c>
      <c r="L222">
        <v>1.56</v>
      </c>
    </row>
    <row r="223" spans="3:12" x14ac:dyDescent="0.25">
      <c r="C223">
        <v>17</v>
      </c>
      <c r="D223">
        <v>3.18</v>
      </c>
      <c r="L223">
        <v>1.74</v>
      </c>
    </row>
    <row r="224" spans="3:12" x14ac:dyDescent="0.25">
      <c r="D224">
        <v>2.82</v>
      </c>
      <c r="L224">
        <v>2.2200000000000002</v>
      </c>
    </row>
    <row r="225" spans="3:12" x14ac:dyDescent="0.25">
      <c r="D225">
        <v>2.2200000000000002</v>
      </c>
      <c r="L225">
        <v>0.3</v>
      </c>
    </row>
    <row r="226" spans="3:12" x14ac:dyDescent="0.25">
      <c r="D226">
        <v>0.6</v>
      </c>
      <c r="L226">
        <v>0.96</v>
      </c>
    </row>
    <row r="227" spans="3:12" x14ac:dyDescent="0.25">
      <c r="D227">
        <v>1.5</v>
      </c>
      <c r="L227">
        <v>2.88</v>
      </c>
    </row>
    <row r="228" spans="3:12" x14ac:dyDescent="0.25">
      <c r="D228">
        <v>3.6</v>
      </c>
      <c r="L228">
        <v>2.16</v>
      </c>
    </row>
    <row r="229" spans="3:12" x14ac:dyDescent="0.25">
      <c r="D229">
        <v>3.12</v>
      </c>
      <c r="L229">
        <v>1.08</v>
      </c>
    </row>
    <row r="230" spans="3:12" x14ac:dyDescent="0.25">
      <c r="D230">
        <v>4.92</v>
      </c>
      <c r="L230">
        <v>1.2</v>
      </c>
    </row>
    <row r="231" spans="3:12" x14ac:dyDescent="0.25">
      <c r="D231">
        <v>1.62</v>
      </c>
      <c r="L231">
        <v>0.48</v>
      </c>
    </row>
    <row r="232" spans="3:12" x14ac:dyDescent="0.25">
      <c r="D232">
        <v>1.02</v>
      </c>
      <c r="L232">
        <v>1.44</v>
      </c>
    </row>
    <row r="233" spans="3:12" x14ac:dyDescent="0.25">
      <c r="D233">
        <v>3.12</v>
      </c>
      <c r="L233">
        <v>0.42</v>
      </c>
    </row>
    <row r="234" spans="3:12" x14ac:dyDescent="0.25">
      <c r="D234">
        <v>6.78</v>
      </c>
      <c r="L234">
        <v>1.5</v>
      </c>
    </row>
    <row r="235" spans="3:12" x14ac:dyDescent="0.25">
      <c r="D235">
        <v>1.68</v>
      </c>
      <c r="L235">
        <v>1.1399999999999999</v>
      </c>
    </row>
    <row r="236" spans="3:12" x14ac:dyDescent="0.25">
      <c r="D236">
        <v>6.84</v>
      </c>
      <c r="L236">
        <v>1.2</v>
      </c>
    </row>
    <row r="237" spans="3:12" x14ac:dyDescent="0.25">
      <c r="D237">
        <v>1.68</v>
      </c>
      <c r="L237">
        <v>1.26</v>
      </c>
    </row>
    <row r="238" spans="3:12" x14ac:dyDescent="0.25">
      <c r="D238">
        <v>3.78</v>
      </c>
      <c r="L238">
        <v>0.96</v>
      </c>
    </row>
    <row r="239" spans="3:12" x14ac:dyDescent="0.25">
      <c r="D239">
        <v>9.24</v>
      </c>
      <c r="L239">
        <v>2.52</v>
      </c>
    </row>
    <row r="240" spans="3:12" x14ac:dyDescent="0.25">
      <c r="C240">
        <v>18</v>
      </c>
      <c r="D240">
        <v>4.1399999999999997</v>
      </c>
      <c r="K240">
        <v>14</v>
      </c>
      <c r="L240">
        <v>3.24</v>
      </c>
    </row>
    <row r="241" spans="4:12" x14ac:dyDescent="0.25">
      <c r="D241">
        <v>2.46</v>
      </c>
      <c r="L241">
        <v>1.2</v>
      </c>
    </row>
    <row r="242" spans="4:12" x14ac:dyDescent="0.25">
      <c r="D242">
        <v>1.86</v>
      </c>
      <c r="L242">
        <v>1.08</v>
      </c>
    </row>
    <row r="243" spans="4:12" x14ac:dyDescent="0.25">
      <c r="D243">
        <v>2.88</v>
      </c>
      <c r="L243">
        <v>2.52</v>
      </c>
    </row>
    <row r="244" spans="4:12" x14ac:dyDescent="0.25">
      <c r="D244">
        <v>1.74</v>
      </c>
      <c r="L244">
        <v>2.4</v>
      </c>
    </row>
    <row r="245" spans="4:12" x14ac:dyDescent="0.25">
      <c r="D245">
        <v>4.62</v>
      </c>
      <c r="L245">
        <v>1.5</v>
      </c>
    </row>
    <row r="246" spans="4:12" x14ac:dyDescent="0.25">
      <c r="D246">
        <v>1.26</v>
      </c>
      <c r="L246">
        <v>2.04</v>
      </c>
    </row>
    <row r="247" spans="4:12" x14ac:dyDescent="0.25">
      <c r="D247">
        <v>0.84</v>
      </c>
      <c r="L247">
        <v>2.04</v>
      </c>
    </row>
    <row r="248" spans="4:12" x14ac:dyDescent="0.25">
      <c r="D248">
        <v>3</v>
      </c>
      <c r="L248">
        <v>1.8</v>
      </c>
    </row>
    <row r="249" spans="4:12" x14ac:dyDescent="0.25">
      <c r="D249">
        <v>3.18</v>
      </c>
      <c r="L249">
        <v>0.12</v>
      </c>
    </row>
    <row r="250" spans="4:12" x14ac:dyDescent="0.25">
      <c r="D250">
        <v>1.68</v>
      </c>
      <c r="L250">
        <v>0.72</v>
      </c>
    </row>
    <row r="251" spans="4:12" x14ac:dyDescent="0.25">
      <c r="D251">
        <v>3.72</v>
      </c>
      <c r="L251">
        <v>0.3</v>
      </c>
    </row>
    <row r="252" spans="4:12" x14ac:dyDescent="0.25">
      <c r="D252">
        <v>1.2</v>
      </c>
      <c r="L252">
        <v>3.72</v>
      </c>
    </row>
    <row r="253" spans="4:12" x14ac:dyDescent="0.25">
      <c r="D253">
        <v>3.54</v>
      </c>
      <c r="L253">
        <v>1.44</v>
      </c>
    </row>
    <row r="254" spans="4:12" x14ac:dyDescent="0.25">
      <c r="D254">
        <v>1.2</v>
      </c>
      <c r="L254">
        <v>0.36</v>
      </c>
    </row>
    <row r="255" spans="4:12" x14ac:dyDescent="0.25">
      <c r="D255">
        <v>1.56</v>
      </c>
      <c r="L255">
        <v>0.96</v>
      </c>
    </row>
    <row r="256" spans="4:12" x14ac:dyDescent="0.25">
      <c r="D256">
        <v>3.78</v>
      </c>
      <c r="L256">
        <v>3.6</v>
      </c>
    </row>
    <row r="257" spans="3:12" x14ac:dyDescent="0.25">
      <c r="D257">
        <v>7.02</v>
      </c>
      <c r="L257">
        <v>2.1</v>
      </c>
    </row>
    <row r="258" spans="3:12" x14ac:dyDescent="0.25">
      <c r="D258">
        <v>1.62</v>
      </c>
      <c r="L258">
        <v>0.3</v>
      </c>
    </row>
    <row r="259" spans="3:12" x14ac:dyDescent="0.25">
      <c r="C259">
        <v>19</v>
      </c>
      <c r="D259">
        <v>3.54</v>
      </c>
      <c r="L259">
        <v>2.88</v>
      </c>
    </row>
    <row r="260" spans="3:12" x14ac:dyDescent="0.25">
      <c r="D260">
        <v>1.32</v>
      </c>
      <c r="L260">
        <v>0.96</v>
      </c>
    </row>
    <row r="261" spans="3:12" x14ac:dyDescent="0.25">
      <c r="D261">
        <v>1.32</v>
      </c>
      <c r="L261">
        <v>3.3</v>
      </c>
    </row>
    <row r="262" spans="3:12" x14ac:dyDescent="0.25">
      <c r="D262">
        <v>3.48</v>
      </c>
      <c r="L262">
        <v>1.62</v>
      </c>
    </row>
    <row r="263" spans="3:12" x14ac:dyDescent="0.25">
      <c r="D263">
        <v>1.1399999999999999</v>
      </c>
      <c r="L263">
        <v>1.68</v>
      </c>
    </row>
    <row r="264" spans="3:12" x14ac:dyDescent="0.25">
      <c r="D264">
        <v>2.46</v>
      </c>
      <c r="L264">
        <v>2.04</v>
      </c>
    </row>
    <row r="265" spans="3:12" x14ac:dyDescent="0.25">
      <c r="D265">
        <v>1.38</v>
      </c>
      <c r="L265">
        <f>0.06*27</f>
        <v>1.6199999999999999</v>
      </c>
    </row>
    <row r="266" spans="3:12" x14ac:dyDescent="0.25">
      <c r="D266">
        <v>1.68</v>
      </c>
      <c r="K266">
        <v>15</v>
      </c>
      <c r="L266">
        <v>3.18</v>
      </c>
    </row>
    <row r="267" spans="3:12" x14ac:dyDescent="0.25">
      <c r="D267">
        <v>2.82</v>
      </c>
      <c r="L267">
        <v>0.9</v>
      </c>
    </row>
    <row r="268" spans="3:12" x14ac:dyDescent="0.25">
      <c r="C268">
        <v>20</v>
      </c>
      <c r="D268">
        <v>1.98</v>
      </c>
      <c r="L268">
        <v>3.24</v>
      </c>
    </row>
    <row r="269" spans="3:12" x14ac:dyDescent="0.25">
      <c r="D269">
        <v>2.76</v>
      </c>
      <c r="L269">
        <v>4.1399999999999997</v>
      </c>
    </row>
    <row r="270" spans="3:12" x14ac:dyDescent="0.25">
      <c r="D270">
        <v>11.34</v>
      </c>
      <c r="L270">
        <v>4.62</v>
      </c>
    </row>
    <row r="271" spans="3:12" x14ac:dyDescent="0.25">
      <c r="D271">
        <v>2.2200000000000002</v>
      </c>
      <c r="L271">
        <v>1.02</v>
      </c>
    </row>
    <row r="272" spans="3:12" x14ac:dyDescent="0.25">
      <c r="D272">
        <v>2.34</v>
      </c>
      <c r="L272">
        <v>1.26</v>
      </c>
    </row>
    <row r="273" spans="3:12" x14ac:dyDescent="0.25">
      <c r="D273">
        <v>2.64</v>
      </c>
      <c r="L273">
        <v>0.48</v>
      </c>
    </row>
    <row r="274" spans="3:12" x14ac:dyDescent="0.25">
      <c r="C274">
        <v>21</v>
      </c>
      <c r="D274">
        <v>2.4</v>
      </c>
      <c r="L274">
        <v>0.96</v>
      </c>
    </row>
    <row r="275" spans="3:12" x14ac:dyDescent="0.25">
      <c r="D275">
        <v>3</v>
      </c>
      <c r="L275">
        <v>1.08</v>
      </c>
    </row>
    <row r="276" spans="3:12" x14ac:dyDescent="0.25">
      <c r="D276">
        <v>1.44</v>
      </c>
      <c r="L276">
        <v>0.96</v>
      </c>
    </row>
    <row r="277" spans="3:12" x14ac:dyDescent="0.25">
      <c r="D277">
        <v>1.1399999999999999</v>
      </c>
      <c r="L277">
        <v>0.72</v>
      </c>
    </row>
    <row r="278" spans="3:12" x14ac:dyDescent="0.25">
      <c r="D278">
        <v>1.62</v>
      </c>
      <c r="L278">
        <v>3.12</v>
      </c>
    </row>
    <row r="279" spans="3:12" x14ac:dyDescent="0.25">
      <c r="D279">
        <v>2.2200000000000002</v>
      </c>
      <c r="L279">
        <v>1.56</v>
      </c>
    </row>
    <row r="280" spans="3:12" x14ac:dyDescent="0.25">
      <c r="D280">
        <v>2.76</v>
      </c>
      <c r="L280">
        <v>1.08</v>
      </c>
    </row>
    <row r="281" spans="3:12" x14ac:dyDescent="0.25">
      <c r="D281">
        <v>3.12</v>
      </c>
      <c r="L281">
        <v>3.18</v>
      </c>
    </row>
    <row r="282" spans="3:12" x14ac:dyDescent="0.25">
      <c r="D282">
        <v>16.62</v>
      </c>
      <c r="L282">
        <v>3.06</v>
      </c>
    </row>
    <row r="283" spans="3:12" x14ac:dyDescent="0.25">
      <c r="D283">
        <v>2.76</v>
      </c>
      <c r="L283">
        <v>1.1399999999999999</v>
      </c>
    </row>
    <row r="284" spans="3:12" x14ac:dyDescent="0.25">
      <c r="D284">
        <v>1.92</v>
      </c>
      <c r="K284">
        <v>16</v>
      </c>
      <c r="L284">
        <v>7.26</v>
      </c>
    </row>
    <row r="285" spans="3:12" x14ac:dyDescent="0.25">
      <c r="D285">
        <v>0.72</v>
      </c>
      <c r="L285">
        <v>2.88</v>
      </c>
    </row>
    <row r="286" spans="3:12" x14ac:dyDescent="0.25">
      <c r="C286">
        <v>22</v>
      </c>
      <c r="D286">
        <v>7.98</v>
      </c>
      <c r="L286">
        <v>2.34</v>
      </c>
    </row>
    <row r="287" spans="3:12" x14ac:dyDescent="0.25">
      <c r="D287">
        <v>5.46</v>
      </c>
      <c r="L287">
        <v>2.88</v>
      </c>
    </row>
    <row r="288" spans="3:12" x14ac:dyDescent="0.25">
      <c r="D288">
        <v>1.1399999999999999</v>
      </c>
      <c r="L288">
        <v>0.48</v>
      </c>
    </row>
    <row r="289" spans="3:12" x14ac:dyDescent="0.25">
      <c r="D289">
        <v>2.76</v>
      </c>
      <c r="L289">
        <v>0.96</v>
      </c>
    </row>
    <row r="290" spans="3:12" x14ac:dyDescent="0.25">
      <c r="D290">
        <v>2.2799999999999998</v>
      </c>
      <c r="L290">
        <v>6</v>
      </c>
    </row>
    <row r="291" spans="3:12" x14ac:dyDescent="0.25">
      <c r="D291">
        <v>4.8</v>
      </c>
      <c r="L291">
        <v>1.86</v>
      </c>
    </row>
    <row r="292" spans="3:12" x14ac:dyDescent="0.25">
      <c r="D292">
        <v>3.9</v>
      </c>
      <c r="L292">
        <v>1.08</v>
      </c>
    </row>
    <row r="293" spans="3:12" x14ac:dyDescent="0.25">
      <c r="D293">
        <v>6.66</v>
      </c>
      <c r="L293">
        <v>2.4</v>
      </c>
    </row>
    <row r="294" spans="3:12" x14ac:dyDescent="0.25">
      <c r="D294">
        <v>3.18</v>
      </c>
      <c r="K294">
        <v>17</v>
      </c>
      <c r="L294">
        <v>4.8</v>
      </c>
    </row>
    <row r="295" spans="3:12" x14ac:dyDescent="0.25">
      <c r="D295">
        <v>3.24</v>
      </c>
      <c r="L295">
        <v>1.32</v>
      </c>
    </row>
    <row r="296" spans="3:12" x14ac:dyDescent="0.25">
      <c r="D296">
        <v>1.98</v>
      </c>
      <c r="L296">
        <v>2.16</v>
      </c>
    </row>
    <row r="297" spans="3:12" x14ac:dyDescent="0.25">
      <c r="D297">
        <v>7.14</v>
      </c>
      <c r="L297">
        <v>1.32</v>
      </c>
    </row>
    <row r="298" spans="3:12" x14ac:dyDescent="0.25">
      <c r="D298">
        <v>2.76</v>
      </c>
      <c r="L298">
        <v>0.96</v>
      </c>
    </row>
    <row r="299" spans="3:12" x14ac:dyDescent="0.25">
      <c r="D299">
        <v>5.4</v>
      </c>
      <c r="L299">
        <v>3.42</v>
      </c>
    </row>
    <row r="300" spans="3:12" x14ac:dyDescent="0.25">
      <c r="D300">
        <v>1.74</v>
      </c>
      <c r="L300">
        <v>0.24</v>
      </c>
    </row>
    <row r="301" spans="3:12" x14ac:dyDescent="0.25">
      <c r="D301">
        <v>8.0399999999999991</v>
      </c>
      <c r="L301">
        <v>4.08</v>
      </c>
    </row>
    <row r="302" spans="3:12" x14ac:dyDescent="0.25">
      <c r="C302">
        <v>23</v>
      </c>
      <c r="D302">
        <v>1.62</v>
      </c>
      <c r="L302">
        <v>0.84</v>
      </c>
    </row>
    <row r="303" spans="3:12" x14ac:dyDescent="0.25">
      <c r="D303">
        <v>2.2200000000000002</v>
      </c>
      <c r="L303">
        <v>1.62</v>
      </c>
    </row>
    <row r="304" spans="3:12" x14ac:dyDescent="0.25">
      <c r="D304">
        <v>1.1399999999999999</v>
      </c>
      <c r="L304">
        <v>1.5</v>
      </c>
    </row>
    <row r="305" spans="4:12" x14ac:dyDescent="0.25">
      <c r="D305">
        <v>1.92</v>
      </c>
      <c r="K305">
        <v>18</v>
      </c>
      <c r="L305">
        <v>1.26</v>
      </c>
    </row>
    <row r="306" spans="4:12" x14ac:dyDescent="0.25">
      <c r="D306">
        <v>1.98</v>
      </c>
      <c r="L306">
        <v>4.68</v>
      </c>
    </row>
    <row r="307" spans="4:12" x14ac:dyDescent="0.25">
      <c r="D307">
        <v>1.62</v>
      </c>
      <c r="L307">
        <v>7.26</v>
      </c>
    </row>
    <row r="308" spans="4:12" x14ac:dyDescent="0.25">
      <c r="D308">
        <v>0.96</v>
      </c>
      <c r="L308">
        <v>4.38</v>
      </c>
    </row>
    <row r="309" spans="4:12" x14ac:dyDescent="0.25">
      <c r="D309">
        <v>1.74</v>
      </c>
      <c r="L309">
        <v>1.26</v>
      </c>
    </row>
    <row r="310" spans="4:12" x14ac:dyDescent="0.25">
      <c r="D310">
        <v>2.58</v>
      </c>
      <c r="L310">
        <v>3.66</v>
      </c>
    </row>
    <row r="311" spans="4:12" x14ac:dyDescent="0.25">
      <c r="D311">
        <v>1.62</v>
      </c>
      <c r="L311">
        <v>0.9</v>
      </c>
    </row>
    <row r="312" spans="4:12" x14ac:dyDescent="0.25">
      <c r="D312">
        <v>1.32</v>
      </c>
      <c r="L312">
        <v>2.34</v>
      </c>
    </row>
    <row r="313" spans="4:12" x14ac:dyDescent="0.25">
      <c r="D313">
        <v>1.86</v>
      </c>
      <c r="L313">
        <v>5.04</v>
      </c>
    </row>
    <row r="314" spans="4:12" x14ac:dyDescent="0.25">
      <c r="D314">
        <v>3.48</v>
      </c>
      <c r="L314">
        <v>0.84</v>
      </c>
    </row>
    <row r="315" spans="4:12" x14ac:dyDescent="0.25">
      <c r="D315">
        <v>3.18</v>
      </c>
      <c r="L315">
        <v>1.02</v>
      </c>
    </row>
    <row r="316" spans="4:12" x14ac:dyDescent="0.25">
      <c r="D316">
        <v>1.26</v>
      </c>
      <c r="L316">
        <v>2.82</v>
      </c>
    </row>
    <row r="317" spans="4:12" x14ac:dyDescent="0.25">
      <c r="D317">
        <v>1.44</v>
      </c>
      <c r="L317">
        <v>1.2</v>
      </c>
    </row>
    <row r="318" spans="4:12" x14ac:dyDescent="0.25">
      <c r="D318">
        <v>1.92</v>
      </c>
      <c r="L318">
        <v>2.2799999999999998</v>
      </c>
    </row>
    <row r="319" spans="4:12" x14ac:dyDescent="0.25">
      <c r="D319">
        <v>4.8</v>
      </c>
      <c r="K319">
        <v>19</v>
      </c>
      <c r="L319">
        <v>1.44</v>
      </c>
    </row>
    <row r="320" spans="4:12" x14ac:dyDescent="0.25">
      <c r="D320">
        <v>3.3</v>
      </c>
      <c r="L320">
        <v>1.08</v>
      </c>
    </row>
    <row r="321" spans="3:12" x14ac:dyDescent="0.25">
      <c r="D321">
        <v>3.72</v>
      </c>
      <c r="L321">
        <v>1.08</v>
      </c>
    </row>
    <row r="322" spans="3:12" x14ac:dyDescent="0.25">
      <c r="D322">
        <v>2.04</v>
      </c>
      <c r="L322">
        <v>1.32</v>
      </c>
    </row>
    <row r="323" spans="3:12" x14ac:dyDescent="0.25">
      <c r="D323">
        <v>1.68</v>
      </c>
      <c r="L323">
        <v>1.1399999999999999</v>
      </c>
    </row>
    <row r="324" spans="3:12" x14ac:dyDescent="0.25">
      <c r="C324">
        <v>24</v>
      </c>
      <c r="D324">
        <v>3.72</v>
      </c>
      <c r="L324">
        <v>1.08</v>
      </c>
    </row>
    <row r="325" spans="3:12" x14ac:dyDescent="0.25">
      <c r="D325">
        <v>7.92</v>
      </c>
      <c r="L325">
        <v>0.84</v>
      </c>
    </row>
    <row r="326" spans="3:12" x14ac:dyDescent="0.25">
      <c r="D326">
        <v>8.2200000000000006</v>
      </c>
      <c r="L326">
        <v>0.78</v>
      </c>
    </row>
    <row r="327" spans="3:12" x14ac:dyDescent="0.25">
      <c r="C327">
        <v>25</v>
      </c>
      <c r="D327">
        <v>5.64</v>
      </c>
      <c r="L327">
        <v>0.66</v>
      </c>
    </row>
    <row r="328" spans="3:12" x14ac:dyDescent="0.25">
      <c r="D328">
        <v>2.2799999999999998</v>
      </c>
      <c r="L328">
        <v>0.66</v>
      </c>
    </row>
    <row r="329" spans="3:12" x14ac:dyDescent="0.25">
      <c r="D329">
        <v>1.74</v>
      </c>
      <c r="L329">
        <v>0.6</v>
      </c>
    </row>
    <row r="330" spans="3:12" x14ac:dyDescent="0.25">
      <c r="D330">
        <v>1.62</v>
      </c>
      <c r="K330">
        <v>20</v>
      </c>
      <c r="L330">
        <v>1.44</v>
      </c>
    </row>
    <row r="331" spans="3:12" x14ac:dyDescent="0.25">
      <c r="D331">
        <v>1.5</v>
      </c>
      <c r="L331">
        <v>1.1399999999999999</v>
      </c>
    </row>
    <row r="332" spans="3:12" x14ac:dyDescent="0.25">
      <c r="D332">
        <v>1.86</v>
      </c>
      <c r="L332">
        <v>0.3</v>
      </c>
    </row>
    <row r="333" spans="3:12" x14ac:dyDescent="0.25">
      <c r="D333">
        <v>1.74</v>
      </c>
      <c r="L333">
        <v>0.96</v>
      </c>
    </row>
    <row r="334" spans="3:12" x14ac:dyDescent="0.25">
      <c r="D334">
        <v>3.12</v>
      </c>
      <c r="L334">
        <v>0.6</v>
      </c>
    </row>
    <row r="335" spans="3:12" x14ac:dyDescent="0.25">
      <c r="D335">
        <v>1.38</v>
      </c>
      <c r="L335">
        <v>4.08</v>
      </c>
    </row>
    <row r="336" spans="3:12" x14ac:dyDescent="0.25">
      <c r="D336">
        <v>1.02</v>
      </c>
      <c r="L336">
        <v>0.48</v>
      </c>
    </row>
    <row r="337" spans="3:12" x14ac:dyDescent="0.25">
      <c r="D337">
        <v>1.38</v>
      </c>
      <c r="L337">
        <v>1.3</v>
      </c>
    </row>
    <row r="338" spans="3:12" x14ac:dyDescent="0.25">
      <c r="D338">
        <v>3.12</v>
      </c>
      <c r="L338">
        <v>1.26</v>
      </c>
    </row>
    <row r="339" spans="3:12" x14ac:dyDescent="0.25">
      <c r="D339">
        <v>6.18</v>
      </c>
      <c r="K339">
        <v>21</v>
      </c>
      <c r="L339">
        <v>1.56</v>
      </c>
    </row>
    <row r="340" spans="3:12" x14ac:dyDescent="0.25">
      <c r="D340">
        <v>1.62</v>
      </c>
      <c r="L340">
        <v>0.9</v>
      </c>
    </row>
    <row r="341" spans="3:12" x14ac:dyDescent="0.25">
      <c r="D341">
        <v>1.56</v>
      </c>
      <c r="L341">
        <v>3.78</v>
      </c>
    </row>
    <row r="342" spans="3:12" x14ac:dyDescent="0.25">
      <c r="D342">
        <v>2.04</v>
      </c>
      <c r="L342">
        <v>2.46</v>
      </c>
    </row>
    <row r="343" spans="3:12" x14ac:dyDescent="0.25">
      <c r="D343">
        <v>1.44</v>
      </c>
      <c r="L343">
        <v>1.8</v>
      </c>
    </row>
    <row r="344" spans="3:12" x14ac:dyDescent="0.25">
      <c r="D344">
        <v>1.98</v>
      </c>
      <c r="L344">
        <v>2.82</v>
      </c>
    </row>
    <row r="345" spans="3:12" x14ac:dyDescent="0.25">
      <c r="D345">
        <v>1.92</v>
      </c>
      <c r="L345">
        <v>1.86</v>
      </c>
    </row>
    <row r="346" spans="3:12" x14ac:dyDescent="0.25">
      <c r="C346">
        <v>26</v>
      </c>
      <c r="D346">
        <v>1.56</v>
      </c>
      <c r="L346">
        <v>0.96</v>
      </c>
    </row>
    <row r="347" spans="3:12" x14ac:dyDescent="0.25">
      <c r="D347">
        <v>6.36</v>
      </c>
      <c r="L347">
        <v>0.6</v>
      </c>
    </row>
    <row r="348" spans="3:12" x14ac:dyDescent="0.25">
      <c r="D348">
        <v>2.16</v>
      </c>
      <c r="L348">
        <v>1.44</v>
      </c>
    </row>
    <row r="349" spans="3:12" x14ac:dyDescent="0.25">
      <c r="D349">
        <v>5.28</v>
      </c>
      <c r="L349">
        <v>7.32</v>
      </c>
    </row>
    <row r="350" spans="3:12" x14ac:dyDescent="0.25">
      <c r="D350">
        <v>2.52</v>
      </c>
      <c r="L350">
        <v>1.68</v>
      </c>
    </row>
    <row r="351" spans="3:12" x14ac:dyDescent="0.25">
      <c r="D351">
        <v>2.4</v>
      </c>
      <c r="L351">
        <v>1.32</v>
      </c>
    </row>
    <row r="352" spans="3:12" x14ac:dyDescent="0.25">
      <c r="D352">
        <v>2.82</v>
      </c>
      <c r="L352">
        <v>4.08</v>
      </c>
    </row>
    <row r="353" spans="3:12" x14ac:dyDescent="0.25">
      <c r="C353">
        <v>27</v>
      </c>
      <c r="D353">
        <v>1.38</v>
      </c>
      <c r="L353">
        <v>3.66</v>
      </c>
    </row>
    <row r="354" spans="3:12" x14ac:dyDescent="0.25">
      <c r="D354">
        <v>2.94</v>
      </c>
      <c r="L354">
        <v>2.7</v>
      </c>
    </row>
    <row r="355" spans="3:12" x14ac:dyDescent="0.25">
      <c r="D355">
        <v>2.58</v>
      </c>
      <c r="L355">
        <v>2.4</v>
      </c>
    </row>
    <row r="356" spans="3:12" x14ac:dyDescent="0.25">
      <c r="D356">
        <v>1.56</v>
      </c>
      <c r="L356">
        <v>5.82</v>
      </c>
    </row>
    <row r="357" spans="3:12" x14ac:dyDescent="0.25">
      <c r="D357">
        <v>0.96</v>
      </c>
      <c r="L357">
        <v>2.34</v>
      </c>
    </row>
    <row r="358" spans="3:12" x14ac:dyDescent="0.25">
      <c r="D358">
        <v>4.74</v>
      </c>
      <c r="L358">
        <v>4.8600000000000003</v>
      </c>
    </row>
    <row r="359" spans="3:12" x14ac:dyDescent="0.25">
      <c r="D359">
        <v>11.04</v>
      </c>
      <c r="L359">
        <v>4.8</v>
      </c>
    </row>
    <row r="360" spans="3:12" x14ac:dyDescent="0.25">
      <c r="D360">
        <v>5.28</v>
      </c>
      <c r="L360">
        <v>1.2</v>
      </c>
    </row>
    <row r="361" spans="3:12" x14ac:dyDescent="0.25">
      <c r="D361">
        <v>10.62</v>
      </c>
      <c r="K361">
        <v>22</v>
      </c>
      <c r="L361">
        <v>0.84</v>
      </c>
    </row>
    <row r="362" spans="3:12" x14ac:dyDescent="0.25">
      <c r="C362">
        <v>28</v>
      </c>
      <c r="D362">
        <v>6.12</v>
      </c>
      <c r="L362">
        <v>4.74</v>
      </c>
    </row>
    <row r="363" spans="3:12" x14ac:dyDescent="0.25">
      <c r="D363">
        <v>0.72</v>
      </c>
      <c r="L363">
        <v>3.48</v>
      </c>
    </row>
    <row r="364" spans="3:12" x14ac:dyDescent="0.25">
      <c r="D364">
        <v>0.96</v>
      </c>
      <c r="L364">
        <v>3.18</v>
      </c>
    </row>
    <row r="365" spans="3:12" x14ac:dyDescent="0.25">
      <c r="D365">
        <v>0.66</v>
      </c>
      <c r="L365">
        <v>1.08</v>
      </c>
    </row>
    <row r="366" spans="3:12" x14ac:dyDescent="0.25">
      <c r="D366">
        <v>5.28</v>
      </c>
      <c r="L366">
        <v>1.56</v>
      </c>
    </row>
    <row r="367" spans="3:12" x14ac:dyDescent="0.25">
      <c r="D367">
        <v>2.16</v>
      </c>
      <c r="K367">
        <v>23</v>
      </c>
      <c r="L367">
        <v>1.02</v>
      </c>
    </row>
    <row r="368" spans="3:12" x14ac:dyDescent="0.25">
      <c r="D368">
        <v>1.92</v>
      </c>
      <c r="L368">
        <v>2.64</v>
      </c>
    </row>
    <row r="369" spans="3:12" x14ac:dyDescent="0.25">
      <c r="C369">
        <v>29</v>
      </c>
      <c r="D369">
        <v>1.5</v>
      </c>
      <c r="L369">
        <v>2.1</v>
      </c>
    </row>
    <row r="370" spans="3:12" x14ac:dyDescent="0.25">
      <c r="D370">
        <v>13.44</v>
      </c>
      <c r="L370">
        <v>0.6</v>
      </c>
    </row>
    <row r="371" spans="3:12" x14ac:dyDescent="0.25">
      <c r="D371">
        <v>6.06</v>
      </c>
      <c r="L371">
        <v>3.18</v>
      </c>
    </row>
    <row r="372" spans="3:12" x14ac:dyDescent="0.25">
      <c r="D372">
        <v>8.0399999999999991</v>
      </c>
      <c r="L372">
        <v>1.92</v>
      </c>
    </row>
    <row r="373" spans="3:12" x14ac:dyDescent="0.25">
      <c r="C373">
        <v>30</v>
      </c>
      <c r="D373">
        <v>1.32</v>
      </c>
      <c r="L373">
        <v>1.56</v>
      </c>
    </row>
    <row r="374" spans="3:12" x14ac:dyDescent="0.25">
      <c r="D374">
        <v>2.4</v>
      </c>
      <c r="L374">
        <v>1.92</v>
      </c>
    </row>
    <row r="375" spans="3:12" x14ac:dyDescent="0.25">
      <c r="D375">
        <v>3.24</v>
      </c>
      <c r="L375">
        <v>5.64</v>
      </c>
    </row>
    <row r="376" spans="3:12" x14ac:dyDescent="0.25">
      <c r="D376">
        <v>1.92</v>
      </c>
      <c r="L376">
        <v>2.7</v>
      </c>
    </row>
    <row r="377" spans="3:12" x14ac:dyDescent="0.25">
      <c r="D377">
        <v>1.44</v>
      </c>
      <c r="L377">
        <v>1.38</v>
      </c>
    </row>
    <row r="378" spans="3:12" x14ac:dyDescent="0.25">
      <c r="D378">
        <v>0.72</v>
      </c>
      <c r="K378">
        <v>24</v>
      </c>
      <c r="L378">
        <v>0.84</v>
      </c>
    </row>
    <row r="379" spans="3:12" x14ac:dyDescent="0.25">
      <c r="D379">
        <v>3.54</v>
      </c>
      <c r="L379">
        <v>0.96</v>
      </c>
    </row>
    <row r="380" spans="3:12" x14ac:dyDescent="0.25">
      <c r="D380">
        <v>2.46</v>
      </c>
      <c r="L380">
        <v>1.62</v>
      </c>
    </row>
    <row r="381" spans="3:12" x14ac:dyDescent="0.25">
      <c r="D381">
        <v>1.92</v>
      </c>
      <c r="L381">
        <v>3</v>
      </c>
    </row>
    <row r="382" spans="3:12" x14ac:dyDescent="0.25">
      <c r="D382">
        <v>1.86</v>
      </c>
      <c r="L382">
        <v>2.04</v>
      </c>
    </row>
    <row r="383" spans="3:12" x14ac:dyDescent="0.25">
      <c r="D383">
        <v>3.54</v>
      </c>
      <c r="L383">
        <v>0.96</v>
      </c>
    </row>
    <row r="384" spans="3:12" x14ac:dyDescent="0.25">
      <c r="D384">
        <v>6.66</v>
      </c>
      <c r="L384">
        <v>1.68</v>
      </c>
    </row>
    <row r="385" spans="3:12" x14ac:dyDescent="0.25">
      <c r="D385">
        <v>0.96</v>
      </c>
      <c r="L385">
        <v>0.48</v>
      </c>
    </row>
    <row r="386" spans="3:12" x14ac:dyDescent="0.25">
      <c r="D386">
        <v>6</v>
      </c>
      <c r="L386">
        <v>0.72</v>
      </c>
    </row>
    <row r="387" spans="3:12" x14ac:dyDescent="0.25">
      <c r="C387">
        <v>31</v>
      </c>
      <c r="D387">
        <v>4.8</v>
      </c>
      <c r="L387">
        <v>0.48</v>
      </c>
    </row>
    <row r="388" spans="3:12" x14ac:dyDescent="0.25">
      <c r="D388">
        <v>3.66</v>
      </c>
      <c r="L388">
        <v>0.78</v>
      </c>
    </row>
    <row r="389" spans="3:12" x14ac:dyDescent="0.25">
      <c r="D389">
        <v>1.26</v>
      </c>
      <c r="L389">
        <v>1.44</v>
      </c>
    </row>
    <row r="390" spans="3:12" x14ac:dyDescent="0.25">
      <c r="D390">
        <v>1.08</v>
      </c>
      <c r="K390">
        <v>25</v>
      </c>
      <c r="L390">
        <v>3.24</v>
      </c>
    </row>
    <row r="391" spans="3:12" x14ac:dyDescent="0.25">
      <c r="D391">
        <v>1.44</v>
      </c>
      <c r="L391">
        <v>3.78</v>
      </c>
    </row>
    <row r="392" spans="3:12" x14ac:dyDescent="0.25">
      <c r="D392">
        <v>1.26</v>
      </c>
      <c r="L392">
        <v>1.02</v>
      </c>
    </row>
    <row r="393" spans="3:12" x14ac:dyDescent="0.25">
      <c r="D393">
        <v>4.8</v>
      </c>
      <c r="L393">
        <v>2.34</v>
      </c>
    </row>
    <row r="394" spans="3:12" x14ac:dyDescent="0.25">
      <c r="D394">
        <v>0.9</v>
      </c>
      <c r="L394">
        <v>0.6</v>
      </c>
    </row>
    <row r="395" spans="3:12" x14ac:dyDescent="0.25">
      <c r="D395">
        <v>3.42</v>
      </c>
      <c r="L395">
        <v>1.86</v>
      </c>
    </row>
    <row r="396" spans="3:12" x14ac:dyDescent="0.25">
      <c r="D396">
        <v>2.46</v>
      </c>
      <c r="L396">
        <v>1.68</v>
      </c>
    </row>
    <row r="397" spans="3:12" x14ac:dyDescent="0.25">
      <c r="C397">
        <v>32</v>
      </c>
      <c r="D397">
        <v>1.26</v>
      </c>
      <c r="L397">
        <v>1.26</v>
      </c>
    </row>
    <row r="398" spans="3:12" x14ac:dyDescent="0.25">
      <c r="D398">
        <v>0.66</v>
      </c>
      <c r="L398">
        <v>2.4</v>
      </c>
    </row>
    <row r="399" spans="3:12" x14ac:dyDescent="0.25">
      <c r="D399">
        <v>1.5</v>
      </c>
      <c r="L399">
        <v>0.96</v>
      </c>
    </row>
    <row r="400" spans="3:12" x14ac:dyDescent="0.25">
      <c r="D400">
        <v>3.06</v>
      </c>
      <c r="L400">
        <v>4.08</v>
      </c>
    </row>
    <row r="401" spans="3:12" x14ac:dyDescent="0.25">
      <c r="D401">
        <v>2.1</v>
      </c>
      <c r="L401">
        <v>0.6</v>
      </c>
    </row>
    <row r="402" spans="3:12" x14ac:dyDescent="0.25">
      <c r="D402">
        <v>1.74</v>
      </c>
      <c r="L402">
        <v>2.04</v>
      </c>
    </row>
    <row r="403" spans="3:12" x14ac:dyDescent="0.25">
      <c r="D403">
        <v>1.56</v>
      </c>
      <c r="L403">
        <v>4.5</v>
      </c>
    </row>
    <row r="404" spans="3:12" x14ac:dyDescent="0.25">
      <c r="D404">
        <v>1.2</v>
      </c>
      <c r="K404">
        <v>26</v>
      </c>
      <c r="L404">
        <v>1.32</v>
      </c>
    </row>
    <row r="405" spans="3:12" x14ac:dyDescent="0.25">
      <c r="D405">
        <v>1.26</v>
      </c>
      <c r="L405">
        <v>1.02</v>
      </c>
    </row>
    <row r="406" spans="3:12" x14ac:dyDescent="0.25">
      <c r="D406">
        <v>1.78</v>
      </c>
      <c r="L406">
        <v>2.34</v>
      </c>
    </row>
    <row r="407" spans="3:12" x14ac:dyDescent="0.25">
      <c r="D407">
        <v>2.88</v>
      </c>
      <c r="L407">
        <v>1.32</v>
      </c>
    </row>
    <row r="408" spans="3:12" x14ac:dyDescent="0.25">
      <c r="D408">
        <v>3</v>
      </c>
      <c r="L408">
        <v>1.2</v>
      </c>
    </row>
    <row r="409" spans="3:12" x14ac:dyDescent="0.25">
      <c r="D409">
        <v>3.48</v>
      </c>
      <c r="L409">
        <v>1.5</v>
      </c>
    </row>
    <row r="410" spans="3:12" x14ac:dyDescent="0.25">
      <c r="D410">
        <v>4.68</v>
      </c>
      <c r="L410">
        <v>0.96</v>
      </c>
    </row>
    <row r="411" spans="3:12" x14ac:dyDescent="0.25">
      <c r="D411">
        <v>1.86</v>
      </c>
      <c r="L411">
        <v>1.02</v>
      </c>
    </row>
    <row r="412" spans="3:12" x14ac:dyDescent="0.25">
      <c r="C412">
        <v>33</v>
      </c>
      <c r="D412">
        <v>4.0199999999999996</v>
      </c>
      <c r="L412">
        <v>1.92</v>
      </c>
    </row>
    <row r="413" spans="3:12" x14ac:dyDescent="0.25">
      <c r="D413">
        <v>3.24</v>
      </c>
      <c r="L413">
        <v>1.2</v>
      </c>
    </row>
    <row r="414" spans="3:12" x14ac:dyDescent="0.25">
      <c r="D414">
        <v>3.42</v>
      </c>
      <c r="L414">
        <v>1.86</v>
      </c>
    </row>
    <row r="415" spans="3:12" x14ac:dyDescent="0.25">
      <c r="D415">
        <v>2.88</v>
      </c>
      <c r="L415">
        <v>0.72</v>
      </c>
    </row>
    <row r="416" spans="3:12" x14ac:dyDescent="0.25">
      <c r="D416">
        <v>1.38</v>
      </c>
      <c r="L416">
        <v>1.5</v>
      </c>
    </row>
    <row r="417" spans="3:12" x14ac:dyDescent="0.25">
      <c r="D417">
        <v>2.52</v>
      </c>
      <c r="L417">
        <v>1.26</v>
      </c>
    </row>
    <row r="418" spans="3:12" x14ac:dyDescent="0.25">
      <c r="D418">
        <v>1.56</v>
      </c>
      <c r="L418">
        <v>1.1399999999999999</v>
      </c>
    </row>
    <row r="419" spans="3:12" x14ac:dyDescent="0.25">
      <c r="C419">
        <v>34</v>
      </c>
      <c r="D419">
        <v>2.82</v>
      </c>
      <c r="L419">
        <v>2.34</v>
      </c>
    </row>
    <row r="420" spans="3:12" x14ac:dyDescent="0.25">
      <c r="D420">
        <v>1.56</v>
      </c>
      <c r="L420">
        <v>1.2</v>
      </c>
    </row>
    <row r="421" spans="3:12" x14ac:dyDescent="0.25">
      <c r="D421">
        <v>1.74</v>
      </c>
      <c r="L421">
        <v>1.2</v>
      </c>
    </row>
    <row r="422" spans="3:12" x14ac:dyDescent="0.25">
      <c r="D422">
        <v>2.04</v>
      </c>
      <c r="L422">
        <v>1.86</v>
      </c>
    </row>
    <row r="423" spans="3:12" x14ac:dyDescent="0.25">
      <c r="C423">
        <v>35</v>
      </c>
      <c r="D423">
        <v>1.68</v>
      </c>
      <c r="L423">
        <v>4.8</v>
      </c>
    </row>
    <row r="424" spans="3:12" x14ac:dyDescent="0.25">
      <c r="D424">
        <v>0.6</v>
      </c>
      <c r="L424">
        <v>1.74</v>
      </c>
    </row>
    <row r="425" spans="3:12" x14ac:dyDescent="0.25">
      <c r="D425">
        <v>4.74</v>
      </c>
      <c r="L425">
        <v>1.98</v>
      </c>
    </row>
    <row r="426" spans="3:12" x14ac:dyDescent="0.25">
      <c r="D426">
        <v>3.36</v>
      </c>
      <c r="L426">
        <v>0.66</v>
      </c>
    </row>
    <row r="427" spans="3:12" x14ac:dyDescent="0.25">
      <c r="D427">
        <v>0.96</v>
      </c>
      <c r="L427">
        <v>0.84</v>
      </c>
    </row>
    <row r="428" spans="3:12" x14ac:dyDescent="0.25">
      <c r="C428">
        <v>36</v>
      </c>
      <c r="D428">
        <v>3.54</v>
      </c>
      <c r="L428">
        <v>1.02</v>
      </c>
    </row>
    <row r="429" spans="3:12" x14ac:dyDescent="0.25">
      <c r="D429">
        <v>0.9</v>
      </c>
      <c r="L429">
        <v>2.76</v>
      </c>
    </row>
    <row r="430" spans="3:12" x14ac:dyDescent="0.25">
      <c r="D430">
        <v>0.84</v>
      </c>
      <c r="L430">
        <v>1.68</v>
      </c>
    </row>
    <row r="431" spans="3:12" x14ac:dyDescent="0.25">
      <c r="D431">
        <v>2.04</v>
      </c>
      <c r="L431">
        <v>0.3</v>
      </c>
    </row>
    <row r="432" spans="3:12" x14ac:dyDescent="0.25">
      <c r="D432">
        <v>1.08</v>
      </c>
      <c r="L432">
        <v>1.26</v>
      </c>
    </row>
    <row r="433" spans="3:12" x14ac:dyDescent="0.25">
      <c r="D433">
        <v>2.16</v>
      </c>
      <c r="L433">
        <v>2.52</v>
      </c>
    </row>
    <row r="434" spans="3:12" x14ac:dyDescent="0.25">
      <c r="D434">
        <v>1.08</v>
      </c>
      <c r="L434">
        <v>3.18</v>
      </c>
    </row>
    <row r="435" spans="3:12" x14ac:dyDescent="0.25">
      <c r="D435">
        <v>1.08</v>
      </c>
      <c r="K435">
        <v>27</v>
      </c>
      <c r="L435">
        <v>1.5</v>
      </c>
    </row>
    <row r="436" spans="3:12" x14ac:dyDescent="0.25">
      <c r="D436">
        <v>1.32</v>
      </c>
      <c r="L436">
        <v>4.2</v>
      </c>
    </row>
    <row r="437" spans="3:12" x14ac:dyDescent="0.25">
      <c r="C437">
        <v>37</v>
      </c>
      <c r="D437">
        <v>3.66</v>
      </c>
      <c r="L437">
        <v>3</v>
      </c>
    </row>
    <row r="438" spans="3:12" x14ac:dyDescent="0.25">
      <c r="D438">
        <v>1.8</v>
      </c>
      <c r="L438">
        <v>1.44</v>
      </c>
    </row>
    <row r="439" spans="3:12" x14ac:dyDescent="0.25">
      <c r="C439">
        <v>38</v>
      </c>
      <c r="D439">
        <v>4.26</v>
      </c>
      <c r="L439">
        <v>1.08</v>
      </c>
    </row>
    <row r="440" spans="3:12" x14ac:dyDescent="0.25">
      <c r="D440">
        <v>3.42</v>
      </c>
      <c r="L440">
        <v>0.84</v>
      </c>
    </row>
    <row r="441" spans="3:12" x14ac:dyDescent="0.25">
      <c r="D441">
        <v>1.08</v>
      </c>
      <c r="L441">
        <v>1.08</v>
      </c>
    </row>
    <row r="442" spans="3:12" x14ac:dyDescent="0.25">
      <c r="D442">
        <v>2.1</v>
      </c>
      <c r="L442">
        <v>0.72</v>
      </c>
    </row>
    <row r="443" spans="3:12" x14ac:dyDescent="0.25">
      <c r="D443">
        <v>2.94</v>
      </c>
      <c r="L443">
        <v>1.32</v>
      </c>
    </row>
    <row r="444" spans="3:12" x14ac:dyDescent="0.25">
      <c r="D444">
        <v>3.84</v>
      </c>
      <c r="L444">
        <v>0.9</v>
      </c>
    </row>
    <row r="445" spans="3:12" x14ac:dyDescent="0.25">
      <c r="D445">
        <v>2.88</v>
      </c>
      <c r="L445">
        <v>1.62</v>
      </c>
    </row>
    <row r="446" spans="3:12" x14ac:dyDescent="0.25">
      <c r="D446">
        <v>2.52</v>
      </c>
      <c r="L446">
        <v>0.6</v>
      </c>
    </row>
    <row r="447" spans="3:12" x14ac:dyDescent="0.25">
      <c r="D447">
        <v>6.84</v>
      </c>
      <c r="L447">
        <v>1.86</v>
      </c>
    </row>
    <row r="448" spans="3:12" x14ac:dyDescent="0.25">
      <c r="D448">
        <v>2.16</v>
      </c>
      <c r="L448">
        <v>0.6</v>
      </c>
    </row>
    <row r="449" spans="3:12" x14ac:dyDescent="0.25">
      <c r="D449">
        <v>0.96</v>
      </c>
      <c r="L449">
        <v>0.6</v>
      </c>
    </row>
    <row r="450" spans="3:12" x14ac:dyDescent="0.25">
      <c r="D450">
        <v>1.2</v>
      </c>
      <c r="L450">
        <v>1.86</v>
      </c>
    </row>
    <row r="451" spans="3:12" x14ac:dyDescent="0.25">
      <c r="C451">
        <v>39</v>
      </c>
      <c r="D451">
        <v>6.06</v>
      </c>
      <c r="L451">
        <v>2.46</v>
      </c>
    </row>
    <row r="452" spans="3:12" x14ac:dyDescent="0.25">
      <c r="D452">
        <v>2.16</v>
      </c>
      <c r="L452">
        <v>1.26</v>
      </c>
    </row>
    <row r="453" spans="3:12" x14ac:dyDescent="0.25">
      <c r="D453">
        <v>8.4</v>
      </c>
      <c r="L453">
        <v>1.26</v>
      </c>
    </row>
    <row r="454" spans="3:12" x14ac:dyDescent="0.25">
      <c r="D454">
        <v>7.02</v>
      </c>
      <c r="L454">
        <v>1.74</v>
      </c>
    </row>
    <row r="455" spans="3:12" x14ac:dyDescent="0.25">
      <c r="D455">
        <v>5.46</v>
      </c>
      <c r="L455">
        <v>1.02</v>
      </c>
    </row>
    <row r="456" spans="3:12" x14ac:dyDescent="0.25">
      <c r="D456">
        <v>5.16</v>
      </c>
      <c r="L456">
        <v>1.38</v>
      </c>
    </row>
    <row r="457" spans="3:12" x14ac:dyDescent="0.25">
      <c r="D457">
        <v>2.7</v>
      </c>
      <c r="L457">
        <v>0.3</v>
      </c>
    </row>
    <row r="458" spans="3:12" x14ac:dyDescent="0.25">
      <c r="D458">
        <v>72</v>
      </c>
      <c r="K458">
        <v>28</v>
      </c>
      <c r="L458">
        <v>4.26</v>
      </c>
    </row>
    <row r="459" spans="3:12" x14ac:dyDescent="0.25">
      <c r="D459">
        <v>3</v>
      </c>
      <c r="L459">
        <v>3</v>
      </c>
    </row>
    <row r="460" spans="3:12" x14ac:dyDescent="0.25">
      <c r="D460">
        <v>1.44</v>
      </c>
      <c r="L460">
        <v>1.56</v>
      </c>
    </row>
    <row r="461" spans="3:12" x14ac:dyDescent="0.25">
      <c r="C461">
        <v>40</v>
      </c>
      <c r="D461">
        <v>1.44</v>
      </c>
      <c r="L461">
        <v>0.48</v>
      </c>
    </row>
    <row r="462" spans="3:12" x14ac:dyDescent="0.25">
      <c r="D462">
        <v>2.2799999999999998</v>
      </c>
      <c r="L462">
        <v>1.44</v>
      </c>
    </row>
    <row r="463" spans="3:12" x14ac:dyDescent="0.25">
      <c r="D463">
        <v>2.46</v>
      </c>
      <c r="L463">
        <v>1.8</v>
      </c>
    </row>
    <row r="464" spans="3:12" x14ac:dyDescent="0.25">
      <c r="D464">
        <v>2.94</v>
      </c>
      <c r="L464">
        <v>2.46</v>
      </c>
    </row>
    <row r="465" spans="3:12" x14ac:dyDescent="0.25">
      <c r="D465">
        <v>5.16</v>
      </c>
      <c r="L465">
        <v>2.4</v>
      </c>
    </row>
    <row r="466" spans="3:12" x14ac:dyDescent="0.25">
      <c r="D466">
        <v>2.58</v>
      </c>
      <c r="L466">
        <v>0.9</v>
      </c>
    </row>
    <row r="467" spans="3:12" x14ac:dyDescent="0.25">
      <c r="D467">
        <v>2.76</v>
      </c>
      <c r="L467">
        <v>1.8</v>
      </c>
    </row>
    <row r="468" spans="3:12" x14ac:dyDescent="0.25">
      <c r="D468">
        <v>1.2</v>
      </c>
      <c r="L468">
        <v>2.2799999999999998</v>
      </c>
    </row>
    <row r="469" spans="3:12" x14ac:dyDescent="0.25">
      <c r="D469">
        <v>1.56</v>
      </c>
      <c r="L469">
        <v>1.26</v>
      </c>
    </row>
    <row r="470" spans="3:12" x14ac:dyDescent="0.25">
      <c r="D470">
        <f>0.06*27</f>
        <v>1.6199999999999999</v>
      </c>
      <c r="L470">
        <v>1.02</v>
      </c>
    </row>
    <row r="471" spans="3:12" x14ac:dyDescent="0.25">
      <c r="D471">
        <f>0.06*29</f>
        <v>1.74</v>
      </c>
      <c r="L471">
        <v>4.16</v>
      </c>
    </row>
    <row r="472" spans="3:12" x14ac:dyDescent="0.25">
      <c r="D472">
        <v>1.32</v>
      </c>
      <c r="L472">
        <v>1.08</v>
      </c>
    </row>
    <row r="473" spans="3:12" x14ac:dyDescent="0.25">
      <c r="D473">
        <v>1.32</v>
      </c>
      <c r="L473">
        <v>0.9</v>
      </c>
    </row>
    <row r="474" spans="3:12" x14ac:dyDescent="0.25">
      <c r="C474">
        <v>41</v>
      </c>
      <c r="D474">
        <v>8.34</v>
      </c>
      <c r="L474">
        <v>1.74</v>
      </c>
    </row>
    <row r="475" spans="3:12" x14ac:dyDescent="0.25">
      <c r="D475">
        <v>1.32</v>
      </c>
      <c r="L475">
        <v>0.72</v>
      </c>
    </row>
    <row r="476" spans="3:12" x14ac:dyDescent="0.25">
      <c r="D476">
        <v>1.32</v>
      </c>
      <c r="L476">
        <v>2.34</v>
      </c>
    </row>
    <row r="477" spans="3:12" x14ac:dyDescent="0.25">
      <c r="D477">
        <v>3.42</v>
      </c>
      <c r="L477">
        <v>2.2200000000000002</v>
      </c>
    </row>
    <row r="478" spans="3:12" x14ac:dyDescent="0.25">
      <c r="D478">
        <v>4.1399999999999997</v>
      </c>
      <c r="L478">
        <v>1.32</v>
      </c>
    </row>
    <row r="479" spans="3:12" x14ac:dyDescent="0.25">
      <c r="D479">
        <v>1.32</v>
      </c>
      <c r="L479">
        <v>1.98</v>
      </c>
    </row>
    <row r="480" spans="3:12" x14ac:dyDescent="0.25">
      <c r="D480">
        <v>1.32</v>
      </c>
      <c r="L480">
        <v>1.32</v>
      </c>
    </row>
    <row r="481" spans="3:12" x14ac:dyDescent="0.25">
      <c r="D481">
        <v>2.64</v>
      </c>
      <c r="L481">
        <v>1.68</v>
      </c>
    </row>
    <row r="482" spans="3:12" x14ac:dyDescent="0.25">
      <c r="D482">
        <v>2.88</v>
      </c>
      <c r="L482">
        <v>1.74</v>
      </c>
    </row>
    <row r="483" spans="3:12" x14ac:dyDescent="0.25">
      <c r="D483">
        <v>1.86</v>
      </c>
      <c r="L483">
        <v>4.26</v>
      </c>
    </row>
    <row r="484" spans="3:12" x14ac:dyDescent="0.25">
      <c r="D484">
        <v>3.18</v>
      </c>
      <c r="L484">
        <v>0.96</v>
      </c>
    </row>
    <row r="485" spans="3:12" x14ac:dyDescent="0.25">
      <c r="D485">
        <v>1.2</v>
      </c>
      <c r="K485">
        <v>29</v>
      </c>
      <c r="L485">
        <v>1.74</v>
      </c>
    </row>
    <row r="486" spans="3:12" x14ac:dyDescent="0.25">
      <c r="D486">
        <v>3.96</v>
      </c>
      <c r="L486">
        <v>1.62</v>
      </c>
    </row>
    <row r="487" spans="3:12" x14ac:dyDescent="0.25">
      <c r="D487">
        <v>3.6</v>
      </c>
      <c r="L487">
        <v>0.78</v>
      </c>
    </row>
    <row r="488" spans="3:12" x14ac:dyDescent="0.25">
      <c r="C488">
        <v>42</v>
      </c>
      <c r="D488">
        <v>3</v>
      </c>
      <c r="L488">
        <v>1.32</v>
      </c>
    </row>
    <row r="489" spans="3:12" x14ac:dyDescent="0.25">
      <c r="D489">
        <v>1.1399999999999999</v>
      </c>
      <c r="L489">
        <v>1.32</v>
      </c>
    </row>
    <row r="490" spans="3:12" x14ac:dyDescent="0.25">
      <c r="D490">
        <v>5.34</v>
      </c>
      <c r="L490">
        <v>0.72</v>
      </c>
    </row>
    <row r="491" spans="3:12" x14ac:dyDescent="0.25">
      <c r="D491">
        <v>15.96</v>
      </c>
      <c r="L491">
        <v>3.18</v>
      </c>
    </row>
    <row r="492" spans="3:12" x14ac:dyDescent="0.25">
      <c r="D492">
        <v>1.8</v>
      </c>
      <c r="L492">
        <v>2.76</v>
      </c>
    </row>
    <row r="493" spans="3:12" x14ac:dyDescent="0.25">
      <c r="D493">
        <v>1.38</v>
      </c>
      <c r="L493">
        <v>1.62</v>
      </c>
    </row>
    <row r="494" spans="3:12" x14ac:dyDescent="0.25">
      <c r="C494">
        <v>43</v>
      </c>
      <c r="D494">
        <f>0.06*35</f>
        <v>2.1</v>
      </c>
      <c r="L494">
        <v>1.56</v>
      </c>
    </row>
    <row r="495" spans="3:12" x14ac:dyDescent="0.25">
      <c r="D495">
        <v>1.86</v>
      </c>
      <c r="L495">
        <v>1.1399999999999999</v>
      </c>
    </row>
    <row r="496" spans="3:12" x14ac:dyDescent="0.25">
      <c r="D496">
        <v>1.86</v>
      </c>
      <c r="L496">
        <v>1.1399999999999999</v>
      </c>
    </row>
    <row r="497" spans="3:12" x14ac:dyDescent="0.25">
      <c r="D497">
        <v>1.92</v>
      </c>
      <c r="L497">
        <v>1.8</v>
      </c>
    </row>
    <row r="498" spans="3:12" x14ac:dyDescent="0.25">
      <c r="D498">
        <v>3.12</v>
      </c>
      <c r="L498">
        <v>1.1399999999999999</v>
      </c>
    </row>
    <row r="499" spans="3:12" x14ac:dyDescent="0.25">
      <c r="D499">
        <v>2.58</v>
      </c>
      <c r="L499">
        <v>1.32</v>
      </c>
    </row>
    <row r="500" spans="3:12" x14ac:dyDescent="0.25">
      <c r="D500">
        <v>2.04</v>
      </c>
      <c r="L500">
        <v>1.2</v>
      </c>
    </row>
    <row r="501" spans="3:12" x14ac:dyDescent="0.25">
      <c r="D501">
        <v>1.32</v>
      </c>
      <c r="L501">
        <v>1.08</v>
      </c>
    </row>
    <row r="502" spans="3:12" x14ac:dyDescent="0.25">
      <c r="D502">
        <v>0.9</v>
      </c>
      <c r="L502">
        <v>0.78</v>
      </c>
    </row>
    <row r="503" spans="3:12" x14ac:dyDescent="0.25">
      <c r="D503">
        <v>2.94</v>
      </c>
      <c r="L503">
        <v>0.84</v>
      </c>
    </row>
    <row r="504" spans="3:12" x14ac:dyDescent="0.25">
      <c r="D504">
        <v>3.48</v>
      </c>
      <c r="L504">
        <v>0.6</v>
      </c>
    </row>
    <row r="505" spans="3:12" x14ac:dyDescent="0.25">
      <c r="D505">
        <v>1.5</v>
      </c>
      <c r="L505">
        <v>1.5</v>
      </c>
    </row>
    <row r="506" spans="3:12" x14ac:dyDescent="0.25">
      <c r="D506">
        <v>2.58</v>
      </c>
      <c r="L506">
        <v>2.2200000000000002</v>
      </c>
    </row>
    <row r="507" spans="3:12" x14ac:dyDescent="0.25">
      <c r="D507">
        <v>1.32</v>
      </c>
      <c r="L507">
        <v>6.84</v>
      </c>
    </row>
    <row r="508" spans="3:12" x14ac:dyDescent="0.25">
      <c r="C508">
        <v>44</v>
      </c>
      <c r="D508">
        <v>4.2</v>
      </c>
      <c r="L508">
        <v>0.84</v>
      </c>
    </row>
    <row r="509" spans="3:12" x14ac:dyDescent="0.25">
      <c r="D509">
        <v>2.48</v>
      </c>
      <c r="L509">
        <v>0.6</v>
      </c>
    </row>
    <row r="510" spans="3:12" x14ac:dyDescent="0.25">
      <c r="D510">
        <v>2.2200000000000002</v>
      </c>
      <c r="K510">
        <v>30</v>
      </c>
      <c r="L510">
        <v>3.84</v>
      </c>
    </row>
    <row r="511" spans="3:12" x14ac:dyDescent="0.25">
      <c r="D511">
        <v>2.64</v>
      </c>
      <c r="L511">
        <v>1.2</v>
      </c>
    </row>
    <row r="512" spans="3:12" x14ac:dyDescent="0.25">
      <c r="D512">
        <v>2.76</v>
      </c>
      <c r="L512">
        <v>0.6</v>
      </c>
    </row>
    <row r="513" spans="3:12" x14ac:dyDescent="0.25">
      <c r="C513">
        <v>45</v>
      </c>
      <c r="D513">
        <v>1.8</v>
      </c>
      <c r="L513">
        <v>4.68</v>
      </c>
    </row>
    <row r="514" spans="3:12" x14ac:dyDescent="0.25">
      <c r="D514">
        <v>3.06</v>
      </c>
      <c r="L514">
        <v>2.76</v>
      </c>
    </row>
    <row r="515" spans="3:12" x14ac:dyDescent="0.25">
      <c r="D515">
        <v>3.12</v>
      </c>
      <c r="L515">
        <v>1.56</v>
      </c>
    </row>
    <row r="516" spans="3:12" x14ac:dyDescent="0.25">
      <c r="D516">
        <v>1.32</v>
      </c>
      <c r="L516">
        <v>0.78</v>
      </c>
    </row>
    <row r="517" spans="3:12" x14ac:dyDescent="0.25">
      <c r="C517">
        <v>46</v>
      </c>
      <c r="D517">
        <v>1.92</v>
      </c>
      <c r="L517">
        <v>0.78</v>
      </c>
    </row>
    <row r="518" spans="3:12" x14ac:dyDescent="0.25">
      <c r="D518">
        <v>2.94</v>
      </c>
      <c r="K518">
        <v>31</v>
      </c>
      <c r="L518">
        <v>3.96</v>
      </c>
    </row>
    <row r="519" spans="3:12" x14ac:dyDescent="0.25">
      <c r="D519">
        <v>1.44</v>
      </c>
      <c r="L519">
        <v>1.2</v>
      </c>
    </row>
    <row r="520" spans="3:12" x14ac:dyDescent="0.25">
      <c r="D520">
        <v>3.3</v>
      </c>
      <c r="L520">
        <v>1.92</v>
      </c>
    </row>
    <row r="521" spans="3:12" x14ac:dyDescent="0.25">
      <c r="D521">
        <v>2.1</v>
      </c>
      <c r="L521">
        <v>2.16</v>
      </c>
    </row>
    <row r="522" spans="3:12" x14ac:dyDescent="0.25">
      <c r="D522">
        <f>0.06*23</f>
        <v>1.38</v>
      </c>
      <c r="L522">
        <v>0.66</v>
      </c>
    </row>
    <row r="523" spans="3:12" x14ac:dyDescent="0.25">
      <c r="D523">
        <v>1.5</v>
      </c>
      <c r="L523">
        <v>0.72</v>
      </c>
    </row>
    <row r="524" spans="3:12" x14ac:dyDescent="0.25">
      <c r="D524">
        <v>3.72</v>
      </c>
      <c r="L524">
        <v>0.72</v>
      </c>
    </row>
    <row r="525" spans="3:12" x14ac:dyDescent="0.25">
      <c r="D525">
        <v>1.5</v>
      </c>
      <c r="L525">
        <v>1.26</v>
      </c>
    </row>
    <row r="526" spans="3:12" x14ac:dyDescent="0.25">
      <c r="D526">
        <v>7.44</v>
      </c>
      <c r="L526">
        <v>6.24</v>
      </c>
    </row>
    <row r="527" spans="3:12" x14ac:dyDescent="0.25">
      <c r="D527">
        <v>0.96</v>
      </c>
      <c r="L527">
        <v>0.36</v>
      </c>
    </row>
    <row r="528" spans="3:12" x14ac:dyDescent="0.25">
      <c r="D528">
        <v>4.5599999999999996</v>
      </c>
      <c r="L528">
        <v>1.1399999999999999</v>
      </c>
    </row>
    <row r="529" spans="3:12" x14ac:dyDescent="0.25">
      <c r="D529">
        <v>4.9800000000000004</v>
      </c>
      <c r="L529">
        <v>3</v>
      </c>
    </row>
    <row r="530" spans="3:12" x14ac:dyDescent="0.25">
      <c r="D530">
        <v>1.32</v>
      </c>
      <c r="L530">
        <v>3</v>
      </c>
    </row>
    <row r="531" spans="3:12" x14ac:dyDescent="0.25">
      <c r="D531">
        <v>1.32</v>
      </c>
      <c r="L531">
        <v>2.2200000000000002</v>
      </c>
    </row>
    <row r="532" spans="3:12" x14ac:dyDescent="0.25">
      <c r="D532">
        <v>1.1399999999999999</v>
      </c>
      <c r="L532">
        <v>1.44</v>
      </c>
    </row>
    <row r="533" spans="3:12" x14ac:dyDescent="0.25">
      <c r="D533">
        <v>3</v>
      </c>
      <c r="L533">
        <v>1.08</v>
      </c>
    </row>
    <row r="534" spans="3:12" x14ac:dyDescent="0.25">
      <c r="D534">
        <v>3.36</v>
      </c>
      <c r="K534">
        <v>32</v>
      </c>
      <c r="L534">
        <v>1.1399999999999999</v>
      </c>
    </row>
    <row r="535" spans="3:12" x14ac:dyDescent="0.25">
      <c r="C535">
        <v>47</v>
      </c>
      <c r="D535">
        <v>3.48</v>
      </c>
      <c r="L535">
        <v>0.96</v>
      </c>
    </row>
    <row r="536" spans="3:12" x14ac:dyDescent="0.25">
      <c r="D536">
        <v>2.16</v>
      </c>
      <c r="L536">
        <v>1.08</v>
      </c>
    </row>
    <row r="537" spans="3:12" x14ac:dyDescent="0.25">
      <c r="D537">
        <v>1.98</v>
      </c>
      <c r="L537">
        <v>1.26</v>
      </c>
    </row>
    <row r="538" spans="3:12" x14ac:dyDescent="0.25">
      <c r="C538">
        <v>48</v>
      </c>
      <c r="D538">
        <v>1.08</v>
      </c>
      <c r="L538">
        <f>0.06*124</f>
        <v>7.4399999999999995</v>
      </c>
    </row>
    <row r="539" spans="3:12" x14ac:dyDescent="0.25">
      <c r="D539">
        <v>3.06</v>
      </c>
      <c r="L539">
        <v>1.32</v>
      </c>
    </row>
    <row r="540" spans="3:12" x14ac:dyDescent="0.25">
      <c r="D540">
        <v>1.5</v>
      </c>
      <c r="L540">
        <v>0.78</v>
      </c>
    </row>
    <row r="541" spans="3:12" x14ac:dyDescent="0.25">
      <c r="D541">
        <v>2.2799999999999998</v>
      </c>
      <c r="L541">
        <v>1.38</v>
      </c>
    </row>
    <row r="542" spans="3:12" x14ac:dyDescent="0.25">
      <c r="D542">
        <f>0.06*59</f>
        <v>3.54</v>
      </c>
      <c r="L542">
        <v>0.96</v>
      </c>
    </row>
    <row r="543" spans="3:12" x14ac:dyDescent="0.25">
      <c r="D543">
        <v>2.76</v>
      </c>
      <c r="L543">
        <v>3</v>
      </c>
    </row>
    <row r="544" spans="3:12" x14ac:dyDescent="0.25">
      <c r="D544">
        <v>1.2</v>
      </c>
      <c r="L544">
        <v>0.42</v>
      </c>
    </row>
    <row r="545" spans="3:12" x14ac:dyDescent="0.25">
      <c r="D545">
        <v>1.08</v>
      </c>
      <c r="L545">
        <v>1.44</v>
      </c>
    </row>
    <row r="546" spans="3:12" x14ac:dyDescent="0.25">
      <c r="D546">
        <v>1.08</v>
      </c>
      <c r="L546">
        <v>1.32</v>
      </c>
    </row>
    <row r="547" spans="3:12" x14ac:dyDescent="0.25">
      <c r="D547">
        <v>18.72</v>
      </c>
      <c r="L547">
        <v>3</v>
      </c>
    </row>
    <row r="548" spans="3:12" x14ac:dyDescent="0.25">
      <c r="D548">
        <v>4.8</v>
      </c>
      <c r="L548">
        <v>0.96</v>
      </c>
    </row>
    <row r="549" spans="3:12" x14ac:dyDescent="0.25">
      <c r="D549">
        <v>0.72</v>
      </c>
      <c r="L549">
        <v>0.48</v>
      </c>
    </row>
    <row r="550" spans="3:12" x14ac:dyDescent="0.25">
      <c r="D550">
        <v>1.86</v>
      </c>
      <c r="L550">
        <v>2.2799999999999998</v>
      </c>
    </row>
    <row r="551" spans="3:12" x14ac:dyDescent="0.25">
      <c r="C551">
        <v>49</v>
      </c>
      <c r="D551">
        <v>3.3</v>
      </c>
      <c r="L551">
        <v>3.3</v>
      </c>
    </row>
    <row r="552" spans="3:12" x14ac:dyDescent="0.25">
      <c r="D552">
        <v>2.7</v>
      </c>
      <c r="L552">
        <v>1.38</v>
      </c>
    </row>
    <row r="553" spans="3:12" x14ac:dyDescent="0.25">
      <c r="D553">
        <v>3.96</v>
      </c>
      <c r="L553">
        <v>1.02</v>
      </c>
    </row>
    <row r="554" spans="3:12" x14ac:dyDescent="0.25">
      <c r="D554">
        <v>1.2</v>
      </c>
      <c r="K554">
        <v>33</v>
      </c>
      <c r="L554">
        <v>12.84</v>
      </c>
    </row>
    <row r="555" spans="3:12" x14ac:dyDescent="0.25">
      <c r="D555">
        <v>4.92</v>
      </c>
      <c r="L555">
        <v>3.6</v>
      </c>
    </row>
    <row r="556" spans="3:12" x14ac:dyDescent="0.25">
      <c r="D556">
        <v>2.64</v>
      </c>
      <c r="L556">
        <v>0.84</v>
      </c>
    </row>
    <row r="557" spans="3:12" x14ac:dyDescent="0.25">
      <c r="D557">
        <v>1.62</v>
      </c>
      <c r="L557">
        <v>0.36</v>
      </c>
    </row>
    <row r="558" spans="3:12" x14ac:dyDescent="0.25">
      <c r="D558">
        <v>1.92</v>
      </c>
      <c r="L558">
        <v>1.02</v>
      </c>
    </row>
    <row r="559" spans="3:12" x14ac:dyDescent="0.25">
      <c r="D559">
        <v>1.26</v>
      </c>
      <c r="L559">
        <v>4.2</v>
      </c>
    </row>
    <row r="560" spans="3:12" x14ac:dyDescent="0.25">
      <c r="D560">
        <v>6.9</v>
      </c>
      <c r="L560">
        <v>0.48</v>
      </c>
    </row>
    <row r="561" spans="3:12" x14ac:dyDescent="0.25">
      <c r="D561">
        <v>1.34</v>
      </c>
      <c r="L561">
        <v>1.44</v>
      </c>
    </row>
    <row r="562" spans="3:12" x14ac:dyDescent="0.25">
      <c r="D562">
        <v>1.92</v>
      </c>
      <c r="L562">
        <v>0.6</v>
      </c>
    </row>
    <row r="563" spans="3:12" x14ac:dyDescent="0.25">
      <c r="C563">
        <v>50</v>
      </c>
      <c r="D563">
        <v>1.44</v>
      </c>
      <c r="L563">
        <v>0.84</v>
      </c>
    </row>
    <row r="564" spans="3:12" x14ac:dyDescent="0.25">
      <c r="D564">
        <v>1.56</v>
      </c>
      <c r="L564">
        <v>3.6</v>
      </c>
    </row>
    <row r="565" spans="3:12" x14ac:dyDescent="0.25">
      <c r="D565">
        <v>1.62</v>
      </c>
      <c r="L565">
        <v>5.22</v>
      </c>
    </row>
    <row r="566" spans="3:12" x14ac:dyDescent="0.25">
      <c r="D566">
        <v>1.08</v>
      </c>
      <c r="L566">
        <v>2.04</v>
      </c>
    </row>
    <row r="567" spans="3:12" x14ac:dyDescent="0.25">
      <c r="D567">
        <v>2.2200000000000002</v>
      </c>
      <c r="L567">
        <v>1.62</v>
      </c>
    </row>
    <row r="568" spans="3:12" x14ac:dyDescent="0.25">
      <c r="D568">
        <v>0.84</v>
      </c>
      <c r="L568">
        <v>0.36</v>
      </c>
    </row>
    <row r="569" spans="3:12" x14ac:dyDescent="0.25">
      <c r="D569">
        <v>1.26</v>
      </c>
      <c r="L569">
        <v>1.5</v>
      </c>
    </row>
    <row r="570" spans="3:12" x14ac:dyDescent="0.25">
      <c r="D570">
        <v>1.68</v>
      </c>
      <c r="L570">
        <v>2.16</v>
      </c>
    </row>
    <row r="571" spans="3:12" x14ac:dyDescent="0.25">
      <c r="D571">
        <v>0.72</v>
      </c>
      <c r="L571">
        <v>7.2</v>
      </c>
    </row>
    <row r="572" spans="3:12" x14ac:dyDescent="0.25">
      <c r="D572">
        <v>1.44</v>
      </c>
      <c r="L572">
        <v>1.1399999999999999</v>
      </c>
    </row>
    <row r="573" spans="3:12" x14ac:dyDescent="0.25">
      <c r="D573">
        <v>0.84</v>
      </c>
      <c r="L573">
        <v>6.84</v>
      </c>
    </row>
    <row r="574" spans="3:12" x14ac:dyDescent="0.25">
      <c r="D574">
        <v>1.04</v>
      </c>
      <c r="L574">
        <v>1.86</v>
      </c>
    </row>
    <row r="575" spans="3:12" x14ac:dyDescent="0.25">
      <c r="D575">
        <v>5.22</v>
      </c>
      <c r="L575">
        <v>1.56</v>
      </c>
    </row>
    <row r="576" spans="3:12" x14ac:dyDescent="0.25">
      <c r="D576">
        <v>1.68</v>
      </c>
      <c r="L576">
        <v>3.06</v>
      </c>
    </row>
    <row r="577" spans="3:12" x14ac:dyDescent="0.25">
      <c r="D577">
        <v>4.32</v>
      </c>
      <c r="L577">
        <v>1.26</v>
      </c>
    </row>
    <row r="578" spans="3:12" x14ac:dyDescent="0.25">
      <c r="D578">
        <v>1.62</v>
      </c>
      <c r="L578">
        <v>2.2200000000000002</v>
      </c>
    </row>
    <row r="579" spans="3:12" x14ac:dyDescent="0.25">
      <c r="C579">
        <v>51</v>
      </c>
      <c r="D579">
        <v>1.44</v>
      </c>
      <c r="K579">
        <v>34</v>
      </c>
      <c r="L579">
        <v>2.46</v>
      </c>
    </row>
    <row r="580" spans="3:12" x14ac:dyDescent="0.25">
      <c r="D580">
        <v>1.68</v>
      </c>
      <c r="L580">
        <v>3.06</v>
      </c>
    </row>
    <row r="581" spans="3:12" x14ac:dyDescent="0.25">
      <c r="D581">
        <v>1.8</v>
      </c>
      <c r="L581">
        <v>1.56</v>
      </c>
    </row>
    <row r="582" spans="3:12" x14ac:dyDescent="0.25">
      <c r="D582">
        <v>1.2</v>
      </c>
      <c r="L582">
        <v>1.86</v>
      </c>
    </row>
    <row r="583" spans="3:12" x14ac:dyDescent="0.25">
      <c r="D583">
        <v>0.84</v>
      </c>
      <c r="L583">
        <v>1.44</v>
      </c>
    </row>
    <row r="584" spans="3:12" x14ac:dyDescent="0.25">
      <c r="D584">
        <v>1.1399999999999999</v>
      </c>
      <c r="L584">
        <v>1.02</v>
      </c>
    </row>
    <row r="585" spans="3:12" x14ac:dyDescent="0.25">
      <c r="D585">
        <v>1.86</v>
      </c>
      <c r="L585">
        <v>0.96</v>
      </c>
    </row>
    <row r="586" spans="3:12" x14ac:dyDescent="0.25">
      <c r="D586">
        <v>1.08</v>
      </c>
      <c r="L586">
        <v>2.4</v>
      </c>
    </row>
    <row r="587" spans="3:12" x14ac:dyDescent="0.25">
      <c r="D587">
        <v>2.64</v>
      </c>
      <c r="L587">
        <v>1.2</v>
      </c>
    </row>
    <row r="588" spans="3:12" x14ac:dyDescent="0.25">
      <c r="D588">
        <v>1.44</v>
      </c>
      <c r="L588">
        <v>1.1399999999999999</v>
      </c>
    </row>
    <row r="589" spans="3:12" x14ac:dyDescent="0.25">
      <c r="D589">
        <v>1.98</v>
      </c>
      <c r="L589">
        <v>2.2200000000000002</v>
      </c>
    </row>
    <row r="590" spans="3:12" x14ac:dyDescent="0.25">
      <c r="D590">
        <v>2.94</v>
      </c>
      <c r="L590">
        <v>3.42</v>
      </c>
    </row>
    <row r="591" spans="3:12" x14ac:dyDescent="0.25">
      <c r="D591">
        <v>1.8</v>
      </c>
      <c r="L591">
        <v>1.56</v>
      </c>
    </row>
    <row r="592" spans="3:12" x14ac:dyDescent="0.25">
      <c r="D592">
        <v>1.92</v>
      </c>
      <c r="K592">
        <v>35</v>
      </c>
      <c r="L592">
        <v>2.04</v>
      </c>
    </row>
    <row r="593" spans="4:12" x14ac:dyDescent="0.25">
      <c r="D593">
        <v>3.18</v>
      </c>
      <c r="L593">
        <v>1.92</v>
      </c>
    </row>
    <row r="594" spans="4:12" x14ac:dyDescent="0.25">
      <c r="D594">
        <v>1.98</v>
      </c>
      <c r="L594">
        <v>0.42</v>
      </c>
    </row>
    <row r="595" spans="4:12" x14ac:dyDescent="0.25">
      <c r="L595">
        <v>1.5</v>
      </c>
    </row>
    <row r="596" spans="4:12" x14ac:dyDescent="0.25">
      <c r="L596">
        <v>2.52</v>
      </c>
    </row>
    <row r="597" spans="4:12" x14ac:dyDescent="0.25">
      <c r="L597">
        <v>4.26</v>
      </c>
    </row>
    <row r="598" spans="4:12" x14ac:dyDescent="0.25">
      <c r="L598">
        <v>1.44</v>
      </c>
    </row>
    <row r="599" spans="4:12" x14ac:dyDescent="0.25">
      <c r="L599">
        <v>1.44</v>
      </c>
    </row>
    <row r="600" spans="4:12" x14ac:dyDescent="0.25">
      <c r="L600">
        <v>0.66</v>
      </c>
    </row>
    <row r="601" spans="4:12" x14ac:dyDescent="0.25">
      <c r="L601">
        <v>3.18</v>
      </c>
    </row>
    <row r="602" spans="4:12" x14ac:dyDescent="0.25">
      <c r="L602">
        <v>2.82</v>
      </c>
    </row>
    <row r="603" spans="4:12" x14ac:dyDescent="0.25">
      <c r="L603">
        <v>2.7</v>
      </c>
    </row>
    <row r="604" spans="4:12" x14ac:dyDescent="0.25">
      <c r="L604">
        <v>1.68</v>
      </c>
    </row>
    <row r="605" spans="4:12" x14ac:dyDescent="0.25">
      <c r="K605">
        <v>36</v>
      </c>
      <c r="L605">
        <v>1.62</v>
      </c>
    </row>
    <row r="606" spans="4:12" x14ac:dyDescent="0.25">
      <c r="L606">
        <v>1.56</v>
      </c>
    </row>
    <row r="607" spans="4:12" x14ac:dyDescent="0.25">
      <c r="L607">
        <v>0.84</v>
      </c>
    </row>
    <row r="608" spans="4:12" x14ac:dyDescent="0.25">
      <c r="L608">
        <v>1.38</v>
      </c>
    </row>
    <row r="609" spans="11:12" x14ac:dyDescent="0.25">
      <c r="L609">
        <v>1.26</v>
      </c>
    </row>
    <row r="610" spans="11:12" x14ac:dyDescent="0.25">
      <c r="L610">
        <v>4.38</v>
      </c>
    </row>
    <row r="611" spans="11:12" x14ac:dyDescent="0.25">
      <c r="L611">
        <v>3.24</v>
      </c>
    </row>
    <row r="612" spans="11:12" x14ac:dyDescent="0.25">
      <c r="L612">
        <v>0.72</v>
      </c>
    </row>
    <row r="613" spans="11:12" x14ac:dyDescent="0.25">
      <c r="L613">
        <v>1.92</v>
      </c>
    </row>
    <row r="614" spans="11:12" x14ac:dyDescent="0.25">
      <c r="L614">
        <v>3.9</v>
      </c>
    </row>
    <row r="615" spans="11:12" x14ac:dyDescent="0.25">
      <c r="L615">
        <v>0.96</v>
      </c>
    </row>
    <row r="616" spans="11:12" x14ac:dyDescent="0.25">
      <c r="L616">
        <v>0.9</v>
      </c>
    </row>
    <row r="617" spans="11:12" x14ac:dyDescent="0.25">
      <c r="L617">
        <v>1.8</v>
      </c>
    </row>
    <row r="618" spans="11:12" x14ac:dyDescent="0.25">
      <c r="L618">
        <v>2.7</v>
      </c>
    </row>
    <row r="619" spans="11:12" x14ac:dyDescent="0.25">
      <c r="L619">
        <v>2.52</v>
      </c>
    </row>
    <row r="620" spans="11:12" x14ac:dyDescent="0.25">
      <c r="L620">
        <v>2.2799999999999998</v>
      </c>
    </row>
    <row r="621" spans="11:12" x14ac:dyDescent="0.25">
      <c r="K621">
        <v>37</v>
      </c>
      <c r="L621">
        <v>1.44</v>
      </c>
    </row>
    <row r="622" spans="11:12" x14ac:dyDescent="0.25">
      <c r="L622">
        <v>2.52</v>
      </c>
    </row>
    <row r="623" spans="11:12" x14ac:dyDescent="0.25">
      <c r="L623">
        <v>1.02</v>
      </c>
    </row>
    <row r="624" spans="11:12" x14ac:dyDescent="0.25">
      <c r="L624">
        <v>1.74</v>
      </c>
    </row>
    <row r="625" spans="12:12" x14ac:dyDescent="0.25">
      <c r="L625">
        <v>0.96</v>
      </c>
    </row>
    <row r="626" spans="12:12" x14ac:dyDescent="0.25">
      <c r="L626">
        <v>2.52</v>
      </c>
    </row>
    <row r="627" spans="12:12" x14ac:dyDescent="0.25">
      <c r="L627">
        <v>1.1399999999999999</v>
      </c>
    </row>
    <row r="628" spans="12:12" x14ac:dyDescent="0.25">
      <c r="L628">
        <v>0.48</v>
      </c>
    </row>
    <row r="629" spans="12:12" x14ac:dyDescent="0.25">
      <c r="L629">
        <v>3.72</v>
      </c>
    </row>
    <row r="630" spans="12:12" x14ac:dyDescent="0.25">
      <c r="L630">
        <v>0.24</v>
      </c>
    </row>
    <row r="631" spans="12:12" x14ac:dyDescent="0.25">
      <c r="L631">
        <v>0.84</v>
      </c>
    </row>
    <row r="632" spans="12:12" x14ac:dyDescent="0.25">
      <c r="L632">
        <v>1.44</v>
      </c>
    </row>
    <row r="633" spans="12:12" x14ac:dyDescent="0.25">
      <c r="L633">
        <v>1.86</v>
      </c>
    </row>
    <row r="634" spans="12:12" x14ac:dyDescent="0.25">
      <c r="L634">
        <v>2.16</v>
      </c>
    </row>
    <row r="635" spans="12:12" x14ac:dyDescent="0.25">
      <c r="L635">
        <v>1.44</v>
      </c>
    </row>
    <row r="636" spans="12:12" x14ac:dyDescent="0.25">
      <c r="L636">
        <v>0.72</v>
      </c>
    </row>
    <row r="637" spans="12:12" x14ac:dyDescent="0.25">
      <c r="L637">
        <v>0.84</v>
      </c>
    </row>
    <row r="638" spans="12:12" x14ac:dyDescent="0.25">
      <c r="L638">
        <v>0.78</v>
      </c>
    </row>
    <row r="639" spans="12:12" x14ac:dyDescent="0.25">
      <c r="L639">
        <v>1.8</v>
      </c>
    </row>
    <row r="640" spans="12:12" x14ac:dyDescent="0.25">
      <c r="L640">
        <v>1.8</v>
      </c>
    </row>
    <row r="641" spans="11:12" x14ac:dyDescent="0.25">
      <c r="L641">
        <v>1.8</v>
      </c>
    </row>
    <row r="642" spans="11:12" x14ac:dyDescent="0.25">
      <c r="L642">
        <v>1.98</v>
      </c>
    </row>
    <row r="643" spans="11:12" x14ac:dyDescent="0.25">
      <c r="L643">
        <v>3.42</v>
      </c>
    </row>
    <row r="644" spans="11:12" x14ac:dyDescent="0.25">
      <c r="L644">
        <v>2.94</v>
      </c>
    </row>
    <row r="645" spans="11:12" x14ac:dyDescent="0.25">
      <c r="L645">
        <v>2.64</v>
      </c>
    </row>
    <row r="646" spans="11:12" x14ac:dyDescent="0.25">
      <c r="L646">
        <v>1.56</v>
      </c>
    </row>
    <row r="647" spans="11:12" x14ac:dyDescent="0.25">
      <c r="L647">
        <v>3.48</v>
      </c>
    </row>
    <row r="648" spans="11:12" x14ac:dyDescent="0.25">
      <c r="L648">
        <v>0.9</v>
      </c>
    </row>
    <row r="649" spans="11:12" x14ac:dyDescent="0.25">
      <c r="K649">
        <v>38</v>
      </c>
      <c r="L649">
        <v>2.76</v>
      </c>
    </row>
    <row r="650" spans="11:12" x14ac:dyDescent="0.25">
      <c r="L650">
        <v>2.38</v>
      </c>
    </row>
    <row r="651" spans="11:12" x14ac:dyDescent="0.25">
      <c r="L651">
        <v>2.64</v>
      </c>
    </row>
    <row r="652" spans="11:12" x14ac:dyDescent="0.25">
      <c r="L652">
        <v>1.2</v>
      </c>
    </row>
    <row r="653" spans="11:12" x14ac:dyDescent="0.25">
      <c r="L653">
        <v>0.66</v>
      </c>
    </row>
    <row r="654" spans="11:12" x14ac:dyDescent="0.25">
      <c r="L654">
        <v>1.26</v>
      </c>
    </row>
    <row r="655" spans="11:12" x14ac:dyDescent="0.25">
      <c r="L655">
        <v>0.96</v>
      </c>
    </row>
    <row r="656" spans="11:12" x14ac:dyDescent="0.25">
      <c r="L656">
        <v>0.96</v>
      </c>
    </row>
    <row r="657" spans="11:12" x14ac:dyDescent="0.25">
      <c r="L657">
        <v>2.64</v>
      </c>
    </row>
    <row r="658" spans="11:12" x14ac:dyDescent="0.25">
      <c r="L658">
        <v>4.5599999999999996</v>
      </c>
    </row>
    <row r="659" spans="11:12" x14ac:dyDescent="0.25">
      <c r="L659">
        <v>4.8600000000000003</v>
      </c>
    </row>
    <row r="660" spans="11:12" x14ac:dyDescent="0.25">
      <c r="L660">
        <v>1.5</v>
      </c>
    </row>
    <row r="661" spans="11:12" x14ac:dyDescent="0.25">
      <c r="L661">
        <v>2.46</v>
      </c>
    </row>
    <row r="662" spans="11:12" x14ac:dyDescent="0.25">
      <c r="L662">
        <v>1.62</v>
      </c>
    </row>
    <row r="663" spans="11:12" x14ac:dyDescent="0.25">
      <c r="L663">
        <v>2.64</v>
      </c>
    </row>
    <row r="664" spans="11:12" x14ac:dyDescent="0.25">
      <c r="L664">
        <v>1.32</v>
      </c>
    </row>
    <row r="665" spans="11:12" x14ac:dyDescent="0.25">
      <c r="K665">
        <v>39</v>
      </c>
      <c r="L665">
        <v>4.0199999999999996</v>
      </c>
    </row>
    <row r="666" spans="11:12" x14ac:dyDescent="0.25">
      <c r="L666">
        <v>0.42</v>
      </c>
    </row>
    <row r="667" spans="11:12" x14ac:dyDescent="0.25">
      <c r="L667">
        <v>1.44</v>
      </c>
    </row>
    <row r="668" spans="11:12" x14ac:dyDescent="0.25">
      <c r="L668">
        <v>1.26</v>
      </c>
    </row>
    <row r="669" spans="11:12" x14ac:dyDescent="0.25">
      <c r="L669">
        <v>1.26</v>
      </c>
    </row>
    <row r="670" spans="11:12" x14ac:dyDescent="0.25">
      <c r="L670">
        <v>1.56</v>
      </c>
    </row>
    <row r="671" spans="11:12" x14ac:dyDescent="0.25">
      <c r="L671">
        <v>1.62</v>
      </c>
    </row>
    <row r="672" spans="11:12" x14ac:dyDescent="0.25">
      <c r="L672">
        <v>1.56</v>
      </c>
    </row>
    <row r="673" spans="11:12" x14ac:dyDescent="0.25">
      <c r="L673">
        <v>1.08</v>
      </c>
    </row>
    <row r="674" spans="11:12" x14ac:dyDescent="0.25">
      <c r="L674">
        <v>1.26</v>
      </c>
    </row>
    <row r="675" spans="11:12" x14ac:dyDescent="0.25">
      <c r="L675">
        <v>1.5</v>
      </c>
    </row>
    <row r="676" spans="11:12" x14ac:dyDescent="0.25">
      <c r="L676">
        <v>0.24</v>
      </c>
    </row>
    <row r="677" spans="11:12" x14ac:dyDescent="0.25">
      <c r="L677">
        <v>1.56</v>
      </c>
    </row>
    <row r="678" spans="11:12" x14ac:dyDescent="0.25">
      <c r="L678">
        <v>0.96</v>
      </c>
    </row>
    <row r="679" spans="11:12" x14ac:dyDescent="0.25">
      <c r="L679">
        <v>4.26</v>
      </c>
    </row>
    <row r="680" spans="11:12" x14ac:dyDescent="0.25">
      <c r="L680">
        <v>1.74</v>
      </c>
    </row>
    <row r="681" spans="11:12" x14ac:dyDescent="0.25">
      <c r="L681">
        <v>0.72</v>
      </c>
    </row>
    <row r="682" spans="11:12" x14ac:dyDescent="0.25">
      <c r="L682">
        <v>5.0999999999999996</v>
      </c>
    </row>
    <row r="683" spans="11:12" x14ac:dyDescent="0.25">
      <c r="L683">
        <v>3.84</v>
      </c>
    </row>
    <row r="684" spans="11:12" x14ac:dyDescent="0.25">
      <c r="L684">
        <v>2.2200000000000002</v>
      </c>
    </row>
    <row r="685" spans="11:12" x14ac:dyDescent="0.25">
      <c r="L685">
        <v>1.62</v>
      </c>
    </row>
    <row r="686" spans="11:12" x14ac:dyDescent="0.25">
      <c r="L686">
        <v>1.38</v>
      </c>
    </row>
    <row r="687" spans="11:12" x14ac:dyDescent="0.25">
      <c r="K687">
        <v>40</v>
      </c>
      <c r="L687">
        <v>0.96</v>
      </c>
    </row>
    <row r="688" spans="11:12" x14ac:dyDescent="0.25">
      <c r="L688">
        <v>4.2</v>
      </c>
    </row>
    <row r="689" spans="12:12" x14ac:dyDescent="0.25">
      <c r="L689">
        <v>0.6</v>
      </c>
    </row>
    <row r="690" spans="12:12" x14ac:dyDescent="0.25">
      <c r="L690">
        <v>4.32</v>
      </c>
    </row>
    <row r="691" spans="12:12" x14ac:dyDescent="0.25">
      <c r="L691">
        <v>0.84</v>
      </c>
    </row>
    <row r="692" spans="12:12" x14ac:dyDescent="0.25">
      <c r="L692">
        <v>0.6</v>
      </c>
    </row>
    <row r="693" spans="12:12" x14ac:dyDescent="0.25">
      <c r="L693">
        <v>0.72</v>
      </c>
    </row>
    <row r="694" spans="12:12" x14ac:dyDescent="0.25">
      <c r="L694">
        <v>4.1399999999999997</v>
      </c>
    </row>
    <row r="695" spans="12:12" x14ac:dyDescent="0.25">
      <c r="L695">
        <v>3.9</v>
      </c>
    </row>
    <row r="696" spans="12:12" x14ac:dyDescent="0.25">
      <c r="L696">
        <v>3</v>
      </c>
    </row>
    <row r="697" spans="12:12" x14ac:dyDescent="0.25">
      <c r="L697">
        <v>4.8</v>
      </c>
    </row>
    <row r="698" spans="12:12" x14ac:dyDescent="0.25">
      <c r="L698">
        <v>3.6</v>
      </c>
    </row>
    <row r="699" spans="12:12" x14ac:dyDescent="0.25">
      <c r="L699">
        <v>3.84</v>
      </c>
    </row>
    <row r="700" spans="12:12" x14ac:dyDescent="0.25">
      <c r="L700">
        <v>5.52</v>
      </c>
    </row>
    <row r="701" spans="12:12" x14ac:dyDescent="0.25">
      <c r="L701">
        <v>4.2</v>
      </c>
    </row>
    <row r="702" spans="12:12" x14ac:dyDescent="0.25">
      <c r="L702">
        <v>3.6</v>
      </c>
    </row>
    <row r="703" spans="12:12" x14ac:dyDescent="0.25">
      <c r="L703">
        <v>0.6</v>
      </c>
    </row>
    <row r="704" spans="12:12" x14ac:dyDescent="0.25">
      <c r="L704">
        <v>1.8</v>
      </c>
    </row>
    <row r="705" spans="11:12" x14ac:dyDescent="0.25">
      <c r="K705">
        <v>41</v>
      </c>
      <c r="L705">
        <v>0.66</v>
      </c>
    </row>
    <row r="706" spans="11:12" x14ac:dyDescent="0.25">
      <c r="L706">
        <v>1.5</v>
      </c>
    </row>
    <row r="707" spans="11:12" x14ac:dyDescent="0.25">
      <c r="L707">
        <v>1.26</v>
      </c>
    </row>
    <row r="708" spans="11:12" x14ac:dyDescent="0.25">
      <c r="L708">
        <v>1.02</v>
      </c>
    </row>
    <row r="709" spans="11:12" x14ac:dyDescent="0.25">
      <c r="L709">
        <v>1.62</v>
      </c>
    </row>
    <row r="710" spans="11:12" x14ac:dyDescent="0.25">
      <c r="L710">
        <v>0.84</v>
      </c>
    </row>
    <row r="711" spans="11:12" x14ac:dyDescent="0.25">
      <c r="L711">
        <v>2.04</v>
      </c>
    </row>
    <row r="712" spans="11:12" x14ac:dyDescent="0.25">
      <c r="L712">
        <v>0.48</v>
      </c>
    </row>
    <row r="713" spans="11:12" x14ac:dyDescent="0.25">
      <c r="L713">
        <v>1.08</v>
      </c>
    </row>
    <row r="714" spans="11:12" x14ac:dyDescent="0.25">
      <c r="L714">
        <v>1.92</v>
      </c>
    </row>
    <row r="715" spans="11:12" x14ac:dyDescent="0.25">
      <c r="L715">
        <v>2.4</v>
      </c>
    </row>
    <row r="716" spans="11:12" x14ac:dyDescent="0.25">
      <c r="L716">
        <f>38*0.06</f>
        <v>2.2799999999999998</v>
      </c>
    </row>
    <row r="717" spans="11:12" x14ac:dyDescent="0.25">
      <c r="L717">
        <v>1.5</v>
      </c>
    </row>
    <row r="718" spans="11:12" x14ac:dyDescent="0.25">
      <c r="L718">
        <v>2.76</v>
      </c>
    </row>
    <row r="719" spans="11:12" x14ac:dyDescent="0.25">
      <c r="L719">
        <v>0.72</v>
      </c>
    </row>
    <row r="720" spans="11:12" x14ac:dyDescent="0.25">
      <c r="L720">
        <v>1.44</v>
      </c>
    </row>
    <row r="721" spans="11:12" x14ac:dyDescent="0.25">
      <c r="L721">
        <v>1.92</v>
      </c>
    </row>
    <row r="722" spans="11:12" x14ac:dyDescent="0.25">
      <c r="L722">
        <v>1.44</v>
      </c>
    </row>
    <row r="723" spans="11:12" x14ac:dyDescent="0.25">
      <c r="L723">
        <v>4.5</v>
      </c>
    </row>
    <row r="724" spans="11:12" x14ac:dyDescent="0.25">
      <c r="L724">
        <v>0.96</v>
      </c>
    </row>
    <row r="725" spans="11:12" x14ac:dyDescent="0.25">
      <c r="L725">
        <v>2.58</v>
      </c>
    </row>
    <row r="726" spans="11:12" x14ac:dyDescent="0.25">
      <c r="L726">
        <v>1.32</v>
      </c>
    </row>
    <row r="727" spans="11:12" x14ac:dyDescent="0.25">
      <c r="L727">
        <v>0.84</v>
      </c>
    </row>
    <row r="728" spans="11:12" x14ac:dyDescent="0.25">
      <c r="L728">
        <v>2.1</v>
      </c>
    </row>
    <row r="729" spans="11:12" x14ac:dyDescent="0.25">
      <c r="L729">
        <v>0.66</v>
      </c>
    </row>
    <row r="730" spans="11:12" x14ac:dyDescent="0.25">
      <c r="L730">
        <v>1.92</v>
      </c>
    </row>
    <row r="731" spans="11:12" x14ac:dyDescent="0.25">
      <c r="L731">
        <v>3.18</v>
      </c>
    </row>
    <row r="732" spans="11:12" x14ac:dyDescent="0.25">
      <c r="L732">
        <v>1.92</v>
      </c>
    </row>
    <row r="733" spans="11:12" x14ac:dyDescent="0.25">
      <c r="L733">
        <v>0.72</v>
      </c>
    </row>
    <row r="734" spans="11:12" x14ac:dyDescent="0.25">
      <c r="L734">
        <v>0.9</v>
      </c>
    </row>
    <row r="735" spans="11:12" x14ac:dyDescent="0.25">
      <c r="K735">
        <v>42</v>
      </c>
      <c r="L735">
        <v>1.8</v>
      </c>
    </row>
    <row r="736" spans="11:12" x14ac:dyDescent="0.25">
      <c r="L736">
        <v>2.4</v>
      </c>
    </row>
    <row r="737" spans="11:12" x14ac:dyDescent="0.25">
      <c r="L737">
        <v>1.2</v>
      </c>
    </row>
    <row r="738" spans="11:12" x14ac:dyDescent="0.25">
      <c r="L738">
        <v>1.56</v>
      </c>
    </row>
    <row r="739" spans="11:12" x14ac:dyDescent="0.25">
      <c r="L739">
        <v>3</v>
      </c>
    </row>
    <row r="740" spans="11:12" x14ac:dyDescent="0.25">
      <c r="L740">
        <v>3.66</v>
      </c>
    </row>
    <row r="741" spans="11:12" x14ac:dyDescent="0.25">
      <c r="L741">
        <v>1.92</v>
      </c>
    </row>
    <row r="742" spans="11:12" x14ac:dyDescent="0.25">
      <c r="L742">
        <v>4.1399999999999997</v>
      </c>
    </row>
    <row r="743" spans="11:12" x14ac:dyDescent="0.25">
      <c r="L743">
        <v>1.32</v>
      </c>
    </row>
    <row r="744" spans="11:12" x14ac:dyDescent="0.25">
      <c r="L744">
        <v>3.84</v>
      </c>
    </row>
    <row r="745" spans="11:12" x14ac:dyDescent="0.25">
      <c r="L745">
        <v>4.8</v>
      </c>
    </row>
    <row r="746" spans="11:12" x14ac:dyDescent="0.25">
      <c r="L746">
        <v>0.9</v>
      </c>
    </row>
    <row r="747" spans="11:12" x14ac:dyDescent="0.25">
      <c r="L747">
        <v>2.16</v>
      </c>
    </row>
    <row r="748" spans="11:12" x14ac:dyDescent="0.25">
      <c r="L748">
        <v>4.5599999999999996</v>
      </c>
    </row>
    <row r="749" spans="11:12" x14ac:dyDescent="0.25">
      <c r="K749">
        <v>43</v>
      </c>
      <c r="L749">
        <v>4.1399999999999997</v>
      </c>
    </row>
    <row r="750" spans="11:12" x14ac:dyDescent="0.25">
      <c r="L750">
        <v>5.4</v>
      </c>
    </row>
    <row r="751" spans="11:12" x14ac:dyDescent="0.25">
      <c r="L751">
        <v>1.86</v>
      </c>
    </row>
    <row r="752" spans="11:12" x14ac:dyDescent="0.25">
      <c r="L752">
        <v>0.84</v>
      </c>
    </row>
    <row r="753" spans="11:12" x14ac:dyDescent="0.25">
      <c r="L753">
        <v>2.34</v>
      </c>
    </row>
    <row r="754" spans="11:12" x14ac:dyDescent="0.25">
      <c r="L754">
        <v>2.7</v>
      </c>
    </row>
    <row r="755" spans="11:12" x14ac:dyDescent="0.25">
      <c r="L755">
        <v>1.1399999999999999</v>
      </c>
    </row>
    <row r="756" spans="11:12" x14ac:dyDescent="0.25">
      <c r="L756">
        <v>1.62</v>
      </c>
    </row>
    <row r="757" spans="11:12" x14ac:dyDescent="0.25">
      <c r="L757">
        <v>2.64</v>
      </c>
    </row>
    <row r="758" spans="11:12" x14ac:dyDescent="0.25">
      <c r="L758">
        <v>1.02</v>
      </c>
    </row>
    <row r="759" spans="11:12" x14ac:dyDescent="0.25">
      <c r="L759">
        <v>2.88</v>
      </c>
    </row>
    <row r="760" spans="11:12" x14ac:dyDescent="0.25">
      <c r="L760">
        <v>9.18</v>
      </c>
    </row>
    <row r="761" spans="11:12" x14ac:dyDescent="0.25">
      <c r="L761">
        <v>1.08</v>
      </c>
    </row>
    <row r="762" spans="11:12" x14ac:dyDescent="0.25">
      <c r="L762">
        <v>1.5</v>
      </c>
    </row>
    <row r="763" spans="11:12" x14ac:dyDescent="0.25">
      <c r="L763">
        <v>1.74</v>
      </c>
    </row>
    <row r="764" spans="11:12" x14ac:dyDescent="0.25">
      <c r="L764">
        <v>1.44</v>
      </c>
    </row>
    <row r="765" spans="11:12" x14ac:dyDescent="0.25">
      <c r="K765">
        <v>44</v>
      </c>
      <c r="L765">
        <v>1.1399999999999999</v>
      </c>
    </row>
    <row r="766" spans="11:12" x14ac:dyDescent="0.25">
      <c r="L766">
        <v>1.1399999999999999</v>
      </c>
    </row>
    <row r="767" spans="11:12" x14ac:dyDescent="0.25">
      <c r="L767">
        <v>0.6</v>
      </c>
    </row>
    <row r="768" spans="11:12" x14ac:dyDescent="0.25">
      <c r="L768">
        <v>0.72</v>
      </c>
    </row>
    <row r="769" spans="11:12" x14ac:dyDescent="0.25">
      <c r="L769">
        <v>0.78</v>
      </c>
    </row>
    <row r="770" spans="11:12" x14ac:dyDescent="0.25">
      <c r="L770">
        <v>2.64</v>
      </c>
    </row>
    <row r="771" spans="11:12" x14ac:dyDescent="0.25">
      <c r="L771">
        <v>1.1399999999999999</v>
      </c>
    </row>
    <row r="772" spans="11:12" x14ac:dyDescent="0.25">
      <c r="L772">
        <v>3.24</v>
      </c>
    </row>
    <row r="773" spans="11:12" x14ac:dyDescent="0.25">
      <c r="L773">
        <v>0.9</v>
      </c>
    </row>
    <row r="774" spans="11:12" x14ac:dyDescent="0.25">
      <c r="L774">
        <v>2.2799999999999998</v>
      </c>
    </row>
    <row r="775" spans="11:12" x14ac:dyDescent="0.25">
      <c r="L775">
        <v>1.56</v>
      </c>
    </row>
    <row r="776" spans="11:12" x14ac:dyDescent="0.25">
      <c r="L776">
        <v>3.3</v>
      </c>
    </row>
    <row r="777" spans="11:12" x14ac:dyDescent="0.25">
      <c r="L777">
        <v>0.54</v>
      </c>
    </row>
    <row r="778" spans="11:12" x14ac:dyDescent="0.25">
      <c r="L778">
        <v>1.08</v>
      </c>
    </row>
    <row r="779" spans="11:12" x14ac:dyDescent="0.25">
      <c r="K779">
        <v>45</v>
      </c>
      <c r="L779">
        <v>2.4</v>
      </c>
    </row>
    <row r="780" spans="11:12" x14ac:dyDescent="0.25">
      <c r="L780">
        <v>1.92</v>
      </c>
    </row>
    <row r="781" spans="11:12" x14ac:dyDescent="0.25">
      <c r="L781">
        <v>1.44</v>
      </c>
    </row>
    <row r="782" spans="11:12" x14ac:dyDescent="0.25">
      <c r="L782">
        <v>2.88</v>
      </c>
    </row>
    <row r="783" spans="11:12" x14ac:dyDescent="0.25">
      <c r="L783">
        <v>1.08</v>
      </c>
    </row>
    <row r="784" spans="11:12" x14ac:dyDescent="0.25">
      <c r="L784">
        <v>1.68</v>
      </c>
    </row>
    <row r="785" spans="12:12" x14ac:dyDescent="0.25">
      <c r="L785">
        <v>2.64</v>
      </c>
    </row>
    <row r="786" spans="12:12" x14ac:dyDescent="0.25">
      <c r="L786">
        <v>1.44</v>
      </c>
    </row>
    <row r="787" spans="12:12" x14ac:dyDescent="0.25">
      <c r="L787">
        <v>3.06</v>
      </c>
    </row>
    <row r="788" spans="12:12" x14ac:dyDescent="0.25">
      <c r="L788">
        <v>1.02</v>
      </c>
    </row>
    <row r="789" spans="12:12" x14ac:dyDescent="0.25">
      <c r="L789">
        <v>2.16</v>
      </c>
    </row>
    <row r="790" spans="12:12" x14ac:dyDescent="0.25">
      <c r="L790">
        <v>1.56</v>
      </c>
    </row>
    <row r="791" spans="12:12" x14ac:dyDescent="0.25">
      <c r="L791">
        <v>5.46</v>
      </c>
    </row>
    <row r="792" spans="12:12" x14ac:dyDescent="0.25">
      <c r="L792">
        <v>0.48</v>
      </c>
    </row>
    <row r="793" spans="12:12" x14ac:dyDescent="0.25">
      <c r="L793">
        <v>2.76</v>
      </c>
    </row>
    <row r="794" spans="12:12" x14ac:dyDescent="0.25">
      <c r="L794">
        <v>6.84</v>
      </c>
    </row>
    <row r="795" spans="12:12" x14ac:dyDescent="0.25">
      <c r="L795">
        <v>1.32</v>
      </c>
    </row>
    <row r="796" spans="12:12" x14ac:dyDescent="0.25">
      <c r="L796">
        <v>1.26</v>
      </c>
    </row>
    <row r="797" spans="12:12" x14ac:dyDescent="0.25">
      <c r="L797">
        <v>1.8</v>
      </c>
    </row>
    <row r="798" spans="12:12" x14ac:dyDescent="0.25">
      <c r="L798">
        <v>3.54</v>
      </c>
    </row>
    <row r="799" spans="12:12" x14ac:dyDescent="0.25">
      <c r="L799">
        <v>1.74</v>
      </c>
    </row>
    <row r="800" spans="12:12" x14ac:dyDescent="0.25">
      <c r="L800">
        <v>0.78</v>
      </c>
    </row>
    <row r="801" spans="11:12" x14ac:dyDescent="0.25">
      <c r="L801">
        <v>1.86</v>
      </c>
    </row>
    <row r="802" spans="11:12" x14ac:dyDescent="0.25">
      <c r="K802">
        <v>46</v>
      </c>
      <c r="L802">
        <v>2.04</v>
      </c>
    </row>
    <row r="803" spans="11:12" x14ac:dyDescent="0.25">
      <c r="L803">
        <v>2.1</v>
      </c>
    </row>
    <row r="804" spans="11:12" x14ac:dyDescent="0.25">
      <c r="L804">
        <v>1.86</v>
      </c>
    </row>
    <row r="805" spans="11:12" x14ac:dyDescent="0.25">
      <c r="L805">
        <v>3.72</v>
      </c>
    </row>
    <row r="806" spans="11:12" x14ac:dyDescent="0.25">
      <c r="L806">
        <v>3.24</v>
      </c>
    </row>
    <row r="807" spans="11:12" x14ac:dyDescent="0.25">
      <c r="L807">
        <v>1.2</v>
      </c>
    </row>
    <row r="808" spans="11:12" x14ac:dyDescent="0.25">
      <c r="L808">
        <v>1.02</v>
      </c>
    </row>
    <row r="809" spans="11:12" x14ac:dyDescent="0.25">
      <c r="L809">
        <v>0.72</v>
      </c>
    </row>
    <row r="810" spans="11:12" x14ac:dyDescent="0.25">
      <c r="L810">
        <v>1.2</v>
      </c>
    </row>
    <row r="811" spans="11:12" x14ac:dyDescent="0.25">
      <c r="L811">
        <v>1.08</v>
      </c>
    </row>
    <row r="812" spans="11:12" x14ac:dyDescent="0.25">
      <c r="L812">
        <v>2.94</v>
      </c>
    </row>
    <row r="813" spans="11:12" x14ac:dyDescent="0.25">
      <c r="L813">
        <v>1.68</v>
      </c>
    </row>
    <row r="814" spans="11:12" x14ac:dyDescent="0.25">
      <c r="L814">
        <v>1.56</v>
      </c>
    </row>
    <row r="815" spans="11:12" x14ac:dyDescent="0.25">
      <c r="L815">
        <v>2.16</v>
      </c>
    </row>
    <row r="816" spans="11:12" x14ac:dyDescent="0.25">
      <c r="L816">
        <v>3.42</v>
      </c>
    </row>
    <row r="817" spans="11:12" x14ac:dyDescent="0.25">
      <c r="L817">
        <v>2.58</v>
      </c>
    </row>
    <row r="818" spans="11:12" x14ac:dyDescent="0.25">
      <c r="L818">
        <v>2.2200000000000002</v>
      </c>
    </row>
    <row r="819" spans="11:12" x14ac:dyDescent="0.25">
      <c r="L819">
        <v>3.9</v>
      </c>
    </row>
    <row r="820" spans="11:12" x14ac:dyDescent="0.25">
      <c r="L820">
        <v>1.92</v>
      </c>
    </row>
    <row r="821" spans="11:12" x14ac:dyDescent="0.25">
      <c r="L821">
        <v>2.1</v>
      </c>
    </row>
    <row r="822" spans="11:12" x14ac:dyDescent="0.25">
      <c r="L822">
        <v>1.2</v>
      </c>
    </row>
    <row r="823" spans="11:12" x14ac:dyDescent="0.25">
      <c r="K823">
        <v>47</v>
      </c>
      <c r="L823">
        <v>2.2200000000000002</v>
      </c>
    </row>
    <row r="824" spans="11:12" x14ac:dyDescent="0.25">
      <c r="L824">
        <v>0.96</v>
      </c>
    </row>
    <row r="825" spans="11:12" x14ac:dyDescent="0.25">
      <c r="L825">
        <v>1.44</v>
      </c>
    </row>
    <row r="826" spans="11:12" x14ac:dyDescent="0.25">
      <c r="L826">
        <v>0.72</v>
      </c>
    </row>
    <row r="827" spans="11:12" x14ac:dyDescent="0.25">
      <c r="L827">
        <v>0.72</v>
      </c>
    </row>
    <row r="828" spans="11:12" x14ac:dyDescent="0.25">
      <c r="L828">
        <v>0.72</v>
      </c>
    </row>
    <row r="829" spans="11:12" x14ac:dyDescent="0.25">
      <c r="L829">
        <v>1.5</v>
      </c>
    </row>
    <row r="830" spans="11:12" x14ac:dyDescent="0.25">
      <c r="L830">
        <v>3</v>
      </c>
    </row>
    <row r="831" spans="11:12" x14ac:dyDescent="0.25">
      <c r="L831">
        <v>1.44</v>
      </c>
    </row>
    <row r="832" spans="11:12" x14ac:dyDescent="0.25">
      <c r="L832">
        <v>1.2</v>
      </c>
    </row>
    <row r="833" spans="11:12" x14ac:dyDescent="0.25">
      <c r="L833">
        <v>0.84</v>
      </c>
    </row>
    <row r="834" spans="11:12" x14ac:dyDescent="0.25">
      <c r="L834">
        <v>1.08</v>
      </c>
    </row>
    <row r="835" spans="11:12" x14ac:dyDescent="0.25">
      <c r="L835">
        <v>3.36</v>
      </c>
    </row>
    <row r="836" spans="11:12" x14ac:dyDescent="0.25">
      <c r="L836">
        <v>2.52</v>
      </c>
    </row>
    <row r="837" spans="11:12" x14ac:dyDescent="0.25">
      <c r="K837">
        <v>48</v>
      </c>
      <c r="L837">
        <v>0.84</v>
      </c>
    </row>
    <row r="838" spans="11:12" x14ac:dyDescent="0.25">
      <c r="L838">
        <v>1.32</v>
      </c>
    </row>
    <row r="839" spans="11:12" x14ac:dyDescent="0.25">
      <c r="L839">
        <v>1.5</v>
      </c>
    </row>
    <row r="840" spans="11:12" x14ac:dyDescent="0.25">
      <c r="L840">
        <v>0.48</v>
      </c>
    </row>
    <row r="841" spans="11:12" x14ac:dyDescent="0.25">
      <c r="L841">
        <v>0.76</v>
      </c>
    </row>
    <row r="842" spans="11:12" x14ac:dyDescent="0.25">
      <c r="L842">
        <v>0.66</v>
      </c>
    </row>
    <row r="843" spans="11:12" x14ac:dyDescent="0.25">
      <c r="L843">
        <v>0.72</v>
      </c>
    </row>
    <row r="844" spans="11:12" x14ac:dyDescent="0.25">
      <c r="L844">
        <v>0.96</v>
      </c>
    </row>
    <row r="845" spans="11:12" x14ac:dyDescent="0.25">
      <c r="L845">
        <v>2.52</v>
      </c>
    </row>
    <row r="846" spans="11:12" x14ac:dyDescent="0.25">
      <c r="L846">
        <v>0.72</v>
      </c>
    </row>
    <row r="847" spans="11:12" x14ac:dyDescent="0.25">
      <c r="L847">
        <v>3.54</v>
      </c>
    </row>
    <row r="848" spans="11:12" x14ac:dyDescent="0.25">
      <c r="L848">
        <v>2.04</v>
      </c>
    </row>
    <row r="849" spans="12:12" x14ac:dyDescent="0.25">
      <c r="L849">
        <v>4.5</v>
      </c>
    </row>
    <row r="850" spans="12:12" x14ac:dyDescent="0.25">
      <c r="L850">
        <v>2.2200000000000002</v>
      </c>
    </row>
    <row r="851" spans="12:12" x14ac:dyDescent="0.25">
      <c r="L851">
        <v>2.04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Armijo</dc:creator>
  <cp:lastModifiedBy>gianluca gallo</cp:lastModifiedBy>
  <dcterms:created xsi:type="dcterms:W3CDTF">2014-07-02T18:56:41Z</dcterms:created>
  <dcterms:modified xsi:type="dcterms:W3CDTF">2019-11-21T15:58:12Z</dcterms:modified>
</cp:coreProperties>
</file>