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Arash\Desktop\"/>
    </mc:Choice>
  </mc:AlternateContent>
  <xr:revisionPtr revIDLastSave="0" documentId="13_ncr:1_{A7A27624-B3F9-436B-B773-8515531FE02A}" xr6:coauthVersionLast="45" xr6:coauthVersionMax="45" xr10:uidLastSave="{00000000-0000-0000-0000-000000000000}"/>
  <bookViews>
    <workbookView xWindow="-108" yWindow="-108" windowWidth="30936" windowHeight="12720" activeTab="1" xr2:uid="{668B8CA6-CBFF-420B-B0D5-91027F89B304}"/>
  </bookViews>
  <sheets>
    <sheet name="Summary" sheetId="3" r:id="rId1"/>
    <sheet name="Tables" sheetId="1" r:id="rId2"/>
    <sheet name="Graphs (Landscape)" sheetId="2" r:id="rId3"/>
    <sheet name="Graphs (Portrait)" sheetId="4" r:id="rId4"/>
  </sheets>
  <definedNames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 iterate="1" iterateDelta="1.0000000000000001E-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3" l="1"/>
  <c r="L12" i="3"/>
  <c r="H12" i="3"/>
  <c r="H11" i="3"/>
  <c r="H10" i="3"/>
  <c r="H9" i="3"/>
  <c r="H8" i="3"/>
  <c r="H7" i="3"/>
  <c r="H6" i="3"/>
  <c r="H5" i="3"/>
  <c r="H4" i="3"/>
  <c r="H3" i="3"/>
  <c r="F12" i="3"/>
  <c r="F11" i="3"/>
  <c r="F10" i="3"/>
  <c r="F9" i="3"/>
  <c r="F8" i="3"/>
  <c r="F7" i="3"/>
  <c r="F6" i="3"/>
  <c r="F5" i="3"/>
  <c r="F4" i="3"/>
  <c r="F3" i="3"/>
  <c r="D12" i="3"/>
  <c r="D11" i="3"/>
  <c r="D10" i="3"/>
  <c r="D9" i="3"/>
  <c r="D8" i="3"/>
  <c r="D7" i="3"/>
  <c r="D6" i="3"/>
  <c r="D5" i="3"/>
  <c r="D4" i="3"/>
  <c r="D3" i="3"/>
  <c r="G13" i="3"/>
  <c r="E13" i="3"/>
  <c r="M8" i="3"/>
  <c r="M9" i="3" s="1"/>
  <c r="L8" i="3"/>
  <c r="L9" i="3" s="1"/>
  <c r="L10" i="3" l="1"/>
  <c r="M10" i="3"/>
</calcChain>
</file>

<file path=xl/sharedStrings.xml><?xml version="1.0" encoding="utf-8"?>
<sst xmlns="http://schemas.openxmlformats.org/spreadsheetml/2006/main" count="232" uniqueCount="66">
  <si>
    <t>SUMMARY: Life Cycle Costs</t>
  </si>
  <si>
    <t>Assumtpions</t>
  </si>
  <si>
    <t>Item</t>
  </si>
  <si>
    <t>Million $</t>
  </si>
  <si>
    <t>User Inputs are in this Color</t>
  </si>
  <si>
    <t>Fuel Cost</t>
  </si>
  <si>
    <t>EV Range (Miles)</t>
  </si>
  <si>
    <t>New Vehicles</t>
  </si>
  <si>
    <t>Discount Rate</t>
  </si>
  <si>
    <t>Reg &amp; Fees</t>
  </si>
  <si>
    <t>VMT: Actual or Avg?</t>
  </si>
  <si>
    <t>Actual</t>
  </si>
  <si>
    <t>Insurance</t>
  </si>
  <si>
    <t>MaxVMT@200K/yr?</t>
  </si>
  <si>
    <t>N</t>
  </si>
  <si>
    <t>Maintenance</t>
  </si>
  <si>
    <t>Salvage Value</t>
  </si>
  <si>
    <t>Total Net Cost</t>
  </si>
  <si>
    <t>Net Present Value</t>
  </si>
  <si>
    <t>Total Net Cost (w/o Reg &amp; Ins)</t>
  </si>
  <si>
    <t>Net Present Value (w/o Reg &amp; Ins)</t>
  </si>
  <si>
    <t>SUMMARY: GHG Emissions</t>
  </si>
  <si>
    <t>GHGs (Tonne CO2e)</t>
  </si>
  <si>
    <t>%Change (2043 v 2018)</t>
  </si>
  <si>
    <t>WTP</t>
  </si>
  <si>
    <t>PTW</t>
  </si>
  <si>
    <t>WTW</t>
  </si>
  <si>
    <t>Net Vehicle Cycle</t>
  </si>
  <si>
    <t>Total GHG Emissions</t>
  </si>
  <si>
    <t>SUMMARY: Fuel Use (1,000 GGE or DGE)</t>
  </si>
  <si>
    <t>Fuel Type</t>
  </si>
  <si>
    <t>%Change</t>
  </si>
  <si>
    <t>CNG</t>
  </si>
  <si>
    <t>DSL</t>
  </si>
  <si>
    <t>DSL-B20</t>
  </si>
  <si>
    <t>N/A</t>
  </si>
  <si>
    <t>DSL-R100</t>
  </si>
  <si>
    <t>DSL-HPR</t>
  </si>
  <si>
    <t>E85</t>
  </si>
  <si>
    <t>ELEC</t>
  </si>
  <si>
    <t>GAS</t>
  </si>
  <si>
    <t>HEV</t>
  </si>
  <si>
    <t>HYD</t>
  </si>
  <si>
    <t>LPG</t>
  </si>
  <si>
    <t>PHEV</t>
  </si>
  <si>
    <t>Total</t>
  </si>
  <si>
    <t>SUMMARY: Other Metrics</t>
  </si>
  <si>
    <t>Factor</t>
  </si>
  <si>
    <t>Unit</t>
  </si>
  <si>
    <t>FLEET Total VMT</t>
  </si>
  <si>
    <t>million miles</t>
  </si>
  <si>
    <t>Fuel Cost per mile (Fleet Avg)</t>
  </si>
  <si>
    <t>$/mile</t>
  </si>
  <si>
    <t>WTW per mile (Fleet Avg)</t>
  </si>
  <si>
    <t>g CO2e/mi</t>
  </si>
  <si>
    <t>Scenario: All at Once</t>
  </si>
  <si>
    <t/>
  </si>
  <si>
    <t>Scenario: Gradual</t>
  </si>
  <si>
    <t>Gradual</t>
  </si>
  <si>
    <t>All at Once</t>
  </si>
  <si>
    <t>Change in GHG Emissions vs BAU</t>
  </si>
  <si>
    <t>Percent Change vs BAU</t>
  </si>
  <si>
    <t>Abatement Cost ($/Tonne CO2)</t>
  </si>
  <si>
    <t>Scenario: BAU</t>
  </si>
  <si>
    <t>BAU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</si>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</sst>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#,##0.0"/>
  </numFmts>
  <fonts count="35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8"/>
      <color theme="3"/>
      <name val="Calibri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b/>
      <sz val="14"/>
      <color theme="0"/>
      <name val="Arial"/>
      <family val="2"/>
    </font>
    <font>
      <b/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7">
    <xf numFmtId="0" fontId="0" fillId="0" borderId="0">
      <alignment horizontal="left"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 applyNumberFormat="0" applyFill="0" applyProtection="0">
      <alignment horizontal="left" vertical="center" wrapText="1"/>
    </xf>
    <xf numFmtId="164" fontId="4" fillId="0" borderId="0">
      <alignment horizontal="right" vertical="center"/>
    </xf>
    <xf numFmtId="0" fontId="23" fillId="0" borderId="0" applyNumberFormat="0" applyFill="0" applyBorder="0" applyProtection="0">
      <alignment horizontal="left" vertical="center"/>
    </xf>
    <xf numFmtId="0" fontId="24" fillId="0" borderId="0"/>
    <xf numFmtId="0" fontId="4" fillId="0" borderId="0">
      <alignment horizontal="left" vertical="center"/>
    </xf>
    <xf numFmtId="0" fontId="26" fillId="0" borderId="0"/>
    <xf numFmtId="9" fontId="4" fillId="0" borderId="0" applyFont="0" applyFill="0" applyBorder="0" applyAlignment="0" applyProtection="0"/>
    <xf numFmtId="0" fontId="5" fillId="0" borderId="0"/>
    <xf numFmtId="0" fontId="4" fillId="0" borderId="0"/>
    <xf numFmtId="0" fontId="2" fillId="0" borderId="0"/>
    <xf numFmtId="43" fontId="26" fillId="0" borderId="0" applyFont="0" applyFill="0" applyBorder="0" applyAlignment="0" applyProtection="0"/>
    <xf numFmtId="0" fontId="4" fillId="0" borderId="0">
      <alignment horizontal="left" vertical="center"/>
    </xf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2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22" fillId="0" borderId="0" applyNumberFormat="0" applyFill="0" applyProtection="0">
      <alignment horizontal="left" vertical="center" wrapText="1"/>
    </xf>
    <xf numFmtId="0" fontId="24" fillId="14" borderId="0" applyNumberFormat="0" applyBorder="0" applyAlignment="0" applyProtection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0" borderId="0"/>
    <xf numFmtId="0" fontId="2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8" fillId="0" borderId="0"/>
    <xf numFmtId="44" fontId="5" fillId="0" borderId="0" applyFont="0" applyFill="0" applyBorder="0" applyAlignment="0" applyProtection="0"/>
    <xf numFmtId="0" fontId="26" fillId="0" borderId="0"/>
    <xf numFmtId="0" fontId="22" fillId="0" borderId="0" applyNumberFormat="0" applyFill="0" applyBorder="0" applyAlignment="0" applyProtection="0"/>
    <xf numFmtId="0" fontId="31" fillId="0" borderId="0"/>
    <xf numFmtId="0" fontId="32" fillId="0" borderId="0"/>
  </cellStyleXfs>
  <cellXfs count="113">
    <xf numFmtId="0" fontId="0" fillId="0" borderId="0" xfId="0">
      <alignment horizontal="left" vertical="center"/>
    </xf>
    <xf numFmtId="0" fontId="27" fillId="0" borderId="16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5" fillId="33" borderId="11" xfId="51" applyFont="1" applyFill="1" applyBorder="1" applyAlignment="1">
      <alignment horizontal="right" vertical="center"/>
    </xf>
    <xf numFmtId="0" fontId="25" fillId="33" borderId="18" xfId="51" applyFont="1" applyFill="1" applyBorder="1" applyAlignment="1">
      <alignment horizontal="right" vertical="center"/>
    </xf>
    <xf numFmtId="0" fontId="25" fillId="33" borderId="18" xfId="51" applyFont="1" applyFill="1" applyBorder="1" applyAlignment="1">
      <alignment vertical="center"/>
    </xf>
    <xf numFmtId="0" fontId="25" fillId="33" borderId="10" xfId="51" applyFont="1" applyFill="1" applyBorder="1" applyAlignment="1">
      <alignment vertical="center"/>
    </xf>
    <xf numFmtId="165" fontId="25" fillId="33" borderId="18" xfId="51" applyNumberFormat="1" applyFont="1" applyFill="1" applyBorder="1" applyAlignment="1">
      <alignment horizontal="right" vertical="center"/>
    </xf>
    <xf numFmtId="9" fontId="4" fillId="36" borderId="15" xfId="52" applyNumberFormat="1" applyFont="1" applyFill="1" applyBorder="1" applyAlignment="1">
      <alignment horizontal="center" vertical="center"/>
    </xf>
    <xf numFmtId="0" fontId="4" fillId="36" borderId="15" xfId="52" applyFont="1" applyFill="1" applyBorder="1" applyAlignment="1">
      <alignment horizontal="center" vertical="center"/>
    </xf>
    <xf numFmtId="0" fontId="4" fillId="36" borderId="13" xfId="52" applyFont="1" applyFill="1" applyBorder="1" applyAlignment="1">
      <alignment horizontal="center" vertical="center"/>
    </xf>
    <xf numFmtId="3" fontId="4" fillId="36" borderId="17" xfId="52" applyNumberFormat="1" applyFont="1" applyFill="1" applyBorder="1" applyAlignment="1">
      <alignment horizontal="center" vertical="center"/>
    </xf>
    <xf numFmtId="0" fontId="25" fillId="33" borderId="12" xfId="51" applyFont="1" applyFill="1" applyBorder="1" applyAlignment="1">
      <alignment vertical="center"/>
    </xf>
    <xf numFmtId="0" fontId="25" fillId="33" borderId="13" xfId="51" applyFont="1" applyFill="1" applyBorder="1" applyAlignment="1">
      <alignment horizontal="right"/>
    </xf>
    <xf numFmtId="165" fontId="25" fillId="33" borderId="18" xfId="51" applyNumberFormat="1" applyFont="1" applyFill="1" applyBorder="1" applyAlignment="1">
      <alignment horizontal="right" vertical="center" wrapText="1"/>
    </xf>
    <xf numFmtId="0" fontId="25" fillId="33" borderId="10" xfId="51" applyFont="1" applyFill="1" applyBorder="1">
      <alignment horizontal="left" vertical="center"/>
    </xf>
    <xf numFmtId="0" fontId="25" fillId="33" borderId="18" xfId="51" applyFont="1" applyFill="1" applyBorder="1">
      <alignment horizontal="left" vertical="center"/>
    </xf>
    <xf numFmtId="0" fontId="4" fillId="0" borderId="0" xfId="51">
      <alignment horizontal="left" vertical="center"/>
    </xf>
    <xf numFmtId="3" fontId="4" fillId="0" borderId="15" xfId="51" applyNumberFormat="1" applyBorder="1" applyAlignment="1">
      <alignment horizontal="right" vertical="center"/>
    </xf>
    <xf numFmtId="3" fontId="4" fillId="0" borderId="0" xfId="51" applyNumberFormat="1" applyAlignment="1">
      <alignment horizontal="right" vertical="center"/>
    </xf>
    <xf numFmtId="0" fontId="27" fillId="0" borderId="14" xfId="52" applyFont="1" applyBorder="1" applyAlignment="1">
      <alignment vertical="center"/>
    </xf>
    <xf numFmtId="0" fontId="4" fillId="0" borderId="0" xfId="52" applyFont="1" applyAlignment="1">
      <alignment vertical="center"/>
    </xf>
    <xf numFmtId="0" fontId="4" fillId="0" borderId="14" xfId="52" applyFont="1" applyBorder="1" applyAlignment="1">
      <alignment vertical="center"/>
    </xf>
    <xf numFmtId="3" fontId="4" fillId="0" borderId="0" xfId="51" applyNumberFormat="1">
      <alignment horizontal="left" vertical="center"/>
    </xf>
    <xf numFmtId="0" fontId="4" fillId="0" borderId="0" xfId="51" applyAlignment="1">
      <alignment horizontal="right" vertical="center"/>
    </xf>
    <xf numFmtId="0" fontId="4" fillId="0" borderId="19" xfId="51" applyBorder="1">
      <alignment horizontal="left" vertical="center"/>
    </xf>
    <xf numFmtId="4" fontId="4" fillId="0" borderId="0" xfId="51" applyNumberFormat="1" applyAlignment="1">
      <alignment horizontal="right" vertical="center"/>
    </xf>
    <xf numFmtId="0" fontId="4" fillId="0" borderId="14" xfId="51" applyBorder="1">
      <alignment horizontal="left" vertical="center"/>
    </xf>
    <xf numFmtId="0" fontId="25" fillId="0" borderId="0" xfId="51" applyFont="1">
      <alignment horizontal="left" vertical="center"/>
    </xf>
    <xf numFmtId="3" fontId="4" fillId="0" borderId="0" xfId="51" applyNumberFormat="1" applyAlignment="1">
      <alignment vertical="center"/>
    </xf>
    <xf numFmtId="165" fontId="4" fillId="0" borderId="0" xfId="51" applyNumberFormat="1" applyAlignment="1">
      <alignment horizontal="right" vertical="center"/>
    </xf>
    <xf numFmtId="3" fontId="4" fillId="0" borderId="19" xfId="51" applyNumberFormat="1" applyBorder="1" applyAlignment="1">
      <alignment horizontal="right" vertical="center"/>
    </xf>
    <xf numFmtId="165" fontId="4" fillId="0" borderId="19" xfId="51" applyNumberFormat="1" applyBorder="1" applyAlignment="1">
      <alignment horizontal="right" vertical="center"/>
    </xf>
    <xf numFmtId="3" fontId="4" fillId="0" borderId="13" xfId="51" applyNumberFormat="1" applyBorder="1" applyAlignment="1">
      <alignment horizontal="right" vertical="center"/>
    </xf>
    <xf numFmtId="0" fontId="25" fillId="0" borderId="10" xfId="51" applyFont="1" applyBorder="1" applyAlignment="1">
      <alignment vertical="center"/>
    </xf>
    <xf numFmtId="3" fontId="25" fillId="0" borderId="18" xfId="51" applyNumberFormat="1" applyFont="1" applyBorder="1" applyAlignment="1">
      <alignment vertical="center"/>
    </xf>
    <xf numFmtId="165" fontId="25" fillId="0" borderId="18" xfId="51" applyNumberFormat="1" applyFont="1" applyBorder="1" applyAlignment="1">
      <alignment horizontal="right" vertical="center"/>
    </xf>
    <xf numFmtId="3" fontId="25" fillId="0" borderId="11" xfId="51" applyNumberFormat="1" applyFont="1" applyBorder="1" applyAlignment="1">
      <alignment horizontal="right" vertical="center"/>
    </xf>
    <xf numFmtId="4" fontId="4" fillId="0" borderId="15" xfId="51" applyNumberFormat="1" applyBorder="1" applyAlignment="1">
      <alignment horizontal="right" vertical="center"/>
    </xf>
    <xf numFmtId="3" fontId="25" fillId="0" borderId="18" xfId="51" applyNumberFormat="1" applyFont="1" applyBorder="1" applyAlignment="1">
      <alignment horizontal="right" vertical="center"/>
    </xf>
    <xf numFmtId="3" fontId="4" fillId="0" borderId="11" xfId="51" applyNumberFormat="1" applyBorder="1" applyAlignment="1">
      <alignment horizontal="right" vertical="center"/>
    </xf>
    <xf numFmtId="0" fontId="4" fillId="0" borderId="16" xfId="52" applyFont="1" applyBorder="1" applyAlignment="1">
      <alignment vertical="center"/>
    </xf>
    <xf numFmtId="0" fontId="27" fillId="0" borderId="12" xfId="52" applyFont="1" applyBorder="1" applyAlignment="1">
      <alignment vertical="center"/>
    </xf>
    <xf numFmtId="3" fontId="4" fillId="0" borderId="19" xfId="51" applyNumberFormat="1" applyBorder="1" applyAlignment="1">
      <alignment vertical="center"/>
    </xf>
    <xf numFmtId="0" fontId="25" fillId="0" borderId="10" xfId="51" applyFont="1" applyBorder="1">
      <alignment horizontal="left" vertical="center"/>
    </xf>
    <xf numFmtId="0" fontId="1" fillId="0" borderId="12" xfId="0" applyFont="1" applyBorder="1" applyAlignment="1"/>
    <xf numFmtId="3" fontId="1" fillId="0" borderId="14" xfId="50" applyNumberFormat="1" applyFont="1" applyBorder="1" applyAlignment="1">
      <alignment vertical="center"/>
    </xf>
    <xf numFmtId="8" fontId="1" fillId="0" borderId="0" xfId="50" applyNumberFormat="1" applyFont="1" applyAlignment="1">
      <alignment horizontal="left" vertical="center"/>
    </xf>
    <xf numFmtId="165" fontId="1" fillId="0" borderId="0" xfId="53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20" xfId="51" applyNumberFormat="1" applyBorder="1" applyAlignment="1">
      <alignment horizontal="right" vertical="center"/>
    </xf>
    <xf numFmtId="165" fontId="4" fillId="0" borderId="20" xfId="51" applyNumberFormat="1" applyBorder="1" applyAlignment="1">
      <alignment horizontal="right" vertical="center"/>
    </xf>
    <xf numFmtId="3" fontId="4" fillId="0" borderId="17" xfId="51" applyNumberFormat="1" applyBorder="1" applyAlignment="1">
      <alignment horizontal="right" vertical="center"/>
    </xf>
    <xf numFmtId="0" fontId="4" fillId="0" borderId="12" xfId="51" applyBorder="1">
      <alignment horizontal="left" vertical="center"/>
    </xf>
    <xf numFmtId="0" fontId="25" fillId="0" borderId="10" xfId="51" applyFont="1" applyFill="1" applyBorder="1" applyAlignment="1">
      <alignment vertical="center"/>
    </xf>
    <xf numFmtId="0" fontId="25" fillId="0" borderId="18" xfId="51" applyFont="1" applyFill="1" applyBorder="1" applyAlignment="1">
      <alignment horizontal="right"/>
    </xf>
    <xf numFmtId="0" fontId="25" fillId="0" borderId="11" xfId="51" applyFont="1" applyFill="1" applyBorder="1" applyAlignment="1">
      <alignment horizontal="right"/>
    </xf>
    <xf numFmtId="0" fontId="0" fillId="0" borderId="0" xfId="0" applyFill="1">
      <alignment horizontal="left" vertical="center"/>
    </xf>
    <xf numFmtId="0" fontId="25" fillId="0" borderId="10" xfId="51" applyFont="1" applyFill="1" applyBorder="1">
      <alignment horizontal="left" vertical="center"/>
    </xf>
    <xf numFmtId="0" fontId="27" fillId="0" borderId="14" xfId="54" applyFont="1" applyFill="1" applyBorder="1" applyAlignment="1">
      <alignment vertical="center"/>
    </xf>
    <xf numFmtId="166" fontId="4" fillId="0" borderId="0" xfId="51" applyNumberFormat="1" applyFill="1" applyBorder="1" applyAlignment="1">
      <alignment horizontal="right" vertical="center"/>
    </xf>
    <xf numFmtId="3" fontId="1" fillId="0" borderId="14" xfId="50" applyNumberFormat="1" applyFont="1" applyFill="1" applyBorder="1" applyAlignment="1">
      <alignment vertical="center"/>
    </xf>
    <xf numFmtId="3" fontId="4" fillId="0" borderId="0" xfId="51" applyNumberFormat="1" applyFill="1" applyBorder="1" applyAlignment="1">
      <alignment horizontal="right" vertical="center"/>
    </xf>
    <xf numFmtId="3" fontId="4" fillId="0" borderId="15" xfId="51" applyNumberFormat="1" applyFill="1" applyBorder="1" applyAlignment="1">
      <alignment horizontal="right" vertical="center"/>
    </xf>
    <xf numFmtId="0" fontId="27" fillId="0" borderId="14" xfId="52" applyFont="1" applyFill="1" applyBorder="1" applyAlignment="1">
      <alignment vertical="center"/>
    </xf>
    <xf numFmtId="3" fontId="25" fillId="0" borderId="18" xfId="51" applyNumberFormat="1" applyFont="1" applyFill="1" applyBorder="1" applyAlignment="1">
      <alignment horizontal="right" vertical="center"/>
    </xf>
    <xf numFmtId="3" fontId="25" fillId="0" borderId="11" xfId="51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vertical="center"/>
    </xf>
    <xf numFmtId="0" fontId="4" fillId="0" borderId="14" xfId="51" applyFill="1" applyBorder="1">
      <alignment horizontal="left" vertical="center"/>
    </xf>
    <xf numFmtId="0" fontId="0" fillId="0" borderId="14" xfId="0" applyFill="1" applyBorder="1">
      <alignment horizontal="left" vertical="center"/>
    </xf>
    <xf numFmtId="0" fontId="0" fillId="0" borderId="0" xfId="0" applyFill="1" applyBorder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 vertical="center"/>
    </xf>
    <xf numFmtId="165" fontId="0" fillId="0" borderId="15" xfId="0" applyNumberFormat="1" applyFill="1" applyBorder="1" applyAlignment="1">
      <alignment horizontal="right" vertical="center"/>
    </xf>
    <xf numFmtId="0" fontId="0" fillId="0" borderId="12" xfId="0" applyFill="1" applyBorder="1">
      <alignment horizontal="left" vertical="center"/>
    </xf>
    <xf numFmtId="0" fontId="0" fillId="0" borderId="19" xfId="0" applyFill="1" applyBorder="1">
      <alignment horizontal="left" vertical="center"/>
    </xf>
    <xf numFmtId="164" fontId="0" fillId="0" borderId="19" xfId="0" applyNumberFormat="1" applyFill="1" applyBorder="1" applyAlignment="1">
      <alignment horizontal="right" vertical="center"/>
    </xf>
    <xf numFmtId="164" fontId="0" fillId="0" borderId="13" xfId="0" applyNumberFormat="1" applyFill="1" applyBorder="1" applyAlignment="1">
      <alignment horizontal="right" vertical="center"/>
    </xf>
    <xf numFmtId="0" fontId="34" fillId="0" borderId="10" xfId="54" applyFont="1" applyFill="1" applyBorder="1" applyAlignment="1">
      <alignment vertical="center"/>
    </xf>
    <xf numFmtId="166" fontId="25" fillId="0" borderId="18" xfId="51" applyNumberFormat="1" applyFont="1" applyFill="1" applyBorder="1" applyAlignment="1">
      <alignment horizontal="right" vertical="center"/>
    </xf>
    <xf numFmtId="9" fontId="4" fillId="0" borderId="0" xfId="51" applyNumberFormat="1" applyFill="1" applyBorder="1" applyAlignment="1">
      <alignment horizontal="right" vertical="center"/>
    </xf>
    <xf numFmtId="9" fontId="25" fillId="0" borderId="18" xfId="5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9" fontId="4" fillId="0" borderId="15" xfId="51" applyNumberFormat="1" applyFill="1" applyBorder="1" applyAlignment="1">
      <alignment horizontal="right" vertical="center"/>
    </xf>
    <xf numFmtId="9" fontId="0" fillId="0" borderId="19" xfId="0" applyNumberFormat="1" applyFill="1" applyBorder="1" applyAlignment="1">
      <alignment horizontal="right" vertical="center"/>
    </xf>
    <xf numFmtId="0" fontId="0" fillId="0" borderId="13" xfId="0" applyFill="1" applyBorder="1">
      <alignment horizontal="left" vertical="center"/>
    </xf>
    <xf numFmtId="9" fontId="25" fillId="0" borderId="11" xfId="51" applyNumberFormat="1" applyFont="1" applyFill="1" applyBorder="1" applyAlignment="1">
      <alignment horizontal="right" vertical="center"/>
    </xf>
    <xf numFmtId="165" fontId="0" fillId="0" borderId="0" xfId="0" applyNumberFormat="1" applyFill="1" applyAlignment="1">
      <alignment horizontal="right" vertical="center"/>
    </xf>
    <xf numFmtId="0" fontId="27" fillId="0" borderId="12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5" fillId="34" borderId="10" xfId="51" applyFont="1" applyFill="1" applyBorder="1">
      <alignment horizontal="left" vertical="center"/>
    </xf>
    <xf numFmtId="0" fontId="25" fillId="34" borderId="18" xfId="51" applyFont="1" applyFill="1" applyBorder="1">
      <alignment horizontal="left" vertical="center"/>
    </xf>
    <xf numFmtId="0" fontId="25" fillId="34" borderId="11" xfId="51" applyFont="1" applyFill="1" applyBorder="1">
      <alignment horizontal="left" vertical="center"/>
    </xf>
    <xf numFmtId="0" fontId="25" fillId="34" borderId="10" xfId="51" applyFont="1" applyFill="1" applyBorder="1" applyAlignment="1">
      <alignment horizontal="center" vertical="center"/>
    </xf>
    <xf numFmtId="0" fontId="25" fillId="34" borderId="18" xfId="51" applyFont="1" applyFill="1" applyBorder="1" applyAlignment="1">
      <alignment horizontal="center" vertical="center"/>
    </xf>
    <xf numFmtId="0" fontId="25" fillId="34" borderId="11" xfId="51" applyFont="1" applyFill="1" applyBorder="1" applyAlignment="1">
      <alignment horizontal="center" vertical="center"/>
    </xf>
    <xf numFmtId="0" fontId="25" fillId="33" borderId="10" xfId="51" applyFont="1" applyFill="1" applyBorder="1">
      <alignment horizontal="left" vertical="center"/>
    </xf>
    <xf numFmtId="0" fontId="25" fillId="33" borderId="18" xfId="51" applyFont="1" applyFill="1" applyBorder="1">
      <alignment horizontal="left" vertical="center"/>
    </xf>
    <xf numFmtId="0" fontId="27" fillId="0" borderId="16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5" fillId="35" borderId="10" xfId="51" applyFont="1" applyFill="1" applyBorder="1" applyAlignment="1">
      <alignment horizontal="center" vertical="center"/>
    </xf>
    <xf numFmtId="0" fontId="25" fillId="35" borderId="11" xfId="51" applyFont="1" applyFill="1" applyBorder="1" applyAlignment="1">
      <alignment horizontal="center" vertical="center"/>
    </xf>
    <xf numFmtId="0" fontId="25" fillId="36" borderId="10" xfId="52" applyFont="1" applyFill="1" applyBorder="1" applyAlignment="1">
      <alignment horizontal="center" vertical="center" wrapText="1"/>
    </xf>
    <xf numFmtId="0" fontId="25" fillId="36" borderId="11" xfId="52" applyFont="1" applyFill="1" applyBorder="1" applyAlignment="1">
      <alignment horizontal="center" vertical="center" wrapText="1"/>
    </xf>
    <xf numFmtId="0" fontId="33" fillId="37" borderId="10" xfId="51" applyFont="1" applyFill="1" applyBorder="1" applyAlignment="1">
      <alignment horizontal="center" vertical="center" wrapText="1"/>
    </xf>
    <xf numFmtId="0" fontId="33" fillId="37" borderId="11" xfId="51" applyFont="1" applyFill="1" applyBorder="1" applyAlignment="1">
      <alignment horizontal="center" vertical="center" wrapText="1"/>
    </xf>
  </cellXfs>
  <cellStyles count="87">
    <cellStyle name="20% - Accent1" xfId="24" builtinId="30" hidden="1"/>
    <cellStyle name="20% - Accent2" xfId="28" builtinId="34" hidden="1"/>
    <cellStyle name="20% - Accent2 2" xfId="72" xr:uid="{0645B6CB-B719-454F-B293-B557AFAA6FD4}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omma 2" xfId="57" xr:uid="{C6347A42-F6B0-4CB9-92DA-92D640E99954}"/>
    <cellStyle name="Comma 2 2" xfId="68" xr:uid="{D629DA5A-2010-400D-ABF9-603D55A9D74B}"/>
    <cellStyle name="Comma 2 3" xfId="73" xr:uid="{DD4DBBFD-1E4E-49C1-B27F-F3CD5E2A9C91}"/>
    <cellStyle name="Comma 3" xfId="65" xr:uid="{A9E0A660-CA8B-4334-B6BD-6F76A98B642D}"/>
    <cellStyle name="Currency" xfId="3" builtinId="4" hidden="1"/>
    <cellStyle name="Currency" xfId="48" xr:uid="{12ED687B-2798-489E-B831-5E7CB0DCFF11}"/>
    <cellStyle name="Currency [0]" xfId="4" builtinId="7" hidden="1"/>
    <cellStyle name="Currency 7" xfId="82" xr:uid="{96A8072B-8508-45B0-86BD-9FFCD1BB30B6}"/>
    <cellStyle name="Explanatory Text" xfId="21" builtinId="53" hidden="1"/>
    <cellStyle name="Followed Hyperlink" xfId="49" builtinId="9" customBuiltin="1"/>
    <cellStyle name="Good" xfId="11" builtinId="26" hidden="1"/>
    <cellStyle name="Good 2" xfId="70" xr:uid="{0510A2AC-E516-4595-BE98-0D62C0BAD465}"/>
    <cellStyle name="Heading 1" xfId="7" builtinId="16" hidden="1"/>
    <cellStyle name="Heading 2" xfId="8" builtinId="17" hidden="1"/>
    <cellStyle name="Heading 3" xfId="9" builtinId="18" hidden="1"/>
    <cellStyle name="Heading 4" xfId="10" builtinId="19" hidden="1"/>
    <cellStyle name="Hyperlink" xfId="47" builtinId="8" customBuiltin="1"/>
    <cellStyle name="Hyperlink 11" xfId="67" xr:uid="{B3EFDC80-B72B-4EC6-A966-1A90F93801E6}"/>
    <cellStyle name="Hyperlink 2" xfId="64" xr:uid="{F9FA72A5-7B0A-44F2-BEB5-33FF5BEC6A8D}"/>
    <cellStyle name="Hyperlink 2 2" xfId="84" xr:uid="{23A242A6-9362-4F55-A047-760FCCDE1129}"/>
    <cellStyle name="Hyperlink 2 3" xfId="71" xr:uid="{DE510722-C8D4-4495-BB1F-7D64D6E3EF93}"/>
    <cellStyle name="Hyperlink 3 2" xfId="69" xr:uid="{8BDEB202-C558-478C-93E2-81AFD00EB03D}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101" xfId="60" xr:uid="{CA56D624-8632-4525-8845-A34DA73C6FC8}"/>
    <cellStyle name="Normal 105" xfId="81" xr:uid="{E754853B-71F2-492E-ADED-82E5E8809E08}"/>
    <cellStyle name="Normal 2" xfId="50" xr:uid="{646BDFBB-6B20-4D55-B0E5-8D7CF329B27C}"/>
    <cellStyle name="Normal 2 2" xfId="80" xr:uid="{4F995ADA-5313-4112-A4E8-8BC0E0F35262}"/>
    <cellStyle name="Normal 3" xfId="55" xr:uid="{2541A2B7-3936-46DA-B3B2-4DEB56305B14}"/>
    <cellStyle name="Normal 3 2" xfId="59" xr:uid="{3716A080-65CB-4CC3-B32C-DAEAF90C5E03}"/>
    <cellStyle name="Normal 3 3" xfId="83" xr:uid="{E2ACF4CC-720D-43C1-A105-BC367636CC4A}"/>
    <cellStyle name="Normal 3 3 2" xfId="79" xr:uid="{376EE59A-794E-49B3-B5FB-743AC4C18530}"/>
    <cellStyle name="Normal 3 4" xfId="51" xr:uid="{F10CC882-337C-424B-AF76-6AA0531B62B0}"/>
    <cellStyle name="Normal 3 5" xfId="86" xr:uid="{F17D3940-C6F9-4D76-908B-F2CCA7F3CC83}"/>
    <cellStyle name="Normal 3 6" xfId="63" xr:uid="{832073AF-CD74-482E-85B1-E327D99EA7FA}"/>
    <cellStyle name="Normal 3 7" xfId="61" xr:uid="{06E331E1-22FE-4EC5-B15C-E7EC4C69EEC5}"/>
    <cellStyle name="Normal 4" xfId="56" xr:uid="{B9EB8C00-1A06-4EC7-9648-37BC437A88E7}"/>
    <cellStyle name="Normal 4 2" xfId="75" xr:uid="{927538B5-8AE6-4EE7-B212-5F1E4086985F}"/>
    <cellStyle name="Normal 4 3" xfId="77" xr:uid="{3C52A9FA-DEAC-40A8-B6A2-0E9469807C7D}"/>
    <cellStyle name="Normal 5" xfId="52" xr:uid="{A9017A44-BD41-461C-B318-6FF6D4D3F456}"/>
    <cellStyle name="Normal 5 2" xfId="62" xr:uid="{E3395C03-89EA-4D8E-A1CA-BC7F9750AC66}"/>
    <cellStyle name="Normal 5 2 2" xfId="76" xr:uid="{869F60B4-EA65-49B5-A58C-21F0EB706F57}"/>
    <cellStyle name="Normal 5 2 5" xfId="85" xr:uid="{4A96DD1C-0013-48A7-BBA6-DBFEE8568D46}"/>
    <cellStyle name="Normal 6" xfId="78" xr:uid="{53C6BC62-A879-40B9-99B9-5A0AD284C020}"/>
    <cellStyle name="Normal 7" xfId="58" xr:uid="{465A7555-4269-4F0D-80E0-884E0F582E69}"/>
    <cellStyle name="Normal 8" xfId="54" xr:uid="{FEAAA55C-B33F-4BC3-AE5A-ADBEC1031DB2}"/>
    <cellStyle name="Note" xfId="20" builtinId="10" hidden="1"/>
    <cellStyle name="Output" xfId="15" builtinId="21" hidden="1"/>
    <cellStyle name="Percent" xfId="5" builtinId="5" hidden="1"/>
    <cellStyle name="Percent 2" xfId="66" xr:uid="{3846BE5F-3589-4E1F-B68F-D52E2F3B5951}"/>
    <cellStyle name="Percent 2 2" xfId="53" xr:uid="{1F5D5AAC-9788-4516-B36D-153CE805380F}"/>
    <cellStyle name="Percent 2 2 2" xfId="74" xr:uid="{E19BBFD5-B230-4014-87B4-2A9E3DEF1929}"/>
    <cellStyle name="Title" xfId="6" builtinId="15" hidden="1"/>
    <cellStyle name="Total" xfId="22" builtinId="25" hidden="1"/>
    <cellStyle name="Warning Text" xfId="19" builtinId="11" hidden="1"/>
  </cellStyles>
  <dxfs count="8">
    <dxf>
      <font>
        <b/>
        <i val="0"/>
      </font>
      <fill>
        <patternFill>
          <bgColor theme="0" tint="-0.14996795556505021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/>
        <i val="0"/>
        <sz val="11"/>
        <color theme="1"/>
        <name val="Arial"/>
        <family val="2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z val="10"/>
        <color theme="1"/>
        <name val="Arial"/>
        <family val="2"/>
        <scheme val="none"/>
      </font>
      <fill>
        <patternFill patternType="none">
          <bgColor auto="1"/>
        </patternFill>
      </fill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font>
        <b/>
        <i val="0"/>
        <sz val="11"/>
        <color theme="1"/>
        <name val="Arial"/>
        <family val="2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z val="10"/>
        <color theme="1"/>
        <name val="Arial"/>
        <family val="2"/>
        <scheme val="none"/>
      </font>
      <border>
        <left style="thick">
          <color theme="1"/>
        </left>
        <right style="thick">
          <color theme="1"/>
        </right>
        <top style="thick">
          <color theme="1"/>
        </top>
        <bottom style="thick">
          <color theme="1"/>
        </bottom>
        <vertical/>
        <horizontal/>
      </border>
    </dxf>
    <dxf>
      <font>
        <b/>
        <i val="0"/>
      </font>
      <fill>
        <patternFill>
          <bgColor theme="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</dxfs>
  <tableStyles count="4" defaultTableStyle="Table Style, Arash" defaultPivotStyle="PivotStyleLight16">
    <tableStyle name="Table Style, Arash" pivot="0" count="2" xr9:uid="{3EA1C322-EE4E-499D-BEC4-108FCFC7C95B}">
      <tableStyleElement type="wholeTable" dxfId="7"/>
      <tableStyleElement type="headerRow" dxfId="6"/>
    </tableStyle>
    <tableStyle name="Custom" pivot="0" table="0" count="2" xr9:uid="{48EA3F27-0DB6-471D-90EF-9ED4B57141B3}">
      <tableStyleElement type="wholeTable" dxfId="5"/>
      <tableStyleElement type="headerRow" dxfId="4"/>
    </tableStyle>
    <tableStyle name="Custom 2" pivot="0" table="0" count="2" xr9:uid="{7402AA41-E48C-43DB-94A4-B0B5F18A9336}">
      <tableStyleElement type="wholeTable" dxfId="3"/>
      <tableStyleElement type="headerRow" dxfId="2"/>
    </tableStyle>
    <tableStyle name="Custom2" pivot="0" count="2" xr9:uid="{1BE56A9C-A023-4C00-8844-2BAB3FA3107B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image" Target="../media/image9.emf"/><Relationship Id="rId7" Type="http://schemas.openxmlformats.org/officeDocument/2006/relationships/image" Target="../media/image6.emf"/><Relationship Id="rId2" Type="http://schemas.openxmlformats.org/officeDocument/2006/relationships/image" Target="../media/image3.emf"/><Relationship Id="rId1" Type="http://schemas.openxmlformats.org/officeDocument/2006/relationships/image" Target="../media/image1.emf"/><Relationship Id="rId6" Type="http://schemas.openxmlformats.org/officeDocument/2006/relationships/image" Target="../media/image10.emf"/><Relationship Id="rId5" Type="http://schemas.openxmlformats.org/officeDocument/2006/relationships/image" Target="../media/image4.emf"/><Relationship Id="rId4" Type="http://schemas.openxmlformats.org/officeDocument/2006/relationships/image" Target="../media/image5.emf"/><Relationship Id="rId9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1306</xdr:colOff>
      <xdr:row>24</xdr:row>
      <xdr:rowOff>2612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A17762E7-4344-4E03-8234-63D65D0D83C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14" y="65314"/>
          <a:ext cx="5879592" cy="375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587828</xdr:colOff>
      <xdr:row>70</xdr:row>
      <xdr:rowOff>-1</xdr:rowOff>
    </xdr:from>
    <xdr:to>
      <xdr:col>21</xdr:col>
      <xdr:colOff>1305</xdr:colOff>
      <xdr:row>93</xdr:row>
      <xdr:rowOff>2612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63619691-E993-4233-9050-E7CC44A12C8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599" y="11332028"/>
          <a:ext cx="5879592" cy="375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21</xdr:col>
      <xdr:colOff>1306</xdr:colOff>
      <xdr:row>24</xdr:row>
      <xdr:rowOff>2612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2493A43D-2240-4210-93BB-A49245B878D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65314"/>
          <a:ext cx="5879592" cy="375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21</xdr:col>
      <xdr:colOff>1306</xdr:colOff>
      <xdr:row>47</xdr:row>
      <xdr:rowOff>2613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CC52F44D-B58A-43EE-A172-0F68A4BC22B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3820886"/>
          <a:ext cx="5879592" cy="375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11</xdr:col>
      <xdr:colOff>1306</xdr:colOff>
      <xdr:row>47</xdr:row>
      <xdr:rowOff>2613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9F129852-3D4C-49BD-9ACB-2DB3453E14F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14" y="3820886"/>
          <a:ext cx="5879592" cy="375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11</xdr:col>
      <xdr:colOff>1306</xdr:colOff>
      <xdr:row>70</xdr:row>
      <xdr:rowOff>2612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45669747-2899-4524-B60E-F7011867C57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14" y="7576457"/>
          <a:ext cx="5879592" cy="375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21</xdr:col>
      <xdr:colOff>1306</xdr:colOff>
      <xdr:row>70</xdr:row>
      <xdr:rowOff>2612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B0677223-725F-4F66-9EA6-E96C65C2A3B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7576457"/>
          <a:ext cx="5879592" cy="375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11</xdr:col>
      <xdr:colOff>1306</xdr:colOff>
      <xdr:row>93</xdr:row>
      <xdr:rowOff>2613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54B1B1F5-85DF-4D20-8C2E-414420FE19D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14" y="11332029"/>
          <a:ext cx="5879592" cy="375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31</xdr:col>
      <xdr:colOff>1307</xdr:colOff>
      <xdr:row>24</xdr:row>
      <xdr:rowOff>2612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1FC118E-3F3A-4BED-ADF9-8A0BE121DAA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1886" y="65314"/>
          <a:ext cx="5879592" cy="375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24</xdr:row>
      <xdr:rowOff>0</xdr:rowOff>
    </xdr:from>
    <xdr:to>
      <xdr:col>31</xdr:col>
      <xdr:colOff>1307</xdr:colOff>
      <xdr:row>47</xdr:row>
      <xdr:rowOff>2613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7462170A-C154-465B-B77D-CADBD8D2D2C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1886" y="3820886"/>
          <a:ext cx="5879592" cy="375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31</xdr:col>
      <xdr:colOff>1307</xdr:colOff>
      <xdr:row>70</xdr:row>
      <xdr:rowOff>2612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F004E470-D335-4A76-A57D-1BC6E079FA8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1886" y="7576457"/>
          <a:ext cx="5879592" cy="375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31</xdr:col>
      <xdr:colOff>1307</xdr:colOff>
      <xdr:row>93</xdr:row>
      <xdr:rowOff>2613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145BBDF8-BC9D-429F-90D1-EFE37D36FF9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1886" y="11332029"/>
          <a:ext cx="5879592" cy="375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1306</xdr:colOff>
      <xdr:row>24</xdr:row>
      <xdr:rowOff>2612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44565017-3083-4C51-B0AA-C95627A5A14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5829" y="228600"/>
          <a:ext cx="5879592" cy="375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11</xdr:col>
      <xdr:colOff>1306</xdr:colOff>
      <xdr:row>47</xdr:row>
      <xdr:rowOff>2613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9740577F-CA29-485C-9A6B-999D82C48D6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5829" y="3984171"/>
          <a:ext cx="5879592" cy="375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11</xdr:col>
      <xdr:colOff>1306</xdr:colOff>
      <xdr:row>70</xdr:row>
      <xdr:rowOff>2612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A2A2CCEA-1C6F-455A-BB43-5869A6D68DE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5829" y="7739743"/>
          <a:ext cx="5879592" cy="375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22</xdr:col>
      <xdr:colOff>1307</xdr:colOff>
      <xdr:row>24</xdr:row>
      <xdr:rowOff>2612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9B7780D0-7925-46C9-8FE1-4073410F69D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41943" y="228600"/>
          <a:ext cx="5879592" cy="375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22</xdr:col>
      <xdr:colOff>1307</xdr:colOff>
      <xdr:row>47</xdr:row>
      <xdr:rowOff>2613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84F36897-B85A-4224-99DD-6B8A38667F8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41943" y="3984171"/>
          <a:ext cx="5879592" cy="375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22</xdr:col>
      <xdr:colOff>1307</xdr:colOff>
      <xdr:row>70</xdr:row>
      <xdr:rowOff>2612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604EDE7C-6318-4EBD-80D9-E09C2264FA4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41943" y="7739743"/>
          <a:ext cx="5879592" cy="375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33</xdr:col>
      <xdr:colOff>1306</xdr:colOff>
      <xdr:row>24</xdr:row>
      <xdr:rowOff>2612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2834F8E9-4098-45B0-90CF-6044579F90D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08057" y="228600"/>
          <a:ext cx="5879592" cy="375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24</xdr:row>
      <xdr:rowOff>1</xdr:rowOff>
    </xdr:from>
    <xdr:to>
      <xdr:col>33</xdr:col>
      <xdr:colOff>1306</xdr:colOff>
      <xdr:row>47</xdr:row>
      <xdr:rowOff>2614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B28CD374-D7D7-4A79-9277-62F9408022B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08057" y="3984172"/>
          <a:ext cx="5879592" cy="375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47</xdr:row>
      <xdr:rowOff>0</xdr:rowOff>
    </xdr:from>
    <xdr:to>
      <xdr:col>33</xdr:col>
      <xdr:colOff>1306</xdr:colOff>
      <xdr:row>70</xdr:row>
      <xdr:rowOff>2612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5BF43B1A-7A31-4F9C-8157-07A877C6518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08057" y="7739743"/>
          <a:ext cx="5879592" cy="375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Custom Theme by Arash, 28Jul2018">
  <a:themeElements>
    <a:clrScheme name="Arash">
      <a:dk1>
        <a:srgbClr val="000000"/>
      </a:dk1>
      <a:lt1>
        <a:srgbClr val="FFFFFF"/>
      </a:lt1>
      <a:dk2>
        <a:srgbClr val="44546A"/>
      </a:dk2>
      <a:lt2>
        <a:srgbClr val="FFC300"/>
      </a:lt2>
      <a:accent1>
        <a:srgbClr val="236B8B"/>
      </a:accent1>
      <a:accent2>
        <a:srgbClr val="FFC300"/>
      </a:accent2>
      <a:accent3>
        <a:srgbClr val="FF0000"/>
      </a:accent3>
      <a:accent4>
        <a:srgbClr val="ED7D31"/>
      </a:accent4>
      <a:accent5>
        <a:srgbClr val="70AD47"/>
      </a:accent5>
      <a:accent6>
        <a:srgbClr val="2E8BB4"/>
      </a:accent6>
      <a:hlink>
        <a:srgbClr val="0563C1"/>
      </a:hlink>
      <a:folHlink>
        <a:srgbClr val="954F72"/>
      </a:folHlink>
    </a:clrScheme>
    <a:fontScheme name="Custom 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BACA8-386D-4EDC-AF5B-4FDBA5B43144}">
  <dimension ref="B1:R16"/>
  <sheetViews>
    <sheetView showGridLines="0" zoomScale="70" zoomScaleNormal="70" workbookViewId="0">
      <selection activeCell="L12" sqref="L12:M12"/>
    </sheetView>
  </sheetViews>
  <sheetFormatPr defaultColWidth="8.5546875" defaultRowHeight="13.2" x14ac:dyDescent="0.25"/>
  <cols>
    <col min="1" max="1" width="0.88671875" style="60" customWidth="1"/>
    <col min="2" max="2" width="31.21875" style="60" bestFit="1" customWidth="1"/>
    <col min="3" max="3" width="8.21875" style="60" bestFit="1" customWidth="1"/>
    <col min="4" max="4" width="8.21875" style="60" customWidth="1"/>
    <col min="5" max="5" width="8.21875" style="60" bestFit="1" customWidth="1"/>
    <col min="6" max="6" width="8.21875" style="60" customWidth="1"/>
    <col min="7" max="7" width="10.77734375" style="60" bestFit="1" customWidth="1"/>
    <col min="8" max="8" width="8.21875" style="60" customWidth="1"/>
    <col min="9" max="9" width="8.5546875" style="60"/>
    <col min="10" max="10" width="32.21875" style="60" bestFit="1" customWidth="1"/>
    <col min="11" max="11" width="8.21875" style="60" bestFit="1" customWidth="1"/>
    <col min="12" max="12" width="9.77734375" style="60" bestFit="1" customWidth="1"/>
    <col min="13" max="13" width="10.77734375" style="60" bestFit="1" customWidth="1"/>
    <col min="14" max="14" width="8.5546875" style="60"/>
    <col min="15" max="15" width="10.21875" style="60" bestFit="1" customWidth="1"/>
    <col min="16" max="16" width="7.109375" style="60" bestFit="1" customWidth="1"/>
    <col min="17" max="17" width="8" style="60" bestFit="1" customWidth="1"/>
    <col min="18" max="18" width="10.77734375" style="60" bestFit="1" customWidth="1"/>
    <col min="19" max="16384" width="8.5546875" style="60"/>
  </cols>
  <sheetData>
    <row r="1" spans="2:18" ht="4.95" customHeight="1" thickBot="1" x14ac:dyDescent="0.3"/>
    <row r="2" spans="2:18" ht="13.8" thickBot="1" x14ac:dyDescent="0.3">
      <c r="B2" s="57" t="s">
        <v>2</v>
      </c>
      <c r="C2" s="58" t="s">
        <v>64</v>
      </c>
      <c r="D2" s="58"/>
      <c r="E2" s="58" t="s">
        <v>58</v>
      </c>
      <c r="F2" s="58"/>
      <c r="G2" s="58" t="s">
        <v>59</v>
      </c>
      <c r="H2" s="59"/>
      <c r="J2" s="57" t="s">
        <v>22</v>
      </c>
      <c r="K2" s="58" t="s">
        <v>64</v>
      </c>
      <c r="L2" s="58" t="s">
        <v>58</v>
      </c>
      <c r="M2" s="59" t="s">
        <v>59</v>
      </c>
      <c r="O2" s="61" t="s">
        <v>30</v>
      </c>
      <c r="P2" s="58" t="s">
        <v>64</v>
      </c>
      <c r="Q2" s="58" t="s">
        <v>58</v>
      </c>
      <c r="R2" s="59" t="s">
        <v>59</v>
      </c>
    </row>
    <row r="3" spans="2:18" x14ac:dyDescent="0.25">
      <c r="B3" s="62" t="s">
        <v>5</v>
      </c>
      <c r="C3" s="63">
        <v>76.448215489291925</v>
      </c>
      <c r="D3" s="84">
        <f>C3/C$12</f>
        <v>0.10359764945704843</v>
      </c>
      <c r="E3" s="63">
        <v>73.663182944421649</v>
      </c>
      <c r="F3" s="84">
        <f>E3/E$12</f>
        <v>8.0836902444885866E-2</v>
      </c>
      <c r="G3" s="63">
        <v>73.56040365555701</v>
      </c>
      <c r="H3" s="87">
        <f>G3/G$12</f>
        <v>8.0452391657801214E-2</v>
      </c>
      <c r="J3" s="70" t="s">
        <v>24</v>
      </c>
      <c r="K3" s="65">
        <v>70233.038570485151</v>
      </c>
      <c r="L3" s="65">
        <v>-32738.672797082712</v>
      </c>
      <c r="M3" s="66">
        <v>-33744.479292884738</v>
      </c>
      <c r="O3" s="64" t="s">
        <v>32</v>
      </c>
      <c r="P3" s="65">
        <v>117.16444876294506</v>
      </c>
      <c r="Q3" s="65">
        <v>12.389432153093519</v>
      </c>
      <c r="R3" s="66">
        <v>11.758094298514997</v>
      </c>
    </row>
    <row r="4" spans="2:18" x14ac:dyDescent="0.25">
      <c r="B4" s="62" t="s">
        <v>7</v>
      </c>
      <c r="C4" s="63">
        <v>3104.9995825335213</v>
      </c>
      <c r="D4" s="84">
        <f t="shared" ref="D4:F12" si="0">C4/C$12</f>
        <v>4.2076934858034161</v>
      </c>
      <c r="E4" s="63">
        <v>3827.0369437138365</v>
      </c>
      <c r="F4" s="84">
        <f t="shared" si="0"/>
        <v>4.1997345173827734</v>
      </c>
      <c r="G4" s="63">
        <v>3837.8617188622466</v>
      </c>
      <c r="H4" s="87">
        <f t="shared" ref="H4" si="1">G4/G$12</f>
        <v>4.1974369197342281</v>
      </c>
      <c r="J4" s="70" t="s">
        <v>25</v>
      </c>
      <c r="K4" s="65">
        <v>301732.02125639579</v>
      </c>
      <c r="L4" s="65">
        <v>232873.98762153863</v>
      </c>
      <c r="M4" s="66">
        <v>232343.38214841197</v>
      </c>
      <c r="O4" s="67" t="s">
        <v>33</v>
      </c>
      <c r="P4" s="65">
        <v>435.47122616800556</v>
      </c>
      <c r="Q4" s="65">
        <v>60.134279605600874</v>
      </c>
      <c r="R4" s="66">
        <v>50.8836696272664</v>
      </c>
    </row>
    <row r="5" spans="2:18" x14ac:dyDescent="0.25">
      <c r="B5" s="62" t="s">
        <v>9</v>
      </c>
      <c r="C5" s="63">
        <v>0</v>
      </c>
      <c r="D5" s="84">
        <f t="shared" si="0"/>
        <v>0</v>
      </c>
      <c r="E5" s="63">
        <v>0</v>
      </c>
      <c r="F5" s="84">
        <f t="shared" si="0"/>
        <v>0</v>
      </c>
      <c r="G5" s="63">
        <v>0</v>
      </c>
      <c r="H5" s="87">
        <f t="shared" ref="H5" si="2">G5/G$12</f>
        <v>0</v>
      </c>
      <c r="J5" s="70" t="s">
        <v>26</v>
      </c>
      <c r="K5" s="65">
        <v>371965.05982688104</v>
      </c>
      <c r="L5" s="65">
        <v>200135.31482445597</v>
      </c>
      <c r="M5" s="66">
        <v>198598.90285552724</v>
      </c>
      <c r="O5" s="67" t="s">
        <v>34</v>
      </c>
      <c r="P5" s="65">
        <v>0</v>
      </c>
      <c r="Q5" s="65">
        <v>0</v>
      </c>
      <c r="R5" s="66">
        <v>0</v>
      </c>
    </row>
    <row r="6" spans="2:18" ht="13.8" thickBot="1" x14ac:dyDescent="0.3">
      <c r="B6" s="62" t="s">
        <v>12</v>
      </c>
      <c r="C6" s="63">
        <v>0</v>
      </c>
      <c r="D6" s="84">
        <f t="shared" si="0"/>
        <v>0</v>
      </c>
      <c r="E6" s="63">
        <v>0</v>
      </c>
      <c r="F6" s="84">
        <f t="shared" si="0"/>
        <v>0</v>
      </c>
      <c r="G6" s="63">
        <v>0</v>
      </c>
      <c r="H6" s="87">
        <f t="shared" ref="H6" si="3">G6/G$12</f>
        <v>0</v>
      </c>
      <c r="J6" s="71" t="s">
        <v>27</v>
      </c>
      <c r="K6" s="65">
        <v>364053.8997804487</v>
      </c>
      <c r="L6" s="65">
        <v>418577.23449113173</v>
      </c>
      <c r="M6" s="66">
        <v>419374.28047734668</v>
      </c>
      <c r="O6" s="67" t="s">
        <v>36</v>
      </c>
      <c r="P6" s="65">
        <v>0</v>
      </c>
      <c r="Q6" s="65">
        <v>6648.1591725166481</v>
      </c>
      <c r="R6" s="66">
        <v>6693.1162701193271</v>
      </c>
    </row>
    <row r="7" spans="2:18" ht="13.8" thickBot="1" x14ac:dyDescent="0.3">
      <c r="B7" s="62" t="s">
        <v>15</v>
      </c>
      <c r="C7" s="63">
        <v>108.38312848407467</v>
      </c>
      <c r="D7" s="84">
        <f t="shared" si="0"/>
        <v>0.14687376650831233</v>
      </c>
      <c r="E7" s="63">
        <v>113.22107360719849</v>
      </c>
      <c r="F7" s="84">
        <f t="shared" si="0"/>
        <v>0.12424715463077123</v>
      </c>
      <c r="G7" s="63">
        <v>113.22054143492704</v>
      </c>
      <c r="H7" s="87">
        <f t="shared" ref="H7" si="4">G7/G$12</f>
        <v>0.12382834909230336</v>
      </c>
      <c r="J7" s="61" t="s">
        <v>28</v>
      </c>
      <c r="K7" s="68">
        <v>736018.95960728347</v>
      </c>
      <c r="L7" s="68">
        <v>618712.54931551358</v>
      </c>
      <c r="M7" s="69">
        <v>617973.18333287397</v>
      </c>
      <c r="O7" s="67" t="s">
        <v>37</v>
      </c>
      <c r="P7" s="65">
        <v>0</v>
      </c>
      <c r="Q7" s="65">
        <v>0</v>
      </c>
      <c r="R7" s="66">
        <v>0</v>
      </c>
    </row>
    <row r="8" spans="2:18" x14ac:dyDescent="0.25">
      <c r="B8" s="62" t="s">
        <v>16</v>
      </c>
      <c r="C8" s="63">
        <v>-2097.9909441175873</v>
      </c>
      <c r="D8" s="84">
        <f t="shared" si="0"/>
        <v>-2.8430608746282586</v>
      </c>
      <c r="E8" s="63">
        <v>-2563.9646788496066</v>
      </c>
      <c r="F8" s="84">
        <f t="shared" si="0"/>
        <v>-2.8136574382439763</v>
      </c>
      <c r="G8" s="63">
        <v>-2571.3977368028604</v>
      </c>
      <c r="H8" s="87">
        <f t="shared" ref="H8" si="5">G8/G$12</f>
        <v>-2.8123159682202115</v>
      </c>
      <c r="J8" s="72" t="s">
        <v>60</v>
      </c>
      <c r="K8" s="73" t="s">
        <v>65</v>
      </c>
      <c r="L8" s="74">
        <f>L7-K7</f>
        <v>-117306.41029176989</v>
      </c>
      <c r="M8" s="75">
        <f>M7-K7</f>
        <v>-118045.77627440949</v>
      </c>
      <c r="O8" s="67" t="s">
        <v>38</v>
      </c>
      <c r="P8" s="65">
        <v>1.1161386751082603</v>
      </c>
      <c r="Q8" s="65">
        <v>5809.7063132282201</v>
      </c>
      <c r="R8" s="66">
        <v>5930.6307186014083</v>
      </c>
    </row>
    <row r="9" spans="2:18" x14ac:dyDescent="0.25">
      <c r="B9" s="62" t="s">
        <v>17</v>
      </c>
      <c r="C9" s="63">
        <v>1191.8399823892914</v>
      </c>
      <c r="D9" s="84">
        <f t="shared" si="0"/>
        <v>1.6151040271405059</v>
      </c>
      <c r="E9" s="63">
        <v>1449.9565214158551</v>
      </c>
      <c r="F9" s="84">
        <f t="shared" si="0"/>
        <v>1.5911611362144595</v>
      </c>
      <c r="G9" s="63">
        <v>1453.2449271498715</v>
      </c>
      <c r="H9" s="87">
        <f t="shared" ref="H9" si="6">G9/G$12</f>
        <v>1.5894016922641225</v>
      </c>
      <c r="J9" s="72" t="s">
        <v>61</v>
      </c>
      <c r="K9" s="73" t="s">
        <v>65</v>
      </c>
      <c r="L9" s="76">
        <f>L8/$K$7</f>
        <v>-0.15937960396341</v>
      </c>
      <c r="M9" s="77">
        <f>M8/$K$7</f>
        <v>-0.1603841514319074</v>
      </c>
      <c r="O9" s="67" t="s">
        <v>39</v>
      </c>
      <c r="P9" s="65">
        <v>11.450523309995706</v>
      </c>
      <c r="Q9" s="65">
        <v>2467.9616355372618</v>
      </c>
      <c r="R9" s="66">
        <v>2483.9789333130252</v>
      </c>
    </row>
    <row r="10" spans="2:18" ht="13.8" thickBot="1" x14ac:dyDescent="0.3">
      <c r="B10" s="62" t="s">
        <v>18</v>
      </c>
      <c r="C10" s="63">
        <v>737.93388064260421</v>
      </c>
      <c r="D10" s="84">
        <f t="shared" si="0"/>
        <v>1</v>
      </c>
      <c r="E10" s="63">
        <v>911.25687299367735</v>
      </c>
      <c r="F10" s="84">
        <f t="shared" si="0"/>
        <v>1</v>
      </c>
      <c r="G10" s="63">
        <v>914.33457899475741</v>
      </c>
      <c r="H10" s="87">
        <f t="shared" ref="H10" si="7">G10/G$12</f>
        <v>1</v>
      </c>
      <c r="J10" s="78" t="s">
        <v>62</v>
      </c>
      <c r="K10" s="79" t="s">
        <v>65</v>
      </c>
      <c r="L10" s="80">
        <f>-(E12-$C$12)/L8*1000000</f>
        <v>1477.5236231334352</v>
      </c>
      <c r="M10" s="81">
        <f>-(G12-$C$12)/M8*1000000</f>
        <v>1494.3414658233237</v>
      </c>
      <c r="O10" s="67" t="s">
        <v>40</v>
      </c>
      <c r="P10" s="65">
        <v>16799.142345468546</v>
      </c>
      <c r="Q10" s="65">
        <v>1987.6661252769247</v>
      </c>
      <c r="R10" s="66">
        <v>1788.2864318818192</v>
      </c>
    </row>
    <row r="11" spans="2:18" ht="13.8" thickBot="1" x14ac:dyDescent="0.3">
      <c r="B11" s="62" t="s">
        <v>19</v>
      </c>
      <c r="C11" s="63">
        <v>1191.8399823892914</v>
      </c>
      <c r="D11" s="84">
        <f t="shared" si="0"/>
        <v>1.6151040271405059</v>
      </c>
      <c r="E11" s="63">
        <v>1449.9565214158551</v>
      </c>
      <c r="F11" s="84">
        <f t="shared" si="0"/>
        <v>1.5911611362144595</v>
      </c>
      <c r="G11" s="63">
        <v>1453.2449271498715</v>
      </c>
      <c r="H11" s="87">
        <f t="shared" ref="H11" si="8">G11/G$12</f>
        <v>1.5894016922641225</v>
      </c>
      <c r="O11" s="67" t="s">
        <v>41</v>
      </c>
      <c r="P11" s="65">
        <v>1134.1291407430135</v>
      </c>
      <c r="Q11" s="65">
        <v>119.35131416777567</v>
      </c>
      <c r="R11" s="66">
        <v>95.432665119918767</v>
      </c>
    </row>
    <row r="12" spans="2:18" ht="13.8" thickBot="1" x14ac:dyDescent="0.3">
      <c r="B12" s="82" t="s">
        <v>20</v>
      </c>
      <c r="C12" s="83">
        <v>737.93388064260421</v>
      </c>
      <c r="D12" s="85">
        <f t="shared" si="0"/>
        <v>1</v>
      </c>
      <c r="E12" s="83">
        <v>911.25687299367735</v>
      </c>
      <c r="F12" s="85">
        <f t="shared" si="0"/>
        <v>1</v>
      </c>
      <c r="G12" s="83">
        <v>914.33457899475741</v>
      </c>
      <c r="H12" s="90">
        <f t="shared" ref="H12" si="9">G12/G$12</f>
        <v>1</v>
      </c>
      <c r="L12" s="91">
        <f>(L7-$K$7)/$K$7</f>
        <v>-0.15937960396341</v>
      </c>
      <c r="M12" s="91">
        <f>(M7-$K$7)/$K$7</f>
        <v>-0.1603841514319074</v>
      </c>
      <c r="O12" s="67" t="s">
        <v>42</v>
      </c>
      <c r="P12" s="65">
        <v>0</v>
      </c>
      <c r="Q12" s="65">
        <v>0</v>
      </c>
      <c r="R12" s="66">
        <v>0</v>
      </c>
    </row>
    <row r="13" spans="2:18" ht="13.8" thickBot="1" x14ac:dyDescent="0.3">
      <c r="B13" s="78"/>
      <c r="C13" s="79"/>
      <c r="D13" s="79"/>
      <c r="E13" s="88">
        <f>(E12-$C$12)/$C$12</f>
        <v>0.23487604634732423</v>
      </c>
      <c r="F13" s="79"/>
      <c r="G13" s="88">
        <f>(G12-$C$12)/$C$12</f>
        <v>0.23904675334671008</v>
      </c>
      <c r="H13" s="89"/>
      <c r="O13" s="67" t="s">
        <v>43</v>
      </c>
      <c r="P13" s="65">
        <v>0</v>
      </c>
      <c r="Q13" s="65">
        <v>0</v>
      </c>
      <c r="R13" s="66">
        <v>0</v>
      </c>
    </row>
    <row r="14" spans="2:18" ht="13.8" thickBot="1" x14ac:dyDescent="0.3">
      <c r="B14" s="86"/>
      <c r="C14" s="86"/>
      <c r="D14" s="86"/>
      <c r="E14" s="86"/>
      <c r="F14" s="86"/>
      <c r="G14" s="86"/>
      <c r="H14" s="86"/>
      <c r="O14" s="67" t="s">
        <v>44</v>
      </c>
      <c r="P14" s="65">
        <v>245.48937187418019</v>
      </c>
      <c r="Q14" s="65">
        <v>20.819462010150325</v>
      </c>
      <c r="R14" s="66">
        <v>19.558379795253568</v>
      </c>
    </row>
    <row r="15" spans="2:18" ht="13.8" thickBot="1" x14ac:dyDescent="0.3">
      <c r="O15" s="57" t="s">
        <v>45</v>
      </c>
      <c r="P15" s="68">
        <v>18743.963195001797</v>
      </c>
      <c r="Q15" s="68">
        <v>17126.187734495674</v>
      </c>
      <c r="R15" s="69">
        <v>17073.645162756533</v>
      </c>
    </row>
    <row r="16" spans="2:18" ht="4.95" customHeight="1" x14ac:dyDescent="0.25"/>
  </sheetData>
  <pageMargins left="0.7" right="0.7" top="0.75" bottom="0.75" header="0.3" footer="0.3"/>
  <pageSetup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45EF8-1400-423A-9140-449514A4B95B}">
  <dimension ref="B1:U131"/>
  <sheetViews>
    <sheetView showGridLines="0" tabSelected="1" topLeftCell="A4" zoomScale="70" zoomScaleNormal="70" workbookViewId="0">
      <selection activeCell="U25" sqref="U25:U38"/>
    </sheetView>
  </sheetViews>
  <sheetFormatPr defaultColWidth="8.5546875" defaultRowHeight="13.2" x14ac:dyDescent="0.25"/>
  <cols>
    <col min="1" max="1" width="0.88671875" customWidth="1"/>
    <col min="2" max="2" width="27.77734375" style="20" bestFit="1" customWidth="1"/>
    <col min="3" max="3" width="8.33203125" style="20" bestFit="1" customWidth="1"/>
    <col min="4" max="4" width="8.33203125" style="20" customWidth="1"/>
    <col min="5" max="5" width="10.6640625" style="20" bestFit="1" customWidth="1"/>
    <col min="6" max="6" width="17.77734375" style="20" bestFit="1" customWidth="1"/>
    <col min="7" max="7" width="15.77734375" style="20" customWidth="1"/>
    <col min="9" max="9" width="27.77734375" style="20" bestFit="1" customWidth="1"/>
    <col min="10" max="10" width="8.33203125" style="20" bestFit="1" customWidth="1"/>
    <col min="11" max="11" width="8.33203125" style="20" customWidth="1"/>
    <col min="12" max="12" width="10.6640625" style="20" bestFit="1" customWidth="1"/>
    <col min="13" max="13" width="17.77734375" style="20" bestFit="1" customWidth="1"/>
    <col min="14" max="14" width="15.77734375" style="20" customWidth="1"/>
    <col min="16" max="16" width="27.77734375" style="20" bestFit="1" customWidth="1"/>
    <col min="17" max="17" width="8.33203125" style="20" bestFit="1" customWidth="1"/>
    <col min="18" max="18" width="8.33203125" style="20" customWidth="1"/>
    <col min="19" max="19" width="10.6640625" style="20" bestFit="1" customWidth="1"/>
    <col min="20" max="20" width="17.77734375" style="20" bestFit="1" customWidth="1"/>
    <col min="21" max="21" width="15.77734375" style="20" customWidth="1"/>
  </cols>
  <sheetData>
    <row r="1" spans="2:21" ht="4.95" customHeight="1" thickBot="1" x14ac:dyDescent="0.3"/>
    <row r="2" spans="2:21" ht="13.8" thickBot="1" x14ac:dyDescent="0.3">
      <c r="B2" s="98" t="s">
        <v>0</v>
      </c>
      <c r="C2" s="100"/>
      <c r="D2" s="24"/>
      <c r="E2" s="24"/>
      <c r="F2" s="107" t="s">
        <v>1</v>
      </c>
      <c r="G2" s="108"/>
      <c r="I2" s="98" t="s">
        <v>0</v>
      </c>
      <c r="J2" s="100"/>
      <c r="K2" s="24"/>
      <c r="L2" s="24"/>
      <c r="M2" s="107" t="s">
        <v>1</v>
      </c>
      <c r="N2" s="108"/>
      <c r="P2" s="98" t="s">
        <v>0</v>
      </c>
      <c r="Q2" s="100"/>
      <c r="R2" s="24"/>
      <c r="S2" s="24"/>
      <c r="T2" s="107" t="s">
        <v>1</v>
      </c>
      <c r="U2" s="108"/>
    </row>
    <row r="3" spans="2:21" ht="13.8" customHeight="1" thickBot="1" x14ac:dyDescent="0.3">
      <c r="B3" s="15" t="s">
        <v>2</v>
      </c>
      <c r="C3" s="16" t="s">
        <v>3</v>
      </c>
      <c r="D3" s="24"/>
      <c r="E3" s="24"/>
      <c r="F3" s="109" t="s">
        <v>4</v>
      </c>
      <c r="G3" s="110"/>
      <c r="I3" s="15" t="s">
        <v>2</v>
      </c>
      <c r="J3" s="16" t="s">
        <v>3</v>
      </c>
      <c r="K3" s="24"/>
      <c r="L3" s="24"/>
      <c r="M3" s="109" t="s">
        <v>4</v>
      </c>
      <c r="N3" s="110"/>
      <c r="P3" s="15" t="s">
        <v>2</v>
      </c>
      <c r="Q3" s="16" t="s">
        <v>3</v>
      </c>
      <c r="R3" s="24"/>
      <c r="S3" s="24"/>
      <c r="T3" s="109" t="s">
        <v>4</v>
      </c>
      <c r="U3" s="110"/>
    </row>
    <row r="4" spans="2:21" x14ac:dyDescent="0.25">
      <c r="B4" s="2" t="s">
        <v>5</v>
      </c>
      <c r="C4" s="21">
        <v>76.448215489291925</v>
      </c>
      <c r="D4" s="22"/>
      <c r="E4" s="22"/>
      <c r="F4" s="44" t="s">
        <v>6</v>
      </c>
      <c r="G4" s="14">
        <v>150</v>
      </c>
      <c r="I4" s="2" t="s">
        <v>5</v>
      </c>
      <c r="J4" s="21">
        <v>73.663182944421649</v>
      </c>
      <c r="K4" s="22"/>
      <c r="L4" s="22"/>
      <c r="M4" s="44" t="s">
        <v>6</v>
      </c>
      <c r="N4" s="14">
        <v>150</v>
      </c>
      <c r="P4" s="2" t="s">
        <v>5</v>
      </c>
      <c r="Q4" s="21">
        <v>73.56040365555701</v>
      </c>
      <c r="R4" s="22"/>
      <c r="S4" s="22"/>
      <c r="T4" s="44" t="s">
        <v>6</v>
      </c>
      <c r="U4" s="14">
        <v>150</v>
      </c>
    </row>
    <row r="5" spans="2:21" x14ac:dyDescent="0.25">
      <c r="B5" s="2" t="s">
        <v>7</v>
      </c>
      <c r="C5" s="21">
        <v>3104.9995825335213</v>
      </c>
      <c r="D5" s="22"/>
      <c r="E5" s="22"/>
      <c r="F5" s="25" t="s">
        <v>8</v>
      </c>
      <c r="G5" s="11">
        <v>0.04</v>
      </c>
      <c r="I5" s="2" t="s">
        <v>7</v>
      </c>
      <c r="J5" s="21">
        <v>3827.0369437138365</v>
      </c>
      <c r="K5" s="22"/>
      <c r="L5" s="22"/>
      <c r="M5" s="25" t="s">
        <v>8</v>
      </c>
      <c r="N5" s="11">
        <v>0.04</v>
      </c>
      <c r="P5" s="2" t="s">
        <v>7</v>
      </c>
      <c r="Q5" s="21">
        <v>3837.8617188622466</v>
      </c>
      <c r="R5" s="22"/>
      <c r="S5" s="22"/>
      <c r="T5" s="25" t="s">
        <v>8</v>
      </c>
      <c r="U5" s="11">
        <v>0.04</v>
      </c>
    </row>
    <row r="6" spans="2:21" x14ac:dyDescent="0.25">
      <c r="B6" s="2" t="s">
        <v>9</v>
      </c>
      <c r="C6" s="21">
        <v>0</v>
      </c>
      <c r="D6" s="22"/>
      <c r="E6" s="22"/>
      <c r="F6" s="25" t="s">
        <v>10</v>
      </c>
      <c r="G6" s="12" t="s">
        <v>11</v>
      </c>
      <c r="I6" s="2" t="s">
        <v>9</v>
      </c>
      <c r="J6" s="21">
        <v>0</v>
      </c>
      <c r="K6" s="22"/>
      <c r="L6" s="22"/>
      <c r="M6" s="25" t="s">
        <v>10</v>
      </c>
      <c r="N6" s="12" t="s">
        <v>11</v>
      </c>
      <c r="P6" s="2" t="s">
        <v>9</v>
      </c>
      <c r="Q6" s="21">
        <v>0</v>
      </c>
      <c r="R6" s="22"/>
      <c r="S6" s="22"/>
      <c r="T6" s="25" t="s">
        <v>10</v>
      </c>
      <c r="U6" s="12" t="s">
        <v>11</v>
      </c>
    </row>
    <row r="7" spans="2:21" ht="13.8" thickBot="1" x14ac:dyDescent="0.3">
      <c r="B7" s="2" t="s">
        <v>12</v>
      </c>
      <c r="C7" s="21">
        <v>0</v>
      </c>
      <c r="D7" s="22"/>
      <c r="E7" s="22"/>
      <c r="F7" s="48" t="s">
        <v>13</v>
      </c>
      <c r="G7" s="13" t="s">
        <v>14</v>
      </c>
      <c r="I7" s="2" t="s">
        <v>12</v>
      </c>
      <c r="J7" s="21">
        <v>0</v>
      </c>
      <c r="K7" s="22"/>
      <c r="L7" s="22"/>
      <c r="M7" s="48" t="s">
        <v>13</v>
      </c>
      <c r="N7" s="13" t="s">
        <v>14</v>
      </c>
      <c r="P7" s="2" t="s">
        <v>12</v>
      </c>
      <c r="Q7" s="21">
        <v>0</v>
      </c>
      <c r="R7" s="22"/>
      <c r="S7" s="22"/>
      <c r="T7" s="48" t="s">
        <v>13</v>
      </c>
      <c r="U7" s="13" t="s">
        <v>14</v>
      </c>
    </row>
    <row r="8" spans="2:21" ht="13.8" thickBot="1" x14ac:dyDescent="0.3">
      <c r="B8" s="2" t="s">
        <v>15</v>
      </c>
      <c r="C8" s="21">
        <v>108.38312848407467</v>
      </c>
      <c r="D8" s="22"/>
      <c r="E8" s="22"/>
      <c r="I8" s="2" t="s">
        <v>15</v>
      </c>
      <c r="J8" s="21">
        <v>113.22107360719849</v>
      </c>
      <c r="K8" s="22"/>
      <c r="L8" s="22"/>
      <c r="P8" s="2" t="s">
        <v>15</v>
      </c>
      <c r="Q8" s="21">
        <v>113.22054143492704</v>
      </c>
      <c r="R8" s="22"/>
      <c r="S8" s="22"/>
    </row>
    <row r="9" spans="2:21" ht="18" customHeight="1" thickBot="1" x14ac:dyDescent="0.3">
      <c r="B9" s="2" t="s">
        <v>16</v>
      </c>
      <c r="C9" s="21">
        <v>-2097.9909441175873</v>
      </c>
      <c r="D9" s="22"/>
      <c r="E9" s="22"/>
      <c r="F9" s="111" t="s">
        <v>63</v>
      </c>
      <c r="G9" s="112"/>
      <c r="I9" s="2" t="s">
        <v>16</v>
      </c>
      <c r="J9" s="21">
        <v>-2563.9646788496066</v>
      </c>
      <c r="K9" s="22"/>
      <c r="L9" s="22"/>
      <c r="M9" s="111" t="s">
        <v>57</v>
      </c>
      <c r="N9" s="112"/>
      <c r="P9" s="2" t="s">
        <v>16</v>
      </c>
      <c r="Q9" s="21">
        <v>-2571.3977368028604</v>
      </c>
      <c r="R9" s="22"/>
      <c r="S9" s="22"/>
      <c r="T9" s="111" t="s">
        <v>55</v>
      </c>
      <c r="U9" s="112"/>
    </row>
    <row r="10" spans="2:21" x14ac:dyDescent="0.25">
      <c r="B10" s="2" t="s">
        <v>17</v>
      </c>
      <c r="C10" s="21">
        <v>1191.8399823892914</v>
      </c>
      <c r="D10" s="26"/>
      <c r="E10" s="26"/>
      <c r="I10" s="2" t="s">
        <v>17</v>
      </c>
      <c r="J10" s="21">
        <v>1449.9565214158551</v>
      </c>
      <c r="K10" s="26"/>
      <c r="L10" s="26"/>
      <c r="P10" s="2" t="s">
        <v>17</v>
      </c>
      <c r="Q10" s="21">
        <v>1453.2449271498715</v>
      </c>
      <c r="R10" s="26"/>
      <c r="S10" s="26"/>
    </row>
    <row r="11" spans="2:21" x14ac:dyDescent="0.25">
      <c r="B11" s="2" t="s">
        <v>18</v>
      </c>
      <c r="C11" s="21">
        <v>737.93388064260421</v>
      </c>
      <c r="I11" s="2" t="s">
        <v>18</v>
      </c>
      <c r="J11" s="21">
        <v>911.25687299367735</v>
      </c>
      <c r="P11" s="2" t="s">
        <v>18</v>
      </c>
      <c r="Q11" s="21">
        <v>914.33457899475741</v>
      </c>
    </row>
    <row r="12" spans="2:21" x14ac:dyDescent="0.25">
      <c r="B12" s="2" t="s">
        <v>19</v>
      </c>
      <c r="C12" s="21">
        <v>1191.8399823892914</v>
      </c>
      <c r="I12" s="2" t="s">
        <v>19</v>
      </c>
      <c r="J12" s="21">
        <v>1449.9565214158551</v>
      </c>
      <c r="P12" s="2" t="s">
        <v>19</v>
      </c>
      <c r="Q12" s="21">
        <v>1453.2449271498715</v>
      </c>
    </row>
    <row r="13" spans="2:21" ht="13.8" thickBot="1" x14ac:dyDescent="0.3">
      <c r="B13" s="4" t="s">
        <v>20</v>
      </c>
      <c r="C13" s="36">
        <v>737.93388064260421</v>
      </c>
      <c r="D13" s="22"/>
      <c r="I13" s="4" t="s">
        <v>20</v>
      </c>
      <c r="J13" s="36">
        <v>911.25687299367735</v>
      </c>
      <c r="K13" s="22"/>
      <c r="P13" s="4" t="s">
        <v>20</v>
      </c>
      <c r="Q13" s="36">
        <v>914.33457899475741</v>
      </c>
      <c r="R13" s="22"/>
    </row>
    <row r="14" spans="2:21" x14ac:dyDescent="0.25">
      <c r="B14" s="3"/>
      <c r="C14" s="22"/>
      <c r="D14" s="22"/>
      <c r="I14" s="3"/>
      <c r="J14" s="22"/>
      <c r="K14" s="22"/>
      <c r="P14" s="3"/>
      <c r="Q14" s="22"/>
      <c r="R14" s="22"/>
    </row>
    <row r="15" spans="2:21" ht="13.8" thickBot="1" x14ac:dyDescent="0.3"/>
    <row r="16" spans="2:21" ht="13.8" thickBot="1" x14ac:dyDescent="0.3">
      <c r="B16" s="95" t="s">
        <v>21</v>
      </c>
      <c r="C16" s="96"/>
      <c r="D16" s="96"/>
      <c r="E16" s="96"/>
      <c r="F16" s="96"/>
      <c r="G16" s="97"/>
      <c r="I16" s="95" t="s">
        <v>21</v>
      </c>
      <c r="J16" s="96"/>
      <c r="K16" s="96"/>
      <c r="L16" s="96"/>
      <c r="M16" s="96"/>
      <c r="N16" s="97"/>
      <c r="P16" s="95" t="s">
        <v>21</v>
      </c>
      <c r="Q16" s="96"/>
      <c r="R16" s="96"/>
      <c r="S16" s="96"/>
      <c r="T16" s="96"/>
      <c r="U16" s="97"/>
    </row>
    <row r="17" spans="2:21" ht="27" thickBot="1" x14ac:dyDescent="0.3">
      <c r="B17" s="9" t="s">
        <v>22</v>
      </c>
      <c r="C17" s="7">
        <v>2018</v>
      </c>
      <c r="D17" s="7">
        <v>2019</v>
      </c>
      <c r="E17" s="7">
        <v>2044</v>
      </c>
      <c r="F17" s="17" t="s">
        <v>23</v>
      </c>
      <c r="G17" s="6" t="s">
        <v>45</v>
      </c>
      <c r="I17" s="9" t="s">
        <v>22</v>
      </c>
      <c r="J17" s="7">
        <v>2018</v>
      </c>
      <c r="K17" s="7">
        <v>2019</v>
      </c>
      <c r="L17" s="7">
        <v>2044</v>
      </c>
      <c r="M17" s="17" t="s">
        <v>23</v>
      </c>
      <c r="N17" s="6" t="s">
        <v>45</v>
      </c>
      <c r="P17" s="9" t="s">
        <v>22</v>
      </c>
      <c r="Q17" s="7">
        <v>2018</v>
      </c>
      <c r="R17" s="7">
        <v>2019</v>
      </c>
      <c r="S17" s="7">
        <v>2044</v>
      </c>
      <c r="T17" s="17" t="s">
        <v>23</v>
      </c>
      <c r="U17" s="6" t="s">
        <v>45</v>
      </c>
    </row>
    <row r="18" spans="2:21" x14ac:dyDescent="0.25">
      <c r="B18" s="2" t="s">
        <v>24</v>
      </c>
      <c r="C18" s="22">
        <v>3333.4688489034165</v>
      </c>
      <c r="D18" s="22">
        <v>3286.9554090404781</v>
      </c>
      <c r="E18" s="22">
        <v>2446.2966911686408</v>
      </c>
      <c r="F18" s="33">
        <v>-0.26614082745264633</v>
      </c>
      <c r="G18" s="21">
        <v>70233.038570485151</v>
      </c>
      <c r="I18" s="2" t="s">
        <v>24</v>
      </c>
      <c r="J18" s="22">
        <v>3333.4688489034165</v>
      </c>
      <c r="K18" s="22">
        <v>-1532.1532693576714</v>
      </c>
      <c r="L18" s="22">
        <v>-1261.0968507258615</v>
      </c>
      <c r="M18" s="33">
        <v>-1.3783136749997571</v>
      </c>
      <c r="N18" s="21">
        <v>-32738.672797082712</v>
      </c>
      <c r="P18" s="1" t="s">
        <v>24</v>
      </c>
      <c r="Q18" s="53">
        <v>3333.4688489034165</v>
      </c>
      <c r="R18" s="53">
        <v>-1936.9782635398788</v>
      </c>
      <c r="S18" s="53">
        <v>-1261.1002923134024</v>
      </c>
      <c r="T18" s="54">
        <v>-1.378314707434046</v>
      </c>
      <c r="U18" s="55">
        <v>-33744.479292884738</v>
      </c>
    </row>
    <row r="19" spans="2:21" ht="13.8" thickBot="1" x14ac:dyDescent="0.3">
      <c r="B19" s="2" t="s">
        <v>25</v>
      </c>
      <c r="C19" s="22">
        <v>14318.431515891349</v>
      </c>
      <c r="D19" s="22">
        <v>14117.956333850676</v>
      </c>
      <c r="E19" s="22">
        <v>10511.218684227762</v>
      </c>
      <c r="F19" s="33">
        <v>-0.26589594170549624</v>
      </c>
      <c r="G19" s="21">
        <v>301732.02125639579</v>
      </c>
      <c r="I19" s="2" t="s">
        <v>25</v>
      </c>
      <c r="J19" s="22">
        <v>14318.431515891349</v>
      </c>
      <c r="K19" s="22">
        <v>10945.544198345344</v>
      </c>
      <c r="L19" s="22">
        <v>7871.2010814469977</v>
      </c>
      <c r="M19" s="33">
        <v>-0.45027490806439763</v>
      </c>
      <c r="N19" s="21">
        <v>232873.98762153863</v>
      </c>
      <c r="P19" s="4" t="s">
        <v>25</v>
      </c>
      <c r="Q19" s="34">
        <v>14318.431515891349</v>
      </c>
      <c r="R19" s="34">
        <v>10656.166604981585</v>
      </c>
      <c r="S19" s="34">
        <v>7871.2123786215661</v>
      </c>
      <c r="T19" s="35">
        <v>-0.45027411906913961</v>
      </c>
      <c r="U19" s="36">
        <v>232343.38214841197</v>
      </c>
    </row>
    <row r="20" spans="2:21" x14ac:dyDescent="0.25">
      <c r="B20" s="1" t="s">
        <v>26</v>
      </c>
      <c r="C20" s="53">
        <v>17651.900364794765</v>
      </c>
      <c r="D20" s="53">
        <v>17404.911742891156</v>
      </c>
      <c r="E20" s="53">
        <v>12957.515375396404</v>
      </c>
      <c r="F20" s="54">
        <v>-0.2659421870951027</v>
      </c>
      <c r="G20" s="55">
        <v>371965.05982688104</v>
      </c>
      <c r="I20" s="1" t="s">
        <v>26</v>
      </c>
      <c r="J20" s="53">
        <v>17651.900364794765</v>
      </c>
      <c r="K20" s="53">
        <v>9413.3909289876719</v>
      </c>
      <c r="L20" s="53">
        <v>6610.1042307211364</v>
      </c>
      <c r="M20" s="54">
        <v>-0.62553016422501262</v>
      </c>
      <c r="N20" s="55">
        <v>200135.31482445597</v>
      </c>
      <c r="P20" s="2" t="s">
        <v>26</v>
      </c>
      <c r="Q20" s="22">
        <v>17651.900364794765</v>
      </c>
      <c r="R20" s="22">
        <v>8719.1883414417061</v>
      </c>
      <c r="S20" s="22">
        <v>6610.1120863081633</v>
      </c>
      <c r="T20" s="33">
        <v>-0.62552971919717626</v>
      </c>
      <c r="U20" s="21">
        <v>198598.90285552724</v>
      </c>
    </row>
    <row r="21" spans="2:21" ht="13.8" thickBot="1" x14ac:dyDescent="0.3">
      <c r="B21" s="30" t="s">
        <v>27</v>
      </c>
      <c r="C21" s="22">
        <v>0</v>
      </c>
      <c r="D21" s="22">
        <v>43832.068329136157</v>
      </c>
      <c r="E21" s="22">
        <v>44674.185819035534</v>
      </c>
      <c r="G21" s="21">
        <v>364053.8997804487</v>
      </c>
      <c r="I21" s="56" t="s">
        <v>27</v>
      </c>
      <c r="J21" s="34">
        <v>0</v>
      </c>
      <c r="K21" s="34">
        <v>50222.361877972937</v>
      </c>
      <c r="L21" s="34">
        <v>51185.962977375006</v>
      </c>
      <c r="M21" s="28"/>
      <c r="N21" s="36">
        <v>418577.23449113173</v>
      </c>
      <c r="P21" s="30" t="s">
        <v>27</v>
      </c>
      <c r="Q21" s="22">
        <v>0</v>
      </c>
      <c r="R21" s="22">
        <v>53810.47152017543</v>
      </c>
      <c r="S21" s="22">
        <v>51476.120140435843</v>
      </c>
      <c r="U21" s="21">
        <v>419374.28047734668</v>
      </c>
    </row>
    <row r="22" spans="2:21" ht="13.8" thickBot="1" x14ac:dyDescent="0.3">
      <c r="B22" s="47" t="s">
        <v>28</v>
      </c>
      <c r="C22" s="42">
        <v>17651.900364794761</v>
      </c>
      <c r="D22" s="42">
        <v>45467.307244680174</v>
      </c>
      <c r="E22" s="42">
        <v>26896.689102338074</v>
      </c>
      <c r="F22" s="39">
        <v>0.52372767500893391</v>
      </c>
      <c r="G22" s="43">
        <v>736018.95960728347</v>
      </c>
      <c r="I22" s="47" t="s">
        <v>28</v>
      </c>
      <c r="J22" s="42">
        <v>17651.900364794761</v>
      </c>
      <c r="K22" s="42">
        <v>43866.079979611422</v>
      </c>
      <c r="L22" s="42">
        <v>22569.00501801011</v>
      </c>
      <c r="M22" s="39">
        <v>0.27855950643263899</v>
      </c>
      <c r="N22" s="43">
        <v>618712.54931551358</v>
      </c>
      <c r="P22" s="47" t="s">
        <v>28</v>
      </c>
      <c r="Q22" s="42">
        <v>17651.900364794761</v>
      </c>
      <c r="R22" s="42">
        <v>44635.792154206043</v>
      </c>
      <c r="S22" s="42">
        <v>22715.867927554445</v>
      </c>
      <c r="T22" s="39">
        <v>0.28687945536217413</v>
      </c>
      <c r="U22" s="43">
        <v>617973.18333287397</v>
      </c>
    </row>
    <row r="23" spans="2:21" ht="13.8" thickBot="1" x14ac:dyDescent="0.3"/>
    <row r="24" spans="2:21" ht="13.8" thickBot="1" x14ac:dyDescent="0.3">
      <c r="B24" s="95" t="s">
        <v>29</v>
      </c>
      <c r="C24" s="96"/>
      <c r="D24" s="96"/>
      <c r="E24" s="96"/>
      <c r="F24" s="96"/>
      <c r="G24" s="97"/>
      <c r="I24" s="95" t="s">
        <v>29</v>
      </c>
      <c r="J24" s="96"/>
      <c r="K24" s="96"/>
      <c r="L24" s="96"/>
      <c r="M24" s="96"/>
      <c r="N24" s="97"/>
      <c r="P24" s="95" t="s">
        <v>29</v>
      </c>
      <c r="Q24" s="96"/>
      <c r="R24" s="96"/>
      <c r="S24" s="96"/>
      <c r="T24" s="96"/>
      <c r="U24" s="97"/>
    </row>
    <row r="25" spans="2:21" ht="13.8" thickBot="1" x14ac:dyDescent="0.3">
      <c r="B25" s="18" t="s">
        <v>30</v>
      </c>
      <c r="C25" s="8">
        <v>2018</v>
      </c>
      <c r="D25" s="8">
        <v>2019</v>
      </c>
      <c r="E25" s="7">
        <v>2044</v>
      </c>
      <c r="F25" s="10" t="s">
        <v>31</v>
      </c>
      <c r="G25" s="6" t="s">
        <v>45</v>
      </c>
      <c r="I25" s="18" t="s">
        <v>30</v>
      </c>
      <c r="J25" s="8">
        <v>2018</v>
      </c>
      <c r="K25" s="8">
        <v>2019</v>
      </c>
      <c r="L25" s="7">
        <v>2044</v>
      </c>
      <c r="M25" s="10" t="s">
        <v>31</v>
      </c>
      <c r="N25" s="6" t="s">
        <v>45</v>
      </c>
      <c r="P25" s="18" t="s">
        <v>30</v>
      </c>
      <c r="Q25" s="8">
        <v>2018</v>
      </c>
      <c r="R25" s="8">
        <v>2019</v>
      </c>
      <c r="S25" s="7">
        <v>2044</v>
      </c>
      <c r="T25" s="10" t="s">
        <v>31</v>
      </c>
      <c r="U25" s="6" t="s">
        <v>45</v>
      </c>
    </row>
    <row r="26" spans="2:21" x14ac:dyDescent="0.25">
      <c r="B26" s="49" t="s">
        <v>32</v>
      </c>
      <c r="C26" s="32">
        <v>6.300193484401305</v>
      </c>
      <c r="D26" s="32">
        <v>5.6950044372964914</v>
      </c>
      <c r="E26" s="32">
        <v>3.7404388533055979</v>
      </c>
      <c r="F26" s="33">
        <v>-0.40629778076394357</v>
      </c>
      <c r="G26" s="21">
        <v>117.16444876294506</v>
      </c>
      <c r="I26" s="49" t="s">
        <v>32</v>
      </c>
      <c r="J26" s="32">
        <v>6.300193484401305</v>
      </c>
      <c r="K26" s="32">
        <v>5.5607580507650347</v>
      </c>
      <c r="L26" s="32">
        <v>0</v>
      </c>
      <c r="M26" s="33">
        <v>-1</v>
      </c>
      <c r="N26" s="21">
        <v>12.389432153093519</v>
      </c>
      <c r="P26" s="49" t="s">
        <v>32</v>
      </c>
      <c r="Q26" s="32">
        <v>6.300193484401305</v>
      </c>
      <c r="R26" s="32">
        <v>5.4579008141136933</v>
      </c>
      <c r="S26" s="32">
        <v>0</v>
      </c>
      <c r="T26" s="33">
        <v>-1</v>
      </c>
      <c r="U26" s="21">
        <v>11.758094298514997</v>
      </c>
    </row>
    <row r="27" spans="2:21" x14ac:dyDescent="0.25">
      <c r="B27" s="23" t="s">
        <v>33</v>
      </c>
      <c r="C27" s="32">
        <v>29.876794981330935</v>
      </c>
      <c r="D27" s="32">
        <v>21.732546150701253</v>
      </c>
      <c r="E27" s="32">
        <v>13.990434631357276</v>
      </c>
      <c r="F27" s="33">
        <v>-0.53172906799074482</v>
      </c>
      <c r="G27" s="21">
        <v>435.47122616800556</v>
      </c>
      <c r="I27" s="23" t="s">
        <v>33</v>
      </c>
      <c r="J27" s="32">
        <v>29.876794981330935</v>
      </c>
      <c r="K27" s="32">
        <v>23.347486888216626</v>
      </c>
      <c r="L27" s="32">
        <v>0</v>
      </c>
      <c r="M27" s="33">
        <v>-1</v>
      </c>
      <c r="N27" s="21">
        <v>60.134279605600874</v>
      </c>
      <c r="P27" s="23" t="s">
        <v>33</v>
      </c>
      <c r="Q27" s="32">
        <v>29.876794981330935</v>
      </c>
      <c r="R27" s="32">
        <v>21.006874645935465</v>
      </c>
      <c r="S27" s="32">
        <v>0</v>
      </c>
      <c r="T27" s="33">
        <v>-1</v>
      </c>
      <c r="U27" s="21">
        <v>50.8836696272664</v>
      </c>
    </row>
    <row r="28" spans="2:21" x14ac:dyDescent="0.25">
      <c r="B28" s="23" t="s">
        <v>34</v>
      </c>
      <c r="C28" s="32">
        <v>0</v>
      </c>
      <c r="D28" s="32">
        <v>0</v>
      </c>
      <c r="E28" s="32">
        <v>0</v>
      </c>
      <c r="F28" s="33" t="s">
        <v>35</v>
      </c>
      <c r="G28" s="21">
        <v>0</v>
      </c>
      <c r="I28" s="23" t="s">
        <v>34</v>
      </c>
      <c r="J28" s="32">
        <v>0</v>
      </c>
      <c r="K28" s="32">
        <v>0</v>
      </c>
      <c r="L28" s="32">
        <v>0</v>
      </c>
      <c r="M28" s="33" t="s">
        <v>35</v>
      </c>
      <c r="N28" s="21">
        <v>0</v>
      </c>
      <c r="P28" s="23" t="s">
        <v>34</v>
      </c>
      <c r="Q28" s="32">
        <v>0</v>
      </c>
      <c r="R28" s="32">
        <v>0</v>
      </c>
      <c r="S28" s="32">
        <v>0</v>
      </c>
      <c r="T28" s="33" t="s">
        <v>35</v>
      </c>
      <c r="U28" s="21">
        <v>0</v>
      </c>
    </row>
    <row r="29" spans="2:21" x14ac:dyDescent="0.25">
      <c r="B29" s="23" t="s">
        <v>36</v>
      </c>
      <c r="C29" s="32">
        <v>0</v>
      </c>
      <c r="D29" s="32">
        <v>0</v>
      </c>
      <c r="E29" s="32">
        <v>0</v>
      </c>
      <c r="F29" s="33" t="s">
        <v>35</v>
      </c>
      <c r="G29" s="21">
        <v>0</v>
      </c>
      <c r="I29" s="23" t="s">
        <v>36</v>
      </c>
      <c r="J29" s="32">
        <v>0</v>
      </c>
      <c r="K29" s="32">
        <v>0</v>
      </c>
      <c r="L29" s="32">
        <v>245.85451525194767</v>
      </c>
      <c r="M29" s="33" t="s">
        <v>35</v>
      </c>
      <c r="N29" s="21">
        <v>6648.1591725166481</v>
      </c>
      <c r="P29" s="23" t="s">
        <v>36</v>
      </c>
      <c r="Q29" s="32">
        <v>0</v>
      </c>
      <c r="R29" s="32">
        <v>0</v>
      </c>
      <c r="S29" s="32">
        <v>245.85516891234491</v>
      </c>
      <c r="T29" s="33" t="s">
        <v>35</v>
      </c>
      <c r="U29" s="21">
        <v>6693.1162701193271</v>
      </c>
    </row>
    <row r="30" spans="2:21" x14ac:dyDescent="0.25">
      <c r="B30" s="23" t="s">
        <v>37</v>
      </c>
      <c r="C30" s="32">
        <v>0</v>
      </c>
      <c r="D30" s="32">
        <v>0</v>
      </c>
      <c r="E30" s="32">
        <v>0</v>
      </c>
      <c r="F30" s="33" t="s">
        <v>35</v>
      </c>
      <c r="G30" s="21">
        <v>0</v>
      </c>
      <c r="I30" s="23" t="s">
        <v>37</v>
      </c>
      <c r="J30" s="32">
        <v>0</v>
      </c>
      <c r="K30" s="32">
        <v>0</v>
      </c>
      <c r="L30" s="32">
        <v>0</v>
      </c>
      <c r="M30" s="33" t="s">
        <v>35</v>
      </c>
      <c r="N30" s="21">
        <v>0</v>
      </c>
      <c r="P30" s="23" t="s">
        <v>37</v>
      </c>
      <c r="Q30" s="32">
        <v>0</v>
      </c>
      <c r="R30" s="32">
        <v>0</v>
      </c>
      <c r="S30" s="32">
        <v>0</v>
      </c>
      <c r="T30" s="33" t="s">
        <v>35</v>
      </c>
      <c r="U30" s="21">
        <v>0</v>
      </c>
    </row>
    <row r="31" spans="2:21" x14ac:dyDescent="0.25">
      <c r="B31" s="23" t="s">
        <v>38</v>
      </c>
      <c r="C31" s="32">
        <v>5.093011431480618E-2</v>
      </c>
      <c r="D31" s="32">
        <v>5.001068176175149E-2</v>
      </c>
      <c r="E31" s="32">
        <v>4.0605934639790627E-2</v>
      </c>
      <c r="F31" s="33">
        <v>-0.20271267429718204</v>
      </c>
      <c r="G31" s="21">
        <v>1.1161386751082603</v>
      </c>
      <c r="I31" s="23" t="s">
        <v>38</v>
      </c>
      <c r="J31" s="32">
        <v>5.093011431480618E-2</v>
      </c>
      <c r="K31" s="32">
        <v>1.8823412966663441E-2</v>
      </c>
      <c r="L31" s="32">
        <v>227.67536953872062</v>
      </c>
      <c r="M31" s="33">
        <v>4469.3486846981577</v>
      </c>
      <c r="N31" s="21">
        <v>5809.7063132282201</v>
      </c>
      <c r="P31" s="23" t="s">
        <v>38</v>
      </c>
      <c r="Q31" s="32">
        <v>5.093011431480618E-2</v>
      </c>
      <c r="R31" s="32">
        <v>1.8823412966663441E-2</v>
      </c>
      <c r="S31" s="32">
        <v>227.67587057560942</v>
      </c>
      <c r="T31" s="33">
        <v>4469.3585224315993</v>
      </c>
      <c r="U31" s="21">
        <v>5930.6307186014083</v>
      </c>
    </row>
    <row r="32" spans="2:21" x14ac:dyDescent="0.25">
      <c r="B32" s="23" t="s">
        <v>39</v>
      </c>
      <c r="C32" s="32">
        <v>0.56058199349243887</v>
      </c>
      <c r="D32" s="32">
        <v>0.4655849888964716</v>
      </c>
      <c r="E32" s="32">
        <v>0.4124143532186556</v>
      </c>
      <c r="F32" s="33">
        <v>-0.26431038098583121</v>
      </c>
      <c r="G32" s="21">
        <v>11.450523309995706</v>
      </c>
      <c r="I32" s="23" t="s">
        <v>39</v>
      </c>
      <c r="J32" s="32">
        <v>0.56058199349243887</v>
      </c>
      <c r="K32" s="32">
        <v>0.4655849888964716</v>
      </c>
      <c r="L32" s="32">
        <v>98.082814724283637</v>
      </c>
      <c r="M32" s="33">
        <v>173.96604575759815</v>
      </c>
      <c r="N32" s="21">
        <v>2467.9616355372618</v>
      </c>
      <c r="P32" s="23" t="s">
        <v>39</v>
      </c>
      <c r="Q32" s="32">
        <v>0.56058199349243887</v>
      </c>
      <c r="R32" s="32">
        <v>0.45426232386548693</v>
      </c>
      <c r="S32" s="32">
        <v>98.08281483483961</v>
      </c>
      <c r="T32" s="33">
        <v>173.96604595481455</v>
      </c>
      <c r="U32" s="21">
        <v>2483.9789333130252</v>
      </c>
    </row>
    <row r="33" spans="2:21" x14ac:dyDescent="0.25">
      <c r="B33" s="23" t="s">
        <v>40</v>
      </c>
      <c r="C33" s="32">
        <v>1086.8143576428547</v>
      </c>
      <c r="D33" s="32">
        <v>791.92449514655164</v>
      </c>
      <c r="E33" s="32">
        <v>570.342888126611</v>
      </c>
      <c r="F33" s="33">
        <v>-0.47521590590355894</v>
      </c>
      <c r="G33" s="21">
        <v>16799.142345468546</v>
      </c>
      <c r="I33" s="23" t="s">
        <v>40</v>
      </c>
      <c r="J33" s="32">
        <v>1086.8143576428547</v>
      </c>
      <c r="K33" s="32">
        <v>723.73334489501008</v>
      </c>
      <c r="L33" s="32">
        <v>0</v>
      </c>
      <c r="M33" s="33">
        <v>-1</v>
      </c>
      <c r="N33" s="21">
        <v>1987.6661252769247</v>
      </c>
      <c r="P33" s="23" t="s">
        <v>40</v>
      </c>
      <c r="Q33" s="32">
        <v>1086.8143576428547</v>
      </c>
      <c r="R33" s="32">
        <v>701.47207423896452</v>
      </c>
      <c r="S33" s="32">
        <v>0</v>
      </c>
      <c r="T33" s="33">
        <v>-1</v>
      </c>
      <c r="U33" s="21">
        <v>1788.2864318818192</v>
      </c>
    </row>
    <row r="34" spans="2:21" x14ac:dyDescent="0.25">
      <c r="B34" s="23" t="s">
        <v>41</v>
      </c>
      <c r="C34" s="32">
        <v>67.59572830184969</v>
      </c>
      <c r="D34" s="32">
        <v>50.200990214737004</v>
      </c>
      <c r="E34" s="32">
        <v>40.350731040401989</v>
      </c>
      <c r="F34" s="33">
        <v>-0.40305797342377581</v>
      </c>
      <c r="G34" s="21">
        <v>1134.1291407430135</v>
      </c>
      <c r="I34" s="23" t="s">
        <v>41</v>
      </c>
      <c r="J34" s="32">
        <v>67.59572830184969</v>
      </c>
      <c r="K34" s="32">
        <v>31.625342790176838</v>
      </c>
      <c r="L34" s="32">
        <v>0</v>
      </c>
      <c r="M34" s="33">
        <v>-1</v>
      </c>
      <c r="N34" s="21">
        <v>119.35131416777567</v>
      </c>
      <c r="P34" s="23" t="s">
        <v>41</v>
      </c>
      <c r="Q34" s="32">
        <v>67.59572830184969</v>
      </c>
      <c r="R34" s="32">
        <v>27.836936818069077</v>
      </c>
      <c r="S34" s="32">
        <v>0</v>
      </c>
      <c r="T34" s="33">
        <v>-1</v>
      </c>
      <c r="U34" s="21">
        <v>95.432665119918767</v>
      </c>
    </row>
    <row r="35" spans="2:21" x14ac:dyDescent="0.25">
      <c r="B35" s="23" t="s">
        <v>42</v>
      </c>
      <c r="C35" s="32">
        <v>0</v>
      </c>
      <c r="D35" s="32">
        <v>0</v>
      </c>
      <c r="E35" s="32">
        <v>0</v>
      </c>
      <c r="F35" s="33" t="s">
        <v>56</v>
      </c>
      <c r="G35" s="21">
        <v>0</v>
      </c>
      <c r="I35" s="23" t="s">
        <v>42</v>
      </c>
      <c r="J35" s="32">
        <v>0</v>
      </c>
      <c r="K35" s="32">
        <v>0</v>
      </c>
      <c r="L35" s="32">
        <v>0</v>
      </c>
      <c r="M35" s="33" t="s">
        <v>56</v>
      </c>
      <c r="N35" s="21">
        <v>0</v>
      </c>
      <c r="P35" s="23" t="s">
        <v>42</v>
      </c>
      <c r="Q35" s="32">
        <v>0</v>
      </c>
      <c r="R35" s="32">
        <v>0</v>
      </c>
      <c r="S35" s="32">
        <v>0</v>
      </c>
      <c r="T35" s="33" t="s">
        <v>56</v>
      </c>
      <c r="U35" s="21">
        <v>0</v>
      </c>
    </row>
    <row r="36" spans="2:21" x14ac:dyDescent="0.25">
      <c r="B36" s="23" t="s">
        <v>43</v>
      </c>
      <c r="C36" s="32">
        <v>0</v>
      </c>
      <c r="D36" s="32">
        <v>0</v>
      </c>
      <c r="E36" s="32">
        <v>0</v>
      </c>
      <c r="F36" s="33" t="s">
        <v>56</v>
      </c>
      <c r="G36" s="21">
        <v>0</v>
      </c>
      <c r="I36" s="23" t="s">
        <v>43</v>
      </c>
      <c r="J36" s="32">
        <v>0</v>
      </c>
      <c r="K36" s="32">
        <v>0</v>
      </c>
      <c r="L36" s="32">
        <v>0</v>
      </c>
      <c r="M36" s="33" t="s">
        <v>56</v>
      </c>
      <c r="N36" s="21">
        <v>0</v>
      </c>
      <c r="P36" s="23" t="s">
        <v>43</v>
      </c>
      <c r="Q36" s="32">
        <v>0</v>
      </c>
      <c r="R36" s="32">
        <v>0</v>
      </c>
      <c r="S36" s="32">
        <v>0</v>
      </c>
      <c r="T36" s="33" t="s">
        <v>56</v>
      </c>
      <c r="U36" s="21">
        <v>0</v>
      </c>
    </row>
    <row r="37" spans="2:21" ht="13.8" thickBot="1" x14ac:dyDescent="0.3">
      <c r="B37" s="45" t="s">
        <v>44</v>
      </c>
      <c r="C37" s="46">
        <v>12.692661435604652</v>
      </c>
      <c r="D37" s="46">
        <v>10.440270742573517</v>
      </c>
      <c r="E37" s="46">
        <v>8.7901892168146301</v>
      </c>
      <c r="F37" s="35">
        <v>-0.30745893905615834</v>
      </c>
      <c r="G37" s="36">
        <v>245.48937187418019</v>
      </c>
      <c r="I37" s="45" t="s">
        <v>44</v>
      </c>
      <c r="J37" s="46">
        <v>12.692661435604652</v>
      </c>
      <c r="K37" s="46">
        <v>7.135915931505127</v>
      </c>
      <c r="L37" s="46">
        <v>0</v>
      </c>
      <c r="M37" s="35">
        <v>-1</v>
      </c>
      <c r="N37" s="36">
        <v>20.819462010150325</v>
      </c>
      <c r="P37" s="45" t="s">
        <v>44</v>
      </c>
      <c r="Q37" s="46">
        <v>12.692661435604652</v>
      </c>
      <c r="R37" s="46">
        <v>6.8657183596489153</v>
      </c>
      <c r="S37" s="46">
        <v>0</v>
      </c>
      <c r="T37" s="35">
        <v>-1</v>
      </c>
      <c r="U37" s="36">
        <v>19.558379795253568</v>
      </c>
    </row>
    <row r="38" spans="2:21" ht="13.8" thickBot="1" x14ac:dyDescent="0.3">
      <c r="B38" s="37" t="s">
        <v>45</v>
      </c>
      <c r="C38" s="38">
        <v>1203.8912479538485</v>
      </c>
      <c r="D38" s="38">
        <v>880.50890236251803</v>
      </c>
      <c r="E38" s="38">
        <v>637.66770215634892</v>
      </c>
      <c r="F38" s="39">
        <v>-0.47032781969290127</v>
      </c>
      <c r="G38" s="40">
        <v>18743.963195001797</v>
      </c>
      <c r="I38" s="37" t="s">
        <v>45</v>
      </c>
      <c r="J38" s="38">
        <v>1203.8912479538485</v>
      </c>
      <c r="K38" s="38">
        <v>791.88725695753692</v>
      </c>
      <c r="L38" s="38">
        <v>571.61269951495194</v>
      </c>
      <c r="M38" s="39">
        <v>-0.52519573467580782</v>
      </c>
      <c r="N38" s="40">
        <v>17126.187734495674</v>
      </c>
      <c r="P38" s="37" t="s">
        <v>45</v>
      </c>
      <c r="Q38" s="38">
        <v>1203.8912479538485</v>
      </c>
      <c r="R38" s="38">
        <v>763.11259061356373</v>
      </c>
      <c r="S38" s="38">
        <v>571.61385432279394</v>
      </c>
      <c r="T38" s="39">
        <v>-0.52519477544643889</v>
      </c>
      <c r="U38" s="40">
        <v>17073.645162756533</v>
      </c>
    </row>
    <row r="39" spans="2:21" ht="13.8" thickBot="1" x14ac:dyDescent="0.3">
      <c r="B39" s="3"/>
      <c r="E39" s="50"/>
      <c r="F39" s="22"/>
      <c r="I39" s="3"/>
      <c r="L39" s="50"/>
      <c r="M39" s="22"/>
      <c r="P39" s="3"/>
      <c r="S39" s="50"/>
      <c r="T39" s="22"/>
    </row>
    <row r="40" spans="2:21" ht="13.8" thickBot="1" x14ac:dyDescent="0.3">
      <c r="B40" s="98" t="s">
        <v>46</v>
      </c>
      <c r="C40" s="99"/>
      <c r="D40" s="99"/>
      <c r="E40" s="99"/>
      <c r="F40" s="99"/>
      <c r="G40" s="100"/>
      <c r="I40" s="98" t="s">
        <v>46</v>
      </c>
      <c r="J40" s="99"/>
      <c r="K40" s="99"/>
      <c r="L40" s="99"/>
      <c r="M40" s="99"/>
      <c r="N40" s="100"/>
      <c r="P40" s="98" t="s">
        <v>46</v>
      </c>
      <c r="Q40" s="99"/>
      <c r="R40" s="99"/>
      <c r="S40" s="99"/>
      <c r="T40" s="99"/>
      <c r="U40" s="100"/>
    </row>
    <row r="41" spans="2:21" ht="13.8" thickBot="1" x14ac:dyDescent="0.3">
      <c r="B41" s="101" t="s">
        <v>47</v>
      </c>
      <c r="C41" s="102"/>
      <c r="D41" s="19"/>
      <c r="E41" s="19" t="s">
        <v>48</v>
      </c>
      <c r="F41" s="7">
        <v>2018</v>
      </c>
      <c r="G41" s="6">
        <v>2043</v>
      </c>
      <c r="I41" s="101" t="s">
        <v>47</v>
      </c>
      <c r="J41" s="102"/>
      <c r="K41" s="19"/>
      <c r="L41" s="19" t="s">
        <v>48</v>
      </c>
      <c r="M41" s="7">
        <v>2018</v>
      </c>
      <c r="N41" s="6">
        <v>2043</v>
      </c>
      <c r="P41" s="101" t="s">
        <v>47</v>
      </c>
      <c r="Q41" s="102"/>
      <c r="R41" s="19"/>
      <c r="S41" s="19" t="s">
        <v>48</v>
      </c>
      <c r="T41" s="7">
        <v>2018</v>
      </c>
      <c r="U41" s="6">
        <v>2043</v>
      </c>
    </row>
    <row r="42" spans="2:21" x14ac:dyDescent="0.25">
      <c r="B42" s="103" t="s">
        <v>49</v>
      </c>
      <c r="C42" s="104"/>
      <c r="D42" s="3"/>
      <c r="E42" s="20" t="s">
        <v>50</v>
      </c>
      <c r="F42" s="22">
        <v>24.822652000000001</v>
      </c>
      <c r="G42" s="21">
        <v>24.822652000000001</v>
      </c>
      <c r="I42" s="103" t="s">
        <v>49</v>
      </c>
      <c r="J42" s="104"/>
      <c r="K42" s="3"/>
      <c r="L42" s="20" t="s">
        <v>50</v>
      </c>
      <c r="M42" s="22">
        <v>24.822652000000001</v>
      </c>
      <c r="N42" s="21">
        <v>24.822652000000001</v>
      </c>
      <c r="P42" s="103" t="s">
        <v>49</v>
      </c>
      <c r="Q42" s="104"/>
      <c r="R42" s="3"/>
      <c r="S42" s="20" t="s">
        <v>50</v>
      </c>
      <c r="T42" s="22">
        <v>24.822652000000001</v>
      </c>
      <c r="U42" s="21">
        <v>24.822652000000001</v>
      </c>
    </row>
    <row r="43" spans="2:21" x14ac:dyDescent="0.25">
      <c r="B43" s="105" t="s">
        <v>51</v>
      </c>
      <c r="C43" s="106"/>
      <c r="D43" s="3"/>
      <c r="E43" s="20" t="s">
        <v>52</v>
      </c>
      <c r="F43" s="29">
        <v>8.9057777468491839</v>
      </c>
      <c r="G43" s="41">
        <v>8.6029448249325373</v>
      </c>
      <c r="I43" s="105" t="s">
        <v>51</v>
      </c>
      <c r="J43" s="106"/>
      <c r="K43" s="3"/>
      <c r="L43" s="20" t="s">
        <v>52</v>
      </c>
      <c r="M43" s="29">
        <v>8.4311902128763467</v>
      </c>
      <c r="N43" s="41">
        <v>9.2305997289593371</v>
      </c>
      <c r="P43" s="105" t="s">
        <v>51</v>
      </c>
      <c r="Q43" s="106"/>
      <c r="R43" s="3"/>
      <c r="S43" s="20" t="s">
        <v>52</v>
      </c>
      <c r="T43" s="29">
        <v>8.6135785035098671</v>
      </c>
      <c r="U43" s="41">
        <v>9.2305799636687382</v>
      </c>
    </row>
    <row r="44" spans="2:21" ht="13.8" thickBot="1" x14ac:dyDescent="0.3">
      <c r="B44" s="92" t="s">
        <v>53</v>
      </c>
      <c r="C44" s="93"/>
      <c r="D44" s="5"/>
      <c r="E44" s="28" t="s">
        <v>54</v>
      </c>
      <c r="F44" s="34">
        <v>701.17051727152909</v>
      </c>
      <c r="G44" s="36">
        <v>522.00366727118455</v>
      </c>
      <c r="I44" s="92" t="s">
        <v>53</v>
      </c>
      <c r="J44" s="93"/>
      <c r="K44" s="5"/>
      <c r="L44" s="28" t="s">
        <v>54</v>
      </c>
      <c r="M44" s="34">
        <v>379.2258348941794</v>
      </c>
      <c r="N44" s="36">
        <v>266.29323211400362</v>
      </c>
      <c r="P44" s="92" t="s">
        <v>53</v>
      </c>
      <c r="Q44" s="93"/>
      <c r="R44" s="5"/>
      <c r="S44" s="28" t="s">
        <v>54</v>
      </c>
      <c r="T44" s="34">
        <v>351.2593393099861</v>
      </c>
      <c r="U44" s="36">
        <v>266.29354858248678</v>
      </c>
    </row>
    <row r="45" spans="2:21" x14ac:dyDescent="0.25">
      <c r="F45" s="27"/>
      <c r="G45" s="27"/>
      <c r="M45" s="27"/>
      <c r="N45" s="27"/>
      <c r="T45" s="27"/>
      <c r="U45" s="27"/>
    </row>
    <row r="48" spans="2:21" x14ac:dyDescent="0.25">
      <c r="F48" s="27"/>
      <c r="G48" s="27"/>
      <c r="M48" s="27"/>
      <c r="N48" s="27"/>
      <c r="T48" s="27"/>
      <c r="U48" s="27"/>
    </row>
    <row r="49" spans="2:21" x14ac:dyDescent="0.25">
      <c r="F49" s="27"/>
      <c r="G49" s="27"/>
      <c r="M49" s="27"/>
      <c r="N49" s="27"/>
      <c r="T49" s="27"/>
      <c r="U49" s="27"/>
    </row>
    <row r="50" spans="2:21" x14ac:dyDescent="0.25">
      <c r="B50" s="27"/>
      <c r="C50" s="27"/>
      <c r="D50" s="27"/>
      <c r="E50" s="27"/>
      <c r="F50" s="27"/>
      <c r="G50" s="27"/>
      <c r="I50" s="27"/>
      <c r="J50" s="27"/>
      <c r="K50" s="27"/>
      <c r="L50" s="27"/>
      <c r="M50" s="27"/>
      <c r="N50" s="27"/>
      <c r="P50" s="27"/>
      <c r="Q50" s="27"/>
      <c r="R50" s="27"/>
      <c r="S50" s="27"/>
      <c r="T50" s="27"/>
      <c r="U50" s="27"/>
    </row>
    <row r="51" spans="2:21" x14ac:dyDescent="0.25">
      <c r="G51" s="27"/>
      <c r="N51" s="27"/>
      <c r="U51" s="27"/>
    </row>
    <row r="52" spans="2:21" x14ac:dyDescent="0.25">
      <c r="G52" s="27"/>
      <c r="N52" s="27"/>
      <c r="U52" s="27"/>
    </row>
    <row r="53" spans="2:21" x14ac:dyDescent="0.25">
      <c r="G53" s="27"/>
      <c r="N53" s="27"/>
      <c r="U53" s="27"/>
    </row>
    <row r="54" spans="2:21" x14ac:dyDescent="0.25">
      <c r="G54" s="27"/>
      <c r="N54" s="27"/>
      <c r="U54" s="27"/>
    </row>
    <row r="55" spans="2:21" x14ac:dyDescent="0.25">
      <c r="G55" s="27"/>
      <c r="N55" s="27"/>
      <c r="U55" s="27"/>
    </row>
    <row r="56" spans="2:21" x14ac:dyDescent="0.25">
      <c r="B56" s="27"/>
      <c r="C56" s="27"/>
      <c r="D56" s="27"/>
      <c r="E56" s="27"/>
      <c r="F56" s="27"/>
      <c r="G56" s="27"/>
      <c r="I56" s="27"/>
      <c r="J56" s="27"/>
      <c r="K56" s="27"/>
      <c r="L56" s="27"/>
      <c r="M56" s="27"/>
      <c r="N56" s="27"/>
      <c r="P56" s="27"/>
      <c r="Q56" s="27"/>
      <c r="R56" s="27"/>
      <c r="S56" s="27"/>
      <c r="T56" s="27"/>
      <c r="U56" s="27"/>
    </row>
    <row r="57" spans="2:21" x14ac:dyDescent="0.25">
      <c r="B57" s="27"/>
      <c r="C57" s="27"/>
      <c r="D57" s="27"/>
      <c r="E57" s="27"/>
      <c r="F57" s="27"/>
      <c r="G57" s="27"/>
      <c r="I57" s="27"/>
      <c r="J57" s="27"/>
      <c r="K57" s="27"/>
      <c r="L57" s="27"/>
      <c r="M57" s="27"/>
      <c r="N57" s="27"/>
      <c r="P57" s="27"/>
      <c r="Q57" s="27"/>
      <c r="R57" s="27"/>
      <c r="S57" s="27"/>
      <c r="T57" s="27"/>
      <c r="U57" s="27"/>
    </row>
    <row r="58" spans="2:21" x14ac:dyDescent="0.25">
      <c r="B58" s="27"/>
      <c r="C58" s="27"/>
      <c r="D58" s="27"/>
      <c r="E58" s="27"/>
      <c r="F58" s="27"/>
      <c r="G58" s="27"/>
      <c r="I58" s="27"/>
      <c r="J58" s="27"/>
      <c r="K58" s="27"/>
      <c r="L58" s="27"/>
      <c r="M58" s="27"/>
      <c r="N58" s="27"/>
      <c r="P58" s="27"/>
      <c r="Q58" s="27"/>
      <c r="R58" s="27"/>
      <c r="S58" s="27"/>
      <c r="T58" s="27"/>
      <c r="U58" s="27"/>
    </row>
    <row r="59" spans="2:21" x14ac:dyDescent="0.25">
      <c r="B59" s="27"/>
      <c r="C59" s="27"/>
      <c r="D59" s="27"/>
      <c r="E59" s="27"/>
      <c r="F59" s="27"/>
      <c r="G59" s="27"/>
      <c r="I59" s="27"/>
      <c r="J59" s="27"/>
      <c r="K59" s="27"/>
      <c r="L59" s="27"/>
      <c r="M59" s="27"/>
      <c r="N59" s="27"/>
      <c r="P59" s="27"/>
      <c r="Q59" s="27"/>
      <c r="R59" s="27"/>
      <c r="S59" s="27"/>
      <c r="T59" s="27"/>
      <c r="U59" s="27"/>
    </row>
    <row r="60" spans="2:21" x14ac:dyDescent="0.25">
      <c r="B60" s="27"/>
      <c r="C60" s="27"/>
      <c r="D60" s="27"/>
      <c r="E60" s="27"/>
      <c r="F60" s="27"/>
      <c r="G60" s="27"/>
      <c r="I60" s="27"/>
      <c r="J60" s="27"/>
      <c r="K60" s="27"/>
      <c r="L60" s="27"/>
      <c r="M60" s="27"/>
      <c r="N60" s="27"/>
      <c r="P60" s="27"/>
      <c r="Q60" s="27"/>
      <c r="R60" s="27"/>
      <c r="S60" s="27"/>
      <c r="T60" s="27"/>
      <c r="U60" s="27"/>
    </row>
    <row r="61" spans="2:21" x14ac:dyDescent="0.25">
      <c r="B61" s="27"/>
      <c r="C61" s="27"/>
      <c r="D61" s="27"/>
      <c r="E61" s="27"/>
      <c r="F61" s="27"/>
      <c r="G61" s="27"/>
      <c r="I61" s="27"/>
      <c r="J61" s="27"/>
      <c r="K61" s="27"/>
      <c r="L61" s="27"/>
      <c r="M61" s="27"/>
      <c r="N61" s="27"/>
      <c r="P61" s="27"/>
      <c r="Q61" s="27"/>
      <c r="R61" s="27"/>
      <c r="S61" s="27"/>
      <c r="T61" s="27"/>
      <c r="U61" s="27"/>
    </row>
    <row r="62" spans="2:21" x14ac:dyDescent="0.25">
      <c r="B62" s="27"/>
      <c r="C62" s="27"/>
      <c r="D62" s="27"/>
      <c r="E62" s="27"/>
      <c r="F62" s="27"/>
      <c r="G62" s="27"/>
      <c r="I62" s="27"/>
      <c r="J62" s="27"/>
      <c r="K62" s="27"/>
      <c r="L62" s="27"/>
      <c r="M62" s="27"/>
      <c r="N62" s="27"/>
      <c r="P62" s="27"/>
      <c r="Q62" s="27"/>
      <c r="R62" s="27"/>
      <c r="S62" s="27"/>
      <c r="T62" s="27"/>
      <c r="U62" s="27"/>
    </row>
    <row r="63" spans="2:21" x14ac:dyDescent="0.25">
      <c r="B63" s="27"/>
      <c r="C63" s="27"/>
      <c r="D63" s="27"/>
      <c r="E63" s="27"/>
      <c r="F63" s="27"/>
      <c r="G63" s="27"/>
      <c r="I63" s="27"/>
      <c r="J63" s="27"/>
      <c r="K63" s="27"/>
      <c r="L63" s="27"/>
      <c r="M63" s="27"/>
      <c r="N63" s="27"/>
      <c r="P63" s="27"/>
      <c r="Q63" s="27"/>
      <c r="R63" s="27"/>
      <c r="S63" s="27"/>
      <c r="T63" s="27"/>
      <c r="U63" s="27"/>
    </row>
    <row r="64" spans="2:21" x14ac:dyDescent="0.25">
      <c r="B64" s="27"/>
      <c r="C64" s="27"/>
      <c r="D64" s="27"/>
      <c r="E64" s="27"/>
      <c r="F64" s="27"/>
      <c r="G64" s="27"/>
      <c r="I64" s="27"/>
      <c r="J64" s="27"/>
      <c r="K64" s="27"/>
      <c r="L64" s="27"/>
      <c r="M64" s="27"/>
      <c r="N64" s="27"/>
      <c r="P64" s="27"/>
      <c r="Q64" s="27"/>
      <c r="R64" s="27"/>
      <c r="S64" s="27"/>
      <c r="T64" s="27"/>
      <c r="U64" s="27"/>
    </row>
    <row r="65" spans="2:21" x14ac:dyDescent="0.25">
      <c r="B65" s="27"/>
      <c r="C65" s="27"/>
      <c r="D65" s="27"/>
      <c r="E65" s="27"/>
      <c r="F65" s="27"/>
      <c r="G65" s="27"/>
      <c r="I65" s="27"/>
      <c r="J65" s="27"/>
      <c r="K65" s="27"/>
      <c r="L65" s="27"/>
      <c r="M65" s="27"/>
      <c r="N65" s="27"/>
      <c r="P65" s="27"/>
      <c r="Q65" s="27"/>
      <c r="R65" s="27"/>
      <c r="S65" s="27"/>
      <c r="T65" s="27"/>
      <c r="U65" s="27"/>
    </row>
    <row r="66" spans="2:21" x14ac:dyDescent="0.25">
      <c r="B66" s="27"/>
      <c r="C66" s="27"/>
      <c r="D66" s="27"/>
      <c r="E66" s="27"/>
      <c r="F66" s="27"/>
      <c r="G66" s="27"/>
      <c r="I66" s="27"/>
      <c r="J66" s="27"/>
      <c r="K66" s="27"/>
      <c r="L66" s="27"/>
      <c r="M66" s="27"/>
      <c r="N66" s="27"/>
      <c r="P66" s="27"/>
      <c r="Q66" s="27"/>
      <c r="R66" s="27"/>
      <c r="S66" s="27"/>
      <c r="T66" s="27"/>
      <c r="U66" s="27"/>
    </row>
    <row r="67" spans="2:21" x14ac:dyDescent="0.25">
      <c r="B67" s="27"/>
      <c r="C67" s="27"/>
      <c r="D67" s="27"/>
      <c r="E67" s="27"/>
      <c r="F67" s="27"/>
      <c r="G67" s="27"/>
      <c r="I67" s="27"/>
      <c r="J67" s="27"/>
      <c r="K67" s="27"/>
      <c r="L67" s="27"/>
      <c r="M67" s="27"/>
      <c r="N67" s="27"/>
      <c r="P67" s="27"/>
      <c r="Q67" s="27"/>
      <c r="R67" s="27"/>
      <c r="S67" s="27"/>
      <c r="T67" s="27"/>
      <c r="U67" s="27"/>
    </row>
    <row r="68" spans="2:21" x14ac:dyDescent="0.25">
      <c r="B68" s="27"/>
      <c r="C68" s="27"/>
      <c r="D68" s="27"/>
      <c r="E68" s="27"/>
      <c r="F68" s="27"/>
      <c r="G68" s="27"/>
      <c r="I68" s="27"/>
      <c r="J68" s="27"/>
      <c r="K68" s="27"/>
      <c r="L68" s="27"/>
      <c r="M68" s="27"/>
      <c r="N68" s="27"/>
      <c r="P68" s="27"/>
      <c r="Q68" s="27"/>
      <c r="R68" s="27"/>
      <c r="S68" s="27"/>
      <c r="T68" s="27"/>
      <c r="U68" s="27"/>
    </row>
    <row r="69" spans="2:21" x14ac:dyDescent="0.25">
      <c r="B69" s="27"/>
      <c r="C69" s="27"/>
      <c r="D69" s="27"/>
      <c r="E69" s="27"/>
      <c r="F69" s="27"/>
      <c r="G69" s="27"/>
      <c r="I69" s="27"/>
      <c r="J69" s="27"/>
      <c r="K69" s="27"/>
      <c r="L69" s="27"/>
      <c r="M69" s="27"/>
      <c r="N69" s="27"/>
      <c r="P69" s="27"/>
      <c r="Q69" s="27"/>
      <c r="R69" s="27"/>
      <c r="S69" s="27"/>
      <c r="T69" s="27"/>
      <c r="U69" s="27"/>
    </row>
    <row r="70" spans="2:21" x14ac:dyDescent="0.25">
      <c r="B70" s="27"/>
      <c r="C70" s="27"/>
      <c r="D70" s="27"/>
      <c r="E70" s="27"/>
      <c r="F70" s="27"/>
      <c r="G70" s="27"/>
      <c r="I70" s="27"/>
      <c r="J70" s="27"/>
      <c r="K70" s="27"/>
      <c r="L70" s="27"/>
      <c r="M70" s="27"/>
      <c r="N70" s="27"/>
      <c r="P70" s="27"/>
      <c r="Q70" s="27"/>
      <c r="R70" s="27"/>
      <c r="S70" s="27"/>
      <c r="T70" s="27"/>
      <c r="U70" s="27"/>
    </row>
    <row r="71" spans="2:21" x14ac:dyDescent="0.25">
      <c r="B71" s="27"/>
      <c r="C71" s="27"/>
      <c r="D71" s="27"/>
      <c r="E71" s="27"/>
      <c r="F71" s="27"/>
      <c r="G71" s="27"/>
      <c r="I71" s="27"/>
      <c r="J71" s="27"/>
      <c r="K71" s="27"/>
      <c r="L71" s="27"/>
      <c r="M71" s="27"/>
      <c r="N71" s="27"/>
      <c r="P71" s="27"/>
      <c r="Q71" s="27"/>
      <c r="R71" s="27"/>
      <c r="S71" s="27"/>
      <c r="T71" s="27"/>
      <c r="U71" s="27"/>
    </row>
    <row r="72" spans="2:21" x14ac:dyDescent="0.25">
      <c r="B72" s="27"/>
      <c r="C72" s="27"/>
      <c r="D72" s="27"/>
      <c r="E72" s="27"/>
      <c r="F72" s="27"/>
      <c r="G72" s="27"/>
      <c r="I72" s="27"/>
      <c r="J72" s="27"/>
      <c r="K72" s="27"/>
      <c r="L72" s="27"/>
      <c r="M72" s="27"/>
      <c r="N72" s="27"/>
      <c r="P72" s="27"/>
      <c r="Q72" s="27"/>
      <c r="R72" s="27"/>
      <c r="S72" s="27"/>
      <c r="T72" s="27"/>
      <c r="U72" s="27"/>
    </row>
    <row r="73" spans="2:21" x14ac:dyDescent="0.25">
      <c r="B73" s="27"/>
      <c r="C73" s="27"/>
      <c r="D73" s="27"/>
      <c r="E73" s="27"/>
      <c r="F73" s="27"/>
      <c r="G73" s="27"/>
      <c r="I73" s="27"/>
      <c r="J73" s="27"/>
      <c r="K73" s="27"/>
      <c r="L73" s="27"/>
      <c r="M73" s="27"/>
      <c r="N73" s="27"/>
      <c r="P73" s="27"/>
      <c r="Q73" s="27"/>
      <c r="R73" s="27"/>
      <c r="S73" s="27"/>
      <c r="T73" s="27"/>
      <c r="U73" s="27"/>
    </row>
    <row r="74" spans="2:21" x14ac:dyDescent="0.25">
      <c r="B74" s="27"/>
      <c r="C74" s="27"/>
      <c r="D74" s="27"/>
      <c r="E74" s="27"/>
      <c r="F74" s="27"/>
      <c r="G74" s="27"/>
      <c r="I74" s="27"/>
      <c r="J74" s="27"/>
      <c r="K74" s="27"/>
      <c r="L74" s="27"/>
      <c r="M74" s="27"/>
      <c r="N74" s="27"/>
      <c r="P74" s="27"/>
      <c r="Q74" s="27"/>
      <c r="R74" s="27"/>
      <c r="S74" s="27"/>
      <c r="T74" s="27"/>
      <c r="U74" s="27"/>
    </row>
    <row r="75" spans="2:21" x14ac:dyDescent="0.25">
      <c r="B75" s="27"/>
      <c r="C75" s="27"/>
      <c r="D75" s="27"/>
      <c r="E75" s="27"/>
      <c r="F75" s="27"/>
      <c r="G75" s="27"/>
      <c r="I75" s="27"/>
      <c r="J75" s="27"/>
      <c r="K75" s="27"/>
      <c r="L75" s="27"/>
      <c r="M75" s="27"/>
      <c r="N75" s="27"/>
      <c r="P75" s="27"/>
      <c r="Q75" s="27"/>
      <c r="R75" s="27"/>
      <c r="S75" s="27"/>
      <c r="T75" s="27"/>
      <c r="U75" s="27"/>
    </row>
    <row r="76" spans="2:21" x14ac:dyDescent="0.25">
      <c r="B76" s="27"/>
      <c r="C76" s="27"/>
      <c r="D76" s="27"/>
      <c r="E76" s="27"/>
      <c r="F76" s="27"/>
      <c r="G76" s="27"/>
      <c r="I76" s="27"/>
      <c r="J76" s="27"/>
      <c r="K76" s="27"/>
      <c r="L76" s="27"/>
      <c r="M76" s="27"/>
      <c r="N76" s="27"/>
      <c r="P76" s="27"/>
      <c r="Q76" s="27"/>
      <c r="R76" s="27"/>
      <c r="S76" s="27"/>
      <c r="T76" s="27"/>
      <c r="U76" s="27"/>
    </row>
    <row r="77" spans="2:21" x14ac:dyDescent="0.25">
      <c r="B77" s="27"/>
      <c r="C77" s="27"/>
      <c r="D77" s="27"/>
      <c r="E77" s="27"/>
      <c r="F77" s="27"/>
      <c r="G77" s="27"/>
      <c r="I77" s="27"/>
      <c r="J77" s="27"/>
      <c r="K77" s="27"/>
      <c r="L77" s="27"/>
      <c r="M77" s="27"/>
      <c r="N77" s="27"/>
      <c r="P77" s="27"/>
      <c r="Q77" s="27"/>
      <c r="R77" s="27"/>
      <c r="S77" s="27"/>
      <c r="T77" s="27"/>
      <c r="U77" s="27"/>
    </row>
    <row r="78" spans="2:21" x14ac:dyDescent="0.25">
      <c r="B78" s="27"/>
      <c r="C78" s="27"/>
      <c r="D78" s="27"/>
      <c r="E78" s="27"/>
      <c r="F78" s="27"/>
      <c r="G78" s="27"/>
      <c r="I78" s="27"/>
      <c r="J78" s="27"/>
      <c r="K78" s="27"/>
      <c r="L78" s="27"/>
      <c r="M78" s="27"/>
      <c r="N78" s="27"/>
      <c r="P78" s="27"/>
      <c r="Q78" s="27"/>
      <c r="R78" s="27"/>
      <c r="S78" s="27"/>
      <c r="T78" s="27"/>
      <c r="U78" s="27"/>
    </row>
    <row r="79" spans="2:21" x14ac:dyDescent="0.25">
      <c r="B79" s="27"/>
      <c r="C79" s="27"/>
      <c r="D79" s="27"/>
      <c r="E79" s="27"/>
      <c r="F79" s="27"/>
      <c r="G79" s="27"/>
      <c r="I79" s="27"/>
      <c r="J79" s="27"/>
      <c r="K79" s="27"/>
      <c r="L79" s="27"/>
      <c r="M79" s="27"/>
      <c r="N79" s="27"/>
      <c r="P79" s="27"/>
      <c r="Q79" s="27"/>
      <c r="R79" s="27"/>
      <c r="S79" s="27"/>
      <c r="T79" s="27"/>
      <c r="U79" s="27"/>
    </row>
    <row r="80" spans="2:21" x14ac:dyDescent="0.25">
      <c r="B80" s="27"/>
      <c r="C80" s="27"/>
      <c r="D80" s="27"/>
      <c r="E80" s="27"/>
      <c r="F80" s="27"/>
      <c r="G80" s="27"/>
      <c r="I80" s="27"/>
      <c r="J80" s="27"/>
      <c r="K80" s="27"/>
      <c r="L80" s="27"/>
      <c r="M80" s="27"/>
      <c r="N80" s="27"/>
      <c r="P80" s="27"/>
      <c r="Q80" s="27"/>
      <c r="R80" s="27"/>
      <c r="S80" s="27"/>
      <c r="T80" s="27"/>
      <c r="U80" s="27"/>
    </row>
    <row r="81" spans="2:21" x14ac:dyDescent="0.25">
      <c r="B81" s="27"/>
      <c r="C81" s="27"/>
      <c r="D81" s="27"/>
      <c r="E81" s="27"/>
      <c r="F81" s="27"/>
      <c r="G81" s="27"/>
      <c r="I81" s="27"/>
      <c r="J81" s="27"/>
      <c r="K81" s="27"/>
      <c r="L81" s="27"/>
      <c r="M81" s="27"/>
      <c r="N81" s="27"/>
      <c r="P81" s="27"/>
      <c r="Q81" s="27"/>
      <c r="R81" s="27"/>
      <c r="S81" s="27"/>
      <c r="T81" s="27"/>
      <c r="U81" s="27"/>
    </row>
    <row r="82" spans="2:21" x14ac:dyDescent="0.25">
      <c r="B82" s="27"/>
      <c r="C82" s="27"/>
      <c r="D82" s="27"/>
      <c r="E82" s="27"/>
      <c r="F82" s="27"/>
      <c r="G82" s="27"/>
      <c r="I82" s="27"/>
      <c r="J82" s="27"/>
      <c r="K82" s="27"/>
      <c r="L82" s="27"/>
      <c r="M82" s="27"/>
      <c r="N82" s="27"/>
      <c r="P82" s="27"/>
      <c r="Q82" s="27"/>
      <c r="R82" s="27"/>
      <c r="S82" s="27"/>
      <c r="T82" s="27"/>
      <c r="U82" s="27"/>
    </row>
    <row r="83" spans="2:21" x14ac:dyDescent="0.25">
      <c r="B83" s="27"/>
      <c r="C83" s="27"/>
      <c r="D83" s="27"/>
      <c r="E83" s="27"/>
      <c r="F83" s="27"/>
      <c r="G83" s="27"/>
      <c r="I83" s="27"/>
      <c r="J83" s="27"/>
      <c r="K83" s="27"/>
      <c r="L83" s="27"/>
      <c r="M83" s="27"/>
      <c r="N83" s="27"/>
      <c r="P83" s="27"/>
      <c r="Q83" s="27"/>
      <c r="R83" s="27"/>
      <c r="S83" s="27"/>
      <c r="T83" s="27"/>
      <c r="U83" s="27"/>
    </row>
    <row r="84" spans="2:21" x14ac:dyDescent="0.25">
      <c r="B84" s="27"/>
      <c r="C84" s="27"/>
      <c r="D84" s="27"/>
      <c r="E84" s="27"/>
      <c r="F84" s="27"/>
      <c r="G84" s="27"/>
      <c r="I84" s="27"/>
      <c r="J84" s="27"/>
      <c r="K84" s="27"/>
      <c r="L84" s="27"/>
      <c r="M84" s="27"/>
      <c r="N84" s="27"/>
      <c r="P84" s="27"/>
      <c r="Q84" s="27"/>
      <c r="R84" s="27"/>
      <c r="S84" s="27"/>
      <c r="T84" s="27"/>
      <c r="U84" s="27"/>
    </row>
    <row r="85" spans="2:21" x14ac:dyDescent="0.25">
      <c r="B85" s="27"/>
      <c r="C85" s="27"/>
      <c r="D85" s="27"/>
      <c r="E85" s="27"/>
      <c r="F85" s="27"/>
      <c r="G85" s="27"/>
      <c r="I85" s="27"/>
      <c r="J85" s="27"/>
      <c r="K85" s="27"/>
      <c r="L85" s="27"/>
      <c r="M85" s="27"/>
      <c r="N85" s="27"/>
      <c r="P85" s="27"/>
      <c r="Q85" s="27"/>
      <c r="R85" s="27"/>
      <c r="S85" s="27"/>
      <c r="T85" s="27"/>
      <c r="U85" s="27"/>
    </row>
    <row r="86" spans="2:21" x14ac:dyDescent="0.25">
      <c r="B86" s="27"/>
      <c r="C86" s="27"/>
      <c r="D86" s="27"/>
      <c r="E86" s="27"/>
      <c r="F86" s="27"/>
      <c r="G86" s="27"/>
      <c r="I86" s="27"/>
      <c r="J86" s="27"/>
      <c r="K86" s="27"/>
      <c r="L86" s="27"/>
      <c r="M86" s="27"/>
      <c r="N86" s="27"/>
      <c r="P86" s="27"/>
      <c r="Q86" s="27"/>
      <c r="R86" s="27"/>
      <c r="S86" s="27"/>
      <c r="T86" s="27"/>
      <c r="U86" s="27"/>
    </row>
    <row r="87" spans="2:21" x14ac:dyDescent="0.25">
      <c r="B87" s="27"/>
      <c r="C87" s="27"/>
      <c r="D87" s="27"/>
      <c r="E87" s="27"/>
      <c r="F87" s="27"/>
      <c r="G87" s="27"/>
      <c r="I87" s="27"/>
      <c r="J87" s="27"/>
      <c r="K87" s="27"/>
      <c r="L87" s="27"/>
      <c r="M87" s="27"/>
      <c r="N87" s="27"/>
      <c r="P87" s="27"/>
      <c r="Q87" s="27"/>
      <c r="R87" s="27"/>
      <c r="S87" s="27"/>
      <c r="T87" s="27"/>
      <c r="U87" s="27"/>
    </row>
    <row r="88" spans="2:21" x14ac:dyDescent="0.25">
      <c r="B88" s="27"/>
      <c r="C88" s="27"/>
      <c r="D88" s="27"/>
      <c r="E88" s="27"/>
      <c r="F88" s="27"/>
      <c r="G88" s="27"/>
      <c r="I88" s="27"/>
      <c r="J88" s="27"/>
      <c r="K88" s="27"/>
      <c r="L88" s="27"/>
      <c r="M88" s="27"/>
      <c r="N88" s="27"/>
      <c r="P88" s="27"/>
      <c r="Q88" s="27"/>
      <c r="R88" s="27"/>
      <c r="S88" s="27"/>
      <c r="T88" s="27"/>
      <c r="U88" s="27"/>
    </row>
    <row r="89" spans="2:21" x14ac:dyDescent="0.25">
      <c r="B89" s="27"/>
      <c r="C89" s="27"/>
      <c r="D89" s="27"/>
      <c r="E89" s="27"/>
      <c r="F89" s="27"/>
      <c r="G89" s="27"/>
      <c r="I89" s="27"/>
      <c r="J89" s="27"/>
      <c r="K89" s="27"/>
      <c r="L89" s="27"/>
      <c r="M89" s="27"/>
      <c r="N89" s="27"/>
      <c r="P89" s="27"/>
      <c r="Q89" s="27"/>
      <c r="R89" s="27"/>
      <c r="S89" s="27"/>
      <c r="T89" s="27"/>
      <c r="U89" s="27"/>
    </row>
    <row r="90" spans="2:21" x14ac:dyDescent="0.25">
      <c r="B90" s="27"/>
      <c r="C90" s="27"/>
      <c r="D90" s="27"/>
      <c r="E90" s="27"/>
      <c r="F90" s="27"/>
      <c r="G90" s="27"/>
      <c r="I90" s="27"/>
      <c r="J90" s="27"/>
      <c r="K90" s="27"/>
      <c r="L90" s="27"/>
      <c r="M90" s="27"/>
      <c r="N90" s="27"/>
      <c r="P90" s="27"/>
      <c r="Q90" s="27"/>
      <c r="R90" s="27"/>
      <c r="S90" s="27"/>
      <c r="T90" s="27"/>
      <c r="U90" s="27"/>
    </row>
    <row r="91" spans="2:21" x14ac:dyDescent="0.25">
      <c r="B91" s="27"/>
      <c r="C91" s="27"/>
      <c r="D91" s="27"/>
      <c r="E91" s="27"/>
      <c r="F91" s="27"/>
      <c r="G91" s="27"/>
      <c r="I91" s="27"/>
      <c r="J91" s="27"/>
      <c r="K91" s="27"/>
      <c r="L91" s="27"/>
      <c r="M91" s="27"/>
      <c r="N91" s="27"/>
      <c r="P91" s="27"/>
      <c r="Q91" s="27"/>
      <c r="R91" s="27"/>
      <c r="S91" s="27"/>
      <c r="T91" s="27"/>
      <c r="U91" s="27"/>
    </row>
    <row r="92" spans="2:21" x14ac:dyDescent="0.25">
      <c r="B92" s="27"/>
      <c r="C92" s="27"/>
      <c r="D92" s="27"/>
      <c r="E92" s="27"/>
      <c r="F92" s="27"/>
      <c r="G92" s="27"/>
      <c r="I92" s="27"/>
      <c r="J92" s="27"/>
      <c r="K92" s="27"/>
      <c r="L92" s="27"/>
      <c r="M92" s="27"/>
      <c r="N92" s="27"/>
      <c r="P92" s="27"/>
      <c r="Q92" s="27"/>
      <c r="R92" s="27"/>
      <c r="S92" s="27"/>
      <c r="T92" s="27"/>
      <c r="U92" s="27"/>
    </row>
    <row r="93" spans="2:21" x14ac:dyDescent="0.25">
      <c r="B93" s="27"/>
      <c r="C93" s="27"/>
      <c r="D93" s="27"/>
      <c r="E93" s="27"/>
      <c r="F93" s="27"/>
      <c r="G93" s="27"/>
      <c r="I93" s="27"/>
      <c r="J93" s="27"/>
      <c r="K93" s="27"/>
      <c r="L93" s="27"/>
      <c r="M93" s="27"/>
      <c r="N93" s="27"/>
      <c r="P93" s="27"/>
      <c r="Q93" s="27"/>
      <c r="R93" s="27"/>
      <c r="S93" s="27"/>
      <c r="T93" s="27"/>
      <c r="U93" s="27"/>
    </row>
    <row r="94" spans="2:21" x14ac:dyDescent="0.25">
      <c r="B94" s="27"/>
      <c r="C94" s="27"/>
      <c r="D94" s="27"/>
      <c r="E94" s="27"/>
      <c r="F94" s="27"/>
      <c r="G94" s="27"/>
      <c r="I94" s="27"/>
      <c r="J94" s="27"/>
      <c r="K94" s="27"/>
      <c r="L94" s="27"/>
      <c r="M94" s="27"/>
      <c r="N94" s="27"/>
      <c r="P94" s="27"/>
      <c r="Q94" s="27"/>
      <c r="R94" s="27"/>
      <c r="S94" s="27"/>
      <c r="T94" s="27"/>
      <c r="U94" s="27"/>
    </row>
    <row r="95" spans="2:21" x14ac:dyDescent="0.25">
      <c r="B95" s="27"/>
      <c r="C95" s="27"/>
      <c r="D95" s="27"/>
      <c r="E95" s="27"/>
      <c r="F95" s="27"/>
      <c r="G95" s="27"/>
      <c r="I95" s="27"/>
      <c r="J95" s="27"/>
      <c r="K95" s="27"/>
      <c r="L95" s="27"/>
      <c r="M95" s="27"/>
      <c r="N95" s="27"/>
      <c r="P95" s="27"/>
      <c r="Q95" s="27"/>
      <c r="R95" s="27"/>
      <c r="S95" s="27"/>
      <c r="T95" s="27"/>
      <c r="U95" s="27"/>
    </row>
    <row r="96" spans="2:21" x14ac:dyDescent="0.25">
      <c r="B96" s="27"/>
      <c r="C96" s="27"/>
      <c r="D96" s="27"/>
      <c r="E96" s="27"/>
      <c r="F96" s="27"/>
      <c r="G96" s="27"/>
      <c r="I96" s="27"/>
      <c r="J96" s="27"/>
      <c r="K96" s="27"/>
      <c r="L96" s="27"/>
      <c r="M96" s="27"/>
      <c r="N96" s="27"/>
      <c r="P96" s="27"/>
      <c r="Q96" s="27"/>
      <c r="R96" s="27"/>
      <c r="S96" s="27"/>
      <c r="T96" s="27"/>
      <c r="U96" s="27"/>
    </row>
    <row r="97" spans="2:21" x14ac:dyDescent="0.25">
      <c r="B97" s="27"/>
      <c r="C97" s="27"/>
      <c r="D97" s="27"/>
      <c r="E97" s="27"/>
      <c r="F97" s="27"/>
      <c r="G97" s="27"/>
      <c r="I97" s="27"/>
      <c r="J97" s="27"/>
      <c r="K97" s="27"/>
      <c r="L97" s="27"/>
      <c r="M97" s="27"/>
      <c r="N97" s="27"/>
      <c r="P97" s="27"/>
      <c r="Q97" s="27"/>
      <c r="R97" s="27"/>
      <c r="S97" s="27"/>
      <c r="T97" s="27"/>
      <c r="U97" s="27"/>
    </row>
    <row r="98" spans="2:21" x14ac:dyDescent="0.25">
      <c r="B98" s="27"/>
      <c r="C98" s="27"/>
      <c r="D98" s="27"/>
      <c r="E98" s="27"/>
      <c r="F98" s="27"/>
      <c r="G98" s="27"/>
      <c r="I98" s="27"/>
      <c r="J98" s="27"/>
      <c r="K98" s="27"/>
      <c r="L98" s="27"/>
      <c r="M98" s="27"/>
      <c r="N98" s="27"/>
      <c r="P98" s="27"/>
      <c r="Q98" s="27"/>
      <c r="R98" s="27"/>
      <c r="S98" s="27"/>
      <c r="T98" s="27"/>
      <c r="U98" s="27"/>
    </row>
    <row r="99" spans="2:21" x14ac:dyDescent="0.25">
      <c r="B99" s="27"/>
      <c r="C99" s="27"/>
      <c r="D99" s="27"/>
      <c r="E99" s="27"/>
      <c r="F99" s="27"/>
      <c r="G99" s="27"/>
      <c r="I99" s="27"/>
      <c r="J99" s="27"/>
      <c r="K99" s="27"/>
      <c r="L99" s="27"/>
      <c r="M99" s="27"/>
      <c r="N99" s="27"/>
      <c r="P99" s="27"/>
      <c r="Q99" s="27"/>
      <c r="R99" s="27"/>
      <c r="S99" s="27"/>
      <c r="T99" s="27"/>
      <c r="U99" s="27"/>
    </row>
    <row r="100" spans="2:21" x14ac:dyDescent="0.25">
      <c r="B100" s="27"/>
      <c r="C100" s="27"/>
      <c r="D100" s="27"/>
      <c r="E100" s="27"/>
      <c r="F100" s="27"/>
      <c r="G100" s="27"/>
      <c r="I100" s="27"/>
      <c r="J100" s="27"/>
      <c r="K100" s="27"/>
      <c r="L100" s="27"/>
      <c r="M100" s="27"/>
      <c r="N100" s="27"/>
      <c r="P100" s="27"/>
      <c r="Q100" s="27"/>
      <c r="R100" s="27"/>
      <c r="S100" s="27"/>
      <c r="T100" s="27"/>
      <c r="U100" s="27"/>
    </row>
    <row r="101" spans="2:21" x14ac:dyDescent="0.25">
      <c r="B101" s="27"/>
      <c r="C101" s="27"/>
      <c r="D101" s="27"/>
      <c r="E101" s="27"/>
      <c r="F101" s="27"/>
      <c r="G101" s="27"/>
      <c r="I101" s="27"/>
      <c r="J101" s="27"/>
      <c r="K101" s="27"/>
      <c r="L101" s="27"/>
      <c r="M101" s="27"/>
      <c r="N101" s="27"/>
      <c r="P101" s="27"/>
      <c r="Q101" s="27"/>
      <c r="R101" s="27"/>
      <c r="S101" s="27"/>
      <c r="T101" s="27"/>
      <c r="U101" s="27"/>
    </row>
    <row r="102" spans="2:21" x14ac:dyDescent="0.25">
      <c r="B102" s="27"/>
      <c r="C102" s="27"/>
      <c r="D102" s="27"/>
      <c r="E102" s="27"/>
      <c r="F102" s="27"/>
      <c r="G102" s="27"/>
      <c r="I102" s="27"/>
      <c r="J102" s="27"/>
      <c r="K102" s="27"/>
      <c r="L102" s="27"/>
      <c r="M102" s="27"/>
      <c r="N102" s="27"/>
      <c r="P102" s="27"/>
      <c r="Q102" s="27"/>
      <c r="R102" s="27"/>
      <c r="S102" s="27"/>
      <c r="T102" s="27"/>
      <c r="U102" s="27"/>
    </row>
    <row r="103" spans="2:21" x14ac:dyDescent="0.25">
      <c r="B103" s="27"/>
      <c r="C103" s="27"/>
      <c r="D103" s="27"/>
      <c r="E103" s="27"/>
      <c r="F103" s="27"/>
      <c r="G103" s="27"/>
      <c r="I103" s="27"/>
      <c r="J103" s="27"/>
      <c r="K103" s="27"/>
      <c r="L103" s="27"/>
      <c r="M103" s="27"/>
      <c r="N103" s="27"/>
      <c r="P103" s="27"/>
      <c r="Q103" s="27"/>
      <c r="R103" s="27"/>
      <c r="S103" s="27"/>
      <c r="T103" s="27"/>
      <c r="U103" s="27"/>
    </row>
    <row r="104" spans="2:21" x14ac:dyDescent="0.25">
      <c r="B104" s="27"/>
      <c r="C104" s="27"/>
      <c r="D104" s="27"/>
      <c r="E104" s="27"/>
      <c r="F104" s="27"/>
      <c r="G104" s="27"/>
      <c r="I104" s="27"/>
      <c r="J104" s="27"/>
      <c r="K104" s="27"/>
      <c r="L104" s="27"/>
      <c r="M104" s="27"/>
      <c r="N104" s="27"/>
      <c r="P104" s="27"/>
      <c r="Q104" s="27"/>
      <c r="R104" s="27"/>
      <c r="S104" s="27"/>
      <c r="T104" s="27"/>
      <c r="U104" s="27"/>
    </row>
    <row r="105" spans="2:21" x14ac:dyDescent="0.25">
      <c r="B105" s="27"/>
      <c r="C105" s="27"/>
      <c r="D105" s="27"/>
      <c r="E105" s="27"/>
      <c r="F105" s="27"/>
      <c r="G105" s="27"/>
      <c r="I105" s="27"/>
      <c r="J105" s="27"/>
      <c r="K105" s="27"/>
      <c r="L105" s="27"/>
      <c r="M105" s="27"/>
      <c r="N105" s="27"/>
      <c r="P105" s="27"/>
      <c r="Q105" s="27"/>
      <c r="R105" s="27"/>
      <c r="S105" s="27"/>
      <c r="T105" s="27"/>
      <c r="U105" s="27"/>
    </row>
    <row r="106" spans="2:21" x14ac:dyDescent="0.25">
      <c r="B106" s="27"/>
      <c r="C106" s="27"/>
      <c r="D106" s="27"/>
      <c r="E106" s="27"/>
      <c r="F106" s="27"/>
      <c r="G106" s="27"/>
      <c r="I106" s="27"/>
      <c r="J106" s="27"/>
      <c r="K106" s="27"/>
      <c r="L106" s="27"/>
      <c r="M106" s="27"/>
      <c r="N106" s="27"/>
      <c r="P106" s="27"/>
      <c r="Q106" s="27"/>
      <c r="R106" s="27"/>
      <c r="S106" s="27"/>
      <c r="T106" s="27"/>
      <c r="U106" s="27"/>
    </row>
    <row r="107" spans="2:21" x14ac:dyDescent="0.25">
      <c r="B107" s="27"/>
      <c r="C107" s="27"/>
      <c r="D107" s="27"/>
      <c r="E107" s="27"/>
      <c r="F107" s="27"/>
      <c r="G107" s="27"/>
      <c r="I107" s="27"/>
      <c r="J107" s="27"/>
      <c r="K107" s="27"/>
      <c r="L107" s="27"/>
      <c r="M107" s="27"/>
      <c r="N107" s="27"/>
      <c r="P107" s="27"/>
      <c r="Q107" s="27"/>
      <c r="R107" s="27"/>
      <c r="S107" s="27"/>
      <c r="T107" s="27"/>
      <c r="U107" s="27"/>
    </row>
    <row r="108" spans="2:21" x14ac:dyDescent="0.25">
      <c r="B108" s="27"/>
      <c r="C108" s="27"/>
      <c r="D108" s="27"/>
      <c r="E108" s="27"/>
      <c r="F108" s="27"/>
      <c r="G108" s="27"/>
      <c r="I108" s="27"/>
      <c r="J108" s="27"/>
      <c r="K108" s="27"/>
      <c r="L108" s="27"/>
      <c r="M108" s="27"/>
      <c r="N108" s="27"/>
      <c r="P108" s="27"/>
      <c r="Q108" s="27"/>
      <c r="R108" s="27"/>
      <c r="S108" s="27"/>
      <c r="T108" s="27"/>
      <c r="U108" s="27"/>
    </row>
    <row r="109" spans="2:21" x14ac:dyDescent="0.25">
      <c r="B109" s="27"/>
      <c r="C109" s="27"/>
      <c r="D109" s="27"/>
      <c r="E109" s="27"/>
      <c r="F109" s="27"/>
      <c r="G109" s="27"/>
      <c r="I109" s="27"/>
      <c r="J109" s="27"/>
      <c r="K109" s="27"/>
      <c r="L109" s="27"/>
      <c r="M109" s="27"/>
      <c r="N109" s="27"/>
      <c r="P109" s="27"/>
      <c r="Q109" s="27"/>
      <c r="R109" s="27"/>
      <c r="S109" s="27"/>
      <c r="T109" s="27"/>
      <c r="U109" s="27"/>
    </row>
    <row r="110" spans="2:21" x14ac:dyDescent="0.25">
      <c r="B110" s="27"/>
      <c r="C110" s="27"/>
      <c r="D110" s="27"/>
      <c r="E110" s="27"/>
      <c r="F110" s="27"/>
      <c r="G110" s="27"/>
      <c r="I110" s="27"/>
      <c r="J110" s="27"/>
      <c r="K110" s="27"/>
      <c r="L110" s="27"/>
      <c r="M110" s="27"/>
      <c r="N110" s="27"/>
      <c r="P110" s="27"/>
      <c r="Q110" s="27"/>
      <c r="R110" s="27"/>
      <c r="S110" s="27"/>
      <c r="T110" s="27"/>
      <c r="U110" s="27"/>
    </row>
    <row r="111" spans="2:21" x14ac:dyDescent="0.25">
      <c r="B111" s="27"/>
      <c r="C111" s="27"/>
      <c r="D111" s="27"/>
      <c r="E111" s="27"/>
      <c r="F111" s="27"/>
      <c r="G111" s="27"/>
      <c r="I111" s="27"/>
      <c r="J111" s="27"/>
      <c r="K111" s="27"/>
      <c r="L111" s="27"/>
      <c r="M111" s="27"/>
      <c r="N111" s="27"/>
      <c r="P111" s="27"/>
      <c r="Q111" s="27"/>
      <c r="R111" s="27"/>
      <c r="S111" s="27"/>
      <c r="T111" s="27"/>
      <c r="U111" s="27"/>
    </row>
    <row r="112" spans="2:21" x14ac:dyDescent="0.25">
      <c r="B112" s="27"/>
      <c r="C112" s="27"/>
      <c r="D112" s="27"/>
      <c r="E112" s="27"/>
      <c r="F112" s="27"/>
      <c r="G112" s="27"/>
      <c r="I112" s="27"/>
      <c r="J112" s="27"/>
      <c r="K112" s="27"/>
      <c r="L112" s="27"/>
      <c r="M112" s="27"/>
      <c r="N112" s="27"/>
      <c r="P112" s="27"/>
      <c r="Q112" s="27"/>
      <c r="R112" s="27"/>
      <c r="S112" s="27"/>
      <c r="T112" s="27"/>
      <c r="U112" s="27"/>
    </row>
    <row r="113" spans="2:21" x14ac:dyDescent="0.25">
      <c r="B113" s="27"/>
      <c r="C113" s="27"/>
      <c r="D113" s="27"/>
      <c r="E113" s="27"/>
      <c r="F113" s="27"/>
      <c r="G113" s="27"/>
      <c r="I113" s="27"/>
      <c r="J113" s="27"/>
      <c r="K113" s="27"/>
      <c r="L113" s="27"/>
      <c r="M113" s="27"/>
      <c r="N113" s="27"/>
      <c r="P113" s="27"/>
      <c r="Q113" s="27"/>
      <c r="R113" s="27"/>
      <c r="S113" s="27"/>
      <c r="T113" s="27"/>
      <c r="U113" s="27"/>
    </row>
    <row r="114" spans="2:21" x14ac:dyDescent="0.25">
      <c r="B114" s="27"/>
      <c r="C114" s="27"/>
      <c r="D114" s="27"/>
      <c r="E114" s="27"/>
      <c r="F114" s="27"/>
      <c r="G114" s="27"/>
      <c r="I114" s="27"/>
      <c r="J114" s="27"/>
      <c r="K114" s="27"/>
      <c r="L114" s="27"/>
      <c r="M114" s="27"/>
      <c r="N114" s="27"/>
      <c r="P114" s="27"/>
      <c r="Q114" s="27"/>
      <c r="R114" s="27"/>
      <c r="S114" s="27"/>
      <c r="T114" s="27"/>
      <c r="U114" s="27"/>
    </row>
    <row r="115" spans="2:21" x14ac:dyDescent="0.25">
      <c r="B115" s="27"/>
      <c r="C115" s="27"/>
      <c r="D115" s="27"/>
      <c r="E115" s="27"/>
      <c r="F115" s="27"/>
      <c r="G115" s="27"/>
      <c r="I115" s="27"/>
      <c r="J115" s="27"/>
      <c r="K115" s="27"/>
      <c r="L115" s="27"/>
      <c r="M115" s="27"/>
      <c r="N115" s="27"/>
      <c r="P115" s="27"/>
      <c r="Q115" s="27"/>
      <c r="R115" s="27"/>
      <c r="S115" s="27"/>
      <c r="T115" s="27"/>
      <c r="U115" s="27"/>
    </row>
    <row r="116" spans="2:21" x14ac:dyDescent="0.25">
      <c r="B116" s="27"/>
      <c r="C116" s="27"/>
      <c r="D116" s="27"/>
      <c r="E116" s="27"/>
      <c r="F116" s="27"/>
      <c r="G116" s="27"/>
      <c r="I116" s="27"/>
      <c r="J116" s="27"/>
      <c r="K116" s="27"/>
      <c r="L116" s="27"/>
      <c r="M116" s="27"/>
      <c r="N116" s="27"/>
      <c r="P116" s="27"/>
      <c r="Q116" s="27"/>
      <c r="R116" s="27"/>
      <c r="S116" s="27"/>
      <c r="T116" s="27"/>
      <c r="U116" s="27"/>
    </row>
    <row r="117" spans="2:21" x14ac:dyDescent="0.25">
      <c r="B117" s="27"/>
      <c r="C117" s="27"/>
      <c r="D117" s="27"/>
      <c r="E117" s="27"/>
      <c r="F117" s="27"/>
      <c r="G117" s="27"/>
      <c r="I117" s="27"/>
      <c r="J117" s="27"/>
      <c r="K117" s="27"/>
      <c r="L117" s="27"/>
      <c r="M117" s="27"/>
      <c r="N117" s="27"/>
      <c r="P117" s="27"/>
      <c r="Q117" s="27"/>
      <c r="R117" s="27"/>
      <c r="S117" s="27"/>
      <c r="T117" s="27"/>
      <c r="U117" s="27"/>
    </row>
    <row r="118" spans="2:21" x14ac:dyDescent="0.25">
      <c r="B118" s="27"/>
      <c r="C118" s="27"/>
      <c r="D118" s="27"/>
      <c r="E118" s="27"/>
      <c r="F118" s="27"/>
      <c r="G118" s="27"/>
      <c r="I118" s="27"/>
      <c r="J118" s="27"/>
      <c r="K118" s="27"/>
      <c r="L118" s="27"/>
      <c r="M118" s="27"/>
      <c r="N118" s="27"/>
      <c r="P118" s="27"/>
      <c r="Q118" s="27"/>
      <c r="R118" s="27"/>
      <c r="S118" s="27"/>
      <c r="T118" s="27"/>
      <c r="U118" s="27"/>
    </row>
    <row r="119" spans="2:21" x14ac:dyDescent="0.25">
      <c r="B119" s="31"/>
      <c r="C119" s="31"/>
      <c r="D119" s="31"/>
      <c r="E119" s="31"/>
      <c r="F119" s="31"/>
      <c r="G119" s="31"/>
      <c r="I119" s="31"/>
      <c r="J119" s="31"/>
      <c r="K119" s="31"/>
      <c r="L119" s="31"/>
      <c r="M119" s="31"/>
      <c r="N119" s="31"/>
      <c r="P119" s="31"/>
      <c r="Q119" s="31"/>
      <c r="R119" s="31"/>
      <c r="S119" s="31"/>
      <c r="T119" s="31"/>
      <c r="U119" s="31"/>
    </row>
    <row r="120" spans="2:21" x14ac:dyDescent="0.25">
      <c r="B120" s="51"/>
      <c r="C120" s="51"/>
      <c r="D120" s="51"/>
      <c r="E120" s="51"/>
      <c r="F120" s="51"/>
      <c r="G120" s="51"/>
      <c r="I120" s="51"/>
      <c r="J120" s="51"/>
      <c r="K120" s="51"/>
      <c r="L120" s="51"/>
      <c r="M120" s="51"/>
      <c r="N120" s="51"/>
      <c r="P120" s="51"/>
      <c r="Q120" s="51"/>
      <c r="R120" s="51"/>
      <c r="S120" s="51"/>
      <c r="T120" s="51"/>
      <c r="U120" s="51"/>
    </row>
    <row r="121" spans="2:21" x14ac:dyDescent="0.25">
      <c r="B121" s="51"/>
      <c r="C121" s="51"/>
      <c r="D121" s="51"/>
      <c r="E121" s="51"/>
      <c r="F121" s="51"/>
      <c r="G121" s="51"/>
      <c r="I121" s="51"/>
      <c r="J121" s="51"/>
      <c r="K121" s="51"/>
      <c r="L121" s="51"/>
      <c r="M121" s="51"/>
      <c r="N121" s="51"/>
      <c r="P121" s="51"/>
      <c r="Q121" s="51"/>
      <c r="R121" s="51"/>
      <c r="S121" s="51"/>
      <c r="T121" s="51"/>
      <c r="U121" s="51"/>
    </row>
    <row r="122" spans="2:21" x14ac:dyDescent="0.25">
      <c r="B122" s="51"/>
      <c r="C122" s="51"/>
      <c r="D122" s="51"/>
      <c r="E122" s="51"/>
      <c r="F122" s="51"/>
      <c r="G122" s="51"/>
      <c r="I122" s="51"/>
      <c r="J122" s="51"/>
      <c r="K122" s="51"/>
      <c r="L122" s="51"/>
      <c r="M122" s="51"/>
      <c r="N122" s="51"/>
      <c r="P122" s="51"/>
      <c r="Q122" s="51"/>
      <c r="R122" s="51"/>
      <c r="S122" s="51"/>
      <c r="T122" s="51"/>
      <c r="U122" s="51"/>
    </row>
    <row r="123" spans="2:21" x14ac:dyDescent="0.25">
      <c r="B123" s="51"/>
      <c r="C123" s="51"/>
      <c r="D123" s="51"/>
      <c r="E123" s="51"/>
      <c r="F123" s="51"/>
      <c r="G123" s="51"/>
      <c r="I123" s="51"/>
      <c r="J123" s="51"/>
      <c r="K123" s="51"/>
      <c r="L123" s="51"/>
      <c r="M123" s="51"/>
      <c r="N123" s="51"/>
      <c r="P123" s="51"/>
      <c r="Q123" s="51"/>
      <c r="R123" s="51"/>
      <c r="S123" s="51"/>
      <c r="T123" s="51"/>
      <c r="U123" s="51"/>
    </row>
    <row r="124" spans="2:21" x14ac:dyDescent="0.25">
      <c r="B124" s="51"/>
      <c r="C124" s="51"/>
      <c r="D124" s="51"/>
      <c r="E124" s="51"/>
      <c r="F124" s="51"/>
      <c r="G124" s="51"/>
      <c r="I124" s="51"/>
      <c r="J124" s="51"/>
      <c r="K124" s="51"/>
      <c r="L124" s="51"/>
      <c r="M124" s="51"/>
      <c r="N124" s="51"/>
      <c r="P124" s="51"/>
      <c r="Q124" s="51"/>
      <c r="R124" s="51"/>
      <c r="S124" s="51"/>
      <c r="T124" s="51"/>
      <c r="U124" s="51"/>
    </row>
    <row r="125" spans="2:21" x14ac:dyDescent="0.25">
      <c r="B125" s="51"/>
      <c r="C125" s="51"/>
      <c r="D125" s="51"/>
      <c r="E125" s="51"/>
      <c r="F125" s="51"/>
      <c r="G125" s="51"/>
      <c r="I125" s="51"/>
      <c r="J125" s="51"/>
      <c r="K125" s="51"/>
      <c r="L125" s="51"/>
      <c r="M125" s="51"/>
      <c r="N125" s="51"/>
      <c r="P125" s="51"/>
      <c r="Q125" s="51"/>
      <c r="R125" s="51"/>
      <c r="S125" s="51"/>
      <c r="T125" s="51"/>
      <c r="U125" s="51"/>
    </row>
    <row r="126" spans="2:21" x14ac:dyDescent="0.25">
      <c r="B126" s="51"/>
      <c r="C126" s="51"/>
      <c r="D126" s="51"/>
      <c r="E126" s="51"/>
      <c r="F126" s="51"/>
      <c r="G126" s="51"/>
      <c r="I126" s="51"/>
      <c r="J126" s="51"/>
      <c r="K126" s="51"/>
      <c r="L126" s="51"/>
      <c r="M126" s="51"/>
      <c r="N126" s="51"/>
      <c r="P126" s="51"/>
      <c r="Q126" s="51"/>
      <c r="R126" s="51"/>
      <c r="S126" s="51"/>
      <c r="T126" s="51"/>
      <c r="U126" s="51"/>
    </row>
    <row r="127" spans="2:21" x14ac:dyDescent="0.25">
      <c r="B127" s="51"/>
      <c r="C127" s="51"/>
      <c r="D127" s="51"/>
      <c r="E127" s="51"/>
      <c r="F127" s="51"/>
      <c r="G127" s="51"/>
      <c r="I127" s="51"/>
      <c r="J127" s="51"/>
      <c r="K127" s="51"/>
      <c r="L127" s="51"/>
      <c r="M127" s="51"/>
      <c r="N127" s="51"/>
      <c r="P127" s="51"/>
      <c r="Q127" s="51"/>
      <c r="R127" s="51"/>
      <c r="S127" s="51"/>
      <c r="T127" s="51"/>
      <c r="U127" s="51"/>
    </row>
    <row r="128" spans="2:21" x14ac:dyDescent="0.25">
      <c r="B128" s="51"/>
      <c r="C128" s="51"/>
      <c r="D128" s="51"/>
      <c r="E128" s="51"/>
      <c r="F128" s="51"/>
      <c r="G128" s="51"/>
      <c r="I128" s="51"/>
      <c r="J128" s="51"/>
      <c r="K128" s="51"/>
      <c r="L128" s="51"/>
      <c r="M128" s="51"/>
      <c r="N128" s="51"/>
      <c r="P128" s="51"/>
      <c r="Q128" s="51"/>
      <c r="R128" s="51"/>
      <c r="S128" s="51"/>
      <c r="T128" s="51"/>
      <c r="U128" s="51"/>
    </row>
    <row r="129" spans="2:21" x14ac:dyDescent="0.25">
      <c r="B129" s="51"/>
      <c r="C129" s="51"/>
      <c r="D129" s="51"/>
      <c r="E129" s="51"/>
      <c r="F129" s="51"/>
      <c r="G129" s="51"/>
      <c r="I129" s="51"/>
      <c r="J129" s="51"/>
      <c r="K129" s="51"/>
      <c r="L129" s="51"/>
      <c r="M129" s="51"/>
      <c r="N129" s="51"/>
      <c r="P129" s="51"/>
      <c r="Q129" s="51"/>
      <c r="R129" s="51"/>
      <c r="S129" s="51"/>
      <c r="T129" s="51"/>
      <c r="U129" s="51"/>
    </row>
    <row r="130" spans="2:21" x14ac:dyDescent="0.25">
      <c r="B130" s="51"/>
      <c r="C130" s="51"/>
      <c r="D130" s="51"/>
      <c r="E130" s="51"/>
      <c r="F130" s="51"/>
      <c r="G130" s="51"/>
      <c r="I130" s="51"/>
      <c r="J130" s="51"/>
      <c r="K130" s="51"/>
      <c r="L130" s="51"/>
      <c r="M130" s="51"/>
      <c r="N130" s="51"/>
      <c r="P130" s="51"/>
      <c r="Q130" s="51"/>
      <c r="R130" s="51"/>
      <c r="S130" s="51"/>
      <c r="T130" s="51"/>
      <c r="U130" s="51"/>
    </row>
    <row r="131" spans="2:21" x14ac:dyDescent="0.25">
      <c r="B131" s="94"/>
      <c r="C131" s="94"/>
      <c r="D131" s="94"/>
      <c r="E131" s="94"/>
      <c r="F131" s="52"/>
      <c r="G131" s="52"/>
      <c r="I131" s="94"/>
      <c r="J131" s="94"/>
      <c r="K131" s="94"/>
      <c r="L131" s="94"/>
      <c r="M131" s="52"/>
      <c r="N131" s="52"/>
      <c r="P131" s="94"/>
      <c r="Q131" s="94"/>
      <c r="R131" s="94"/>
      <c r="S131" s="94"/>
      <c r="T131" s="52"/>
      <c r="U131" s="52"/>
    </row>
  </sheetData>
  <mergeCells count="36">
    <mergeCell ref="B44:C44"/>
    <mergeCell ref="B131:E131"/>
    <mergeCell ref="B24:G24"/>
    <mergeCell ref="B40:G40"/>
    <mergeCell ref="B41:C41"/>
    <mergeCell ref="B42:C42"/>
    <mergeCell ref="B43:C43"/>
    <mergeCell ref="B2:C2"/>
    <mergeCell ref="F2:G2"/>
    <mergeCell ref="F3:G3"/>
    <mergeCell ref="F9:G9"/>
    <mergeCell ref="B16:G16"/>
    <mergeCell ref="I131:L131"/>
    <mergeCell ref="I24:N24"/>
    <mergeCell ref="I16:N16"/>
    <mergeCell ref="I2:J2"/>
    <mergeCell ref="M3:N3"/>
    <mergeCell ref="M2:N2"/>
    <mergeCell ref="M9:N9"/>
    <mergeCell ref="I41:J41"/>
    <mergeCell ref="I42:J42"/>
    <mergeCell ref="I43:J43"/>
    <mergeCell ref="I40:N40"/>
    <mergeCell ref="I44:J44"/>
    <mergeCell ref="P2:Q2"/>
    <mergeCell ref="T2:U2"/>
    <mergeCell ref="T3:U3"/>
    <mergeCell ref="T9:U9"/>
    <mergeCell ref="P16:U16"/>
    <mergeCell ref="P44:Q44"/>
    <mergeCell ref="P131:S131"/>
    <mergeCell ref="P24:U24"/>
    <mergeCell ref="P40:U40"/>
    <mergeCell ref="P41:Q41"/>
    <mergeCell ref="P42:Q42"/>
    <mergeCell ref="P43:Q43"/>
  </mergeCells>
  <dataValidations disablePrompts="1" count="2">
    <dataValidation type="list" allowBlank="1" showInputMessage="1" showErrorMessage="1" errorTitle="Only Cetain Values Are Accepted" error="Choose either &quot;Y&quot; or &quot;N&quot; using the dropdown menu or typing it in the cell." sqref="N7 G7 U7" xr:uid="{31EDF5F5-1462-4A5A-8A9D-589019B747BD}">
      <formula1>$AR$7:$AR$8</formula1>
    </dataValidation>
    <dataValidation type="list" allowBlank="1" showInputMessage="1" showErrorMessage="1" errorTitle="Only Certain Values Are Accepted" error="Choose either &quot;Actual&quot; or &quot;Avg&quot; by using the dropdown menu or by typing it in the cell." sqref="N6 G6 U6" xr:uid="{A6D19D63-DD9A-4984-9016-90330EECEBE7}">
      <formula1>$AR$4:$AR$5</formula1>
    </dataValidation>
  </dataValidations>
  <pageMargins left="0.7" right="0.7" top="0.75" bottom="0.75" header="0.3" footer="0.3"/>
  <pageSetup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CB2A6-F20D-45EB-89EE-E920CE8AAB19}">
  <dimension ref="A1"/>
  <sheetViews>
    <sheetView showGridLines="0" topLeftCell="A10" zoomScale="70" zoomScaleNormal="70" workbookViewId="0">
      <selection activeCell="AH13" sqref="AH13"/>
    </sheetView>
  </sheetViews>
  <sheetFormatPr defaultColWidth="8.5546875" defaultRowHeight="13.2" x14ac:dyDescent="0.25"/>
  <cols>
    <col min="1" max="1" width="0.88671875" customWidth="1"/>
    <col min="6" max="6" width="8.5546875" customWidth="1"/>
  </cols>
  <sheetData>
    <row r="1" ht="4.95" customHeight="1" x14ac:dyDescent="0.25"/>
  </sheetData>
  <pageMargins left="0.7" right="0.7" top="0.75" bottom="0.75" header="0.3" footer="0.3"/>
  <pageSetup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14AA2-F6AF-44BF-9E88-7927ECC27588}">
  <dimension ref="A1"/>
  <sheetViews>
    <sheetView showGridLines="0" zoomScale="70" zoomScaleNormal="70" workbookViewId="0">
      <selection activeCell="B2" sqref="B2"/>
    </sheetView>
  </sheetViews>
  <sheetFormatPr defaultColWidth="8.5546875" defaultRowHeight="13.2" x14ac:dyDescent="0.25"/>
  <cols>
    <col min="1" max="1" width="0.88671875" customWidth="1"/>
  </cols>
  <sheetData>
    <row r="1" ht="4.95" customHeight="1" x14ac:dyDescent="0.25"/>
  </sheetData>
  <pageMargins left="0.7" right="0.7" top="0.75" bottom="0.75" header="0.3" footer="0.3"/>
  <pageSetup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Tables</vt:lpstr>
      <vt:lpstr>Graphs (Landscape)</vt:lpstr>
      <vt:lpstr>Graphs (Portrait)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Arash</dc:creator>
  <cp:lastModifiedBy>Arash</cp:lastModifiedBy>
  <dcterms:created xsi:type="dcterms:W3CDTF">2018-06-12T18:22:48Z</dcterms:created>
  <dcterms:modified xsi:type="dcterms:W3CDTF">2020-01-10T20:33:47Z</dcterms:modified>
</cp:coreProperties>
</file>