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480" yWindow="420" windowWidth="25360" windowHeight="13760" tabRatio="500" activeTab="3"/>
  </bookViews>
  <sheets>
    <sheet name="AR mRNA" sheetId="13" r:id="rId1"/>
    <sheet name="Aromatase mRNA" sheetId="6" r:id="rId2"/>
    <sheet name="ERα mRNA" sheetId="1" r:id="rId3"/>
    <sheet name="ERβ mRNA" sheetId="7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5" i="1"/>
  <c r="E46" i="1"/>
  <c r="E45" i="1"/>
  <c r="E54" i="1"/>
  <c r="E53" i="1"/>
  <c r="E52" i="1"/>
  <c r="E34" i="1"/>
  <c r="E40" i="1"/>
  <c r="E39" i="1"/>
  <c r="E33" i="1"/>
  <c r="E28" i="1"/>
  <c r="E22" i="1"/>
  <c r="E21" i="1"/>
  <c r="E27" i="1"/>
  <c r="E20" i="1"/>
  <c r="E44" i="1"/>
  <c r="E43" i="1"/>
  <c r="E51" i="1"/>
  <c r="E50" i="1"/>
  <c r="E32" i="1"/>
  <c r="E31" i="1"/>
  <c r="E38" i="1"/>
  <c r="E26" i="1"/>
  <c r="E7" i="1"/>
  <c r="E15" i="1"/>
  <c r="E14" i="1"/>
  <c r="E6" i="1"/>
  <c r="E19" i="1"/>
  <c r="E25" i="1"/>
  <c r="E18" i="1"/>
  <c r="E5" i="1"/>
  <c r="E4" i="1"/>
  <c r="E13" i="1"/>
  <c r="E3" i="1"/>
  <c r="E12" i="1"/>
  <c r="E11" i="1"/>
  <c r="E10" i="1"/>
  <c r="E2" i="1"/>
  <c r="E19" i="6"/>
  <c r="E18" i="6"/>
  <c r="E35" i="6"/>
  <c r="E47" i="6"/>
  <c r="E46" i="6"/>
  <c r="E45" i="6"/>
  <c r="E54" i="6"/>
  <c r="E53" i="6"/>
  <c r="E52" i="6"/>
  <c r="E34" i="6"/>
  <c r="E40" i="6"/>
  <c r="E39" i="6"/>
  <c r="E33" i="6"/>
  <c r="E28" i="6"/>
  <c r="E22" i="6"/>
  <c r="E21" i="6"/>
  <c r="E27" i="6"/>
  <c r="E20" i="6"/>
  <c r="E44" i="6"/>
  <c r="E43" i="6"/>
  <c r="E51" i="6"/>
  <c r="E50" i="6"/>
  <c r="E32" i="6"/>
  <c r="E31" i="6"/>
  <c r="E38" i="6"/>
  <c r="E25" i="6"/>
  <c r="E26" i="6"/>
  <c r="E7" i="6"/>
  <c r="E6" i="6"/>
  <c r="E4" i="6"/>
  <c r="E5" i="6"/>
  <c r="E15" i="6"/>
  <c r="E14" i="6"/>
  <c r="E13" i="6"/>
  <c r="E3" i="6"/>
  <c r="E12" i="6"/>
  <c r="E11" i="6"/>
  <c r="E10" i="6"/>
  <c r="E2" i="6"/>
  <c r="E19" i="13"/>
  <c r="E6" i="13"/>
  <c r="E33" i="13"/>
  <c r="E34" i="13"/>
  <c r="E35" i="13"/>
  <c r="E47" i="13"/>
  <c r="E46" i="13"/>
  <c r="E45" i="13"/>
  <c r="E44" i="13"/>
  <c r="E43" i="13"/>
  <c r="E32" i="13"/>
  <c r="E31" i="13"/>
  <c r="E47" i="7"/>
  <c r="E35" i="7"/>
  <c r="E46" i="7"/>
  <c r="E45" i="7"/>
  <c r="E54" i="7"/>
  <c r="E53" i="7"/>
  <c r="E52" i="7"/>
  <c r="E34" i="7"/>
  <c r="E40" i="7"/>
  <c r="E39" i="7"/>
  <c r="E33" i="7"/>
  <c r="E28" i="7"/>
  <c r="E22" i="7"/>
  <c r="E21" i="7"/>
  <c r="E27" i="7"/>
  <c r="E20" i="7"/>
  <c r="E44" i="7"/>
  <c r="E43" i="7"/>
  <c r="E50" i="7"/>
  <c r="E51" i="7"/>
  <c r="E32" i="7"/>
  <c r="E31" i="7"/>
  <c r="E38" i="7"/>
  <c r="E26" i="7"/>
  <c r="E7" i="7"/>
  <c r="E15" i="7"/>
  <c r="E14" i="7"/>
  <c r="E6" i="7"/>
  <c r="E19" i="7"/>
  <c r="E25" i="7"/>
  <c r="E18" i="7"/>
  <c r="E5" i="7"/>
  <c r="E4" i="7"/>
  <c r="E13" i="7"/>
  <c r="E3" i="7"/>
  <c r="E12" i="7"/>
  <c r="E11" i="7"/>
  <c r="E10" i="7"/>
  <c r="E2" i="7"/>
  <c r="E36" i="13"/>
  <c r="E8" i="6"/>
  <c r="E16" i="6"/>
  <c r="E23" i="6"/>
  <c r="E29" i="6"/>
  <c r="E36" i="6"/>
  <c r="E41" i="6"/>
  <c r="E48" i="6"/>
  <c r="E55" i="6"/>
  <c r="E9" i="6"/>
  <c r="E17" i="6"/>
  <c r="E24" i="6"/>
  <c r="E30" i="6"/>
  <c r="E37" i="6"/>
  <c r="E42" i="6"/>
  <c r="E49" i="6"/>
  <c r="E56" i="6"/>
  <c r="J9" i="13"/>
  <c r="E49" i="13"/>
  <c r="I9" i="13"/>
  <c r="J4" i="13"/>
  <c r="I4" i="13"/>
  <c r="E56" i="7"/>
  <c r="E49" i="7"/>
  <c r="E42" i="7"/>
  <c r="E37" i="7"/>
  <c r="E30" i="7"/>
  <c r="E24" i="7"/>
  <c r="E17" i="7"/>
  <c r="E9" i="7"/>
  <c r="E55" i="7"/>
  <c r="E48" i="7"/>
  <c r="E41" i="7"/>
  <c r="E36" i="7"/>
  <c r="E29" i="7"/>
  <c r="E23" i="7"/>
  <c r="E16" i="7"/>
  <c r="E8" i="7"/>
  <c r="E56" i="1"/>
  <c r="E49" i="1"/>
  <c r="E42" i="1"/>
  <c r="E37" i="1"/>
  <c r="E30" i="1"/>
  <c r="E24" i="1"/>
  <c r="E17" i="1"/>
  <c r="E9" i="1"/>
  <c r="E55" i="1"/>
  <c r="E48" i="1"/>
  <c r="E41" i="1"/>
  <c r="E36" i="1"/>
  <c r="E29" i="1"/>
  <c r="E23" i="1"/>
  <c r="E16" i="1"/>
  <c r="E8" i="1"/>
  <c r="E37" i="13"/>
  <c r="E48" i="13"/>
</calcChain>
</file>

<file path=xl/sharedStrings.xml><?xml version="1.0" encoding="utf-8"?>
<sst xmlns="http://schemas.openxmlformats.org/spreadsheetml/2006/main" count="507" uniqueCount="141">
  <si>
    <t>ED18♂WT</t>
    <phoneticPr fontId="1"/>
  </si>
  <si>
    <t>ED18♂KO</t>
    <phoneticPr fontId="1"/>
  </si>
  <si>
    <t>ED18♀WT</t>
    <phoneticPr fontId="1"/>
  </si>
  <si>
    <t>ED18♀KO</t>
    <phoneticPr fontId="1"/>
  </si>
  <si>
    <t>E9 B</t>
    <phoneticPr fontId="1"/>
  </si>
  <si>
    <t>E14 B</t>
    <phoneticPr fontId="1"/>
  </si>
  <si>
    <t>E61 B</t>
    <phoneticPr fontId="1"/>
  </si>
  <si>
    <t>E23 B</t>
    <phoneticPr fontId="1"/>
  </si>
  <si>
    <t>E180 B</t>
    <phoneticPr fontId="1"/>
  </si>
  <si>
    <t>E184 B</t>
    <phoneticPr fontId="1"/>
  </si>
  <si>
    <t>P1 B</t>
    <phoneticPr fontId="1"/>
  </si>
  <si>
    <t>P3 B</t>
    <phoneticPr fontId="1"/>
  </si>
  <si>
    <t>P5 B</t>
    <phoneticPr fontId="1"/>
  </si>
  <si>
    <t>P38 B</t>
    <phoneticPr fontId="1"/>
  </si>
  <si>
    <t>P78 B</t>
    <phoneticPr fontId="1"/>
  </si>
  <si>
    <t>E191 B</t>
    <phoneticPr fontId="1"/>
  </si>
  <si>
    <t>AR</t>
    <phoneticPr fontId="1"/>
  </si>
  <si>
    <t>KO</t>
    <phoneticPr fontId="1"/>
  </si>
  <si>
    <t>WT</t>
    <phoneticPr fontId="1"/>
  </si>
  <si>
    <t>WT</t>
    <phoneticPr fontId="1"/>
  </si>
  <si>
    <t>WT</t>
    <phoneticPr fontId="1"/>
  </si>
  <si>
    <t>KO</t>
    <phoneticPr fontId="1"/>
  </si>
  <si>
    <t>KO</t>
    <phoneticPr fontId="1"/>
  </si>
  <si>
    <t>KO</t>
    <phoneticPr fontId="1"/>
  </si>
  <si>
    <t>KO</t>
    <phoneticPr fontId="1"/>
  </si>
  <si>
    <t>AR/total RNA(130ng)</t>
    <phoneticPr fontId="1"/>
  </si>
  <si>
    <t>Arom/total RNA(130ng)</t>
    <phoneticPr fontId="1"/>
  </si>
  <si>
    <t>ERα/total RNA(130ng)</t>
    <phoneticPr fontId="1"/>
  </si>
  <si>
    <t>ERβ/total RNA(130ng)</t>
    <phoneticPr fontId="1"/>
  </si>
  <si>
    <t>Group</t>
  </si>
  <si>
    <t>PD4♂WT</t>
    <phoneticPr fontId="1"/>
  </si>
  <si>
    <t>PD4♂WT</t>
    <phoneticPr fontId="1"/>
  </si>
  <si>
    <t>PD4♂KO</t>
    <phoneticPr fontId="1"/>
  </si>
  <si>
    <t>PD4♀WT</t>
    <phoneticPr fontId="1"/>
  </si>
  <si>
    <t>PD4♀KO</t>
    <phoneticPr fontId="1"/>
  </si>
  <si>
    <t>-</t>
    <phoneticPr fontId="1"/>
  </si>
  <si>
    <t>-</t>
    <phoneticPr fontId="1"/>
  </si>
  <si>
    <t>Sample#</t>
    <phoneticPr fontId="1"/>
  </si>
  <si>
    <t>Aromatase/total RNA(130ng)</t>
    <phoneticPr fontId="1"/>
  </si>
  <si>
    <t>ERα</t>
    <phoneticPr fontId="1"/>
  </si>
  <si>
    <t>ERβ</t>
    <phoneticPr fontId="1"/>
  </si>
  <si>
    <t>-</t>
    <phoneticPr fontId="1"/>
  </si>
  <si>
    <t>-</t>
    <phoneticPr fontId="1"/>
  </si>
  <si>
    <t>ED18</t>
    <phoneticPr fontId="1"/>
  </si>
  <si>
    <t>PD4</t>
    <phoneticPr fontId="1"/>
  </si>
  <si>
    <t>ED18</t>
    <phoneticPr fontId="1"/>
  </si>
  <si>
    <t>SEM</t>
  </si>
  <si>
    <t>SEM</t>
    <phoneticPr fontId="1"/>
  </si>
  <si>
    <t>Male</t>
    <phoneticPr fontId="1"/>
  </si>
  <si>
    <t>Female</t>
    <phoneticPr fontId="1"/>
  </si>
  <si>
    <t>Female</t>
    <phoneticPr fontId="1"/>
  </si>
  <si>
    <t>Male</t>
    <phoneticPr fontId="1"/>
  </si>
  <si>
    <t>total RNA (ng)</t>
    <phoneticPr fontId="1"/>
  </si>
  <si>
    <t>E61 B</t>
    <phoneticPr fontId="1"/>
  </si>
  <si>
    <t>E68 B</t>
    <phoneticPr fontId="1"/>
  </si>
  <si>
    <t>E80 B</t>
    <phoneticPr fontId="1"/>
  </si>
  <si>
    <t>E179 B</t>
    <phoneticPr fontId="1"/>
  </si>
  <si>
    <t>E14 B</t>
    <phoneticPr fontId="1"/>
  </si>
  <si>
    <t>E15 B</t>
    <phoneticPr fontId="1"/>
  </si>
  <si>
    <t>E36 B</t>
    <phoneticPr fontId="1"/>
  </si>
  <si>
    <t>E62 B</t>
    <phoneticPr fontId="1"/>
  </si>
  <si>
    <t>E180 B</t>
    <phoneticPr fontId="1"/>
  </si>
  <si>
    <t>E182 B</t>
    <phoneticPr fontId="1"/>
  </si>
  <si>
    <t>E40 B</t>
    <phoneticPr fontId="1"/>
  </si>
  <si>
    <t>E189 B</t>
    <phoneticPr fontId="1"/>
  </si>
  <si>
    <t>E195 B</t>
    <phoneticPr fontId="1"/>
  </si>
  <si>
    <t>E198 B</t>
    <phoneticPr fontId="1"/>
  </si>
  <si>
    <t>E24 B</t>
    <phoneticPr fontId="1"/>
  </si>
  <si>
    <t>E187 B</t>
    <phoneticPr fontId="1"/>
  </si>
  <si>
    <t>E205 B</t>
    <phoneticPr fontId="1"/>
  </si>
  <si>
    <t>P18 B</t>
    <phoneticPr fontId="1"/>
  </si>
  <si>
    <t>P56 B</t>
    <phoneticPr fontId="1"/>
  </si>
  <si>
    <t>P89 B</t>
    <phoneticPr fontId="1"/>
  </si>
  <si>
    <t>P36 B</t>
    <phoneticPr fontId="1"/>
  </si>
  <si>
    <t>P53 B</t>
    <phoneticPr fontId="1"/>
  </si>
  <si>
    <t>P71 B</t>
    <phoneticPr fontId="1"/>
  </si>
  <si>
    <t>P82 B</t>
    <phoneticPr fontId="1"/>
  </si>
  <si>
    <t>P87 B</t>
    <phoneticPr fontId="1"/>
  </si>
  <si>
    <t>P95 B</t>
    <phoneticPr fontId="1"/>
  </si>
  <si>
    <t>P39 B</t>
    <phoneticPr fontId="1"/>
  </si>
  <si>
    <t>P63 B</t>
    <phoneticPr fontId="1"/>
  </si>
  <si>
    <t>P64 B</t>
    <phoneticPr fontId="1"/>
  </si>
  <si>
    <t>P67 B</t>
    <phoneticPr fontId="1"/>
  </si>
  <si>
    <t>Groups</t>
    <phoneticPr fontId="1"/>
  </si>
  <si>
    <t>Animal#</t>
    <phoneticPr fontId="1"/>
  </si>
  <si>
    <t>Ave.</t>
  </si>
  <si>
    <t>Ave.</t>
    <phoneticPr fontId="1"/>
  </si>
  <si>
    <t>SEM</t>
    <phoneticPr fontId="1"/>
  </si>
  <si>
    <t>Male</t>
    <phoneticPr fontId="1"/>
  </si>
  <si>
    <t>Female</t>
    <phoneticPr fontId="1"/>
  </si>
  <si>
    <t>Groups</t>
    <phoneticPr fontId="1"/>
  </si>
  <si>
    <t>total RNA(ng)</t>
    <phoneticPr fontId="1"/>
  </si>
  <si>
    <t>Male</t>
    <phoneticPr fontId="1"/>
  </si>
  <si>
    <t>Female</t>
    <phoneticPr fontId="1"/>
  </si>
  <si>
    <t>Male</t>
    <phoneticPr fontId="1"/>
  </si>
  <si>
    <t>Female</t>
    <phoneticPr fontId="1"/>
  </si>
  <si>
    <t>Groups</t>
    <phoneticPr fontId="1"/>
  </si>
  <si>
    <t>Sample#</t>
  </si>
  <si>
    <t>E9 B</t>
  </si>
  <si>
    <t>E61 B</t>
  </si>
  <si>
    <t>E68 B</t>
  </si>
  <si>
    <t>E80 B</t>
  </si>
  <si>
    <t>E179 B</t>
  </si>
  <si>
    <t>E184 B</t>
  </si>
  <si>
    <t>E14 B</t>
  </si>
  <si>
    <t>E15 B</t>
  </si>
  <si>
    <t>E36 B</t>
  </si>
  <si>
    <t>E62 B</t>
  </si>
  <si>
    <t>E180 B</t>
  </si>
  <si>
    <t>E182 B</t>
  </si>
  <si>
    <t>E23 B</t>
  </si>
  <si>
    <t>E40 B</t>
  </si>
  <si>
    <t>E189 B</t>
  </si>
  <si>
    <t>E195 B</t>
  </si>
  <si>
    <t>E198 B</t>
  </si>
  <si>
    <t>E24 B</t>
  </si>
  <si>
    <t>E187 B</t>
  </si>
  <si>
    <t>E191 B</t>
  </si>
  <si>
    <t>E205 B</t>
  </si>
  <si>
    <t>P3 B</t>
  </si>
  <si>
    <t>P5 B</t>
  </si>
  <si>
    <t>P18 B</t>
  </si>
  <si>
    <t>P56 B</t>
  </si>
  <si>
    <t>P89 B</t>
  </si>
  <si>
    <t>P1 B</t>
  </si>
  <si>
    <t>P36 B</t>
  </si>
  <si>
    <t>P53 B</t>
  </si>
  <si>
    <t>P71 B</t>
  </si>
  <si>
    <t>P78 B</t>
  </si>
  <si>
    <t>P82 B</t>
  </si>
  <si>
    <t>P87 B</t>
  </si>
  <si>
    <t>P95 B</t>
  </si>
  <si>
    <t>P38 B</t>
  </si>
  <si>
    <t>P39 B</t>
  </si>
  <si>
    <t>P63 B</t>
  </si>
  <si>
    <t>P64 B</t>
  </si>
  <si>
    <t>P67 B</t>
  </si>
  <si>
    <t>Aromatase</t>
    <phoneticPr fontId="1"/>
  </si>
  <si>
    <t>total RNA(ng)</t>
    <phoneticPr fontId="1"/>
  </si>
  <si>
    <t>AR/total RNA(130 ng)</t>
    <phoneticPr fontId="1"/>
  </si>
  <si>
    <t>total RNA(ng)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</si>
</sst>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_);[Red]\(0.0000\)"/>
    <numFmt numFmtId="177" formatCode="0.00_);[Red]\(0.00\)"/>
    <numFmt numFmtId="178" formatCode="0.00000"/>
    <numFmt numFmtId="179" formatCode="0.00.E+00"/>
  </numFmts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4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11" fontId="0" fillId="0" borderId="0" xfId="0" applyNumberFormat="1"/>
    <xf numFmtId="0" fontId="0" fillId="0" borderId="0" xfId="0" applyBorder="1" applyAlignment="1">
      <alignment horizontal="right"/>
    </xf>
    <xf numFmtId="176" fontId="0" fillId="0" borderId="0" xfId="0" applyNumberFormat="1"/>
    <xf numFmtId="11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177" fontId="0" fillId="0" borderId="0" xfId="0" applyNumberFormat="1"/>
    <xf numFmtId="177" fontId="4" fillId="0" borderId="0" xfId="0" applyNumberFormat="1" applyFont="1"/>
    <xf numFmtId="0" fontId="0" fillId="0" borderId="1" xfId="0" applyBorder="1" applyAlignment="1">
      <alignment horizontal="left"/>
    </xf>
    <xf numFmtId="11" fontId="0" fillId="2" borderId="0" xfId="0" applyNumberFormat="1" applyFill="1"/>
    <xf numFmtId="11" fontId="0" fillId="2" borderId="0" xfId="0" applyNumberFormat="1" applyFill="1" applyAlignment="1">
      <alignment horizontal="right"/>
    </xf>
    <xf numFmtId="176" fontId="0" fillId="0" borderId="0" xfId="0" applyNumberFormat="1" applyAlignment="1">
      <alignment horizontal="right"/>
    </xf>
    <xf numFmtId="11" fontId="0" fillId="2" borderId="0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right"/>
    </xf>
    <xf numFmtId="11" fontId="0" fillId="0" borderId="2" xfId="0" applyNumberFormat="1" applyBorder="1"/>
    <xf numFmtId="1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1" fontId="0" fillId="0" borderId="4" xfId="0" applyNumberFormat="1" applyBorder="1"/>
    <xf numFmtId="0" fontId="0" fillId="0" borderId="4" xfId="0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4" xfId="0" applyNumberFormat="1" applyBorder="1"/>
    <xf numFmtId="177" fontId="0" fillId="0" borderId="2" xfId="0" applyNumberFormat="1" applyBorder="1"/>
    <xf numFmtId="177" fontId="0" fillId="0" borderId="0" xfId="0" applyNumberFormat="1" applyBorder="1"/>
    <xf numFmtId="178" fontId="0" fillId="0" borderId="0" xfId="0" applyNumberFormat="1"/>
    <xf numFmtId="178" fontId="0" fillId="0" borderId="2" xfId="0" applyNumberFormat="1" applyBorder="1"/>
    <xf numFmtId="178" fontId="0" fillId="0" borderId="0" xfId="0" applyNumberFormat="1" applyBorder="1"/>
    <xf numFmtId="0" fontId="4" fillId="0" borderId="1" xfId="0" applyFont="1" applyBorder="1" applyAlignment="1">
      <alignment horizontal="left"/>
    </xf>
    <xf numFmtId="176" fontId="0" fillId="0" borderId="4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/>
    <xf numFmtId="17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9" fontId="0" fillId="0" borderId="0" xfId="0" applyNumberFormat="1"/>
    <xf numFmtId="0" fontId="0" fillId="0" borderId="6" xfId="0" applyBorder="1" applyAlignment="1">
      <alignment horizontal="center"/>
    </xf>
    <xf numFmtId="176" fontId="0" fillId="0" borderId="0" xfId="0" applyNumberForma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47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3" builtinId="8" hidden="1"/>
    <cellStyle name="ハイパーリンク" xfId="1385" builtinId="8" hidden="1"/>
    <cellStyle name="ハイパーリンク" xfId="1387" builtinId="8" hidden="1"/>
    <cellStyle name="ハイパーリンク" xfId="1389" builtinId="8" hidden="1"/>
    <cellStyle name="ハイパーリンク" xfId="1391" builtinId="8" hidden="1"/>
    <cellStyle name="ハイパーリンク" xfId="1393" builtinId="8" hidden="1"/>
    <cellStyle name="ハイパーリンク" xfId="1395" builtinId="8" hidden="1"/>
    <cellStyle name="ハイパーリンク" xfId="1397" builtinId="8" hidden="1"/>
    <cellStyle name="ハイパーリンク" xfId="1399" builtinId="8" hidden="1"/>
    <cellStyle name="ハイパーリンク" xfId="1401" builtinId="8" hidden="1"/>
    <cellStyle name="ハイパーリンク" xfId="1403" builtinId="8" hidden="1"/>
    <cellStyle name="ハイパーリンク" xfId="1405" builtinId="8" hidden="1"/>
    <cellStyle name="ハイパーリンク" xfId="1407" builtinId="8" hidden="1"/>
    <cellStyle name="ハイパーリンク" xfId="1409" builtinId="8" hidden="1"/>
    <cellStyle name="ハイパーリンク" xfId="1411" builtinId="8" hidden="1"/>
    <cellStyle name="ハイパーリンク" xfId="1413" builtinId="8" hidden="1"/>
    <cellStyle name="ハイパーリンク" xfId="1415" builtinId="8" hidden="1"/>
    <cellStyle name="ハイパーリンク" xfId="1417" builtinId="8" hidden="1"/>
    <cellStyle name="ハイパーリンク" xfId="1419" builtinId="8" hidden="1"/>
    <cellStyle name="ハイパーリンク" xfId="1421" builtinId="8" hidden="1"/>
    <cellStyle name="ハイパーリンク" xfId="1423" builtinId="8" hidden="1"/>
    <cellStyle name="ハイパーリンク" xfId="1425" builtinId="8" hidden="1"/>
    <cellStyle name="ハイパーリンク" xfId="1427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ハイパーリンク" xfId="1457" builtinId="8" hidden="1"/>
    <cellStyle name="ハイパーリンク" xfId="1459" builtinId="8" hidden="1"/>
    <cellStyle name="ハイパーリンク" xfId="1461" builtinId="8" hidden="1"/>
    <cellStyle name="ハイパーリンク" xfId="1463" builtinId="8" hidden="1"/>
    <cellStyle name="ハイパーリンク" xfId="1465" builtinId="8" hidden="1"/>
    <cellStyle name="ハイパーリンク" xfId="1467" builtinId="8" hidden="1"/>
    <cellStyle name="ハイパーリンク" xfId="1469" builtinId="8" hidden="1"/>
    <cellStyle name="ハイパーリンク" xfId="1471" builtinId="8" hidden="1"/>
    <cellStyle name="ハイパーリンク" xfId="1473" builtinId="8" hidden="1"/>
    <cellStyle name="ハイパーリンク" xfId="1475" builtinId="8" hidden="1"/>
    <cellStyle name="ハイパーリンク" xfId="1477" builtinId="8" hidden="1"/>
    <cellStyle name="ハイパーリンク" xfId="1479" builtinId="8" hidden="1"/>
    <cellStyle name="ハイパーリンク" xfId="1481" builtinId="8" hidden="1"/>
    <cellStyle name="ハイパーリンク" xfId="1483" builtinId="8" hidden="1"/>
    <cellStyle name="ハイパーリンク" xfId="1485" builtinId="8" hidden="1"/>
    <cellStyle name="ハイパーリンク" xfId="1487" builtinId="8" hidden="1"/>
    <cellStyle name="ハイパーリンク" xfId="1489" builtinId="8" hidden="1"/>
    <cellStyle name="ハイパーリンク" xfId="1491" builtinId="8" hidden="1"/>
    <cellStyle name="ハイパーリンク" xfId="1493" builtinId="8" hidden="1"/>
    <cellStyle name="ハイパーリンク" xfId="1495" builtinId="8" hidden="1"/>
    <cellStyle name="ハイパーリンク" xfId="1497" builtinId="8" hidden="1"/>
    <cellStyle name="ハイパーリンク" xfId="1499" builtinId="8" hidden="1"/>
    <cellStyle name="ハイパーリンク" xfId="1501" builtinId="8" hidden="1"/>
    <cellStyle name="ハイパーリンク" xfId="1503" builtinId="8" hidden="1"/>
    <cellStyle name="ハイパーリンク" xfId="1505" builtinId="8" hidden="1"/>
    <cellStyle name="ハイパーリンク" xfId="1507" builtinId="8" hidden="1"/>
    <cellStyle name="ハイパーリンク" xfId="1509" builtinId="8" hidden="1"/>
    <cellStyle name="ハイパーリンク" xfId="1511" builtinId="8" hidden="1"/>
    <cellStyle name="ハイパーリンク" xfId="1513" builtinId="8" hidden="1"/>
    <cellStyle name="ハイパーリンク" xfId="1515" builtinId="8" hidden="1"/>
    <cellStyle name="ハイパーリンク" xfId="1517" builtinId="8" hidden="1"/>
    <cellStyle name="ハイパーリンク" xfId="1519" builtinId="8" hidden="1"/>
    <cellStyle name="ハイパーリンク" xfId="1521" builtinId="8" hidden="1"/>
    <cellStyle name="ハイパーリンク" xfId="1523" builtinId="8" hidden="1"/>
    <cellStyle name="ハイパーリンク" xfId="1525" builtinId="8" hidden="1"/>
    <cellStyle name="ハイパーリンク" xfId="1527" builtinId="8" hidden="1"/>
    <cellStyle name="ハイパーリンク" xfId="1529" builtinId="8" hidden="1"/>
    <cellStyle name="ハイパーリンク" xfId="1531" builtinId="8" hidden="1"/>
    <cellStyle name="ハイパーリンク" xfId="1533" builtinId="8" hidden="1"/>
    <cellStyle name="ハイパーリンク" xfId="1535" builtinId="8" hidden="1"/>
    <cellStyle name="ハイパーリンク" xfId="1537" builtinId="8" hidden="1"/>
    <cellStyle name="ハイパーリンク" xfId="1539" builtinId="8" hidden="1"/>
    <cellStyle name="ハイパーリンク" xfId="1541" builtinId="8" hidden="1"/>
    <cellStyle name="ハイパーリンク" xfId="1543" builtinId="8" hidden="1"/>
    <cellStyle name="ハイパーリンク" xfId="1545" builtinId="8" hidden="1"/>
    <cellStyle name="ハイパーリンク" xfId="1547" builtinId="8" hidden="1"/>
    <cellStyle name="ハイパーリンク" xfId="1549" builtinId="8" hidden="1"/>
    <cellStyle name="ハイパーリンク" xfId="1551" builtinId="8" hidden="1"/>
    <cellStyle name="ハイパーリンク" xfId="1553" builtinId="8" hidden="1"/>
    <cellStyle name="ハイパーリンク" xfId="1555" builtinId="8" hidden="1"/>
    <cellStyle name="ハイパーリンク" xfId="1557" builtinId="8" hidden="1"/>
    <cellStyle name="ハイパーリンク" xfId="1559" builtinId="8" hidden="1"/>
    <cellStyle name="ハイパーリンク" xfId="1561" builtinId="8" hidden="1"/>
    <cellStyle name="ハイパーリンク" xfId="1563" builtinId="8" hidden="1"/>
    <cellStyle name="ハイパーリンク" xfId="1565" builtinId="8" hidden="1"/>
    <cellStyle name="ハイパーリンク" xfId="1567" builtinId="8" hidden="1"/>
    <cellStyle name="ハイパーリンク" xfId="1569" builtinId="8" hidden="1"/>
    <cellStyle name="ハイパーリンク" xfId="1571" builtinId="8" hidden="1"/>
    <cellStyle name="ハイパーリンク" xfId="1573" builtinId="8" hidden="1"/>
    <cellStyle name="ハイパーリンク" xfId="1575" builtinId="8" hidden="1"/>
    <cellStyle name="ハイパーリンク" xfId="1577" builtinId="8" hidden="1"/>
    <cellStyle name="ハイパーリンク" xfId="1579" builtinId="8" hidden="1"/>
    <cellStyle name="ハイパーリンク" xfId="1581" builtinId="8" hidden="1"/>
    <cellStyle name="ハイパーリンク" xfId="1583" builtinId="8" hidden="1"/>
    <cellStyle name="ハイパーリンク" xfId="1585" builtinId="8" hidden="1"/>
    <cellStyle name="ハイパーリンク" xfId="1587" builtinId="8" hidden="1"/>
    <cellStyle name="ハイパーリンク" xfId="1589" builtinId="8" hidden="1"/>
    <cellStyle name="ハイパーリンク" xfId="1591" builtinId="8" hidden="1"/>
    <cellStyle name="ハイパーリンク" xfId="1593" builtinId="8" hidden="1"/>
    <cellStyle name="ハイパーリンク" xfId="1595" builtinId="8" hidden="1"/>
    <cellStyle name="ハイパーリンク" xfId="1597" builtinId="8" hidden="1"/>
    <cellStyle name="ハイパーリンク" xfId="1599" builtinId="8" hidden="1"/>
    <cellStyle name="ハイパーリンク" xfId="1601" builtinId="8" hidden="1"/>
    <cellStyle name="ハイパーリンク" xfId="1603" builtinId="8" hidden="1"/>
    <cellStyle name="ハイパーリンク" xfId="1605" builtinId="8" hidden="1"/>
    <cellStyle name="ハイパーリンク" xfId="1607" builtinId="8" hidden="1"/>
    <cellStyle name="ハイパーリンク" xfId="1609" builtinId="8" hidden="1"/>
    <cellStyle name="ハイパーリンク" xfId="1611" builtinId="8" hidden="1"/>
    <cellStyle name="ハイパーリンク" xfId="1613" builtinId="8" hidden="1"/>
    <cellStyle name="ハイパーリンク" xfId="1615" builtinId="8" hidden="1"/>
    <cellStyle name="ハイパーリンク" xfId="1617" builtinId="8" hidden="1"/>
    <cellStyle name="ハイパーリンク" xfId="1619" builtinId="8" hidden="1"/>
    <cellStyle name="ハイパーリンク" xfId="1621" builtinId="8" hidden="1"/>
    <cellStyle name="ハイパーリンク" xfId="1623" builtinId="8" hidden="1"/>
    <cellStyle name="ハイパーリンク" xfId="1625" builtinId="8" hidden="1"/>
    <cellStyle name="ハイパーリンク" xfId="1627" builtinId="8" hidden="1"/>
    <cellStyle name="ハイパーリンク" xfId="1629" builtinId="8" hidden="1"/>
    <cellStyle name="ハイパーリンク" xfId="1631" builtinId="8" hidden="1"/>
    <cellStyle name="ハイパーリンク" xfId="1633" builtinId="8" hidden="1"/>
    <cellStyle name="ハイパーリンク" xfId="1635" builtinId="8" hidden="1"/>
    <cellStyle name="ハイパーリンク" xfId="1637" builtinId="8" hidden="1"/>
    <cellStyle name="ハイパーリンク" xfId="1639" builtinId="8" hidden="1"/>
    <cellStyle name="ハイパーリンク" xfId="1641" builtinId="8" hidden="1"/>
    <cellStyle name="ハイパーリンク" xfId="1643" builtinId="8" hidden="1"/>
    <cellStyle name="ハイパーリンク" xfId="1645" builtinId="8" hidden="1"/>
    <cellStyle name="ハイパーリンク" xfId="1647" builtinId="8" hidden="1"/>
    <cellStyle name="ハイパーリンク" xfId="1649" builtinId="8" hidden="1"/>
    <cellStyle name="ハイパーリンク" xfId="1651" builtinId="8" hidden="1"/>
    <cellStyle name="ハイパーリンク" xfId="1653" builtinId="8" hidden="1"/>
    <cellStyle name="ハイパーリンク" xfId="1655" builtinId="8" hidden="1"/>
    <cellStyle name="ハイパーリンク" xfId="1657" builtinId="8" hidden="1"/>
    <cellStyle name="ハイパーリンク" xfId="1659" builtinId="8" hidden="1"/>
    <cellStyle name="ハイパーリンク" xfId="1661" builtinId="8" hidden="1"/>
    <cellStyle name="ハイパーリンク" xfId="1663" builtinId="8" hidden="1"/>
    <cellStyle name="ハイパーリンク" xfId="1665" builtinId="8" hidden="1"/>
    <cellStyle name="ハイパーリンク" xfId="1667" builtinId="8" hidden="1"/>
    <cellStyle name="ハイパーリンク" xfId="1669" builtinId="8" hidden="1"/>
    <cellStyle name="ハイパーリンク" xfId="1671" builtinId="8" hidden="1"/>
    <cellStyle name="ハイパーリンク" xfId="1673" builtinId="8" hidden="1"/>
    <cellStyle name="ハイパーリンク" xfId="1675" builtinId="8" hidden="1"/>
    <cellStyle name="ハイパーリンク" xfId="1677" builtinId="8" hidden="1"/>
    <cellStyle name="ハイパーリンク" xfId="1679" builtinId="8" hidden="1"/>
    <cellStyle name="ハイパーリンク" xfId="1681" builtinId="8" hidden="1"/>
    <cellStyle name="ハイパーリンク" xfId="1683" builtinId="8" hidden="1"/>
    <cellStyle name="ハイパーリンク" xfId="1685" builtinId="8" hidden="1"/>
    <cellStyle name="ハイパーリンク" xfId="1687" builtinId="8" hidden="1"/>
    <cellStyle name="ハイパーリンク" xfId="1689" builtinId="8" hidden="1"/>
    <cellStyle name="ハイパーリンク" xfId="1691" builtinId="8" hidden="1"/>
    <cellStyle name="ハイパーリンク" xfId="1693" builtinId="8" hidden="1"/>
    <cellStyle name="ハイパーリンク" xfId="1695" builtinId="8" hidden="1"/>
    <cellStyle name="ハイパーリンク" xfId="1697" builtinId="8" hidden="1"/>
    <cellStyle name="ハイパーリンク" xfId="1699" builtinId="8" hidden="1"/>
    <cellStyle name="ハイパーリンク" xfId="1701" builtinId="8" hidden="1"/>
    <cellStyle name="ハイパーリンク" xfId="1703" builtinId="8" hidden="1"/>
    <cellStyle name="ハイパーリンク" xfId="1705" builtinId="8" hidden="1"/>
    <cellStyle name="ハイパーリンク" xfId="1707" builtinId="8" hidden="1"/>
    <cellStyle name="ハイパーリンク" xfId="1709" builtinId="8" hidden="1"/>
    <cellStyle name="ハイパーリンク" xfId="1711" builtinId="8" hidden="1"/>
    <cellStyle name="ハイパーリンク" xfId="1713" builtinId="8" hidden="1"/>
    <cellStyle name="ハイパーリンク" xfId="1715" builtinId="8" hidden="1"/>
    <cellStyle name="ハイパーリンク" xfId="1717" builtinId="8" hidden="1"/>
    <cellStyle name="ハイパーリンク" xfId="1719" builtinId="8" hidden="1"/>
    <cellStyle name="ハイパーリンク" xfId="1721" builtinId="8" hidden="1"/>
    <cellStyle name="ハイパーリンク" xfId="1723" builtinId="8" hidden="1"/>
    <cellStyle name="ハイパーリンク" xfId="1725" builtinId="8" hidden="1"/>
    <cellStyle name="ハイパーリンク" xfId="1727" builtinId="8" hidden="1"/>
    <cellStyle name="ハイパーリンク" xfId="1729" builtinId="8" hidden="1"/>
    <cellStyle name="ハイパーリンク" xfId="1731" builtinId="8" hidden="1"/>
    <cellStyle name="ハイパーリンク" xfId="1733" builtinId="8" hidden="1"/>
    <cellStyle name="ハイパーリンク" xfId="1735" builtinId="8" hidden="1"/>
    <cellStyle name="ハイパーリンク" xfId="1737" builtinId="8" hidden="1"/>
    <cellStyle name="ハイパーリンク" xfId="1739" builtinId="8" hidden="1"/>
    <cellStyle name="ハイパーリンク" xfId="1741" builtinId="8" hidden="1"/>
    <cellStyle name="ハイパーリンク" xfId="1743" builtinId="8" hidden="1"/>
    <cellStyle name="ハイパーリンク" xfId="1745" builtinId="8" hidden="1"/>
    <cellStyle name="ハイパーリンク" xfId="1747" builtinId="8" hidden="1"/>
    <cellStyle name="ハイパーリンク" xfId="1749" builtinId="8" hidden="1"/>
    <cellStyle name="ハイパーリンク" xfId="1751" builtinId="8" hidden="1"/>
    <cellStyle name="ハイパーリンク" xfId="1753" builtinId="8" hidden="1"/>
    <cellStyle name="ハイパーリンク" xfId="1755" builtinId="8" hidden="1"/>
    <cellStyle name="ハイパーリンク" xfId="1757" builtinId="8" hidden="1"/>
    <cellStyle name="ハイパーリンク" xfId="1759" builtinId="8" hidden="1"/>
    <cellStyle name="ハイパーリンク" xfId="1761" builtinId="8" hidden="1"/>
    <cellStyle name="ハイパーリンク" xfId="1763" builtinId="8" hidden="1"/>
    <cellStyle name="ハイパーリンク" xfId="1765" builtinId="8" hidden="1"/>
    <cellStyle name="ハイパーリンク" xfId="1767" builtinId="8" hidden="1"/>
    <cellStyle name="ハイパーリンク" xfId="1769" builtinId="8" hidden="1"/>
    <cellStyle name="ハイパーリンク" xfId="1771" builtinId="8" hidden="1"/>
    <cellStyle name="ハイパーリンク" xfId="1773" builtinId="8" hidden="1"/>
    <cellStyle name="ハイパーリンク" xfId="1775" builtinId="8" hidden="1"/>
    <cellStyle name="ハイパーリンク" xfId="1777" builtinId="8" hidden="1"/>
    <cellStyle name="ハイパーリンク" xfId="1779" builtinId="8" hidden="1"/>
    <cellStyle name="ハイパーリンク" xfId="1781" builtinId="8" hidden="1"/>
    <cellStyle name="ハイパーリンク" xfId="1783" builtinId="8" hidden="1"/>
    <cellStyle name="ハイパーリンク" xfId="1785" builtinId="8" hidden="1"/>
    <cellStyle name="ハイパーリンク" xfId="1787" builtinId="8" hidden="1"/>
    <cellStyle name="ハイパーリンク" xfId="1789" builtinId="8" hidden="1"/>
    <cellStyle name="ハイパーリンク" xfId="1791" builtinId="8" hidden="1"/>
    <cellStyle name="ハイパーリンク" xfId="1793" builtinId="8" hidden="1"/>
    <cellStyle name="ハイパーリンク" xfId="1795" builtinId="8" hidden="1"/>
    <cellStyle name="ハイパーリンク" xfId="1797" builtinId="8" hidden="1"/>
    <cellStyle name="ハイパーリンク" xfId="1799" builtinId="8" hidden="1"/>
    <cellStyle name="ハイパーリンク" xfId="1801" builtinId="8" hidden="1"/>
    <cellStyle name="ハイパーリンク" xfId="1803" builtinId="8" hidden="1"/>
    <cellStyle name="ハイパーリンク" xfId="1805" builtinId="8" hidden="1"/>
    <cellStyle name="ハイパーリンク" xfId="1807" builtinId="8" hidden="1"/>
    <cellStyle name="ハイパーリンク" xfId="1809" builtinId="8" hidden="1"/>
    <cellStyle name="ハイパーリンク" xfId="1811" builtinId="8" hidden="1"/>
    <cellStyle name="ハイパーリンク" xfId="1813" builtinId="8" hidden="1"/>
    <cellStyle name="ハイパーリンク" xfId="1815" builtinId="8" hidden="1"/>
    <cellStyle name="ハイパーリンク" xfId="1817" builtinId="8" hidden="1"/>
    <cellStyle name="ハイパーリンク" xfId="1819" builtinId="8" hidden="1"/>
    <cellStyle name="ハイパーリンク" xfId="1821" builtinId="8" hidden="1"/>
    <cellStyle name="ハイパーリンク" xfId="1823" builtinId="8" hidden="1"/>
    <cellStyle name="ハイパーリンク" xfId="1825" builtinId="8" hidden="1"/>
    <cellStyle name="ハイパーリンク" xfId="1827" builtinId="8" hidden="1"/>
    <cellStyle name="ハイパーリンク" xfId="1829" builtinId="8" hidden="1"/>
    <cellStyle name="ハイパーリンク" xfId="1831" builtinId="8" hidden="1"/>
    <cellStyle name="ハイパーリンク" xfId="1833" builtinId="8" hidden="1"/>
    <cellStyle name="ハイパーリンク" xfId="1835" builtinId="8" hidden="1"/>
    <cellStyle name="ハイパーリンク" xfId="1837" builtinId="8" hidden="1"/>
    <cellStyle name="ハイパーリンク" xfId="1839" builtinId="8" hidden="1"/>
    <cellStyle name="ハイパーリンク" xfId="1841" builtinId="8" hidden="1"/>
    <cellStyle name="ハイパーリンク" xfId="1843" builtinId="8" hidden="1"/>
    <cellStyle name="ハイパーリンク" xfId="1845" builtinId="8" hidden="1"/>
    <cellStyle name="ハイパーリンク" xfId="1847" builtinId="8" hidden="1"/>
    <cellStyle name="ハイパーリンク" xfId="1849" builtinId="8" hidden="1"/>
    <cellStyle name="ハイパーリンク" xfId="1851" builtinId="8" hidden="1"/>
    <cellStyle name="ハイパーリンク" xfId="1853" builtinId="8" hidden="1"/>
    <cellStyle name="ハイパーリンク" xfId="1855" builtinId="8" hidden="1"/>
    <cellStyle name="ハイパーリンク" xfId="1857" builtinId="8" hidden="1"/>
    <cellStyle name="ハイパーリンク" xfId="1859" builtinId="8" hidden="1"/>
    <cellStyle name="ハイパーリンク" xfId="1861" builtinId="8" hidden="1"/>
    <cellStyle name="ハイパーリンク" xfId="1863" builtinId="8" hidden="1"/>
    <cellStyle name="ハイパーリンク" xfId="1865" builtinId="8" hidden="1"/>
    <cellStyle name="ハイパーリンク" xfId="1867" builtinId="8" hidden="1"/>
    <cellStyle name="ハイパーリンク" xfId="1869" builtinId="8" hidden="1"/>
    <cellStyle name="ハイパーリンク" xfId="1871" builtinId="8" hidden="1"/>
    <cellStyle name="ハイパーリンク" xfId="1873" builtinId="8" hidden="1"/>
    <cellStyle name="ハイパーリンク" xfId="1875" builtinId="8" hidden="1"/>
    <cellStyle name="ハイパーリンク" xfId="1877" builtinId="8" hidden="1"/>
    <cellStyle name="ハイパーリンク" xfId="1879" builtinId="8" hidden="1"/>
    <cellStyle name="ハイパーリンク" xfId="1881" builtinId="8" hidden="1"/>
    <cellStyle name="ハイパーリンク" xfId="1883" builtinId="8" hidden="1"/>
    <cellStyle name="ハイパーリンク" xfId="1885" builtinId="8" hidden="1"/>
    <cellStyle name="ハイパーリンク" xfId="1887" builtinId="8" hidden="1"/>
    <cellStyle name="ハイパーリンク" xfId="1889" builtinId="8" hidden="1"/>
    <cellStyle name="ハイパーリンク" xfId="1891" builtinId="8" hidden="1"/>
    <cellStyle name="ハイパーリンク" xfId="1893" builtinId="8" hidden="1"/>
    <cellStyle name="ハイパーリンク" xfId="1895" builtinId="8" hidden="1"/>
    <cellStyle name="ハイパーリンク" xfId="1897" builtinId="8" hidden="1"/>
    <cellStyle name="ハイパーリンク" xfId="1899" builtinId="8" hidden="1"/>
    <cellStyle name="ハイパーリンク" xfId="1901" builtinId="8" hidden="1"/>
    <cellStyle name="ハイパーリンク" xfId="1903" builtinId="8" hidden="1"/>
    <cellStyle name="ハイパーリンク" xfId="1905" builtinId="8" hidden="1"/>
    <cellStyle name="ハイパーリンク" xfId="1907" builtinId="8" hidden="1"/>
    <cellStyle name="ハイパーリンク" xfId="1909" builtinId="8" hidden="1"/>
    <cellStyle name="ハイパーリンク" xfId="1911" builtinId="8" hidden="1"/>
    <cellStyle name="ハイパーリンク" xfId="1913" builtinId="8" hidden="1"/>
    <cellStyle name="ハイパーリンク" xfId="1915" builtinId="8" hidden="1"/>
    <cellStyle name="ハイパーリンク" xfId="1917" builtinId="8" hidden="1"/>
    <cellStyle name="ハイパーリンク" xfId="1919" builtinId="8" hidden="1"/>
    <cellStyle name="ハイパーリンク" xfId="1921" builtinId="8" hidden="1"/>
    <cellStyle name="ハイパーリンク" xfId="1923" builtinId="8" hidden="1"/>
    <cellStyle name="ハイパーリンク" xfId="1925" builtinId="8" hidden="1"/>
    <cellStyle name="ハイパーリンク" xfId="1927" builtinId="8" hidden="1"/>
    <cellStyle name="ハイパーリンク" xfId="1929" builtinId="8" hidden="1"/>
    <cellStyle name="ハイパーリンク" xfId="1931" builtinId="8" hidden="1"/>
    <cellStyle name="ハイパーリンク" xfId="1933" builtinId="8" hidden="1"/>
    <cellStyle name="ハイパーリンク" xfId="1935" builtinId="8" hidden="1"/>
    <cellStyle name="ハイパーリンク" xfId="1937" builtinId="8" hidden="1"/>
    <cellStyle name="ハイパーリンク" xfId="1939" builtinId="8" hidden="1"/>
    <cellStyle name="ハイパーリンク" xfId="1941" builtinId="8" hidden="1"/>
    <cellStyle name="ハイパーリンク" xfId="1943" builtinId="8" hidden="1"/>
    <cellStyle name="ハイパーリンク" xfId="1945" builtinId="8" hidden="1"/>
    <cellStyle name="ハイパーリンク" xfId="1947" builtinId="8" hidden="1"/>
    <cellStyle name="ハイパーリンク" xfId="1949" builtinId="8" hidden="1"/>
    <cellStyle name="ハイパーリンク" xfId="1951" builtinId="8" hidden="1"/>
    <cellStyle name="ハイパーリンク" xfId="1953" builtinId="8" hidden="1"/>
    <cellStyle name="ハイパーリンク" xfId="1955" builtinId="8" hidden="1"/>
    <cellStyle name="ハイパーリンク" xfId="1957" builtinId="8" hidden="1"/>
    <cellStyle name="ハイパーリンク" xfId="1959" builtinId="8" hidden="1"/>
    <cellStyle name="ハイパーリンク" xfId="1961" builtinId="8" hidden="1"/>
    <cellStyle name="ハイパーリンク" xfId="1963" builtinId="8" hidden="1"/>
    <cellStyle name="ハイパーリンク" xfId="1965" builtinId="8" hidden="1"/>
    <cellStyle name="ハイパーリンク" xfId="1967" builtinId="8" hidden="1"/>
    <cellStyle name="ハイパーリンク" xfId="1969" builtinId="8" hidden="1"/>
    <cellStyle name="ハイパーリンク" xfId="1971" builtinId="8" hidden="1"/>
    <cellStyle name="ハイパーリンク" xfId="1973" builtinId="8" hidden="1"/>
    <cellStyle name="ハイパーリンク" xfId="1975" builtinId="8" hidden="1"/>
    <cellStyle name="ハイパーリンク" xfId="1977" builtinId="8" hidden="1"/>
    <cellStyle name="ハイパーリンク" xfId="1979" builtinId="8" hidden="1"/>
    <cellStyle name="ハイパーリンク" xfId="1981" builtinId="8" hidden="1"/>
    <cellStyle name="ハイパーリンク" xfId="1983" builtinId="8" hidden="1"/>
    <cellStyle name="ハイパーリンク" xfId="1985" builtinId="8" hidden="1"/>
    <cellStyle name="ハイパーリンク" xfId="1987" builtinId="8" hidden="1"/>
    <cellStyle name="ハイパーリンク" xfId="1989" builtinId="8" hidden="1"/>
    <cellStyle name="ハイパーリンク" xfId="1991" builtinId="8" hidden="1"/>
    <cellStyle name="ハイパーリンク" xfId="1993" builtinId="8" hidden="1"/>
    <cellStyle name="ハイパーリンク" xfId="1995" builtinId="8" hidden="1"/>
    <cellStyle name="ハイパーリンク" xfId="1997" builtinId="8" hidden="1"/>
    <cellStyle name="ハイパーリンク" xfId="1999" builtinId="8" hidden="1"/>
    <cellStyle name="ハイパーリンク" xfId="2001" builtinId="8" hidden="1"/>
    <cellStyle name="ハイパーリンク" xfId="2003" builtinId="8" hidden="1"/>
    <cellStyle name="ハイパーリンク" xfId="2005" builtinId="8" hidden="1"/>
    <cellStyle name="ハイパーリンク" xfId="2007" builtinId="8" hidden="1"/>
    <cellStyle name="ハイパーリンク" xfId="2009" builtinId="8" hidden="1"/>
    <cellStyle name="ハイパーリンク" xfId="2011" builtinId="8" hidden="1"/>
    <cellStyle name="ハイパーリンク" xfId="2013" builtinId="8" hidden="1"/>
    <cellStyle name="ハイパーリンク" xfId="2015" builtinId="8" hidden="1"/>
    <cellStyle name="ハイパーリンク" xfId="2017" builtinId="8" hidden="1"/>
    <cellStyle name="ハイパーリンク" xfId="2019" builtinId="8" hidden="1"/>
    <cellStyle name="ハイパーリンク" xfId="2021" builtinId="8" hidden="1"/>
    <cellStyle name="ハイパーリンク" xfId="2023" builtinId="8" hidden="1"/>
    <cellStyle name="ハイパーリンク" xfId="2025" builtinId="8" hidden="1"/>
    <cellStyle name="ハイパーリンク" xfId="2027" builtinId="8" hidden="1"/>
    <cellStyle name="ハイパーリンク" xfId="2029" builtinId="8" hidden="1"/>
    <cellStyle name="ハイパーリンク" xfId="2031" builtinId="8" hidden="1"/>
    <cellStyle name="ハイパーリンク" xfId="2033" builtinId="8" hidden="1"/>
    <cellStyle name="ハイパーリンク" xfId="2035" builtinId="8" hidden="1"/>
    <cellStyle name="ハイパーリンク" xfId="2037" builtinId="8" hidden="1"/>
    <cellStyle name="ハイパーリンク" xfId="2039" builtinId="8" hidden="1"/>
    <cellStyle name="ハイパーリンク" xfId="2041" builtinId="8" hidden="1"/>
    <cellStyle name="ハイパーリンク" xfId="2043" builtinId="8" hidden="1"/>
    <cellStyle name="ハイパーリンク" xfId="2045" builtinId="8" hidden="1"/>
    <cellStyle name="ハイパーリンク" xfId="2047" builtinId="8" hidden="1"/>
    <cellStyle name="ハイパーリンク" xfId="2049" builtinId="8" hidden="1"/>
    <cellStyle name="ハイパーリンク" xfId="2051" builtinId="8" hidden="1"/>
    <cellStyle name="ハイパーリンク" xfId="2053" builtinId="8" hidden="1"/>
    <cellStyle name="ハイパーリンク" xfId="2055" builtinId="8" hidden="1"/>
    <cellStyle name="ハイパーリンク" xfId="2057" builtinId="8" hidden="1"/>
    <cellStyle name="ハイパーリンク" xfId="2059" builtinId="8" hidden="1"/>
    <cellStyle name="ハイパーリンク" xfId="2061" builtinId="8" hidden="1"/>
    <cellStyle name="ハイパーリンク" xfId="2063" builtinId="8" hidden="1"/>
    <cellStyle name="ハイパーリンク" xfId="2065" builtinId="8" hidden="1"/>
    <cellStyle name="ハイパーリンク" xfId="2067" builtinId="8" hidden="1"/>
    <cellStyle name="ハイパーリンク" xfId="2069" builtinId="8" hidden="1"/>
    <cellStyle name="ハイパーリンク" xfId="2071" builtinId="8" hidden="1"/>
    <cellStyle name="ハイパーリンク" xfId="2073" builtinId="8" hidden="1"/>
    <cellStyle name="ハイパーリンク" xfId="2075" builtinId="8" hidden="1"/>
    <cellStyle name="ハイパーリンク" xfId="2077" builtinId="8" hidden="1"/>
    <cellStyle name="ハイパーリンク" xfId="2079" builtinId="8" hidden="1"/>
    <cellStyle name="ハイパーリンク" xfId="2081" builtinId="8" hidden="1"/>
    <cellStyle name="ハイパーリンク" xfId="2083" builtinId="8" hidden="1"/>
    <cellStyle name="ハイパーリンク" xfId="2085" builtinId="8" hidden="1"/>
    <cellStyle name="ハイパーリンク" xfId="2087" builtinId="8" hidden="1"/>
    <cellStyle name="ハイパーリンク" xfId="2089" builtinId="8" hidden="1"/>
    <cellStyle name="ハイパーリンク" xfId="2091" builtinId="8" hidden="1"/>
    <cellStyle name="ハイパーリンク" xfId="2093" builtinId="8" hidden="1"/>
    <cellStyle name="ハイパーリンク" xfId="2095" builtinId="8" hidden="1"/>
    <cellStyle name="ハイパーリンク" xfId="2097" builtinId="8" hidden="1"/>
    <cellStyle name="ハイパーリンク" xfId="2099" builtinId="8" hidden="1"/>
    <cellStyle name="ハイパーリンク" xfId="2101" builtinId="8" hidden="1"/>
    <cellStyle name="ハイパーリンク" xfId="2103" builtinId="8" hidden="1"/>
    <cellStyle name="ハイパーリンク" xfId="2105" builtinId="8" hidden="1"/>
    <cellStyle name="ハイパーリンク" xfId="2107" builtinId="8" hidden="1"/>
    <cellStyle name="ハイパーリンク" xfId="2109" builtinId="8" hidden="1"/>
    <cellStyle name="ハイパーリンク" xfId="2111" builtinId="8" hidden="1"/>
    <cellStyle name="ハイパーリンク" xfId="2113" builtinId="8" hidden="1"/>
    <cellStyle name="ハイパーリンク" xfId="2115" builtinId="8" hidden="1"/>
    <cellStyle name="ハイパーリンク" xfId="2117" builtinId="8" hidden="1"/>
    <cellStyle name="ハイパーリンク" xfId="2119" builtinId="8" hidden="1"/>
    <cellStyle name="ハイパーリンク" xfId="2121" builtinId="8" hidden="1"/>
    <cellStyle name="ハイパーリンク" xfId="2123" builtinId="8" hidden="1"/>
    <cellStyle name="ハイパーリンク" xfId="2125" builtinId="8" hidden="1"/>
    <cellStyle name="ハイパーリンク" xfId="2127" builtinId="8" hidden="1"/>
    <cellStyle name="ハイパーリンク" xfId="2129" builtinId="8" hidden="1"/>
    <cellStyle name="ハイパーリンク" xfId="2131" builtinId="8" hidden="1"/>
    <cellStyle name="ハイパーリンク" xfId="2133" builtinId="8" hidden="1"/>
    <cellStyle name="ハイパーリンク" xfId="2135" builtinId="8" hidden="1"/>
    <cellStyle name="ハイパーリンク" xfId="2137" builtinId="8" hidden="1"/>
    <cellStyle name="ハイパーリンク" xfId="2139" builtinId="8" hidden="1"/>
    <cellStyle name="ハイパーリンク" xfId="2141" builtinId="8" hidden="1"/>
    <cellStyle name="ハイパーリンク" xfId="2143" builtinId="8" hidden="1"/>
    <cellStyle name="ハイパーリンク" xfId="2145" builtinId="8" hidden="1"/>
    <cellStyle name="ハイパーリンク" xfId="2147" builtinId="8" hidden="1"/>
    <cellStyle name="ハイパーリンク" xfId="2149" builtinId="8" hidden="1"/>
    <cellStyle name="ハイパーリンク" xfId="2151" builtinId="8" hidden="1"/>
    <cellStyle name="ハイパーリンク" xfId="2153" builtinId="8" hidden="1"/>
    <cellStyle name="ハイパーリンク" xfId="2155" builtinId="8" hidden="1"/>
    <cellStyle name="ハイパーリンク" xfId="2157" builtinId="8" hidden="1"/>
    <cellStyle name="ハイパーリンク" xfId="2159" builtinId="8" hidden="1"/>
    <cellStyle name="ハイパーリンク" xfId="2161" builtinId="8" hidden="1"/>
    <cellStyle name="ハイパーリンク" xfId="2163" builtinId="8" hidden="1"/>
    <cellStyle name="ハイパーリンク" xfId="2165" builtinId="8" hidden="1"/>
    <cellStyle name="ハイパーリンク" xfId="2167" builtinId="8" hidden="1"/>
    <cellStyle name="ハイパーリンク" xfId="2169" builtinId="8" hidden="1"/>
    <cellStyle name="ハイパーリンク" xfId="2171" builtinId="8" hidden="1"/>
    <cellStyle name="ハイパーリンク" xfId="2173" builtinId="8" hidden="1"/>
    <cellStyle name="ハイパーリンク" xfId="2175" builtinId="8" hidden="1"/>
    <cellStyle name="ハイパーリンク" xfId="2177" builtinId="8" hidden="1"/>
    <cellStyle name="ハイパーリンク" xfId="2179" builtinId="8" hidden="1"/>
    <cellStyle name="ハイパーリンク" xfId="2181" builtinId="8" hidden="1"/>
    <cellStyle name="ハイパーリンク" xfId="2183" builtinId="8" hidden="1"/>
    <cellStyle name="ハイパーリンク" xfId="2185" builtinId="8" hidden="1"/>
    <cellStyle name="ハイパーリンク" xfId="2187" builtinId="8" hidden="1"/>
    <cellStyle name="ハイパーリンク" xfId="2189" builtinId="8" hidden="1"/>
    <cellStyle name="ハイパーリンク" xfId="2191" builtinId="8" hidden="1"/>
    <cellStyle name="ハイパーリンク" xfId="2193" builtinId="8" hidden="1"/>
    <cellStyle name="ハイパーリンク" xfId="2195" builtinId="8" hidden="1"/>
    <cellStyle name="ハイパーリンク" xfId="2197" builtinId="8" hidden="1"/>
    <cellStyle name="ハイパーリンク" xfId="2199" builtinId="8" hidden="1"/>
    <cellStyle name="ハイパーリンク" xfId="2201" builtinId="8" hidden="1"/>
    <cellStyle name="ハイパーリンク" xfId="2203" builtinId="8" hidden="1"/>
    <cellStyle name="ハイパーリンク" xfId="2205" builtinId="8" hidden="1"/>
    <cellStyle name="ハイパーリンク" xfId="2207" builtinId="8" hidden="1"/>
    <cellStyle name="ハイパーリンク" xfId="2209" builtinId="8" hidden="1"/>
    <cellStyle name="ハイパーリンク" xfId="2211" builtinId="8" hidden="1"/>
    <cellStyle name="ハイパーリンク" xfId="2213" builtinId="8" hidden="1"/>
    <cellStyle name="ハイパーリンク" xfId="2215" builtinId="8" hidden="1"/>
    <cellStyle name="ハイパーリンク" xfId="2217" builtinId="8" hidden="1"/>
    <cellStyle name="ハイパーリンク" xfId="2219" builtinId="8" hidden="1"/>
    <cellStyle name="ハイパーリンク" xfId="2221" builtinId="8" hidden="1"/>
    <cellStyle name="ハイパーリンク" xfId="2223" builtinId="8" hidden="1"/>
    <cellStyle name="ハイパーリンク" xfId="2225" builtinId="8" hidden="1"/>
    <cellStyle name="ハイパーリンク" xfId="2227" builtinId="8" hidden="1"/>
    <cellStyle name="ハイパーリンク" xfId="2229" builtinId="8" hidden="1"/>
    <cellStyle name="ハイパーリンク" xfId="2231" builtinId="8" hidden="1"/>
    <cellStyle name="ハイパーリンク" xfId="2233" builtinId="8" hidden="1"/>
    <cellStyle name="ハイパーリンク" xfId="2235" builtinId="8" hidden="1"/>
    <cellStyle name="ハイパーリンク" xfId="2237" builtinId="8" hidden="1"/>
    <cellStyle name="ハイパーリンク" xfId="2239" builtinId="8" hidden="1"/>
    <cellStyle name="ハイパーリンク" xfId="2241" builtinId="8" hidden="1"/>
    <cellStyle name="ハイパーリンク" xfId="2243" builtinId="8" hidden="1"/>
    <cellStyle name="ハイパーリンク" xfId="2245" builtinId="8" hidden="1"/>
    <cellStyle name="ハイパーリンク" xfId="2247" builtinId="8" hidden="1"/>
    <cellStyle name="ハイパーリンク" xfId="2249" builtinId="8" hidden="1"/>
    <cellStyle name="ハイパーリンク" xfId="2251" builtinId="8" hidden="1"/>
    <cellStyle name="ハイパーリンク" xfId="2253" builtinId="8" hidden="1"/>
    <cellStyle name="ハイパーリンク" xfId="2255" builtinId="8" hidden="1"/>
    <cellStyle name="ハイパーリンク" xfId="2257" builtinId="8" hidden="1"/>
    <cellStyle name="ハイパーリンク" xfId="2259" builtinId="8" hidden="1"/>
    <cellStyle name="ハイパーリンク" xfId="2261" builtinId="8" hidden="1"/>
    <cellStyle name="ハイパーリンク" xfId="2263" builtinId="8" hidden="1"/>
    <cellStyle name="ハイパーリンク" xfId="2265" builtinId="8" hidden="1"/>
    <cellStyle name="ハイパーリンク" xfId="2267" builtinId="8" hidden="1"/>
    <cellStyle name="ハイパーリンク" xfId="2269" builtinId="8" hidden="1"/>
    <cellStyle name="ハイパーリンク" xfId="2271" builtinId="8" hidden="1"/>
    <cellStyle name="ハイパーリンク" xfId="2273" builtinId="8" hidden="1"/>
    <cellStyle name="ハイパーリンク" xfId="2275" builtinId="8" hidden="1"/>
    <cellStyle name="ハイパーリンク" xfId="2277" builtinId="8" hidden="1"/>
    <cellStyle name="ハイパーリンク" xfId="2279" builtinId="8" hidden="1"/>
    <cellStyle name="ハイパーリンク" xfId="2281" builtinId="8" hidden="1"/>
    <cellStyle name="ハイパーリンク" xfId="2283" builtinId="8" hidden="1"/>
    <cellStyle name="ハイパーリンク" xfId="2285" builtinId="8" hidden="1"/>
    <cellStyle name="ハイパーリンク" xfId="2287" builtinId="8" hidden="1"/>
    <cellStyle name="ハイパーリンク" xfId="2289" builtinId="8" hidden="1"/>
    <cellStyle name="ハイパーリンク" xfId="2291" builtinId="8" hidden="1"/>
    <cellStyle name="ハイパーリンク" xfId="2293" builtinId="8" hidden="1"/>
    <cellStyle name="ハイパーリンク" xfId="2295" builtinId="8" hidden="1"/>
    <cellStyle name="ハイパーリンク" xfId="2297" builtinId="8" hidden="1"/>
    <cellStyle name="ハイパーリンク" xfId="2299" builtinId="8" hidden="1"/>
    <cellStyle name="ハイパーリンク" xfId="2301" builtinId="8" hidden="1"/>
    <cellStyle name="ハイパーリンク" xfId="2303" builtinId="8" hidden="1"/>
    <cellStyle name="ハイパーリンク" xfId="2305" builtinId="8" hidden="1"/>
    <cellStyle name="ハイパーリンク" xfId="2307" builtinId="8" hidden="1"/>
    <cellStyle name="ハイパーリンク" xfId="2309" builtinId="8" hidden="1"/>
    <cellStyle name="ハイパーリンク" xfId="2311" builtinId="8" hidden="1"/>
    <cellStyle name="ハイパーリンク" xfId="2313" builtinId="8" hidden="1"/>
    <cellStyle name="ハイパーリンク" xfId="2315" builtinId="8" hidden="1"/>
    <cellStyle name="ハイパーリンク" xfId="2317" builtinId="8" hidden="1"/>
    <cellStyle name="ハイパーリンク" xfId="2319" builtinId="8" hidden="1"/>
    <cellStyle name="ハイパーリンク" xfId="2321" builtinId="8" hidden="1"/>
    <cellStyle name="ハイパーリンク" xfId="2323" builtinId="8" hidden="1"/>
    <cellStyle name="ハイパーリンク" xfId="2325" builtinId="8" hidden="1"/>
    <cellStyle name="ハイパーリンク" xfId="2327" builtinId="8" hidden="1"/>
    <cellStyle name="ハイパーリンク" xfId="2329" builtinId="8" hidden="1"/>
    <cellStyle name="ハイパーリンク" xfId="2331" builtinId="8" hidden="1"/>
    <cellStyle name="ハイパーリンク" xfId="2333" builtinId="8" hidden="1"/>
    <cellStyle name="ハイパーリンク" xfId="2335" builtinId="8" hidden="1"/>
    <cellStyle name="ハイパーリンク" xfId="2337" builtinId="8" hidden="1"/>
    <cellStyle name="ハイパーリンク" xfId="2339" builtinId="8" hidden="1"/>
    <cellStyle name="ハイパーリンク" xfId="2341" builtinId="8" hidden="1"/>
    <cellStyle name="ハイパーリンク" xfId="2343" builtinId="8" hidden="1"/>
    <cellStyle name="ハイパーリンク" xfId="2345" builtinId="8" hidden="1"/>
    <cellStyle name="ハイパーリンク" xfId="2347" builtinId="8" hidden="1"/>
    <cellStyle name="ハイパーリンク" xfId="2349" builtinId="8" hidden="1"/>
    <cellStyle name="ハイパーリンク" xfId="2351" builtinId="8" hidden="1"/>
    <cellStyle name="ハイパーリンク" xfId="2353" builtinId="8" hidden="1"/>
    <cellStyle name="ハイパーリンク" xfId="2355" builtinId="8" hidden="1"/>
    <cellStyle name="ハイパーリンク" xfId="2357" builtinId="8" hidden="1"/>
    <cellStyle name="ハイパーリンク" xfId="2359" builtinId="8" hidden="1"/>
    <cellStyle name="ハイパーリンク" xfId="2361" builtinId="8" hidden="1"/>
    <cellStyle name="ハイパーリンク" xfId="2363" builtinId="8" hidden="1"/>
    <cellStyle name="ハイパーリンク" xfId="2365" builtinId="8" hidden="1"/>
    <cellStyle name="ハイパーリンク" xfId="2367" builtinId="8" hidden="1"/>
    <cellStyle name="ハイパーリンク" xfId="2369" builtinId="8" hidden="1"/>
    <cellStyle name="ハイパーリンク" xfId="2371" builtinId="8" hidden="1"/>
    <cellStyle name="ハイパーリンク" xfId="2373" builtinId="8" hidden="1"/>
    <cellStyle name="ハイパーリンク" xfId="2375" builtinId="8" hidden="1"/>
    <cellStyle name="ハイパーリンク" xfId="2377" builtinId="8" hidden="1"/>
    <cellStyle name="ハイパーリンク" xfId="2379" builtinId="8" hidden="1"/>
    <cellStyle name="ハイパーリンク" xfId="2381" builtinId="8" hidden="1"/>
    <cellStyle name="ハイパーリンク" xfId="2383" builtinId="8" hidden="1"/>
    <cellStyle name="ハイパーリンク" xfId="2385" builtinId="8" hidden="1"/>
    <cellStyle name="ハイパーリンク" xfId="2387" builtinId="8" hidden="1"/>
    <cellStyle name="ハイパーリンク" xfId="2389" builtinId="8" hidden="1"/>
    <cellStyle name="ハイパーリンク" xfId="2391" builtinId="8" hidden="1"/>
    <cellStyle name="ハイパーリンク" xfId="2393" builtinId="8" hidden="1"/>
    <cellStyle name="ハイパーリンク" xfId="2395" builtinId="8" hidden="1"/>
    <cellStyle name="ハイパーリンク" xfId="2397" builtinId="8" hidden="1"/>
    <cellStyle name="ハイパーリンク" xfId="2399" builtinId="8" hidden="1"/>
    <cellStyle name="ハイパーリンク" xfId="2401" builtinId="8" hidden="1"/>
    <cellStyle name="ハイパーリンク" xfId="2403" builtinId="8" hidden="1"/>
    <cellStyle name="ハイパーリンク" xfId="2405" builtinId="8" hidden="1"/>
    <cellStyle name="ハイパーリンク" xfId="2407" builtinId="8" hidden="1"/>
    <cellStyle name="ハイパーリンク" xfId="2409" builtinId="8" hidden="1"/>
    <cellStyle name="ハイパーリンク" xfId="2411" builtinId="8" hidden="1"/>
    <cellStyle name="ハイパーリンク" xfId="2413" builtinId="8" hidden="1"/>
    <cellStyle name="ハイパーリンク" xfId="2415" builtinId="8" hidden="1"/>
    <cellStyle name="ハイパーリンク" xfId="2417" builtinId="8" hidden="1"/>
    <cellStyle name="ハイパーリンク" xfId="2419" builtinId="8" hidden="1"/>
    <cellStyle name="ハイパーリンク" xfId="2421" builtinId="8" hidden="1"/>
    <cellStyle name="ハイパーリンク" xfId="2423" builtinId="8" hidden="1"/>
    <cellStyle name="ハイパーリンク" xfId="2425" builtinId="8" hidden="1"/>
    <cellStyle name="ハイパーリンク" xfId="2427" builtinId="8" hidden="1"/>
    <cellStyle name="ハイパーリンク" xfId="2429" builtinId="8" hidden="1"/>
    <cellStyle name="ハイパーリンク" xfId="2431" builtinId="8" hidden="1"/>
    <cellStyle name="ハイパーリンク" xfId="2433" builtinId="8" hidden="1"/>
    <cellStyle name="ハイパーリンク" xfId="2435" builtinId="8" hidden="1"/>
    <cellStyle name="ハイパーリンク" xfId="2437" builtinId="8" hidden="1"/>
    <cellStyle name="ハイパーリンク" xfId="2439" builtinId="8" hidden="1"/>
    <cellStyle name="ハイパーリンク" xfId="2441" builtinId="8" hidden="1"/>
    <cellStyle name="ハイパーリンク" xfId="2443" builtinId="8" hidden="1"/>
    <cellStyle name="ハイパーリンク" xfId="2445" builtinId="8" hidden="1"/>
    <cellStyle name="ハイパーリンク" xfId="2447" builtinId="8" hidden="1"/>
    <cellStyle name="ハイパーリンク" xfId="2449" builtinId="8" hidden="1"/>
    <cellStyle name="ハイパーリンク" xfId="2451" builtinId="8" hidden="1"/>
    <cellStyle name="ハイパーリンク" xfId="2453" builtinId="8" hidden="1"/>
    <cellStyle name="ハイパーリンク" xfId="2455" builtinId="8" hidden="1"/>
    <cellStyle name="ハイパーリンク" xfId="2457" builtinId="8" hidden="1"/>
    <cellStyle name="ハイパーリンク" xfId="2459" builtinId="8" hidden="1"/>
    <cellStyle name="ハイパーリンク" xfId="2461" builtinId="8" hidden="1"/>
    <cellStyle name="ハイパーリンク" xfId="2463" builtinId="8" hidden="1"/>
    <cellStyle name="ハイパーリンク" xfId="2465" builtinId="8" hidden="1"/>
    <cellStyle name="ハイパーリンク" xfId="2467" builtinId="8" hidden="1"/>
    <cellStyle name="ハイパーリンク" xfId="246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4" builtinId="9" hidden="1"/>
    <cellStyle name="表示済みのハイパーリンク" xfId="1386" builtinId="9" hidden="1"/>
    <cellStyle name="表示済みのハイパーリンク" xfId="1388" builtinId="9" hidden="1"/>
    <cellStyle name="表示済みのハイパーリンク" xfId="1390" builtinId="9" hidden="1"/>
    <cellStyle name="表示済みのハイパーリンク" xfId="1392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398" builtinId="9" hidden="1"/>
    <cellStyle name="表示済みのハイパーリンク" xfId="1400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08" builtinId="9" hidden="1"/>
    <cellStyle name="表示済みのハイパーリンク" xfId="1410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6" builtinId="9" hidden="1"/>
    <cellStyle name="表示済みのハイパーリンク" xfId="1418" builtinId="9" hidden="1"/>
    <cellStyle name="表示済みのハイパーリンク" xfId="1420" builtinId="9" hidden="1"/>
    <cellStyle name="表示済みのハイパーリンク" xfId="1422" builtinId="9" hidden="1"/>
    <cellStyle name="表示済みのハイパーリンク" xfId="1424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2" builtinId="9" hidden="1"/>
    <cellStyle name="表示済みのハイパーリンク" xfId="1464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2" builtinId="9" hidden="1"/>
    <cellStyle name="表示済みのハイパーリンク" xfId="1474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0" builtinId="9" hidden="1"/>
    <cellStyle name="表示済みのハイパーリンク" xfId="1482" builtinId="9" hidden="1"/>
    <cellStyle name="表示済みのハイパーリンク" xfId="1484" builtinId="9" hidden="1"/>
    <cellStyle name="表示済みのハイパーリンク" xfId="1486" builtinId="9" hidden="1"/>
    <cellStyle name="表示済みのハイパーリンク" xfId="1488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4" builtinId="9" hidden="1"/>
    <cellStyle name="表示済みのハイパーリンク" xfId="1496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4" builtinId="9" hidden="1"/>
    <cellStyle name="表示済みのハイパーリンク" xfId="1506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2" builtinId="9" hidden="1"/>
    <cellStyle name="表示済みのハイパーリンク" xfId="1514" builtinId="9" hidden="1"/>
    <cellStyle name="表示済みのハイパーリンク" xfId="1516" builtinId="9" hidden="1"/>
    <cellStyle name="表示済みのハイパーリンク" xfId="1518" builtinId="9" hidden="1"/>
    <cellStyle name="表示済みのハイパーリンク" xfId="1520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26" builtinId="9" hidden="1"/>
    <cellStyle name="表示済みのハイパーリンク" xfId="1528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36" builtinId="9" hidden="1"/>
    <cellStyle name="表示済みのハイパーリンク" xfId="1538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4" builtinId="9" hidden="1"/>
    <cellStyle name="表示済みのハイパーリンク" xfId="1546" builtinId="9" hidden="1"/>
    <cellStyle name="表示済みのハイパーリンク" xfId="1548" builtinId="9" hidden="1"/>
    <cellStyle name="表示済みのハイパーリンク" xfId="1550" builtinId="9" hidden="1"/>
    <cellStyle name="表示済みのハイパーリンク" xfId="1552" builtinId="9" hidden="1"/>
    <cellStyle name="表示済みのハイパーリンク" xfId="1554" builtinId="9" hidden="1"/>
    <cellStyle name="表示済みのハイパーリンク" xfId="1556" builtinId="9" hidden="1"/>
    <cellStyle name="表示済みのハイパーリンク" xfId="1558" builtinId="9" hidden="1"/>
    <cellStyle name="表示済みのハイパーリンク" xfId="1560" builtinId="9" hidden="1"/>
    <cellStyle name="表示済みのハイパーリンク" xfId="1562" builtinId="9" hidden="1"/>
    <cellStyle name="表示済みのハイパーリンク" xfId="1564" builtinId="9" hidden="1"/>
    <cellStyle name="表示済みのハイパーリンク" xfId="1566" builtinId="9" hidden="1"/>
    <cellStyle name="表示済みのハイパーリンク" xfId="1568" builtinId="9" hidden="1"/>
    <cellStyle name="表示済みのハイパーリンク" xfId="1570" builtinId="9" hidden="1"/>
    <cellStyle name="表示済みのハイパーリンク" xfId="1572" builtinId="9" hidden="1"/>
    <cellStyle name="表示済みのハイパーリンク" xfId="1574" builtinId="9" hidden="1"/>
    <cellStyle name="表示済みのハイパーリンク" xfId="1576" builtinId="9" hidden="1"/>
    <cellStyle name="表示済みのハイパーリンク" xfId="1578" builtinId="9" hidden="1"/>
    <cellStyle name="表示済みのハイパーリンク" xfId="1580" builtinId="9" hidden="1"/>
    <cellStyle name="表示済みのハイパーリンク" xfId="1582" builtinId="9" hidden="1"/>
    <cellStyle name="表示済みのハイパーリンク" xfId="1584" builtinId="9" hidden="1"/>
    <cellStyle name="表示済みのハイパーリンク" xfId="1586" builtinId="9" hidden="1"/>
    <cellStyle name="表示済みのハイパーリンク" xfId="1588" builtinId="9" hidden="1"/>
    <cellStyle name="表示済みのハイパーリンク" xfId="1590" builtinId="9" hidden="1"/>
    <cellStyle name="表示済みのハイパーリンク" xfId="1592" builtinId="9" hidden="1"/>
    <cellStyle name="表示済みのハイパーリンク" xfId="1594" builtinId="9" hidden="1"/>
    <cellStyle name="表示済みのハイパーリンク" xfId="1596" builtinId="9" hidden="1"/>
    <cellStyle name="表示済みのハイパーリンク" xfId="1598" builtinId="9" hidden="1"/>
    <cellStyle name="表示済みのハイパーリンク" xfId="1600" builtinId="9" hidden="1"/>
    <cellStyle name="表示済みのハイパーリンク" xfId="1602" builtinId="9" hidden="1"/>
    <cellStyle name="表示済みのハイパーリンク" xfId="1604" builtinId="9" hidden="1"/>
    <cellStyle name="表示済みのハイパーリンク" xfId="1606" builtinId="9" hidden="1"/>
    <cellStyle name="表示済みのハイパーリンク" xfId="1608" builtinId="9" hidden="1"/>
    <cellStyle name="表示済みのハイパーリンク" xfId="1610" builtinId="9" hidden="1"/>
    <cellStyle name="表示済みのハイパーリンク" xfId="1612" builtinId="9" hidden="1"/>
    <cellStyle name="表示済みのハイパーリンク" xfId="1614" builtinId="9" hidden="1"/>
    <cellStyle name="表示済みのハイパーリンク" xfId="1616" builtinId="9" hidden="1"/>
    <cellStyle name="表示済みのハイパーリンク" xfId="1618" builtinId="9" hidden="1"/>
    <cellStyle name="表示済みのハイパーリンク" xfId="1620" builtinId="9" hidden="1"/>
    <cellStyle name="表示済みのハイパーリンク" xfId="1622" builtinId="9" hidden="1"/>
    <cellStyle name="表示済みのハイパーリンク" xfId="1624" builtinId="9" hidden="1"/>
    <cellStyle name="表示済みのハイパーリンク" xfId="1626" builtinId="9" hidden="1"/>
    <cellStyle name="表示済みのハイパーリンク" xfId="1628" builtinId="9" hidden="1"/>
    <cellStyle name="表示済みのハイパーリンク" xfId="1630" builtinId="9" hidden="1"/>
    <cellStyle name="表示済みのハイパーリンク" xfId="1632" builtinId="9" hidden="1"/>
    <cellStyle name="表示済みのハイパーリンク" xfId="1634" builtinId="9" hidden="1"/>
    <cellStyle name="表示済みのハイパーリンク" xfId="1636" builtinId="9" hidden="1"/>
    <cellStyle name="表示済みのハイパーリンク" xfId="1638" builtinId="9" hidden="1"/>
    <cellStyle name="表示済みのハイパーリンク" xfId="1640" builtinId="9" hidden="1"/>
    <cellStyle name="表示済みのハイパーリンク" xfId="1642" builtinId="9" hidden="1"/>
    <cellStyle name="表示済みのハイパーリンク" xfId="1644" builtinId="9" hidden="1"/>
    <cellStyle name="表示済みのハイパーリンク" xfId="1646" builtinId="9" hidden="1"/>
    <cellStyle name="表示済みのハイパーリンク" xfId="1648" builtinId="9" hidden="1"/>
    <cellStyle name="表示済みのハイパーリンク" xfId="1650" builtinId="9" hidden="1"/>
    <cellStyle name="表示済みのハイパーリンク" xfId="1652" builtinId="9" hidden="1"/>
    <cellStyle name="表示済みのハイパーリンク" xfId="1654" builtinId="9" hidden="1"/>
    <cellStyle name="表示済みのハイパーリンク" xfId="1656" builtinId="9" hidden="1"/>
    <cellStyle name="表示済みのハイパーリンク" xfId="1658" builtinId="9" hidden="1"/>
    <cellStyle name="表示済みのハイパーリンク" xfId="1660" builtinId="9" hidden="1"/>
    <cellStyle name="表示済みのハイパーリンク" xfId="1662" builtinId="9" hidden="1"/>
    <cellStyle name="表示済みのハイパーリンク" xfId="1664" builtinId="9" hidden="1"/>
    <cellStyle name="表示済みのハイパーリンク" xfId="1666" builtinId="9" hidden="1"/>
    <cellStyle name="表示済みのハイパーリンク" xfId="1668" builtinId="9" hidden="1"/>
    <cellStyle name="表示済みのハイパーリンク" xfId="1670" builtinId="9" hidden="1"/>
    <cellStyle name="表示済みのハイパーリンク" xfId="1672" builtinId="9" hidden="1"/>
    <cellStyle name="表示済みのハイパーリンク" xfId="1674" builtinId="9" hidden="1"/>
    <cellStyle name="表示済みのハイパーリンク" xfId="1676" builtinId="9" hidden="1"/>
    <cellStyle name="表示済みのハイパーリンク" xfId="1678" builtinId="9" hidden="1"/>
    <cellStyle name="表示済みのハイパーリンク" xfId="1680" builtinId="9" hidden="1"/>
    <cellStyle name="表示済みのハイパーリンク" xfId="1682" builtinId="9" hidden="1"/>
    <cellStyle name="表示済みのハイパーリンク" xfId="1684" builtinId="9" hidden="1"/>
    <cellStyle name="表示済みのハイパーリンク" xfId="1686" builtinId="9" hidden="1"/>
    <cellStyle name="表示済みのハイパーリンク" xfId="1688" builtinId="9" hidden="1"/>
    <cellStyle name="表示済みのハイパーリンク" xfId="1690" builtinId="9" hidden="1"/>
    <cellStyle name="表示済みのハイパーリンク" xfId="1692" builtinId="9" hidden="1"/>
    <cellStyle name="表示済みのハイパーリンク" xfId="1694" builtinId="9" hidden="1"/>
    <cellStyle name="表示済みのハイパーリンク" xfId="1696" builtinId="9" hidden="1"/>
    <cellStyle name="表示済みのハイパーリンク" xfId="1698" builtinId="9" hidden="1"/>
    <cellStyle name="表示済みのハイパーリンク" xfId="1700" builtinId="9" hidden="1"/>
    <cellStyle name="表示済みのハイパーリンク" xfId="1702" builtinId="9" hidden="1"/>
    <cellStyle name="表示済みのハイパーリンク" xfId="1704" builtinId="9" hidden="1"/>
    <cellStyle name="表示済みのハイパーリンク" xfId="1706" builtinId="9" hidden="1"/>
    <cellStyle name="表示済みのハイパーリンク" xfId="1708" builtinId="9" hidden="1"/>
    <cellStyle name="表示済みのハイパーリンク" xfId="1710" builtinId="9" hidden="1"/>
    <cellStyle name="表示済みのハイパーリンク" xfId="1712" builtinId="9" hidden="1"/>
    <cellStyle name="表示済みのハイパーリンク" xfId="1714" builtinId="9" hidden="1"/>
    <cellStyle name="表示済みのハイパーリンク" xfId="1716" builtinId="9" hidden="1"/>
    <cellStyle name="表示済みのハイパーリンク" xfId="1718" builtinId="9" hidden="1"/>
    <cellStyle name="表示済みのハイパーリンク" xfId="1720" builtinId="9" hidden="1"/>
    <cellStyle name="表示済みのハイパーリンク" xfId="1722" builtinId="9" hidden="1"/>
    <cellStyle name="表示済みのハイパーリンク" xfId="1724" builtinId="9" hidden="1"/>
    <cellStyle name="表示済みのハイパーリンク" xfId="1726" builtinId="9" hidden="1"/>
    <cellStyle name="表示済みのハイパーリンク" xfId="1728" builtinId="9" hidden="1"/>
    <cellStyle name="表示済みのハイパーリンク" xfId="1730" builtinId="9" hidden="1"/>
    <cellStyle name="表示済みのハイパーリンク" xfId="1732" builtinId="9" hidden="1"/>
    <cellStyle name="表示済みのハイパーリンク" xfId="1734" builtinId="9" hidden="1"/>
    <cellStyle name="表示済みのハイパーリンク" xfId="1736" builtinId="9" hidden="1"/>
    <cellStyle name="表示済みのハイパーリンク" xfId="1738" builtinId="9" hidden="1"/>
    <cellStyle name="表示済みのハイパーリンク" xfId="1740" builtinId="9" hidden="1"/>
    <cellStyle name="表示済みのハイパーリンク" xfId="1742" builtinId="9" hidden="1"/>
    <cellStyle name="表示済みのハイパーリンク" xfId="1744" builtinId="9" hidden="1"/>
    <cellStyle name="表示済みのハイパーリンク" xfId="1746" builtinId="9" hidden="1"/>
    <cellStyle name="表示済みのハイパーリンク" xfId="1748" builtinId="9" hidden="1"/>
    <cellStyle name="表示済みのハイパーリンク" xfId="1750" builtinId="9" hidden="1"/>
    <cellStyle name="表示済みのハイパーリンク" xfId="1752" builtinId="9" hidden="1"/>
    <cellStyle name="表示済みのハイパーリンク" xfId="1754" builtinId="9" hidden="1"/>
    <cellStyle name="表示済みのハイパーリンク" xfId="1756" builtinId="9" hidden="1"/>
    <cellStyle name="表示済みのハイパーリンク" xfId="1758" builtinId="9" hidden="1"/>
    <cellStyle name="表示済みのハイパーリンク" xfId="1760" builtinId="9" hidden="1"/>
    <cellStyle name="表示済みのハイパーリンク" xfId="1762" builtinId="9" hidden="1"/>
    <cellStyle name="表示済みのハイパーリンク" xfId="1764" builtinId="9" hidden="1"/>
    <cellStyle name="表示済みのハイパーリンク" xfId="1766" builtinId="9" hidden="1"/>
    <cellStyle name="表示済みのハイパーリンク" xfId="1768" builtinId="9" hidden="1"/>
    <cellStyle name="表示済みのハイパーリンク" xfId="1770" builtinId="9" hidden="1"/>
    <cellStyle name="表示済みのハイパーリンク" xfId="1772" builtinId="9" hidden="1"/>
    <cellStyle name="表示済みのハイパーリンク" xfId="1774" builtinId="9" hidden="1"/>
    <cellStyle name="表示済みのハイパーリンク" xfId="1776" builtinId="9" hidden="1"/>
    <cellStyle name="表示済みのハイパーリンク" xfId="1778" builtinId="9" hidden="1"/>
    <cellStyle name="表示済みのハイパーリンク" xfId="1780" builtinId="9" hidden="1"/>
    <cellStyle name="表示済みのハイパーリンク" xfId="1782" builtinId="9" hidden="1"/>
    <cellStyle name="表示済みのハイパーリンク" xfId="1784" builtinId="9" hidden="1"/>
    <cellStyle name="表示済みのハイパーリンク" xfId="1786" builtinId="9" hidden="1"/>
    <cellStyle name="表示済みのハイパーリンク" xfId="1788" builtinId="9" hidden="1"/>
    <cellStyle name="表示済みのハイパーリンク" xfId="1790" builtinId="9" hidden="1"/>
    <cellStyle name="表示済みのハイパーリンク" xfId="1792" builtinId="9" hidden="1"/>
    <cellStyle name="表示済みのハイパーリンク" xfId="1794" builtinId="9" hidden="1"/>
    <cellStyle name="表示済みのハイパーリンク" xfId="1796" builtinId="9" hidden="1"/>
    <cellStyle name="表示済みのハイパーリンク" xfId="1798" builtinId="9" hidden="1"/>
    <cellStyle name="表示済みのハイパーリンク" xfId="1800" builtinId="9" hidden="1"/>
    <cellStyle name="表示済みのハイパーリンク" xfId="1802" builtinId="9" hidden="1"/>
    <cellStyle name="表示済みのハイパーリンク" xfId="1804" builtinId="9" hidden="1"/>
    <cellStyle name="表示済みのハイパーリンク" xfId="1806" builtinId="9" hidden="1"/>
    <cellStyle name="表示済みのハイパーリンク" xfId="1808" builtinId="9" hidden="1"/>
    <cellStyle name="表示済みのハイパーリンク" xfId="1810" builtinId="9" hidden="1"/>
    <cellStyle name="表示済みのハイパーリンク" xfId="1812" builtinId="9" hidden="1"/>
    <cellStyle name="表示済みのハイパーリンク" xfId="1814" builtinId="9" hidden="1"/>
    <cellStyle name="表示済みのハイパーリンク" xfId="1816" builtinId="9" hidden="1"/>
    <cellStyle name="表示済みのハイパーリンク" xfId="1818" builtinId="9" hidden="1"/>
    <cellStyle name="表示済みのハイパーリンク" xfId="1820" builtinId="9" hidden="1"/>
    <cellStyle name="表示済みのハイパーリンク" xfId="1822" builtinId="9" hidden="1"/>
    <cellStyle name="表示済みのハイパーリンク" xfId="1824" builtinId="9" hidden="1"/>
    <cellStyle name="表示済みのハイパーリンク" xfId="1826" builtinId="9" hidden="1"/>
    <cellStyle name="表示済みのハイパーリンク" xfId="1828" builtinId="9" hidden="1"/>
    <cellStyle name="表示済みのハイパーリンク" xfId="1830" builtinId="9" hidden="1"/>
    <cellStyle name="表示済みのハイパーリンク" xfId="1832" builtinId="9" hidden="1"/>
    <cellStyle name="表示済みのハイパーリンク" xfId="1834" builtinId="9" hidden="1"/>
    <cellStyle name="表示済みのハイパーリンク" xfId="1836" builtinId="9" hidden="1"/>
    <cellStyle name="表示済みのハイパーリンク" xfId="1838" builtinId="9" hidden="1"/>
    <cellStyle name="表示済みのハイパーリンク" xfId="1840" builtinId="9" hidden="1"/>
    <cellStyle name="表示済みのハイパーリンク" xfId="1842" builtinId="9" hidden="1"/>
    <cellStyle name="表示済みのハイパーリンク" xfId="1844" builtinId="9" hidden="1"/>
    <cellStyle name="表示済みのハイパーリンク" xfId="1846" builtinId="9" hidden="1"/>
    <cellStyle name="表示済みのハイパーリンク" xfId="1848" builtinId="9" hidden="1"/>
    <cellStyle name="表示済みのハイパーリンク" xfId="1850" builtinId="9" hidden="1"/>
    <cellStyle name="表示済みのハイパーリンク" xfId="1852" builtinId="9" hidden="1"/>
    <cellStyle name="表示済みのハイパーリンク" xfId="1854" builtinId="9" hidden="1"/>
    <cellStyle name="表示済みのハイパーリンク" xfId="1856" builtinId="9" hidden="1"/>
    <cellStyle name="表示済みのハイパーリンク" xfId="1858" builtinId="9" hidden="1"/>
    <cellStyle name="表示済みのハイパーリンク" xfId="1860" builtinId="9" hidden="1"/>
    <cellStyle name="表示済みのハイパーリンク" xfId="1862" builtinId="9" hidden="1"/>
    <cellStyle name="表示済みのハイパーリンク" xfId="1864" builtinId="9" hidden="1"/>
    <cellStyle name="表示済みのハイパーリンク" xfId="1866" builtinId="9" hidden="1"/>
    <cellStyle name="表示済みのハイパーリンク" xfId="1868" builtinId="9" hidden="1"/>
    <cellStyle name="表示済みのハイパーリンク" xfId="1870" builtinId="9" hidden="1"/>
    <cellStyle name="表示済みのハイパーリンク" xfId="1872" builtinId="9" hidden="1"/>
    <cellStyle name="表示済みのハイパーリンク" xfId="1874" builtinId="9" hidden="1"/>
    <cellStyle name="表示済みのハイパーリンク" xfId="1876" builtinId="9" hidden="1"/>
    <cellStyle name="表示済みのハイパーリンク" xfId="1878" builtinId="9" hidden="1"/>
    <cellStyle name="表示済みのハイパーリンク" xfId="1880" builtinId="9" hidden="1"/>
    <cellStyle name="表示済みのハイパーリンク" xfId="1882" builtinId="9" hidden="1"/>
    <cellStyle name="表示済みのハイパーリンク" xfId="1884" builtinId="9" hidden="1"/>
    <cellStyle name="表示済みのハイパーリンク" xfId="1886" builtinId="9" hidden="1"/>
    <cellStyle name="表示済みのハイパーリンク" xfId="1888" builtinId="9" hidden="1"/>
    <cellStyle name="表示済みのハイパーリンク" xfId="1890" builtinId="9" hidden="1"/>
    <cellStyle name="表示済みのハイパーリンク" xfId="1892" builtinId="9" hidden="1"/>
    <cellStyle name="表示済みのハイパーリンク" xfId="1894" builtinId="9" hidden="1"/>
    <cellStyle name="表示済みのハイパーリンク" xfId="1896" builtinId="9" hidden="1"/>
    <cellStyle name="表示済みのハイパーリンク" xfId="1898" builtinId="9" hidden="1"/>
    <cellStyle name="表示済みのハイパーリンク" xfId="1900" builtinId="9" hidden="1"/>
    <cellStyle name="表示済みのハイパーリンク" xfId="1902" builtinId="9" hidden="1"/>
    <cellStyle name="表示済みのハイパーリンク" xfId="1904" builtinId="9" hidden="1"/>
    <cellStyle name="表示済みのハイパーリンク" xfId="1906" builtinId="9" hidden="1"/>
    <cellStyle name="表示済みのハイパーリンク" xfId="1908" builtinId="9" hidden="1"/>
    <cellStyle name="表示済みのハイパーリンク" xfId="1910" builtinId="9" hidden="1"/>
    <cellStyle name="表示済みのハイパーリンク" xfId="1912" builtinId="9" hidden="1"/>
    <cellStyle name="表示済みのハイパーリンク" xfId="1914" builtinId="9" hidden="1"/>
    <cellStyle name="表示済みのハイパーリンク" xfId="1916" builtinId="9" hidden="1"/>
    <cellStyle name="表示済みのハイパーリンク" xfId="1918" builtinId="9" hidden="1"/>
    <cellStyle name="表示済みのハイパーリンク" xfId="1920" builtinId="9" hidden="1"/>
    <cellStyle name="表示済みのハイパーリンク" xfId="1922" builtinId="9" hidden="1"/>
    <cellStyle name="表示済みのハイパーリンク" xfId="1924" builtinId="9" hidden="1"/>
    <cellStyle name="表示済みのハイパーリンク" xfId="1926" builtinId="9" hidden="1"/>
    <cellStyle name="表示済みのハイパーリンク" xfId="1928" builtinId="9" hidden="1"/>
    <cellStyle name="表示済みのハイパーリンク" xfId="1930" builtinId="9" hidden="1"/>
    <cellStyle name="表示済みのハイパーリンク" xfId="1932" builtinId="9" hidden="1"/>
    <cellStyle name="表示済みのハイパーリンク" xfId="1934" builtinId="9" hidden="1"/>
    <cellStyle name="表示済みのハイパーリンク" xfId="1936" builtinId="9" hidden="1"/>
    <cellStyle name="表示済みのハイパーリンク" xfId="1938" builtinId="9" hidden="1"/>
    <cellStyle name="表示済みのハイパーリンク" xfId="1940" builtinId="9" hidden="1"/>
    <cellStyle name="表示済みのハイパーリンク" xfId="1942" builtinId="9" hidden="1"/>
    <cellStyle name="表示済みのハイパーリンク" xfId="1944" builtinId="9" hidden="1"/>
    <cellStyle name="表示済みのハイパーリンク" xfId="1946" builtinId="9" hidden="1"/>
    <cellStyle name="表示済みのハイパーリンク" xfId="1948" builtinId="9" hidden="1"/>
    <cellStyle name="表示済みのハイパーリンク" xfId="1950" builtinId="9" hidden="1"/>
    <cellStyle name="表示済みのハイパーリンク" xfId="1952" builtinId="9" hidden="1"/>
    <cellStyle name="表示済みのハイパーリンク" xfId="1954" builtinId="9" hidden="1"/>
    <cellStyle name="表示済みのハイパーリンク" xfId="1956" builtinId="9" hidden="1"/>
    <cellStyle name="表示済みのハイパーリンク" xfId="1958" builtinId="9" hidden="1"/>
    <cellStyle name="表示済みのハイパーリンク" xfId="1960" builtinId="9" hidden="1"/>
    <cellStyle name="表示済みのハイパーリンク" xfId="1962" builtinId="9" hidden="1"/>
    <cellStyle name="表示済みのハイパーリンク" xfId="1964" builtinId="9" hidden="1"/>
    <cellStyle name="表示済みのハイパーリンク" xfId="1966" builtinId="9" hidden="1"/>
    <cellStyle name="表示済みのハイパーリンク" xfId="1968" builtinId="9" hidden="1"/>
    <cellStyle name="表示済みのハイパーリンク" xfId="1970" builtinId="9" hidden="1"/>
    <cellStyle name="表示済みのハイパーリンク" xfId="1972" builtinId="9" hidden="1"/>
    <cellStyle name="表示済みのハイパーリンク" xfId="1974" builtinId="9" hidden="1"/>
    <cellStyle name="表示済みのハイパーリンク" xfId="1976" builtinId="9" hidden="1"/>
    <cellStyle name="表示済みのハイパーリンク" xfId="1978" builtinId="9" hidden="1"/>
    <cellStyle name="表示済みのハイパーリンク" xfId="1980" builtinId="9" hidden="1"/>
    <cellStyle name="表示済みのハイパーリンク" xfId="1982" builtinId="9" hidden="1"/>
    <cellStyle name="表示済みのハイパーリンク" xfId="1984" builtinId="9" hidden="1"/>
    <cellStyle name="表示済みのハイパーリンク" xfId="1986" builtinId="9" hidden="1"/>
    <cellStyle name="表示済みのハイパーリンク" xfId="1988" builtinId="9" hidden="1"/>
    <cellStyle name="表示済みのハイパーリンク" xfId="1990" builtinId="9" hidden="1"/>
    <cellStyle name="表示済みのハイパーリンク" xfId="1992" builtinId="9" hidden="1"/>
    <cellStyle name="表示済みのハイパーリンク" xfId="1994" builtinId="9" hidden="1"/>
    <cellStyle name="表示済みのハイパーリンク" xfId="1996" builtinId="9" hidden="1"/>
    <cellStyle name="表示済みのハイパーリンク" xfId="1998" builtinId="9" hidden="1"/>
    <cellStyle name="表示済みのハイパーリンク" xfId="2000" builtinId="9" hidden="1"/>
    <cellStyle name="表示済みのハイパーリンク" xfId="2002" builtinId="9" hidden="1"/>
    <cellStyle name="表示済みのハイパーリンク" xfId="2004" builtinId="9" hidden="1"/>
    <cellStyle name="表示済みのハイパーリンク" xfId="2006" builtinId="9" hidden="1"/>
    <cellStyle name="表示済みのハイパーリンク" xfId="2008" builtinId="9" hidden="1"/>
    <cellStyle name="表示済みのハイパーリンク" xfId="2010" builtinId="9" hidden="1"/>
    <cellStyle name="表示済みのハイパーリンク" xfId="2012" builtinId="9" hidden="1"/>
    <cellStyle name="表示済みのハイパーリンク" xfId="2014" builtinId="9" hidden="1"/>
    <cellStyle name="表示済みのハイパーリンク" xfId="2016" builtinId="9" hidden="1"/>
    <cellStyle name="表示済みのハイパーリンク" xfId="2018" builtinId="9" hidden="1"/>
    <cellStyle name="表示済みのハイパーリンク" xfId="2020" builtinId="9" hidden="1"/>
    <cellStyle name="表示済みのハイパーリンク" xfId="2022" builtinId="9" hidden="1"/>
    <cellStyle name="表示済みのハイパーリンク" xfId="2024" builtinId="9" hidden="1"/>
    <cellStyle name="表示済みのハイパーリンク" xfId="2026" builtinId="9" hidden="1"/>
    <cellStyle name="表示済みのハイパーリンク" xfId="2028" builtinId="9" hidden="1"/>
    <cellStyle name="表示済みのハイパーリンク" xfId="2030" builtinId="9" hidden="1"/>
    <cellStyle name="表示済みのハイパーリンク" xfId="2032" builtinId="9" hidden="1"/>
    <cellStyle name="表示済みのハイパーリンク" xfId="2034" builtinId="9" hidden="1"/>
    <cellStyle name="表示済みのハイパーリンク" xfId="2036" builtinId="9" hidden="1"/>
    <cellStyle name="表示済みのハイパーリンク" xfId="2038" builtinId="9" hidden="1"/>
    <cellStyle name="表示済みのハイパーリンク" xfId="2040" builtinId="9" hidden="1"/>
    <cellStyle name="表示済みのハイパーリンク" xfId="2042" builtinId="9" hidden="1"/>
    <cellStyle name="表示済みのハイパーリンク" xfId="2044" builtinId="9" hidden="1"/>
    <cellStyle name="表示済みのハイパーリンク" xfId="2046" builtinId="9" hidden="1"/>
    <cellStyle name="表示済みのハイパーリンク" xfId="2048" builtinId="9" hidden="1"/>
    <cellStyle name="表示済みのハイパーリンク" xfId="2050" builtinId="9" hidden="1"/>
    <cellStyle name="表示済みのハイパーリンク" xfId="2052" builtinId="9" hidden="1"/>
    <cellStyle name="表示済みのハイパーリンク" xfId="2054" builtinId="9" hidden="1"/>
    <cellStyle name="表示済みのハイパーリンク" xfId="2056" builtinId="9" hidden="1"/>
    <cellStyle name="表示済みのハイパーリンク" xfId="2058" builtinId="9" hidden="1"/>
    <cellStyle name="表示済みのハイパーリンク" xfId="2060" builtinId="9" hidden="1"/>
    <cellStyle name="表示済みのハイパーリンク" xfId="2062" builtinId="9" hidden="1"/>
    <cellStyle name="表示済みのハイパーリンク" xfId="2064" builtinId="9" hidden="1"/>
    <cellStyle name="表示済みのハイパーリンク" xfId="2066" builtinId="9" hidden="1"/>
    <cellStyle name="表示済みのハイパーリンク" xfId="2068" builtinId="9" hidden="1"/>
    <cellStyle name="表示済みのハイパーリンク" xfId="2070" builtinId="9" hidden="1"/>
    <cellStyle name="表示済みのハイパーリンク" xfId="2072" builtinId="9" hidden="1"/>
    <cellStyle name="表示済みのハイパーリンク" xfId="2074" builtinId="9" hidden="1"/>
    <cellStyle name="表示済みのハイパーリンク" xfId="2076" builtinId="9" hidden="1"/>
    <cellStyle name="表示済みのハイパーリンク" xfId="2078" builtinId="9" hidden="1"/>
    <cellStyle name="表示済みのハイパーリンク" xfId="2080" builtinId="9" hidden="1"/>
    <cellStyle name="表示済みのハイパーリンク" xfId="2082" builtinId="9" hidden="1"/>
    <cellStyle name="表示済みのハイパーリンク" xfId="2084" builtinId="9" hidden="1"/>
    <cellStyle name="表示済みのハイパーリンク" xfId="2086" builtinId="9" hidden="1"/>
    <cellStyle name="表示済みのハイパーリンク" xfId="2088" builtinId="9" hidden="1"/>
    <cellStyle name="表示済みのハイパーリンク" xfId="2090" builtinId="9" hidden="1"/>
    <cellStyle name="表示済みのハイパーリンク" xfId="2092" builtinId="9" hidden="1"/>
    <cellStyle name="表示済みのハイパーリンク" xfId="2094" builtinId="9" hidden="1"/>
    <cellStyle name="表示済みのハイパーリンク" xfId="2096" builtinId="9" hidden="1"/>
    <cellStyle name="表示済みのハイパーリンク" xfId="2098" builtinId="9" hidden="1"/>
    <cellStyle name="表示済みのハイパーリンク" xfId="2100" builtinId="9" hidden="1"/>
    <cellStyle name="表示済みのハイパーリンク" xfId="2102" builtinId="9" hidden="1"/>
    <cellStyle name="表示済みのハイパーリンク" xfId="2104" builtinId="9" hidden="1"/>
    <cellStyle name="表示済みのハイパーリンク" xfId="2106" builtinId="9" hidden="1"/>
    <cellStyle name="表示済みのハイパーリンク" xfId="2108" builtinId="9" hidden="1"/>
    <cellStyle name="表示済みのハイパーリンク" xfId="2110" builtinId="9" hidden="1"/>
    <cellStyle name="表示済みのハイパーリンク" xfId="2112" builtinId="9" hidden="1"/>
    <cellStyle name="表示済みのハイパーリンク" xfId="2114" builtinId="9" hidden="1"/>
    <cellStyle name="表示済みのハイパーリンク" xfId="2116" builtinId="9" hidden="1"/>
    <cellStyle name="表示済みのハイパーリンク" xfId="2118" builtinId="9" hidden="1"/>
    <cellStyle name="表示済みのハイパーリンク" xfId="2120" builtinId="9" hidden="1"/>
    <cellStyle name="表示済みのハイパーリンク" xfId="2122" builtinId="9" hidden="1"/>
    <cellStyle name="表示済みのハイパーリンク" xfId="2124" builtinId="9" hidden="1"/>
    <cellStyle name="表示済みのハイパーリンク" xfId="2126" builtinId="9" hidden="1"/>
    <cellStyle name="表示済みのハイパーリンク" xfId="2128" builtinId="9" hidden="1"/>
    <cellStyle name="表示済みのハイパーリンク" xfId="2130" builtinId="9" hidden="1"/>
    <cellStyle name="表示済みのハイパーリンク" xfId="2132" builtinId="9" hidden="1"/>
    <cellStyle name="表示済みのハイパーリンク" xfId="2134" builtinId="9" hidden="1"/>
    <cellStyle name="表示済みのハイパーリンク" xfId="2136" builtinId="9" hidden="1"/>
    <cellStyle name="表示済みのハイパーリンク" xfId="2138" builtinId="9" hidden="1"/>
    <cellStyle name="表示済みのハイパーリンク" xfId="2140" builtinId="9" hidden="1"/>
    <cellStyle name="表示済みのハイパーリンク" xfId="2142" builtinId="9" hidden="1"/>
    <cellStyle name="表示済みのハイパーリンク" xfId="2144" builtinId="9" hidden="1"/>
    <cellStyle name="表示済みのハイパーリンク" xfId="2146" builtinId="9" hidden="1"/>
    <cellStyle name="表示済みのハイパーリンク" xfId="2148" builtinId="9" hidden="1"/>
    <cellStyle name="表示済みのハイパーリンク" xfId="2150" builtinId="9" hidden="1"/>
    <cellStyle name="表示済みのハイパーリンク" xfId="2152" builtinId="9" hidden="1"/>
    <cellStyle name="表示済みのハイパーリンク" xfId="2154" builtinId="9" hidden="1"/>
    <cellStyle name="表示済みのハイパーリンク" xfId="2156" builtinId="9" hidden="1"/>
    <cellStyle name="表示済みのハイパーリンク" xfId="2158" builtinId="9" hidden="1"/>
    <cellStyle name="表示済みのハイパーリンク" xfId="2160" builtinId="9" hidden="1"/>
    <cellStyle name="表示済みのハイパーリンク" xfId="2162" builtinId="9" hidden="1"/>
    <cellStyle name="表示済みのハイパーリンク" xfId="2164" builtinId="9" hidden="1"/>
    <cellStyle name="表示済みのハイパーリンク" xfId="2166" builtinId="9" hidden="1"/>
    <cellStyle name="表示済みのハイパーリンク" xfId="2168" builtinId="9" hidden="1"/>
    <cellStyle name="表示済みのハイパーリンク" xfId="2170" builtinId="9" hidden="1"/>
    <cellStyle name="表示済みのハイパーリンク" xfId="2172" builtinId="9" hidden="1"/>
    <cellStyle name="表示済みのハイパーリンク" xfId="2174" builtinId="9" hidden="1"/>
    <cellStyle name="表示済みのハイパーリンク" xfId="2176" builtinId="9" hidden="1"/>
    <cellStyle name="表示済みのハイパーリンク" xfId="2178" builtinId="9" hidden="1"/>
    <cellStyle name="表示済みのハイパーリンク" xfId="2180" builtinId="9" hidden="1"/>
    <cellStyle name="表示済みのハイパーリンク" xfId="2182" builtinId="9" hidden="1"/>
    <cellStyle name="表示済みのハイパーリンク" xfId="2184" builtinId="9" hidden="1"/>
    <cellStyle name="表示済みのハイパーリンク" xfId="2186" builtinId="9" hidden="1"/>
    <cellStyle name="表示済みのハイパーリンク" xfId="2188" builtinId="9" hidden="1"/>
    <cellStyle name="表示済みのハイパーリンク" xfId="2190" builtinId="9" hidden="1"/>
    <cellStyle name="表示済みのハイパーリンク" xfId="2192" builtinId="9" hidden="1"/>
    <cellStyle name="表示済みのハイパーリンク" xfId="2194" builtinId="9" hidden="1"/>
    <cellStyle name="表示済みのハイパーリンク" xfId="2196" builtinId="9" hidden="1"/>
    <cellStyle name="表示済みのハイパーリンク" xfId="2198" builtinId="9" hidden="1"/>
    <cellStyle name="表示済みのハイパーリンク" xfId="2200" builtinId="9" hidden="1"/>
    <cellStyle name="表示済みのハイパーリンク" xfId="2202" builtinId="9" hidden="1"/>
    <cellStyle name="表示済みのハイパーリンク" xfId="2204" builtinId="9" hidden="1"/>
    <cellStyle name="表示済みのハイパーリンク" xfId="2206" builtinId="9" hidden="1"/>
    <cellStyle name="表示済みのハイパーリンク" xfId="2208" builtinId="9" hidden="1"/>
    <cellStyle name="表示済みのハイパーリンク" xfId="2210" builtinId="9" hidden="1"/>
    <cellStyle name="表示済みのハイパーリンク" xfId="2212" builtinId="9" hidden="1"/>
    <cellStyle name="表示済みのハイパーリンク" xfId="2214" builtinId="9" hidden="1"/>
    <cellStyle name="表示済みのハイパーリンク" xfId="2216" builtinId="9" hidden="1"/>
    <cellStyle name="表示済みのハイパーリンク" xfId="2218" builtinId="9" hidden="1"/>
    <cellStyle name="表示済みのハイパーリンク" xfId="2220" builtinId="9" hidden="1"/>
    <cellStyle name="表示済みのハイパーリンク" xfId="2222" builtinId="9" hidden="1"/>
    <cellStyle name="表示済みのハイパーリンク" xfId="2224" builtinId="9" hidden="1"/>
    <cellStyle name="表示済みのハイパーリンク" xfId="2226" builtinId="9" hidden="1"/>
    <cellStyle name="表示済みのハイパーリンク" xfId="2228" builtinId="9" hidden="1"/>
    <cellStyle name="表示済みのハイパーリンク" xfId="2230" builtinId="9" hidden="1"/>
    <cellStyle name="表示済みのハイパーリンク" xfId="2232" builtinId="9" hidden="1"/>
    <cellStyle name="表示済みのハイパーリンク" xfId="2234" builtinId="9" hidden="1"/>
    <cellStyle name="表示済みのハイパーリンク" xfId="2236" builtinId="9" hidden="1"/>
    <cellStyle name="表示済みのハイパーリンク" xfId="2238" builtinId="9" hidden="1"/>
    <cellStyle name="表示済みのハイパーリンク" xfId="2240" builtinId="9" hidden="1"/>
    <cellStyle name="表示済みのハイパーリンク" xfId="2242" builtinId="9" hidden="1"/>
    <cellStyle name="表示済みのハイパーリンク" xfId="2244" builtinId="9" hidden="1"/>
    <cellStyle name="表示済みのハイパーリンク" xfId="2246" builtinId="9" hidden="1"/>
    <cellStyle name="表示済みのハイパーリンク" xfId="2248" builtinId="9" hidden="1"/>
    <cellStyle name="表示済みのハイパーリンク" xfId="2250" builtinId="9" hidden="1"/>
    <cellStyle name="表示済みのハイパーリンク" xfId="2252" builtinId="9" hidden="1"/>
    <cellStyle name="表示済みのハイパーリンク" xfId="2254" builtinId="9" hidden="1"/>
    <cellStyle name="表示済みのハイパーリンク" xfId="2256" builtinId="9" hidden="1"/>
    <cellStyle name="表示済みのハイパーリンク" xfId="2258" builtinId="9" hidden="1"/>
    <cellStyle name="表示済みのハイパーリンク" xfId="2260" builtinId="9" hidden="1"/>
    <cellStyle name="表示済みのハイパーリンク" xfId="2262" builtinId="9" hidden="1"/>
    <cellStyle name="表示済みのハイパーリンク" xfId="2264" builtinId="9" hidden="1"/>
    <cellStyle name="表示済みのハイパーリンク" xfId="2266" builtinId="9" hidden="1"/>
    <cellStyle name="表示済みのハイパーリンク" xfId="2268" builtinId="9" hidden="1"/>
    <cellStyle name="表示済みのハイパーリンク" xfId="2270" builtinId="9" hidden="1"/>
    <cellStyle name="表示済みのハイパーリンク" xfId="2272" builtinId="9" hidden="1"/>
    <cellStyle name="表示済みのハイパーリンク" xfId="2274" builtinId="9" hidden="1"/>
    <cellStyle name="表示済みのハイパーリンク" xfId="2276" builtinId="9" hidden="1"/>
    <cellStyle name="表示済みのハイパーリンク" xfId="2278" builtinId="9" hidden="1"/>
    <cellStyle name="表示済みのハイパーリンク" xfId="2280" builtinId="9" hidden="1"/>
    <cellStyle name="表示済みのハイパーリンク" xfId="2282" builtinId="9" hidden="1"/>
    <cellStyle name="表示済みのハイパーリンク" xfId="2284" builtinId="9" hidden="1"/>
    <cellStyle name="表示済みのハイパーリンク" xfId="2286" builtinId="9" hidden="1"/>
    <cellStyle name="表示済みのハイパーリンク" xfId="2288" builtinId="9" hidden="1"/>
    <cellStyle name="表示済みのハイパーリンク" xfId="2290" builtinId="9" hidden="1"/>
    <cellStyle name="表示済みのハイパーリンク" xfId="2292" builtinId="9" hidden="1"/>
    <cellStyle name="表示済みのハイパーリンク" xfId="2294" builtinId="9" hidden="1"/>
    <cellStyle name="表示済みのハイパーリンク" xfId="2296" builtinId="9" hidden="1"/>
    <cellStyle name="表示済みのハイパーリンク" xfId="2298" builtinId="9" hidden="1"/>
    <cellStyle name="表示済みのハイパーリンク" xfId="2300" builtinId="9" hidden="1"/>
    <cellStyle name="表示済みのハイパーリンク" xfId="2302" builtinId="9" hidden="1"/>
    <cellStyle name="表示済みのハイパーリンク" xfId="2304" builtinId="9" hidden="1"/>
    <cellStyle name="表示済みのハイパーリンク" xfId="2306" builtinId="9" hidden="1"/>
    <cellStyle name="表示済みのハイパーリンク" xfId="2308" builtinId="9" hidden="1"/>
    <cellStyle name="表示済みのハイパーリンク" xfId="2310" builtinId="9" hidden="1"/>
    <cellStyle name="表示済みのハイパーリンク" xfId="2312" builtinId="9" hidden="1"/>
    <cellStyle name="表示済みのハイパーリンク" xfId="2314" builtinId="9" hidden="1"/>
    <cellStyle name="表示済みのハイパーリンク" xfId="2316" builtinId="9" hidden="1"/>
    <cellStyle name="表示済みのハイパーリンク" xfId="2318" builtinId="9" hidden="1"/>
    <cellStyle name="表示済みのハイパーリンク" xfId="2320" builtinId="9" hidden="1"/>
    <cellStyle name="表示済みのハイパーリンク" xfId="2322" builtinId="9" hidden="1"/>
    <cellStyle name="表示済みのハイパーリンク" xfId="2324" builtinId="9" hidden="1"/>
    <cellStyle name="表示済みのハイパーリンク" xfId="2326" builtinId="9" hidden="1"/>
    <cellStyle name="表示済みのハイパーリンク" xfId="2328" builtinId="9" hidden="1"/>
    <cellStyle name="表示済みのハイパーリンク" xfId="2330" builtinId="9" hidden="1"/>
    <cellStyle name="表示済みのハイパーリンク" xfId="2332" builtinId="9" hidden="1"/>
    <cellStyle name="表示済みのハイパーリンク" xfId="2334" builtinId="9" hidden="1"/>
    <cellStyle name="表示済みのハイパーリンク" xfId="2336" builtinId="9" hidden="1"/>
    <cellStyle name="表示済みのハイパーリンク" xfId="2338" builtinId="9" hidden="1"/>
    <cellStyle name="表示済みのハイパーリンク" xfId="2340" builtinId="9" hidden="1"/>
    <cellStyle name="表示済みのハイパーリンク" xfId="2342" builtinId="9" hidden="1"/>
    <cellStyle name="表示済みのハイパーリンク" xfId="2344" builtinId="9" hidden="1"/>
    <cellStyle name="表示済みのハイパーリンク" xfId="2346" builtinId="9" hidden="1"/>
    <cellStyle name="表示済みのハイパーリンク" xfId="2348" builtinId="9" hidden="1"/>
    <cellStyle name="表示済みのハイパーリンク" xfId="2350" builtinId="9" hidden="1"/>
    <cellStyle name="表示済みのハイパーリンク" xfId="2352" builtinId="9" hidden="1"/>
    <cellStyle name="表示済みのハイパーリンク" xfId="2354" builtinId="9" hidden="1"/>
    <cellStyle name="表示済みのハイパーリンク" xfId="2356" builtinId="9" hidden="1"/>
    <cellStyle name="表示済みのハイパーリンク" xfId="2358" builtinId="9" hidden="1"/>
    <cellStyle name="表示済みのハイパーリンク" xfId="2360" builtinId="9" hidden="1"/>
    <cellStyle name="表示済みのハイパーリンク" xfId="2362" builtinId="9" hidden="1"/>
    <cellStyle name="表示済みのハイパーリンク" xfId="2364" builtinId="9" hidden="1"/>
    <cellStyle name="表示済みのハイパーリンク" xfId="2366" builtinId="9" hidden="1"/>
    <cellStyle name="表示済みのハイパーリンク" xfId="2368" builtinId="9" hidden="1"/>
    <cellStyle name="表示済みのハイパーリンク" xfId="2370" builtinId="9" hidden="1"/>
    <cellStyle name="表示済みのハイパーリンク" xfId="2372" builtinId="9" hidden="1"/>
    <cellStyle name="表示済みのハイパーリンク" xfId="2374" builtinId="9" hidden="1"/>
    <cellStyle name="表示済みのハイパーリンク" xfId="2376" builtinId="9" hidden="1"/>
    <cellStyle name="表示済みのハイパーリンク" xfId="2378" builtinId="9" hidden="1"/>
    <cellStyle name="表示済みのハイパーリンク" xfId="2380" builtinId="9" hidden="1"/>
    <cellStyle name="表示済みのハイパーリンク" xfId="2382" builtinId="9" hidden="1"/>
    <cellStyle name="表示済みのハイパーリンク" xfId="2384" builtinId="9" hidden="1"/>
    <cellStyle name="表示済みのハイパーリンク" xfId="2386" builtinId="9" hidden="1"/>
    <cellStyle name="表示済みのハイパーリンク" xfId="2388" builtinId="9" hidden="1"/>
    <cellStyle name="表示済みのハイパーリンク" xfId="2390" builtinId="9" hidden="1"/>
    <cellStyle name="表示済みのハイパーリンク" xfId="2392" builtinId="9" hidden="1"/>
    <cellStyle name="表示済みのハイパーリンク" xfId="2394" builtinId="9" hidden="1"/>
    <cellStyle name="表示済みのハイパーリンク" xfId="2396" builtinId="9" hidden="1"/>
    <cellStyle name="表示済みのハイパーリンク" xfId="2398" builtinId="9" hidden="1"/>
    <cellStyle name="表示済みのハイパーリンク" xfId="2400" builtinId="9" hidden="1"/>
    <cellStyle name="表示済みのハイパーリンク" xfId="2402" builtinId="9" hidden="1"/>
    <cellStyle name="表示済みのハイパーリンク" xfId="2404" builtinId="9" hidden="1"/>
    <cellStyle name="表示済みのハイパーリンク" xfId="2406" builtinId="9" hidden="1"/>
    <cellStyle name="表示済みのハイパーリンク" xfId="2408" builtinId="9" hidden="1"/>
    <cellStyle name="表示済みのハイパーリンク" xfId="2410" builtinId="9" hidden="1"/>
    <cellStyle name="表示済みのハイパーリンク" xfId="2412" builtinId="9" hidden="1"/>
    <cellStyle name="表示済みのハイパーリンク" xfId="2414" builtinId="9" hidden="1"/>
    <cellStyle name="表示済みのハイパーリンク" xfId="2416" builtinId="9" hidden="1"/>
    <cellStyle name="表示済みのハイパーリンク" xfId="2418" builtinId="9" hidden="1"/>
    <cellStyle name="表示済みのハイパーリンク" xfId="2420" builtinId="9" hidden="1"/>
    <cellStyle name="表示済みのハイパーリンク" xfId="2422" builtinId="9" hidden="1"/>
    <cellStyle name="表示済みのハイパーリンク" xfId="2424" builtinId="9" hidden="1"/>
    <cellStyle name="表示済みのハイパーリンク" xfId="2426" builtinId="9" hidden="1"/>
    <cellStyle name="表示済みのハイパーリンク" xfId="2428" builtinId="9" hidden="1"/>
    <cellStyle name="表示済みのハイパーリンク" xfId="2430" builtinId="9" hidden="1"/>
    <cellStyle name="表示済みのハイパーリンク" xfId="2432" builtinId="9" hidden="1"/>
    <cellStyle name="表示済みのハイパーリンク" xfId="2434" builtinId="9" hidden="1"/>
    <cellStyle name="表示済みのハイパーリンク" xfId="2436" builtinId="9" hidden="1"/>
    <cellStyle name="表示済みのハイパーリンク" xfId="2438" builtinId="9" hidden="1"/>
    <cellStyle name="表示済みのハイパーリンク" xfId="2440" builtinId="9" hidden="1"/>
    <cellStyle name="表示済みのハイパーリンク" xfId="2442" builtinId="9" hidden="1"/>
    <cellStyle name="表示済みのハイパーリンク" xfId="2444" builtinId="9" hidden="1"/>
    <cellStyle name="表示済みのハイパーリンク" xfId="2446" builtinId="9" hidden="1"/>
    <cellStyle name="表示済みのハイパーリンク" xfId="2448" builtinId="9" hidden="1"/>
    <cellStyle name="表示済みのハイパーリンク" xfId="2450" builtinId="9" hidden="1"/>
    <cellStyle name="表示済みのハイパーリンク" xfId="2452" builtinId="9" hidden="1"/>
    <cellStyle name="表示済みのハイパーリンク" xfId="2454" builtinId="9" hidden="1"/>
    <cellStyle name="表示済みのハイパーリンク" xfId="2456" builtinId="9" hidden="1"/>
    <cellStyle name="表示済みのハイパーリンク" xfId="2458" builtinId="9" hidden="1"/>
    <cellStyle name="表示済みのハイパーリンク" xfId="2460" builtinId="9" hidden="1"/>
    <cellStyle name="表示済みのハイパーリンク" xfId="2462" builtinId="9" hidden="1"/>
    <cellStyle name="表示済みのハイパーリンク" xfId="2464" builtinId="9" hidden="1"/>
    <cellStyle name="表示済みのハイパーリンク" xfId="2466" builtinId="9" hidden="1"/>
    <cellStyle name="表示済みのハイパーリンク" xfId="2468" builtinId="9" hidden="1"/>
    <cellStyle name="表示済みのハイパーリンク" xfId="247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K13" sqref="K13"/>
    </sheetView>
  </sheetViews>
  <sheetFormatPr baseColWidth="12" defaultRowHeight="18" x14ac:dyDescent="0"/>
  <cols>
    <col min="1" max="2" width="12.83203125" style="8"/>
    <col min="3" max="5" width="12.83203125" style="1"/>
    <col min="9" max="9" width="12.83203125" style="8"/>
  </cols>
  <sheetData>
    <row r="1" spans="1:10" ht="19" thickBot="1">
      <c r="A1" s="29" t="s">
        <v>29</v>
      </c>
      <c r="B1" s="33" t="s">
        <v>37</v>
      </c>
      <c r="C1" s="7" t="s">
        <v>16</v>
      </c>
      <c r="D1" s="12" t="s">
        <v>138</v>
      </c>
      <c r="E1" s="47" t="s">
        <v>139</v>
      </c>
      <c r="F1" s="1"/>
      <c r="G1" s="12" t="s">
        <v>25</v>
      </c>
      <c r="H1" s="2"/>
      <c r="I1" s="2" t="s">
        <v>88</v>
      </c>
      <c r="J1" s="2" t="s">
        <v>89</v>
      </c>
    </row>
    <row r="2" spans="1:10">
      <c r="A2" s="35" t="s">
        <v>0</v>
      </c>
      <c r="B2" s="36" t="s">
        <v>4</v>
      </c>
      <c r="C2" s="13">
        <v>75.8</v>
      </c>
      <c r="D2" s="10">
        <v>84.310921037798607</v>
      </c>
      <c r="E2" s="14" t="s">
        <v>35</v>
      </c>
      <c r="F2" s="3"/>
      <c r="G2" s="57" t="s">
        <v>43</v>
      </c>
      <c r="H2" t="s">
        <v>19</v>
      </c>
      <c r="I2" s="1" t="s">
        <v>41</v>
      </c>
      <c r="J2" s="1" t="s">
        <v>41</v>
      </c>
    </row>
    <row r="3" spans="1:10">
      <c r="A3" s="35" t="s">
        <v>0</v>
      </c>
      <c r="B3" s="36" t="s">
        <v>53</v>
      </c>
      <c r="C3" s="13">
        <v>75.8</v>
      </c>
      <c r="D3" s="10">
        <v>136.58841372889427</v>
      </c>
      <c r="E3" s="14" t="s">
        <v>35</v>
      </c>
      <c r="F3" s="3"/>
      <c r="G3" s="58"/>
      <c r="H3" t="s">
        <v>21</v>
      </c>
      <c r="I3" s="1" t="s">
        <v>41</v>
      </c>
      <c r="J3" s="1" t="s">
        <v>41</v>
      </c>
    </row>
    <row r="4" spans="1:10">
      <c r="A4" s="35" t="s">
        <v>0</v>
      </c>
      <c r="B4" s="36" t="s">
        <v>54</v>
      </c>
      <c r="C4" s="13">
        <v>75.8</v>
      </c>
      <c r="D4" s="10">
        <v>124.28261951371678</v>
      </c>
      <c r="E4" s="14" t="s">
        <v>35</v>
      </c>
      <c r="F4" s="3"/>
      <c r="G4" s="59" t="s">
        <v>44</v>
      </c>
      <c r="H4" t="s">
        <v>18</v>
      </c>
      <c r="I4" s="1">
        <f>0.274731718187902*4</f>
        <v>1.0989268727516079</v>
      </c>
      <c r="J4" s="1">
        <f>0.274619244738355*4</f>
        <v>1.0984769789534199</v>
      </c>
    </row>
    <row r="5" spans="1:10">
      <c r="A5" s="35" t="s">
        <v>0</v>
      </c>
      <c r="B5" s="36" t="s">
        <v>55</v>
      </c>
      <c r="C5" s="13">
        <v>75.8</v>
      </c>
      <c r="D5" s="10">
        <v>131.04047772780706</v>
      </c>
      <c r="E5" s="14" t="s">
        <v>35</v>
      </c>
      <c r="F5" s="3"/>
      <c r="G5" s="60"/>
      <c r="H5" s="9" t="s">
        <v>21</v>
      </c>
      <c r="I5" s="17" t="s">
        <v>41</v>
      </c>
      <c r="J5" s="17" t="s">
        <v>41</v>
      </c>
    </row>
    <row r="6" spans="1:10" ht="19" thickBot="1">
      <c r="A6" s="35" t="s">
        <v>0</v>
      </c>
      <c r="B6" s="36" t="s">
        <v>56</v>
      </c>
      <c r="C6" s="3">
        <v>117.8</v>
      </c>
      <c r="D6" s="10">
        <v>125.39999999999999</v>
      </c>
      <c r="E6" s="3">
        <f t="shared" ref="E6" si="0">130*C6/D6</f>
        <v>122.12121212121212</v>
      </c>
      <c r="F6" s="3"/>
      <c r="G6" s="21" t="s">
        <v>87</v>
      </c>
      <c r="H6" s="21"/>
      <c r="I6" s="21" t="s">
        <v>88</v>
      </c>
      <c r="J6" s="21" t="s">
        <v>89</v>
      </c>
    </row>
    <row r="7" spans="1:10">
      <c r="A7" s="37" t="s">
        <v>0</v>
      </c>
      <c r="B7" s="36" t="s">
        <v>9</v>
      </c>
      <c r="C7" s="13">
        <v>75.8</v>
      </c>
      <c r="D7" s="10">
        <v>125.55000000000001</v>
      </c>
      <c r="E7" s="16" t="s">
        <v>35</v>
      </c>
      <c r="F7" s="6"/>
      <c r="G7" s="57" t="s">
        <v>43</v>
      </c>
      <c r="H7" t="s">
        <v>18</v>
      </c>
      <c r="I7" s="18" t="s">
        <v>41</v>
      </c>
      <c r="J7" s="18" t="s">
        <v>42</v>
      </c>
    </row>
    <row r="8" spans="1:10">
      <c r="A8" s="38"/>
      <c r="B8" s="55" t="s">
        <v>86</v>
      </c>
      <c r="C8" s="26"/>
      <c r="D8" s="26"/>
      <c r="E8" s="48"/>
      <c r="F8" s="5"/>
      <c r="G8" s="58"/>
      <c r="H8" t="s">
        <v>17</v>
      </c>
      <c r="I8" s="18" t="s">
        <v>41</v>
      </c>
      <c r="J8" s="18" t="s">
        <v>41</v>
      </c>
    </row>
    <row r="9" spans="1:10">
      <c r="A9" s="39"/>
      <c r="B9" s="31" t="s">
        <v>87</v>
      </c>
      <c r="C9" s="17"/>
      <c r="D9" s="17"/>
      <c r="E9" s="49"/>
      <c r="F9" s="5"/>
      <c r="G9" s="59" t="s">
        <v>44</v>
      </c>
      <c r="H9" t="s">
        <v>18</v>
      </c>
      <c r="I9" s="1">
        <f>0.0457744373660922*4</f>
        <v>0.1830977494643688</v>
      </c>
      <c r="J9" s="1">
        <f>0.0688847*4</f>
        <v>0.27553879999999997</v>
      </c>
    </row>
    <row r="10" spans="1:10">
      <c r="A10" s="35" t="s">
        <v>1</v>
      </c>
      <c r="B10" s="36" t="s">
        <v>57</v>
      </c>
      <c r="C10" s="13">
        <v>75.8</v>
      </c>
      <c r="D10" s="10">
        <v>114.78030359696105</v>
      </c>
      <c r="E10" s="14" t="s">
        <v>35</v>
      </c>
      <c r="F10" s="3"/>
      <c r="G10" s="60"/>
      <c r="H10" s="9" t="s">
        <v>17</v>
      </c>
      <c r="I10" s="17" t="s">
        <v>41</v>
      </c>
      <c r="J10" s="17" t="s">
        <v>41</v>
      </c>
    </row>
    <row r="11" spans="1:10">
      <c r="A11" s="35" t="s">
        <v>1</v>
      </c>
      <c r="B11" s="36" t="s">
        <v>58</v>
      </c>
      <c r="C11" s="13">
        <v>75.8</v>
      </c>
      <c r="D11" s="10">
        <v>110.92920972386594</v>
      </c>
      <c r="E11" s="14" t="s">
        <v>35</v>
      </c>
      <c r="F11" s="1"/>
      <c r="I11"/>
    </row>
    <row r="12" spans="1:10">
      <c r="A12" s="35" t="s">
        <v>1</v>
      </c>
      <c r="B12" s="36" t="s">
        <v>59</v>
      </c>
      <c r="C12" s="13">
        <v>75.8</v>
      </c>
      <c r="D12" s="10">
        <v>121.64144785362474</v>
      </c>
      <c r="E12" s="14" t="s">
        <v>35</v>
      </c>
      <c r="F12" s="3"/>
      <c r="I12"/>
    </row>
    <row r="13" spans="1:10">
      <c r="A13" s="35" t="s">
        <v>1</v>
      </c>
      <c r="B13" s="36" t="s">
        <v>60</v>
      </c>
      <c r="C13" s="13">
        <v>75.8</v>
      </c>
      <c r="D13" s="10">
        <v>131.4831321959789</v>
      </c>
      <c r="E13" s="14" t="s">
        <v>35</v>
      </c>
      <c r="F13" s="3"/>
      <c r="I13"/>
    </row>
    <row r="14" spans="1:10">
      <c r="A14" s="35" t="s">
        <v>1</v>
      </c>
      <c r="B14" s="36" t="s">
        <v>61</v>
      </c>
      <c r="C14" s="13">
        <v>75.8</v>
      </c>
      <c r="D14" s="10">
        <v>126</v>
      </c>
      <c r="E14" s="14" t="s">
        <v>35</v>
      </c>
      <c r="F14" s="3"/>
    </row>
    <row r="15" spans="1:10">
      <c r="A15" s="39" t="s">
        <v>1</v>
      </c>
      <c r="B15" s="31" t="s">
        <v>62</v>
      </c>
      <c r="C15" s="13">
        <v>75.8</v>
      </c>
      <c r="D15" s="10">
        <v>130</v>
      </c>
      <c r="E15" s="16" t="s">
        <v>35</v>
      </c>
      <c r="F15" s="6"/>
    </row>
    <row r="16" spans="1:10">
      <c r="A16" s="37"/>
      <c r="B16" s="36" t="s">
        <v>86</v>
      </c>
      <c r="C16" s="26"/>
      <c r="D16" s="26"/>
      <c r="E16" s="48"/>
      <c r="F16" s="5"/>
    </row>
    <row r="17" spans="1:6">
      <c r="A17" s="39"/>
      <c r="B17" s="31" t="s">
        <v>87</v>
      </c>
      <c r="C17" s="17"/>
      <c r="D17" s="17"/>
      <c r="E17" s="49"/>
      <c r="F17" s="5"/>
    </row>
    <row r="18" spans="1:6">
      <c r="A18" s="35" t="s">
        <v>2</v>
      </c>
      <c r="B18" s="36" t="s">
        <v>7</v>
      </c>
      <c r="C18" s="13">
        <v>75.8</v>
      </c>
      <c r="D18" s="10">
        <v>81.899999999999991</v>
      </c>
      <c r="E18" s="14" t="s">
        <v>35</v>
      </c>
      <c r="F18" s="3"/>
    </row>
    <row r="19" spans="1:6">
      <c r="A19" s="35" t="s">
        <v>2</v>
      </c>
      <c r="B19" s="36" t="s">
        <v>63</v>
      </c>
      <c r="C19" s="3">
        <v>102.7</v>
      </c>
      <c r="D19" s="10">
        <v>120.75</v>
      </c>
      <c r="E19" s="3">
        <f t="shared" ref="E19" si="1">130*C19/D19</f>
        <v>110.5672877846791</v>
      </c>
      <c r="F19" s="3"/>
    </row>
    <row r="20" spans="1:6">
      <c r="A20" s="35" t="s">
        <v>2</v>
      </c>
      <c r="B20" s="36" t="s">
        <v>64</v>
      </c>
      <c r="C20" s="13">
        <v>79.09</v>
      </c>
      <c r="D20" s="10">
        <v>128.16</v>
      </c>
      <c r="E20" s="14" t="s">
        <v>35</v>
      </c>
      <c r="F20" s="3"/>
    </row>
    <row r="21" spans="1:6">
      <c r="A21" s="35" t="s">
        <v>2</v>
      </c>
      <c r="B21" s="36" t="s">
        <v>65</v>
      </c>
      <c r="C21" s="13">
        <v>79.09</v>
      </c>
      <c r="D21" s="10">
        <v>128.82000000000002</v>
      </c>
      <c r="E21" s="14" t="s">
        <v>35</v>
      </c>
      <c r="F21" s="3"/>
    </row>
    <row r="22" spans="1:6">
      <c r="A22" s="39" t="s">
        <v>2</v>
      </c>
      <c r="B22" s="31" t="s">
        <v>66</v>
      </c>
      <c r="C22" s="13">
        <v>79.09</v>
      </c>
      <c r="D22" s="10">
        <v>128.70000000000002</v>
      </c>
      <c r="E22" s="16" t="s">
        <v>35</v>
      </c>
      <c r="F22" s="6"/>
    </row>
    <row r="23" spans="1:6">
      <c r="A23" s="37"/>
      <c r="B23" s="36" t="s">
        <v>86</v>
      </c>
      <c r="C23" s="26"/>
      <c r="D23" s="26"/>
      <c r="E23" s="48"/>
      <c r="F23" s="5"/>
    </row>
    <row r="24" spans="1:6">
      <c r="A24" s="39"/>
      <c r="B24" s="31" t="s">
        <v>87</v>
      </c>
      <c r="C24" s="17"/>
      <c r="D24" s="17"/>
      <c r="E24" s="49"/>
      <c r="F24" s="5"/>
    </row>
    <row r="25" spans="1:6">
      <c r="A25" s="35" t="s">
        <v>3</v>
      </c>
      <c r="B25" s="36" t="s">
        <v>67</v>
      </c>
      <c r="C25" s="13">
        <v>75.8</v>
      </c>
      <c r="D25" s="10">
        <v>108.15</v>
      </c>
      <c r="E25" s="14" t="s">
        <v>35</v>
      </c>
      <c r="F25" s="3"/>
    </row>
    <row r="26" spans="1:6">
      <c r="A26" s="35" t="s">
        <v>3</v>
      </c>
      <c r="B26" s="36" t="s">
        <v>68</v>
      </c>
      <c r="C26" s="13">
        <v>75.8</v>
      </c>
      <c r="D26" s="10">
        <v>126.14999999999999</v>
      </c>
      <c r="E26" s="14" t="s">
        <v>35</v>
      </c>
      <c r="F26" s="3"/>
    </row>
    <row r="27" spans="1:6">
      <c r="A27" s="35" t="s">
        <v>3</v>
      </c>
      <c r="B27" s="36" t="s">
        <v>15</v>
      </c>
      <c r="C27" s="13">
        <v>79.09</v>
      </c>
      <c r="D27" s="10">
        <v>129.19999999999999</v>
      </c>
      <c r="E27" s="14" t="s">
        <v>35</v>
      </c>
      <c r="F27" s="3"/>
    </row>
    <row r="28" spans="1:6">
      <c r="A28" s="39" t="s">
        <v>3</v>
      </c>
      <c r="B28" s="31" t="s">
        <v>69</v>
      </c>
      <c r="C28" s="13">
        <v>79.09</v>
      </c>
      <c r="D28" s="10">
        <v>128.04999999999998</v>
      </c>
      <c r="E28" s="16" t="s">
        <v>35</v>
      </c>
      <c r="F28" s="6"/>
    </row>
    <row r="29" spans="1:6">
      <c r="A29" s="37"/>
      <c r="B29" s="36" t="s">
        <v>86</v>
      </c>
      <c r="C29" s="26"/>
      <c r="D29" s="26"/>
      <c r="E29" s="48"/>
      <c r="F29" s="5"/>
    </row>
    <row r="30" spans="1:6">
      <c r="A30" s="39"/>
      <c r="B30" s="31" t="s">
        <v>87</v>
      </c>
      <c r="C30" s="17"/>
      <c r="D30" s="17"/>
      <c r="E30" s="49"/>
      <c r="F30" s="5"/>
    </row>
    <row r="31" spans="1:6">
      <c r="A31" s="35" t="s">
        <v>31</v>
      </c>
      <c r="B31" s="36" t="s">
        <v>11</v>
      </c>
      <c r="C31" s="3">
        <v>251.3</v>
      </c>
      <c r="D31" s="10">
        <v>126</v>
      </c>
      <c r="E31" s="3">
        <f t="shared" ref="E31:E35" si="2">130*C31/D31</f>
        <v>259.27777777777777</v>
      </c>
      <c r="F31" s="3"/>
    </row>
    <row r="32" spans="1:6">
      <c r="A32" s="35" t="s">
        <v>31</v>
      </c>
      <c r="B32" s="36" t="s">
        <v>12</v>
      </c>
      <c r="C32" s="3">
        <v>259.39999999999998</v>
      </c>
      <c r="D32" s="10">
        <v>124.95</v>
      </c>
      <c r="E32" s="3">
        <f t="shared" si="2"/>
        <v>269.88395358143259</v>
      </c>
      <c r="F32" s="3"/>
    </row>
    <row r="33" spans="1:6">
      <c r="A33" s="35" t="s">
        <v>30</v>
      </c>
      <c r="B33" s="36" t="s">
        <v>70</v>
      </c>
      <c r="C33" s="3">
        <v>245.5</v>
      </c>
      <c r="D33" s="10">
        <v>125.39999999999999</v>
      </c>
      <c r="E33" s="3">
        <f t="shared" si="2"/>
        <v>254.5055821371611</v>
      </c>
      <c r="F33" s="3"/>
    </row>
    <row r="34" spans="1:6">
      <c r="A34" s="35" t="s">
        <v>31</v>
      </c>
      <c r="B34" s="36" t="s">
        <v>71</v>
      </c>
      <c r="C34" s="3">
        <v>150.4</v>
      </c>
      <c r="D34" s="10">
        <v>127.92000000000002</v>
      </c>
      <c r="E34" s="3">
        <f t="shared" si="2"/>
        <v>152.84552845528452</v>
      </c>
      <c r="F34" s="3"/>
    </row>
    <row r="35" spans="1:6">
      <c r="A35" s="37" t="s">
        <v>31</v>
      </c>
      <c r="B35" s="36" t="s">
        <v>72</v>
      </c>
      <c r="C35" s="3">
        <v>431.9</v>
      </c>
      <c r="D35" s="10">
        <v>128.43999999999997</v>
      </c>
      <c r="E35" s="3">
        <f t="shared" si="2"/>
        <v>437.14574898785435</v>
      </c>
      <c r="F35" s="6"/>
    </row>
    <row r="36" spans="1:6">
      <c r="A36" s="38"/>
      <c r="B36" s="55" t="s">
        <v>86</v>
      </c>
      <c r="C36" s="26"/>
      <c r="D36" s="26"/>
      <c r="E36" s="48">
        <f>AVERAGE(E31:E35)</f>
        <v>274.73171818790206</v>
      </c>
      <c r="F36" s="5"/>
    </row>
    <row r="37" spans="1:6">
      <c r="A37" s="39"/>
      <c r="B37" s="31" t="s">
        <v>87</v>
      </c>
      <c r="C37" s="17"/>
      <c r="D37" s="17"/>
      <c r="E37" s="49">
        <f>STDEV(E31:E35)/SQRT(COUNT(E31:E35))</f>
        <v>45.774437366092236</v>
      </c>
      <c r="F37" s="5"/>
    </row>
    <row r="38" spans="1:6">
      <c r="A38" s="35" t="s">
        <v>32</v>
      </c>
      <c r="B38" s="36" t="s">
        <v>10</v>
      </c>
      <c r="C38" s="13">
        <v>75.8</v>
      </c>
      <c r="D38" s="10">
        <v>130</v>
      </c>
      <c r="E38" s="14" t="s">
        <v>35</v>
      </c>
      <c r="F38" s="3"/>
    </row>
    <row r="39" spans="1:6">
      <c r="A39" s="35" t="s">
        <v>32</v>
      </c>
      <c r="B39" s="36" t="s">
        <v>73</v>
      </c>
      <c r="C39" s="13">
        <v>79.09</v>
      </c>
      <c r="D39" s="10">
        <v>126.9</v>
      </c>
      <c r="E39" s="14" t="s">
        <v>35</v>
      </c>
      <c r="F39" s="3"/>
    </row>
    <row r="40" spans="1:6">
      <c r="A40" s="37" t="s">
        <v>32</v>
      </c>
      <c r="B40" s="36" t="s">
        <v>74</v>
      </c>
      <c r="C40" s="13">
        <v>79.09</v>
      </c>
      <c r="D40" s="10">
        <v>129.60000000000002</v>
      </c>
      <c r="E40" s="16" t="s">
        <v>35</v>
      </c>
      <c r="F40" s="3"/>
    </row>
    <row r="41" spans="1:6">
      <c r="A41" s="38"/>
      <c r="B41" s="55" t="s">
        <v>86</v>
      </c>
      <c r="C41" s="26"/>
      <c r="D41" s="26"/>
      <c r="E41" s="48"/>
      <c r="F41" s="6"/>
    </row>
    <row r="42" spans="1:6">
      <c r="A42" s="39"/>
      <c r="B42" s="31" t="s">
        <v>87</v>
      </c>
      <c r="C42" s="17"/>
      <c r="D42" s="17"/>
      <c r="E42" s="49"/>
      <c r="F42" s="5"/>
    </row>
    <row r="43" spans="1:6">
      <c r="A43" s="35" t="s">
        <v>33</v>
      </c>
      <c r="B43" s="36" t="s">
        <v>75</v>
      </c>
      <c r="C43" s="3">
        <v>339.4</v>
      </c>
      <c r="D43" s="10">
        <v>94.5</v>
      </c>
      <c r="E43" s="3">
        <f t="shared" ref="E43:E47" si="3">130*C43/D43</f>
        <v>466.89947089947088</v>
      </c>
      <c r="F43" s="5"/>
    </row>
    <row r="44" spans="1:6">
      <c r="A44" s="35" t="s">
        <v>33</v>
      </c>
      <c r="B44" s="36" t="s">
        <v>14</v>
      </c>
      <c r="C44" s="3">
        <v>117.1</v>
      </c>
      <c r="D44" s="10">
        <v>129</v>
      </c>
      <c r="E44" s="3">
        <f t="shared" si="3"/>
        <v>118.00775193798449</v>
      </c>
      <c r="F44" s="3"/>
    </row>
    <row r="45" spans="1:6">
      <c r="A45" s="35" t="s">
        <v>33</v>
      </c>
      <c r="B45" s="36" t="s">
        <v>76</v>
      </c>
      <c r="C45" s="3">
        <v>144.6</v>
      </c>
      <c r="D45" s="10">
        <v>127.72000000000001</v>
      </c>
      <c r="E45" s="3">
        <f t="shared" si="3"/>
        <v>147.18133416849358</v>
      </c>
      <c r="F45" s="3"/>
    </row>
    <row r="46" spans="1:6">
      <c r="A46" s="35" t="s">
        <v>33</v>
      </c>
      <c r="B46" s="36" t="s">
        <v>77</v>
      </c>
      <c r="C46" s="3">
        <v>242.8</v>
      </c>
      <c r="D46" s="10">
        <v>131.5</v>
      </c>
      <c r="E46" s="3">
        <f t="shared" si="3"/>
        <v>240.03041825095056</v>
      </c>
      <c r="F46" s="3"/>
    </row>
    <row r="47" spans="1:6">
      <c r="A47" s="37" t="s">
        <v>33</v>
      </c>
      <c r="B47" s="36" t="s">
        <v>78</v>
      </c>
      <c r="C47" s="3">
        <v>404</v>
      </c>
      <c r="D47" s="10">
        <v>130.97999999999999</v>
      </c>
      <c r="E47" s="3">
        <f t="shared" si="3"/>
        <v>400.97724843487561</v>
      </c>
      <c r="F47" s="3"/>
    </row>
    <row r="48" spans="1:6">
      <c r="A48" s="38"/>
      <c r="B48" s="55" t="s">
        <v>86</v>
      </c>
      <c r="C48" s="26"/>
      <c r="D48" s="26"/>
      <c r="E48" s="48">
        <f>AVERAGE(E43:E47)</f>
        <v>274.61924473835501</v>
      </c>
      <c r="F48" s="6"/>
    </row>
    <row r="49" spans="1:6">
      <c r="A49" s="39"/>
      <c r="B49" s="31" t="s">
        <v>87</v>
      </c>
      <c r="C49" s="17"/>
      <c r="D49" s="17"/>
      <c r="E49" s="49">
        <f>STDEV(E43:E47)/SQRT(COUNT(E43:E47))</f>
        <v>68.884685568015783</v>
      </c>
      <c r="F49" s="5"/>
    </row>
    <row r="50" spans="1:6">
      <c r="A50" s="35" t="s">
        <v>34</v>
      </c>
      <c r="B50" s="36" t="s">
        <v>13</v>
      </c>
      <c r="C50" s="13">
        <v>79.09</v>
      </c>
      <c r="D50" s="10">
        <v>132.23999999999998</v>
      </c>
      <c r="E50" s="16" t="s">
        <v>36</v>
      </c>
      <c r="F50" s="5"/>
    </row>
    <row r="51" spans="1:6">
      <c r="A51" s="35" t="s">
        <v>34</v>
      </c>
      <c r="B51" s="36" t="s">
        <v>79</v>
      </c>
      <c r="C51" s="13">
        <v>79.09</v>
      </c>
      <c r="D51" s="10">
        <v>105</v>
      </c>
      <c r="E51" s="16" t="s">
        <v>35</v>
      </c>
      <c r="F51" s="6"/>
    </row>
    <row r="52" spans="1:6">
      <c r="A52" s="35" t="s">
        <v>34</v>
      </c>
      <c r="B52" s="36" t="s">
        <v>80</v>
      </c>
      <c r="C52" s="13">
        <v>79.09</v>
      </c>
      <c r="D52" s="10">
        <v>128.88</v>
      </c>
      <c r="E52" s="16" t="s">
        <v>35</v>
      </c>
      <c r="F52" s="6"/>
    </row>
    <row r="53" spans="1:6">
      <c r="A53" s="35" t="s">
        <v>34</v>
      </c>
      <c r="B53" s="36" t="s">
        <v>81</v>
      </c>
      <c r="C53" s="13">
        <v>79.09</v>
      </c>
      <c r="D53" s="10">
        <v>127.84</v>
      </c>
      <c r="E53" s="16" t="s">
        <v>35</v>
      </c>
      <c r="F53" s="6"/>
    </row>
    <row r="54" spans="1:6">
      <c r="A54" s="39" t="s">
        <v>34</v>
      </c>
      <c r="B54" s="31" t="s">
        <v>82</v>
      </c>
      <c r="C54" s="13">
        <v>79.09</v>
      </c>
      <c r="D54" s="10">
        <v>129</v>
      </c>
      <c r="E54" s="16" t="s">
        <v>35</v>
      </c>
      <c r="F54" s="6"/>
    </row>
    <row r="55" spans="1:6">
      <c r="B55" s="36" t="s">
        <v>86</v>
      </c>
      <c r="C55" s="26"/>
      <c r="D55" s="26"/>
      <c r="E55" s="48"/>
      <c r="F55" s="6"/>
    </row>
    <row r="56" spans="1:6">
      <c r="A56" s="40"/>
      <c r="B56" s="36" t="s">
        <v>87</v>
      </c>
      <c r="C56" s="4"/>
      <c r="D56" s="4"/>
      <c r="E56" s="15"/>
      <c r="F56" s="5"/>
    </row>
    <row r="57" spans="1:6">
      <c r="A57" s="40"/>
      <c r="B57" s="40"/>
      <c r="F57" s="5"/>
    </row>
    <row r="58" spans="1:6">
      <c r="F58" s="1"/>
    </row>
    <row r="59" spans="1:6">
      <c r="C59"/>
      <c r="D59"/>
      <c r="F59" s="1"/>
    </row>
    <row r="60" spans="1:6">
      <c r="C60"/>
      <c r="D60"/>
    </row>
    <row r="61" spans="1:6">
      <c r="C61"/>
      <c r="D61"/>
    </row>
    <row r="62" spans="1:6">
      <c r="C62"/>
      <c r="D62"/>
    </row>
    <row r="63" spans="1:6">
      <c r="C63"/>
      <c r="D63"/>
    </row>
    <row r="64" spans="1:6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</sheetData>
  <mergeCells count="4">
    <mergeCell ref="G2:G3"/>
    <mergeCell ref="G4:G5"/>
    <mergeCell ref="G7:G8"/>
    <mergeCell ref="G9:G10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K13" sqref="K13"/>
    </sheetView>
  </sheetViews>
  <sheetFormatPr baseColWidth="12" defaultRowHeight="18" x14ac:dyDescent="0"/>
  <cols>
    <col min="1" max="2" width="12.83203125" style="8"/>
    <col min="3" max="5" width="12.83203125" style="1"/>
  </cols>
  <sheetData>
    <row r="1" spans="1:10" ht="19" thickBot="1">
      <c r="A1" s="29" t="s">
        <v>90</v>
      </c>
      <c r="B1" s="33" t="s">
        <v>37</v>
      </c>
      <c r="C1" s="7" t="s">
        <v>137</v>
      </c>
      <c r="D1" s="12" t="s">
        <v>91</v>
      </c>
      <c r="E1" s="12" t="s">
        <v>38</v>
      </c>
      <c r="G1" s="12" t="s">
        <v>26</v>
      </c>
      <c r="H1" s="2"/>
      <c r="I1" s="2" t="s">
        <v>92</v>
      </c>
      <c r="J1" s="2" t="s">
        <v>93</v>
      </c>
    </row>
    <row r="2" spans="1:10">
      <c r="A2" s="35" t="s">
        <v>0</v>
      </c>
      <c r="B2" s="36" t="s">
        <v>4</v>
      </c>
      <c r="C2" s="3">
        <v>1573</v>
      </c>
      <c r="D2" s="10">
        <v>84.310921037798607</v>
      </c>
      <c r="E2" s="3">
        <f>C2*130/D2</f>
        <v>2425.4271864533684</v>
      </c>
      <c r="G2" s="57" t="s">
        <v>43</v>
      </c>
      <c r="H2" t="s">
        <v>18</v>
      </c>
      <c r="I2">
        <v>2.7668656559590099</v>
      </c>
      <c r="J2">
        <v>2.68393525702289</v>
      </c>
    </row>
    <row r="3" spans="1:10">
      <c r="A3" s="35" t="s">
        <v>0</v>
      </c>
      <c r="B3" s="36" t="s">
        <v>6</v>
      </c>
      <c r="C3" s="3">
        <v>3343</v>
      </c>
      <c r="D3" s="10">
        <v>136.58841372889427</v>
      </c>
      <c r="E3" s="3">
        <f t="shared" ref="E3:E4" si="0">C3*130/D3</f>
        <v>3181.7486427698786</v>
      </c>
      <c r="G3" s="58"/>
      <c r="H3" t="s">
        <v>22</v>
      </c>
      <c r="I3">
        <v>2.34265072685211</v>
      </c>
      <c r="J3">
        <v>1.5745144040724199</v>
      </c>
    </row>
    <row r="4" spans="1:10">
      <c r="A4" s="35" t="s">
        <v>0</v>
      </c>
      <c r="B4" s="36" t="s">
        <v>54</v>
      </c>
      <c r="C4" s="3">
        <v>2758</v>
      </c>
      <c r="D4" s="10">
        <v>124.28261951371678</v>
      </c>
      <c r="E4" s="3">
        <f t="shared" si="0"/>
        <v>2884.8764324639037</v>
      </c>
      <c r="G4" s="59" t="s">
        <v>44</v>
      </c>
      <c r="H4" s="19" t="s">
        <v>18</v>
      </c>
      <c r="I4" s="19">
        <v>2.2842528183998199</v>
      </c>
      <c r="J4" s="19">
        <v>2.6463949831416</v>
      </c>
    </row>
    <row r="5" spans="1:10">
      <c r="A5" s="35" t="s">
        <v>0</v>
      </c>
      <c r="B5" s="36" t="s">
        <v>55</v>
      </c>
      <c r="C5" s="3">
        <v>2143</v>
      </c>
      <c r="D5" s="10">
        <v>131.04047772780706</v>
      </c>
      <c r="E5" s="3">
        <f t="shared" ref="E5:E7" si="1">C5*130/D5</f>
        <v>2125.9843128676462</v>
      </c>
      <c r="G5" s="60"/>
      <c r="H5" s="9" t="s">
        <v>17</v>
      </c>
      <c r="I5" s="9">
        <v>5.7465345854128396</v>
      </c>
      <c r="J5" s="9">
        <v>4.0908566881402697</v>
      </c>
    </row>
    <row r="6" spans="1:10" ht="19" thickBot="1">
      <c r="A6" s="35" t="s">
        <v>0</v>
      </c>
      <c r="B6" s="36" t="s">
        <v>56</v>
      </c>
      <c r="C6" s="3">
        <v>2800</v>
      </c>
      <c r="D6" s="10">
        <v>125.39999999999999</v>
      </c>
      <c r="E6" s="3">
        <f t="shared" si="1"/>
        <v>2902.7113237639555</v>
      </c>
      <c r="G6" s="21" t="s">
        <v>87</v>
      </c>
      <c r="H6" s="21"/>
      <c r="I6" s="21" t="s">
        <v>94</v>
      </c>
      <c r="J6" s="21" t="s">
        <v>95</v>
      </c>
    </row>
    <row r="7" spans="1:10">
      <c r="A7" s="37" t="s">
        <v>0</v>
      </c>
      <c r="B7" s="36" t="s">
        <v>9</v>
      </c>
      <c r="C7" s="3">
        <v>2975</v>
      </c>
      <c r="D7" s="10">
        <v>125.55000000000001</v>
      </c>
      <c r="E7" s="3">
        <f t="shared" si="1"/>
        <v>3080.4460374352843</v>
      </c>
      <c r="G7" s="59" t="s">
        <v>43</v>
      </c>
      <c r="H7" t="s">
        <v>18</v>
      </c>
      <c r="I7">
        <v>0.16634805495361499</v>
      </c>
      <c r="J7">
        <v>0.45628924186024999</v>
      </c>
    </row>
    <row r="8" spans="1:10">
      <c r="A8" s="38"/>
      <c r="B8" s="55" t="s">
        <v>86</v>
      </c>
      <c r="C8" s="26"/>
      <c r="D8" s="26"/>
      <c r="E8" s="50">
        <f>AVERAGE(E2:E7)</f>
        <v>2766.8656559590058</v>
      </c>
      <c r="G8" s="58"/>
      <c r="H8" t="s">
        <v>17</v>
      </c>
      <c r="I8">
        <v>0.66465321148448797</v>
      </c>
      <c r="J8">
        <v>0.42912862444670502</v>
      </c>
    </row>
    <row r="9" spans="1:10">
      <c r="A9" s="39"/>
      <c r="B9" s="31" t="s">
        <v>87</v>
      </c>
      <c r="C9" s="17"/>
      <c r="D9" s="17"/>
      <c r="E9" s="51">
        <f>STDEV(E2:E7)/SQRT(COUNT(E2:E7))</f>
        <v>166.34805495361462</v>
      </c>
      <c r="G9" s="59" t="s">
        <v>44</v>
      </c>
      <c r="H9" s="19" t="s">
        <v>18</v>
      </c>
      <c r="I9" s="19">
        <v>0.50076721077081199</v>
      </c>
      <c r="J9" s="19">
        <v>0.62311344688500503</v>
      </c>
    </row>
    <row r="10" spans="1:10">
      <c r="A10" s="35" t="s">
        <v>1</v>
      </c>
      <c r="B10" s="36" t="s">
        <v>5</v>
      </c>
      <c r="C10" s="3">
        <v>1143</v>
      </c>
      <c r="D10" s="10">
        <v>114.78030359696105</v>
      </c>
      <c r="E10" s="3">
        <f t="shared" ref="E10:E15" si="2">C10*130/D10</f>
        <v>1294.5600886521274</v>
      </c>
      <c r="G10" s="60"/>
      <c r="H10" s="9" t="s">
        <v>17</v>
      </c>
      <c r="I10" s="9">
        <v>0.59284799087304596</v>
      </c>
      <c r="J10" s="9">
        <v>0.95533694265794999</v>
      </c>
    </row>
    <row r="11" spans="1:10">
      <c r="A11" s="35" t="s">
        <v>1</v>
      </c>
      <c r="B11" s="36" t="s">
        <v>58</v>
      </c>
      <c r="C11" s="3">
        <v>1996</v>
      </c>
      <c r="D11" s="10">
        <v>110.92920972386594</v>
      </c>
      <c r="E11" s="3">
        <f t="shared" si="2"/>
        <v>2339.1494507706207</v>
      </c>
    </row>
    <row r="12" spans="1:10">
      <c r="A12" s="35" t="s">
        <v>1</v>
      </c>
      <c r="B12" s="36" t="s">
        <v>59</v>
      </c>
      <c r="C12" s="3">
        <v>1130</v>
      </c>
      <c r="D12" s="10">
        <v>121.64144785362474</v>
      </c>
      <c r="E12" s="3">
        <f t="shared" si="2"/>
        <v>1207.6475789466904</v>
      </c>
    </row>
    <row r="13" spans="1:10">
      <c r="A13" s="35" t="s">
        <v>1</v>
      </c>
      <c r="B13" s="36" t="s">
        <v>60</v>
      </c>
      <c r="C13" s="3">
        <v>1581</v>
      </c>
      <c r="D13" s="10">
        <v>131.4831321959789</v>
      </c>
      <c r="E13" s="3">
        <f t="shared" si="2"/>
        <v>1563.1662903622678</v>
      </c>
    </row>
    <row r="14" spans="1:10">
      <c r="A14" s="35" t="s">
        <v>1</v>
      </c>
      <c r="B14" s="36" t="s">
        <v>8</v>
      </c>
      <c r="C14" s="3">
        <v>5367</v>
      </c>
      <c r="D14" s="10">
        <v>126</v>
      </c>
      <c r="E14" s="3">
        <f t="shared" si="2"/>
        <v>5537.3809523809523</v>
      </c>
    </row>
    <row r="15" spans="1:10">
      <c r="A15" s="37" t="s">
        <v>1</v>
      </c>
      <c r="B15" s="31" t="s">
        <v>62</v>
      </c>
      <c r="C15" s="3">
        <v>2114</v>
      </c>
      <c r="D15" s="10">
        <v>130</v>
      </c>
      <c r="E15" s="3">
        <f t="shared" si="2"/>
        <v>2114</v>
      </c>
    </row>
    <row r="16" spans="1:10">
      <c r="A16" s="38"/>
      <c r="B16" s="36" t="s">
        <v>86</v>
      </c>
      <c r="C16" s="26"/>
      <c r="D16" s="26"/>
      <c r="E16" s="50">
        <f>AVERAGE(E10:E15)</f>
        <v>2342.6507268521095</v>
      </c>
    </row>
    <row r="17" spans="1:6">
      <c r="A17" s="39"/>
      <c r="B17" s="31" t="s">
        <v>87</v>
      </c>
      <c r="C17" s="17"/>
      <c r="D17" s="17"/>
      <c r="E17" s="51">
        <f>STDEV(E10:E15)/SQRT(COUNT(E10:E15))</f>
        <v>664.65321148448811</v>
      </c>
    </row>
    <row r="18" spans="1:6">
      <c r="A18" s="35" t="s">
        <v>2</v>
      </c>
      <c r="B18" s="36" t="s">
        <v>7</v>
      </c>
      <c r="C18" s="3">
        <v>1259</v>
      </c>
      <c r="D18" s="10">
        <v>81.899999999999991</v>
      </c>
      <c r="E18" s="3">
        <f t="shared" ref="E18:E19" si="3">C18*130/D18</f>
        <v>1998.4126984126985</v>
      </c>
    </row>
    <row r="19" spans="1:6">
      <c r="A19" s="35" t="s">
        <v>2</v>
      </c>
      <c r="B19" s="36" t="s">
        <v>63</v>
      </c>
      <c r="C19" s="3">
        <v>3837</v>
      </c>
      <c r="D19" s="10">
        <v>120.75</v>
      </c>
      <c r="E19" s="3">
        <f t="shared" si="3"/>
        <v>4130.9316770186333</v>
      </c>
    </row>
    <row r="20" spans="1:6">
      <c r="A20" s="35" t="s">
        <v>2</v>
      </c>
      <c r="B20" s="36" t="s">
        <v>64</v>
      </c>
      <c r="C20" s="3">
        <v>1579</v>
      </c>
      <c r="D20" s="10">
        <v>128.16</v>
      </c>
      <c r="E20" s="3">
        <f t="shared" ref="E20:E22" si="4">C20*130/D20</f>
        <v>1601.6697877652934</v>
      </c>
    </row>
    <row r="21" spans="1:6">
      <c r="A21" s="35" t="s">
        <v>2</v>
      </c>
      <c r="B21" s="36" t="s">
        <v>65</v>
      </c>
      <c r="C21" s="3">
        <v>2388</v>
      </c>
      <c r="D21" s="10">
        <v>128.82000000000002</v>
      </c>
      <c r="E21" s="3">
        <f t="shared" si="4"/>
        <v>2409.8742431299484</v>
      </c>
    </row>
    <row r="22" spans="1:6">
      <c r="A22" s="37" t="s">
        <v>2</v>
      </c>
      <c r="B22" s="31" t="s">
        <v>66</v>
      </c>
      <c r="C22" s="3">
        <v>3246</v>
      </c>
      <c r="D22" s="10">
        <v>128.70000000000002</v>
      </c>
      <c r="E22" s="3">
        <f t="shared" si="4"/>
        <v>3278.7878787878785</v>
      </c>
    </row>
    <row r="23" spans="1:6">
      <c r="A23" s="38"/>
      <c r="B23" s="36" t="s">
        <v>86</v>
      </c>
      <c r="C23" s="26"/>
      <c r="D23" s="26"/>
      <c r="E23" s="50">
        <f>AVERAGE(E18:E22)</f>
        <v>2683.9352570228903</v>
      </c>
      <c r="F23" s="5"/>
    </row>
    <row r="24" spans="1:6">
      <c r="A24" s="39"/>
      <c r="B24" s="31" t="s">
        <v>87</v>
      </c>
      <c r="C24" s="17"/>
      <c r="D24" s="17"/>
      <c r="E24" s="51">
        <f>STDEV(E18:E22)/SQRT(COUNT(E18:E22))</f>
        <v>456.28924186025012</v>
      </c>
      <c r="F24" s="5"/>
    </row>
    <row r="25" spans="1:6">
      <c r="A25" s="35" t="s">
        <v>3</v>
      </c>
      <c r="B25" s="36" t="s">
        <v>67</v>
      </c>
      <c r="C25" s="3">
        <v>1551</v>
      </c>
      <c r="D25" s="10">
        <v>108.15</v>
      </c>
      <c r="E25" s="3">
        <f t="shared" ref="E25" si="5">C25*130/D25</f>
        <v>1864.3550624133147</v>
      </c>
      <c r="F25" s="3"/>
    </row>
    <row r="26" spans="1:6">
      <c r="A26" s="35" t="s">
        <v>3</v>
      </c>
      <c r="B26" s="36" t="s">
        <v>68</v>
      </c>
      <c r="C26" s="3">
        <v>462.9</v>
      </c>
      <c r="D26" s="10">
        <v>126.14999999999999</v>
      </c>
      <c r="E26" s="3">
        <f t="shared" ref="E26:E28" si="6">C26*130/D26</f>
        <v>477.02734839476818</v>
      </c>
      <c r="F26" s="3"/>
    </row>
    <row r="27" spans="1:6">
      <c r="A27" s="35" t="s">
        <v>3</v>
      </c>
      <c r="B27" s="36" t="s">
        <v>15</v>
      </c>
      <c r="C27" s="3">
        <v>1424</v>
      </c>
      <c r="D27" s="10">
        <v>129.19999999999999</v>
      </c>
      <c r="E27" s="3">
        <f t="shared" si="6"/>
        <v>1432.8173374613004</v>
      </c>
    </row>
    <row r="28" spans="1:6">
      <c r="A28" s="37" t="s">
        <v>3</v>
      </c>
      <c r="B28" s="31" t="s">
        <v>69</v>
      </c>
      <c r="C28" s="3">
        <v>2486</v>
      </c>
      <c r="D28" s="10">
        <v>128.04999999999998</v>
      </c>
      <c r="E28" s="3">
        <f t="shared" si="6"/>
        <v>2523.857868020305</v>
      </c>
    </row>
    <row r="29" spans="1:6">
      <c r="A29" s="38"/>
      <c r="B29" s="36" t="s">
        <v>86</v>
      </c>
      <c r="C29" s="26"/>
      <c r="D29" s="26"/>
      <c r="E29" s="50">
        <f>AVERAGE(E25:E28)</f>
        <v>1574.5144040724222</v>
      </c>
    </row>
    <row r="30" spans="1:6">
      <c r="A30" s="39"/>
      <c r="B30" s="31" t="s">
        <v>87</v>
      </c>
      <c r="C30" s="17"/>
      <c r="D30" s="17"/>
      <c r="E30" s="51">
        <f>STDEV(E25:E28)/SQRT(COUNT(E25:E28))</f>
        <v>429.12862444670452</v>
      </c>
    </row>
    <row r="31" spans="1:6">
      <c r="A31" s="35" t="s">
        <v>31</v>
      </c>
      <c r="B31" s="36" t="s">
        <v>11</v>
      </c>
      <c r="C31" s="3">
        <v>2769</v>
      </c>
      <c r="D31" s="10">
        <v>126</v>
      </c>
      <c r="E31" s="3">
        <f t="shared" ref="E31:E35" si="7">C31*130/D31</f>
        <v>2856.9047619047619</v>
      </c>
    </row>
    <row r="32" spans="1:6">
      <c r="A32" s="35" t="s">
        <v>31</v>
      </c>
      <c r="B32" s="36" t="s">
        <v>12</v>
      </c>
      <c r="C32" s="3">
        <v>1969</v>
      </c>
      <c r="D32" s="10">
        <v>124.95</v>
      </c>
      <c r="E32" s="3">
        <f t="shared" si="7"/>
        <v>2048.5794317727091</v>
      </c>
    </row>
    <row r="33" spans="1:5">
      <c r="A33" s="35" t="s">
        <v>30</v>
      </c>
      <c r="B33" s="36" t="s">
        <v>70</v>
      </c>
      <c r="C33" s="3">
        <v>1604</v>
      </c>
      <c r="D33" s="10">
        <v>125.39999999999999</v>
      </c>
      <c r="E33" s="3">
        <f t="shared" si="7"/>
        <v>1662.8389154704946</v>
      </c>
    </row>
    <row r="34" spans="1:5">
      <c r="A34" s="35" t="s">
        <v>31</v>
      </c>
      <c r="B34" s="36" t="s">
        <v>71</v>
      </c>
      <c r="C34" s="3">
        <v>960.8</v>
      </c>
      <c r="D34" s="10">
        <v>127.92000000000002</v>
      </c>
      <c r="E34" s="3">
        <f t="shared" si="7"/>
        <v>976.42276422764212</v>
      </c>
    </row>
    <row r="35" spans="1:5">
      <c r="A35" s="37" t="s">
        <v>31</v>
      </c>
      <c r="B35" s="36" t="s">
        <v>72</v>
      </c>
      <c r="C35" s="3">
        <v>3830</v>
      </c>
      <c r="D35" s="10">
        <v>128.43999999999997</v>
      </c>
      <c r="E35" s="3">
        <f t="shared" si="7"/>
        <v>3876.5182186234829</v>
      </c>
    </row>
    <row r="36" spans="1:5">
      <c r="A36" s="38"/>
      <c r="B36" s="55" t="s">
        <v>86</v>
      </c>
      <c r="C36" s="26"/>
      <c r="D36" s="26"/>
      <c r="E36" s="50">
        <f>AVERAGE(E31:E35)</f>
        <v>2284.2528183998179</v>
      </c>
    </row>
    <row r="37" spans="1:5">
      <c r="A37" s="39"/>
      <c r="B37" s="31" t="s">
        <v>87</v>
      </c>
      <c r="C37" s="17"/>
      <c r="D37" s="17"/>
      <c r="E37" s="51">
        <f>STDEV(E31:E35)/SQRT(COUNT(E31:E35))</f>
        <v>500.76721077081152</v>
      </c>
    </row>
    <row r="38" spans="1:5">
      <c r="A38" s="35" t="s">
        <v>32</v>
      </c>
      <c r="B38" s="36" t="s">
        <v>10</v>
      </c>
      <c r="C38" s="3">
        <v>4562</v>
      </c>
      <c r="D38" s="10">
        <v>130</v>
      </c>
      <c r="E38" s="3">
        <f t="shared" ref="E38:E40" si="8">C38*130/D38</f>
        <v>4562</v>
      </c>
    </row>
    <row r="39" spans="1:5">
      <c r="A39" s="35" t="s">
        <v>32</v>
      </c>
      <c r="B39" s="36" t="s">
        <v>73</v>
      </c>
      <c r="C39" s="3">
        <v>6232</v>
      </c>
      <c r="D39" s="10">
        <v>126.9</v>
      </c>
      <c r="E39" s="3">
        <f t="shared" si="8"/>
        <v>6384.2395587076435</v>
      </c>
    </row>
    <row r="40" spans="1:5">
      <c r="A40" s="37" t="s">
        <v>32</v>
      </c>
      <c r="B40" s="36" t="s">
        <v>74</v>
      </c>
      <c r="C40" s="3">
        <v>6274</v>
      </c>
      <c r="D40" s="10">
        <v>129.60000000000002</v>
      </c>
      <c r="E40" s="3">
        <f t="shared" si="8"/>
        <v>6293.3641975308628</v>
      </c>
    </row>
    <row r="41" spans="1:5">
      <c r="A41" s="38"/>
      <c r="B41" s="55" t="s">
        <v>86</v>
      </c>
      <c r="C41" s="26"/>
      <c r="D41" s="26"/>
      <c r="E41" s="50">
        <f>AVERAGE(E38:E40)</f>
        <v>5746.5345854128354</v>
      </c>
    </row>
    <row r="42" spans="1:5">
      <c r="A42" s="39"/>
      <c r="B42" s="31" t="s">
        <v>87</v>
      </c>
      <c r="C42" s="17"/>
      <c r="D42" s="17"/>
      <c r="E42" s="51">
        <f>STDEV(E38:E40)/SQRT(COUNT(E38:E40))</f>
        <v>592.84799087304646</v>
      </c>
    </row>
    <row r="43" spans="1:5">
      <c r="A43" s="35" t="s">
        <v>33</v>
      </c>
      <c r="B43" s="36" t="s">
        <v>75</v>
      </c>
      <c r="C43" s="3">
        <v>3506</v>
      </c>
      <c r="D43" s="10">
        <v>94.5</v>
      </c>
      <c r="E43" s="3">
        <f t="shared" ref="E43:E47" si="9">C43*130/D43</f>
        <v>4823.068783068783</v>
      </c>
    </row>
    <row r="44" spans="1:5">
      <c r="A44" s="35" t="s">
        <v>33</v>
      </c>
      <c r="B44" s="36" t="s">
        <v>14</v>
      </c>
      <c r="C44" s="3">
        <v>1315</v>
      </c>
      <c r="D44" s="10">
        <v>129</v>
      </c>
      <c r="E44" s="3">
        <f t="shared" si="9"/>
        <v>1325.1937984496124</v>
      </c>
    </row>
    <row r="45" spans="1:5">
      <c r="A45" s="35" t="s">
        <v>33</v>
      </c>
      <c r="B45" s="36" t="s">
        <v>76</v>
      </c>
      <c r="C45" s="3">
        <v>3136</v>
      </c>
      <c r="D45" s="10">
        <v>127.72000000000001</v>
      </c>
      <c r="E45" s="3">
        <f t="shared" si="9"/>
        <v>3191.982461634826</v>
      </c>
    </row>
    <row r="46" spans="1:5">
      <c r="A46" s="35" t="s">
        <v>33</v>
      </c>
      <c r="B46" s="36" t="s">
        <v>77</v>
      </c>
      <c r="C46" s="3">
        <v>2006</v>
      </c>
      <c r="D46" s="10">
        <v>131.5</v>
      </c>
      <c r="E46" s="3">
        <f t="shared" si="9"/>
        <v>1983.1178707224335</v>
      </c>
    </row>
    <row r="47" spans="1:5">
      <c r="A47" s="37" t="s">
        <v>33</v>
      </c>
      <c r="B47" s="36" t="s">
        <v>78</v>
      </c>
      <c r="C47" s="3">
        <v>1923</v>
      </c>
      <c r="D47" s="10">
        <v>130.97999999999999</v>
      </c>
      <c r="E47" s="3">
        <f t="shared" si="9"/>
        <v>1908.6120018323409</v>
      </c>
    </row>
    <row r="48" spans="1:5">
      <c r="A48" s="38"/>
      <c r="B48" s="55" t="s">
        <v>86</v>
      </c>
      <c r="C48" s="26"/>
      <c r="D48" s="26"/>
      <c r="E48" s="50">
        <f>AVERAGE(E43:E47)</f>
        <v>2646.3949831415994</v>
      </c>
    </row>
    <row r="49" spans="1:5">
      <c r="A49" s="39"/>
      <c r="B49" s="31" t="s">
        <v>87</v>
      </c>
      <c r="C49" s="17"/>
      <c r="D49" s="17"/>
      <c r="E49" s="51">
        <f>STDEV(E43:E47)/SQRT(COUNT(E43:E47))</f>
        <v>623.11344688500458</v>
      </c>
    </row>
    <row r="50" spans="1:5">
      <c r="A50" s="35" t="s">
        <v>34</v>
      </c>
      <c r="B50" s="36" t="s">
        <v>13</v>
      </c>
      <c r="C50" s="3">
        <v>4045</v>
      </c>
      <c r="D50" s="10">
        <v>132.23999999999998</v>
      </c>
      <c r="E50" s="3">
        <f t="shared" ref="E50:E54" si="10">C50*130/D50</f>
        <v>3976.4821536600125</v>
      </c>
    </row>
    <row r="51" spans="1:5">
      <c r="A51" s="35" t="s">
        <v>34</v>
      </c>
      <c r="B51" s="36" t="s">
        <v>79</v>
      </c>
      <c r="C51" s="3">
        <v>3517</v>
      </c>
      <c r="D51" s="10">
        <v>105</v>
      </c>
      <c r="E51" s="3">
        <f t="shared" si="10"/>
        <v>4354.3809523809523</v>
      </c>
    </row>
    <row r="52" spans="1:5">
      <c r="A52" s="35" t="s">
        <v>34</v>
      </c>
      <c r="B52" s="36" t="s">
        <v>80</v>
      </c>
      <c r="C52" s="3">
        <v>3934</v>
      </c>
      <c r="D52" s="10">
        <v>128.88</v>
      </c>
      <c r="E52" s="3">
        <f t="shared" si="10"/>
        <v>3968.1874612042211</v>
      </c>
    </row>
    <row r="53" spans="1:5">
      <c r="A53" s="35" t="s">
        <v>34</v>
      </c>
      <c r="B53" s="36" t="s">
        <v>81</v>
      </c>
      <c r="C53" s="3">
        <v>1047</v>
      </c>
      <c r="D53" s="10">
        <v>127.84</v>
      </c>
      <c r="E53" s="3">
        <f t="shared" si="10"/>
        <v>1064.6902377972465</v>
      </c>
    </row>
    <row r="54" spans="1:5">
      <c r="A54" s="37" t="s">
        <v>34</v>
      </c>
      <c r="B54" s="31" t="s">
        <v>82</v>
      </c>
      <c r="C54" s="3">
        <v>7036</v>
      </c>
      <c r="D54" s="10">
        <v>129</v>
      </c>
      <c r="E54" s="3">
        <f t="shared" si="10"/>
        <v>7090.5426356589151</v>
      </c>
    </row>
    <row r="55" spans="1:5">
      <c r="A55" s="20"/>
      <c r="B55" s="36" t="s">
        <v>86</v>
      </c>
      <c r="C55" s="26"/>
      <c r="D55" s="26"/>
      <c r="E55" s="50">
        <f>AVERAGE(E50:E54)</f>
        <v>4090.8566881402694</v>
      </c>
    </row>
    <row r="56" spans="1:5">
      <c r="B56" s="36" t="s">
        <v>87</v>
      </c>
      <c r="E56" s="5">
        <f>STDEV(E50:E54)/SQRT(COUNT(E50:E54))</f>
        <v>955.33694265794986</v>
      </c>
    </row>
    <row r="57" spans="1:5">
      <c r="B57" s="40"/>
    </row>
    <row r="59" spans="1:5">
      <c r="C59"/>
      <c r="D59"/>
      <c r="E59"/>
    </row>
    <row r="60" spans="1:5">
      <c r="C60"/>
      <c r="D60"/>
      <c r="E60"/>
    </row>
    <row r="61" spans="1:5">
      <c r="C61"/>
      <c r="D61"/>
      <c r="E61"/>
    </row>
    <row r="62" spans="1:5">
      <c r="C62"/>
      <c r="D62"/>
      <c r="E62"/>
    </row>
    <row r="63" spans="1:5">
      <c r="C63"/>
      <c r="D63"/>
      <c r="E63"/>
    </row>
    <row r="64" spans="1:5">
      <c r="C64"/>
      <c r="D64"/>
      <c r="E64"/>
    </row>
    <row r="65" spans="3:5">
      <c r="C65"/>
      <c r="D65"/>
      <c r="E65"/>
    </row>
    <row r="66" spans="3:5">
      <c r="C66"/>
      <c r="D66"/>
      <c r="E66"/>
    </row>
    <row r="67" spans="3:5">
      <c r="C67"/>
      <c r="D67"/>
      <c r="E67"/>
    </row>
    <row r="68" spans="3:5">
      <c r="C68"/>
      <c r="D68"/>
      <c r="E68"/>
    </row>
    <row r="69" spans="3:5">
      <c r="C69"/>
      <c r="D69"/>
      <c r="E69"/>
    </row>
    <row r="70" spans="3:5">
      <c r="C70"/>
      <c r="D70"/>
      <c r="E70"/>
    </row>
    <row r="71" spans="3:5">
      <c r="C71"/>
      <c r="D71"/>
      <c r="E71"/>
    </row>
    <row r="72" spans="3:5">
      <c r="C72"/>
      <c r="D72"/>
      <c r="E72"/>
    </row>
    <row r="73" spans="3:5">
      <c r="C73"/>
      <c r="D73"/>
      <c r="E73"/>
    </row>
    <row r="74" spans="3:5">
      <c r="C74"/>
      <c r="D74"/>
      <c r="E74"/>
    </row>
    <row r="75" spans="3:5">
      <c r="C75"/>
      <c r="D75"/>
      <c r="E75"/>
    </row>
    <row r="76" spans="3:5">
      <c r="C76"/>
      <c r="D76"/>
      <c r="E76"/>
    </row>
    <row r="77" spans="3:5">
      <c r="C77"/>
      <c r="D77"/>
      <c r="E77"/>
    </row>
    <row r="78" spans="3:5">
      <c r="C78"/>
      <c r="D78"/>
      <c r="E78"/>
    </row>
    <row r="79" spans="3:5">
      <c r="C79"/>
      <c r="D79"/>
      <c r="E79"/>
    </row>
    <row r="80" spans="3:5">
      <c r="C80"/>
      <c r="D80"/>
      <c r="E80"/>
    </row>
    <row r="81" spans="3:5">
      <c r="C81"/>
      <c r="D81"/>
      <c r="E81"/>
    </row>
    <row r="82" spans="3:5">
      <c r="C82"/>
      <c r="D82"/>
      <c r="E82"/>
    </row>
    <row r="83" spans="3:5">
      <c r="C83"/>
      <c r="D83"/>
      <c r="E83"/>
    </row>
    <row r="84" spans="3:5">
      <c r="C84"/>
      <c r="D84"/>
      <c r="E84"/>
    </row>
    <row r="85" spans="3:5">
      <c r="C85"/>
      <c r="D85"/>
      <c r="E85"/>
    </row>
    <row r="86" spans="3:5">
      <c r="C86"/>
      <c r="D86"/>
      <c r="E86"/>
    </row>
    <row r="87" spans="3:5">
      <c r="C87"/>
      <c r="D87"/>
      <c r="E87"/>
    </row>
    <row r="88" spans="3:5">
      <c r="C88"/>
      <c r="D88"/>
      <c r="E88"/>
    </row>
    <row r="89" spans="3:5">
      <c r="C89"/>
      <c r="D89"/>
      <c r="E89"/>
    </row>
    <row r="90" spans="3:5">
      <c r="C90"/>
      <c r="D90"/>
      <c r="E90"/>
    </row>
    <row r="91" spans="3:5">
      <c r="C91"/>
      <c r="D91"/>
      <c r="E91"/>
    </row>
    <row r="92" spans="3:5">
      <c r="C92"/>
      <c r="D92"/>
      <c r="E92"/>
    </row>
    <row r="93" spans="3:5">
      <c r="C93"/>
      <c r="D93"/>
      <c r="E93"/>
    </row>
    <row r="94" spans="3:5">
      <c r="C94"/>
      <c r="D94"/>
      <c r="E94"/>
    </row>
    <row r="95" spans="3:5">
      <c r="C95"/>
      <c r="D95"/>
      <c r="E95"/>
    </row>
    <row r="96" spans="3:5">
      <c r="C96"/>
      <c r="D96"/>
      <c r="E96"/>
    </row>
    <row r="97" spans="3:5">
      <c r="C97"/>
      <c r="D97"/>
      <c r="E97"/>
    </row>
    <row r="98" spans="3:5">
      <c r="C98"/>
      <c r="D98"/>
      <c r="E98"/>
    </row>
    <row r="99" spans="3:5">
      <c r="C99"/>
      <c r="D99"/>
      <c r="E99"/>
    </row>
  </sheetData>
  <mergeCells count="4">
    <mergeCell ref="G2:G3"/>
    <mergeCell ref="G4:G5"/>
    <mergeCell ref="G7:G8"/>
    <mergeCell ref="G9:G10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E1" sqref="E1"/>
    </sheetView>
  </sheetViews>
  <sheetFormatPr baseColWidth="12" defaultRowHeight="18" x14ac:dyDescent="0"/>
  <cols>
    <col min="1" max="1" width="12.83203125" style="8"/>
    <col min="2" max="5" width="12.83203125" style="1"/>
  </cols>
  <sheetData>
    <row r="1" spans="1:10" ht="19" thickBot="1">
      <c r="A1" s="29" t="s">
        <v>96</v>
      </c>
      <c r="B1" s="33" t="s">
        <v>97</v>
      </c>
      <c r="C1" s="7" t="s">
        <v>39</v>
      </c>
      <c r="D1" s="12" t="s">
        <v>140</v>
      </c>
      <c r="E1" s="12" t="s">
        <v>27</v>
      </c>
      <c r="F1" s="1"/>
      <c r="G1" s="12" t="s">
        <v>27</v>
      </c>
      <c r="H1" s="2"/>
      <c r="I1" s="2" t="s">
        <v>92</v>
      </c>
      <c r="J1" s="2" t="s">
        <v>89</v>
      </c>
    </row>
    <row r="2" spans="1:10">
      <c r="A2" s="35" t="s">
        <v>0</v>
      </c>
      <c r="B2" s="34" t="s">
        <v>98</v>
      </c>
      <c r="C2" s="3">
        <v>884.3</v>
      </c>
      <c r="D2" s="11">
        <v>84.31</v>
      </c>
      <c r="E2" s="3">
        <f t="shared" ref="E2:E7" si="0">C2*130/D2</f>
        <v>1363.527458190013</v>
      </c>
      <c r="F2" s="3"/>
      <c r="G2" s="57" t="s">
        <v>43</v>
      </c>
      <c r="H2" t="s">
        <v>20</v>
      </c>
      <c r="I2">
        <v>0.18100902811130201</v>
      </c>
      <c r="J2">
        <v>0.227513556442791</v>
      </c>
    </row>
    <row r="3" spans="1:10">
      <c r="A3" s="35" t="s">
        <v>0</v>
      </c>
      <c r="B3" s="34" t="s">
        <v>99</v>
      </c>
      <c r="C3" s="3">
        <v>1996</v>
      </c>
      <c r="D3" s="11">
        <v>136.59</v>
      </c>
      <c r="E3" s="3">
        <f t="shared" si="0"/>
        <v>1899.6998316128559</v>
      </c>
      <c r="F3" s="3"/>
      <c r="G3" s="58"/>
      <c r="H3" t="s">
        <v>24</v>
      </c>
      <c r="I3">
        <v>0.18265048104649301</v>
      </c>
      <c r="J3">
        <v>0.17203110035493799</v>
      </c>
    </row>
    <row r="4" spans="1:10">
      <c r="A4" s="35" t="s">
        <v>0</v>
      </c>
      <c r="B4" s="34" t="s">
        <v>100</v>
      </c>
      <c r="C4" s="3">
        <v>2347</v>
      </c>
      <c r="D4" s="11">
        <v>124.28</v>
      </c>
      <c r="E4" s="3">
        <f t="shared" si="0"/>
        <v>2455.0209205020919</v>
      </c>
      <c r="F4" s="3"/>
      <c r="G4" s="59" t="s">
        <v>44</v>
      </c>
      <c r="H4" t="s">
        <v>18</v>
      </c>
      <c r="I4">
        <v>0.14854365572783401</v>
      </c>
      <c r="J4">
        <v>0.33520158225851798</v>
      </c>
    </row>
    <row r="5" spans="1:10">
      <c r="A5" s="35" t="s">
        <v>0</v>
      </c>
      <c r="B5" s="34" t="s">
        <v>101</v>
      </c>
      <c r="C5" s="3">
        <v>880.5</v>
      </c>
      <c r="D5" s="11">
        <v>131.04</v>
      </c>
      <c r="E5" s="3">
        <f t="shared" si="0"/>
        <v>873.51190476190482</v>
      </c>
      <c r="F5" s="3"/>
      <c r="G5" s="60"/>
      <c r="H5" s="9" t="s">
        <v>24</v>
      </c>
      <c r="I5" s="9">
        <v>0.35592807766395201</v>
      </c>
      <c r="J5" s="9">
        <v>0.54825464575813898</v>
      </c>
    </row>
    <row r="6" spans="1:10" ht="19" thickBot="1">
      <c r="A6" s="35" t="s">
        <v>0</v>
      </c>
      <c r="B6" s="34" t="s">
        <v>102</v>
      </c>
      <c r="C6" s="3">
        <v>2222</v>
      </c>
      <c r="D6" s="10">
        <v>125.39999999999999</v>
      </c>
      <c r="E6" s="3">
        <f t="shared" si="0"/>
        <v>2303.5087719298249</v>
      </c>
      <c r="F6" s="3"/>
      <c r="G6" s="21" t="s">
        <v>87</v>
      </c>
      <c r="H6" s="21"/>
      <c r="I6" s="2" t="s">
        <v>92</v>
      </c>
      <c r="J6" s="2" t="s">
        <v>89</v>
      </c>
    </row>
    <row r="7" spans="1:10">
      <c r="A7" s="37" t="s">
        <v>0</v>
      </c>
      <c r="B7" s="34" t="s">
        <v>103</v>
      </c>
      <c r="C7" s="3">
        <v>1898</v>
      </c>
      <c r="D7" s="10">
        <v>125.55000000000001</v>
      </c>
      <c r="E7" s="3">
        <f t="shared" si="0"/>
        <v>1965.2727996814017</v>
      </c>
      <c r="F7" s="6"/>
      <c r="G7" s="57" t="s">
        <v>43</v>
      </c>
      <c r="H7" t="s">
        <v>18</v>
      </c>
      <c r="I7">
        <v>2.42769179275171E-2</v>
      </c>
      <c r="J7">
        <v>8.4035039228403302E-2</v>
      </c>
    </row>
    <row r="8" spans="1:10">
      <c r="A8" s="38"/>
      <c r="B8" s="30" t="s">
        <v>85</v>
      </c>
      <c r="C8" s="26"/>
      <c r="D8" s="26"/>
      <c r="E8" s="50">
        <f>AVERAGE(E2:E7)</f>
        <v>1810.0902811130152</v>
      </c>
      <c r="F8" s="5"/>
      <c r="G8" s="58"/>
      <c r="H8" t="s">
        <v>17</v>
      </c>
      <c r="I8">
        <v>6.2043607889337098E-2</v>
      </c>
      <c r="J8">
        <v>4.3829827733575098E-2</v>
      </c>
    </row>
    <row r="9" spans="1:10">
      <c r="A9" s="39"/>
      <c r="B9" s="32" t="s">
        <v>46</v>
      </c>
      <c r="C9" s="17"/>
      <c r="D9" s="17"/>
      <c r="E9" s="51">
        <f>STDEV(E2:E7)/SQRT(COUNT(E2:E7))</f>
        <v>242.76917927517101</v>
      </c>
      <c r="F9" s="5"/>
      <c r="G9" s="59" t="s">
        <v>44</v>
      </c>
      <c r="H9" t="s">
        <v>18</v>
      </c>
      <c r="I9">
        <v>2.3277370507014301E-2</v>
      </c>
      <c r="J9">
        <v>0.109265362390254</v>
      </c>
    </row>
    <row r="10" spans="1:10">
      <c r="A10" s="35" t="s">
        <v>1</v>
      </c>
      <c r="B10" s="34" t="s">
        <v>104</v>
      </c>
      <c r="C10" s="3">
        <v>654.4</v>
      </c>
      <c r="D10" s="11">
        <v>114.78</v>
      </c>
      <c r="E10" s="3">
        <f t="shared" ref="E10:E15" si="1">C10*130/D10</f>
        <v>741.17442063077192</v>
      </c>
      <c r="F10" s="3"/>
      <c r="G10" s="60"/>
      <c r="H10" s="9" t="s">
        <v>17</v>
      </c>
      <c r="I10" s="9">
        <v>4.8513145966781801E-2</v>
      </c>
      <c r="J10" s="9">
        <v>0.132717982831842</v>
      </c>
    </row>
    <row r="11" spans="1:10">
      <c r="A11" s="35" t="s">
        <v>1</v>
      </c>
      <c r="B11" s="34" t="s">
        <v>105</v>
      </c>
      <c r="C11" s="3">
        <v>1498</v>
      </c>
      <c r="D11" s="11">
        <v>110.93</v>
      </c>
      <c r="E11" s="3">
        <f t="shared" si="1"/>
        <v>1755.5215000450733</v>
      </c>
      <c r="F11" s="3"/>
    </row>
    <row r="12" spans="1:10">
      <c r="A12" s="35" t="s">
        <v>1</v>
      </c>
      <c r="B12" s="34" t="s">
        <v>106</v>
      </c>
      <c r="C12" s="3">
        <v>869.9</v>
      </c>
      <c r="D12" s="11">
        <v>121.64</v>
      </c>
      <c r="E12" s="3">
        <f t="shared" si="1"/>
        <v>929.68595856626109</v>
      </c>
      <c r="F12" s="3"/>
    </row>
    <row r="13" spans="1:10">
      <c r="A13" s="35" t="s">
        <v>1</v>
      </c>
      <c r="B13" s="34" t="s">
        <v>107</v>
      </c>
      <c r="C13" s="3">
        <v>1151</v>
      </c>
      <c r="D13" s="11">
        <v>131.47999999999999</v>
      </c>
      <c r="E13" s="3">
        <f t="shared" si="1"/>
        <v>1138.0438089443262</v>
      </c>
      <c r="F13" s="3"/>
    </row>
    <row r="14" spans="1:10">
      <c r="A14" s="35" t="s">
        <v>1</v>
      </c>
      <c r="B14" s="34" t="s">
        <v>108</v>
      </c>
      <c r="C14" s="3">
        <v>4681</v>
      </c>
      <c r="D14" s="10">
        <v>126</v>
      </c>
      <c r="E14" s="3">
        <f t="shared" si="1"/>
        <v>4829.6031746031749</v>
      </c>
      <c r="F14" s="3"/>
    </row>
    <row r="15" spans="1:10">
      <c r="A15" s="37" t="s">
        <v>1</v>
      </c>
      <c r="B15" s="34" t="s">
        <v>109</v>
      </c>
      <c r="C15" s="3">
        <v>1565</v>
      </c>
      <c r="D15" s="10">
        <v>130</v>
      </c>
      <c r="E15" s="3">
        <f t="shared" si="1"/>
        <v>1565</v>
      </c>
      <c r="F15" s="6"/>
    </row>
    <row r="16" spans="1:10">
      <c r="A16" s="38"/>
      <c r="B16" s="30" t="s">
        <v>85</v>
      </c>
      <c r="C16" s="26"/>
      <c r="D16" s="26"/>
      <c r="E16" s="50">
        <f>AVERAGE(E10:E15)</f>
        <v>1826.5048104649347</v>
      </c>
      <c r="F16" s="5"/>
    </row>
    <row r="17" spans="1:6">
      <c r="A17" s="39"/>
      <c r="B17" s="32" t="s">
        <v>46</v>
      </c>
      <c r="C17" s="17"/>
      <c r="D17" s="17"/>
      <c r="E17" s="51">
        <f>STDEV(E10:E15)/SQRT(COUNT(E10:E15))</f>
        <v>620.43607889337068</v>
      </c>
      <c r="F17" s="5"/>
    </row>
    <row r="18" spans="1:6">
      <c r="A18" s="35" t="s">
        <v>2</v>
      </c>
      <c r="B18" s="34" t="s">
        <v>110</v>
      </c>
      <c r="C18" s="3">
        <v>1468</v>
      </c>
      <c r="D18" s="10">
        <v>81.899999999999991</v>
      </c>
      <c r="E18" s="3">
        <f t="shared" ref="E18:E22" si="2">C18*130/D18</f>
        <v>2330.1587301587306</v>
      </c>
      <c r="F18" s="3"/>
    </row>
    <row r="19" spans="1:6">
      <c r="A19" s="35" t="s">
        <v>2</v>
      </c>
      <c r="B19" s="34" t="s">
        <v>111</v>
      </c>
      <c r="C19" s="3">
        <v>5080</v>
      </c>
      <c r="D19" s="10">
        <v>120.75</v>
      </c>
      <c r="E19" s="3">
        <f t="shared" si="2"/>
        <v>5469.1511387163564</v>
      </c>
      <c r="F19" s="3"/>
    </row>
    <row r="20" spans="1:6">
      <c r="A20" s="35" t="s">
        <v>2</v>
      </c>
      <c r="B20" s="34" t="s">
        <v>112</v>
      </c>
      <c r="C20" s="3">
        <v>689.9</v>
      </c>
      <c r="D20" s="10">
        <v>128.16</v>
      </c>
      <c r="E20" s="3">
        <f t="shared" si="2"/>
        <v>699.80493133583025</v>
      </c>
      <c r="F20" s="3"/>
    </row>
    <row r="21" spans="1:6">
      <c r="A21" s="35" t="s">
        <v>2</v>
      </c>
      <c r="B21" s="34" t="s">
        <v>113</v>
      </c>
      <c r="C21" s="3">
        <v>1291</v>
      </c>
      <c r="D21" s="10">
        <v>128.82000000000002</v>
      </c>
      <c r="E21" s="3">
        <f t="shared" si="2"/>
        <v>1302.8256481912745</v>
      </c>
      <c r="F21" s="3"/>
    </row>
    <row r="22" spans="1:6">
      <c r="A22" s="37" t="s">
        <v>2</v>
      </c>
      <c r="B22" s="34" t="s">
        <v>114</v>
      </c>
      <c r="C22" s="3">
        <v>1558</v>
      </c>
      <c r="D22" s="10">
        <v>128.70000000000002</v>
      </c>
      <c r="E22" s="3">
        <f t="shared" si="2"/>
        <v>1573.7373737373734</v>
      </c>
      <c r="F22" s="6"/>
    </row>
    <row r="23" spans="1:6">
      <c r="A23" s="38"/>
      <c r="B23" s="30" t="s">
        <v>85</v>
      </c>
      <c r="C23" s="26"/>
      <c r="D23" s="26"/>
      <c r="E23" s="50">
        <f>AVERAGE(E18:E22)</f>
        <v>2275.1355644279129</v>
      </c>
      <c r="F23" s="5"/>
    </row>
    <row r="24" spans="1:6">
      <c r="A24" s="39"/>
      <c r="B24" s="32" t="s">
        <v>46</v>
      </c>
      <c r="C24" s="17"/>
      <c r="D24" s="17"/>
      <c r="E24" s="51">
        <f>STDEV(E18:E22)/SQRT(COUNT(E18:E22))</f>
        <v>840.35039228403252</v>
      </c>
      <c r="F24" s="5"/>
    </row>
    <row r="25" spans="1:6">
      <c r="A25" s="35" t="s">
        <v>3</v>
      </c>
      <c r="B25" s="34" t="s">
        <v>115</v>
      </c>
      <c r="C25" s="3">
        <v>2304</v>
      </c>
      <c r="D25" s="10">
        <v>108.15</v>
      </c>
      <c r="E25" s="3">
        <f t="shared" ref="E25:E28" si="3">C25*130/D25</f>
        <v>2769.4868238557556</v>
      </c>
      <c r="F25" s="3"/>
    </row>
    <row r="26" spans="1:6">
      <c r="A26" s="35" t="s">
        <v>3</v>
      </c>
      <c r="B26" s="34" t="s">
        <v>116</v>
      </c>
      <c r="C26" s="3">
        <v>1556</v>
      </c>
      <c r="D26" s="10">
        <v>126.14999999999999</v>
      </c>
      <c r="E26" s="3">
        <f t="shared" si="3"/>
        <v>1603.4879112168055</v>
      </c>
      <c r="F26" s="3"/>
    </row>
    <row r="27" spans="1:6">
      <c r="A27" s="35" t="s">
        <v>3</v>
      </c>
      <c r="B27" s="34" t="s">
        <v>117</v>
      </c>
      <c r="C27" s="3">
        <v>635.29999999999995</v>
      </c>
      <c r="D27" s="10">
        <v>129.19999999999999</v>
      </c>
      <c r="E27" s="3">
        <f t="shared" si="3"/>
        <v>639.23374613003102</v>
      </c>
    </row>
    <row r="28" spans="1:6">
      <c r="A28" s="37" t="s">
        <v>3</v>
      </c>
      <c r="B28" s="34" t="s">
        <v>118</v>
      </c>
      <c r="C28" s="3">
        <v>1841</v>
      </c>
      <c r="D28" s="10">
        <v>128.04999999999998</v>
      </c>
      <c r="E28" s="3">
        <f t="shared" si="3"/>
        <v>1869.0355329949241</v>
      </c>
      <c r="F28" s="6"/>
    </row>
    <row r="29" spans="1:6">
      <c r="A29" s="38"/>
      <c r="B29" s="30" t="s">
        <v>85</v>
      </c>
      <c r="C29" s="26"/>
      <c r="D29" s="26"/>
      <c r="E29" s="50">
        <f>AVERAGE(E25:E28)</f>
        <v>1720.3110035493792</v>
      </c>
      <c r="F29" s="5"/>
    </row>
    <row r="30" spans="1:6">
      <c r="A30" s="39"/>
      <c r="B30" s="32" t="s">
        <v>46</v>
      </c>
      <c r="C30" s="17"/>
      <c r="D30" s="17"/>
      <c r="E30" s="51">
        <f>STDEV(E25:E28)/SQRT(COUNT(E25:E28))</f>
        <v>438.29827733575075</v>
      </c>
      <c r="F30" s="5"/>
    </row>
    <row r="31" spans="1:6">
      <c r="A31" s="35" t="s">
        <v>31</v>
      </c>
      <c r="B31" s="34" t="s">
        <v>119</v>
      </c>
      <c r="C31" s="3">
        <v>2071</v>
      </c>
      <c r="D31" s="10">
        <v>126</v>
      </c>
      <c r="E31" s="3">
        <f t="shared" ref="E31:E35" si="4">C31*130/D31</f>
        <v>2136.7460317460318</v>
      </c>
    </row>
    <row r="32" spans="1:6">
      <c r="A32" s="35" t="s">
        <v>31</v>
      </c>
      <c r="B32" s="34" t="s">
        <v>120</v>
      </c>
      <c r="C32" s="3">
        <v>1675</v>
      </c>
      <c r="D32" s="10">
        <v>124.95</v>
      </c>
      <c r="E32" s="3">
        <f t="shared" si="4"/>
        <v>1742.6970788315325</v>
      </c>
    </row>
    <row r="33" spans="1:6">
      <c r="A33" s="35" t="s">
        <v>30</v>
      </c>
      <c r="B33" s="34" t="s">
        <v>121</v>
      </c>
      <c r="C33" s="3">
        <v>967.1</v>
      </c>
      <c r="D33" s="10">
        <v>125.39999999999999</v>
      </c>
      <c r="E33" s="3">
        <f t="shared" si="4"/>
        <v>1002.5757575757576</v>
      </c>
    </row>
    <row r="34" spans="1:6">
      <c r="A34" s="35" t="s">
        <v>31</v>
      </c>
      <c r="B34" s="34" t="s">
        <v>122</v>
      </c>
      <c r="C34" s="3">
        <v>891</v>
      </c>
      <c r="D34" s="10">
        <v>127.92000000000002</v>
      </c>
      <c r="E34" s="3">
        <f t="shared" si="4"/>
        <v>905.48780487804868</v>
      </c>
    </row>
    <row r="35" spans="1:6">
      <c r="A35" s="37" t="s">
        <v>31</v>
      </c>
      <c r="B35" s="34" t="s">
        <v>123</v>
      </c>
      <c r="C35" s="3">
        <v>1820</v>
      </c>
      <c r="D35" s="10">
        <v>130.97999999999999</v>
      </c>
      <c r="E35" s="3">
        <f t="shared" si="4"/>
        <v>1806.3826538402811</v>
      </c>
    </row>
    <row r="36" spans="1:6">
      <c r="A36" s="38"/>
      <c r="B36" s="30" t="s">
        <v>85</v>
      </c>
      <c r="C36" s="26"/>
      <c r="D36" s="26"/>
      <c r="E36" s="50">
        <f>AVERAGE(E31:E35)</f>
        <v>1518.7778653743303</v>
      </c>
    </row>
    <row r="37" spans="1:6">
      <c r="A37" s="39"/>
      <c r="B37" s="32" t="s">
        <v>46</v>
      </c>
      <c r="C37" s="17"/>
      <c r="D37" s="17"/>
      <c r="E37" s="51">
        <f>STDEV(E31:E35)/SQRT(COUNT(E31:E35))</f>
        <v>240.55459853761502</v>
      </c>
    </row>
    <row r="38" spans="1:6">
      <c r="A38" s="35" t="s">
        <v>32</v>
      </c>
      <c r="B38" s="34" t="s">
        <v>124</v>
      </c>
      <c r="C38" s="3">
        <v>2936</v>
      </c>
      <c r="D38" s="10">
        <v>130</v>
      </c>
      <c r="E38" s="3">
        <f t="shared" ref="E38:E40" si="5">C38*130/D38</f>
        <v>2936</v>
      </c>
    </row>
    <row r="39" spans="1:6">
      <c r="A39" s="35" t="s">
        <v>32</v>
      </c>
      <c r="B39" s="34" t="s">
        <v>125</v>
      </c>
      <c r="C39" s="3">
        <v>3150</v>
      </c>
      <c r="D39" s="10">
        <v>126.9</v>
      </c>
      <c r="E39" s="3">
        <f t="shared" si="5"/>
        <v>3226.950354609929</v>
      </c>
    </row>
    <row r="40" spans="1:6">
      <c r="A40" s="37" t="s">
        <v>32</v>
      </c>
      <c r="B40" s="34" t="s">
        <v>126</v>
      </c>
      <c r="C40" s="3">
        <v>4501</v>
      </c>
      <c r="D40" s="10">
        <v>129.60000000000002</v>
      </c>
      <c r="E40" s="3">
        <f t="shared" si="5"/>
        <v>4514.8919753086411</v>
      </c>
    </row>
    <row r="41" spans="1:6">
      <c r="A41" s="38"/>
      <c r="B41" s="30" t="s">
        <v>85</v>
      </c>
      <c r="C41" s="26"/>
      <c r="D41" s="26"/>
      <c r="E41" s="50">
        <f>AVERAGE(E38:E40)</f>
        <v>3559.2807766395235</v>
      </c>
    </row>
    <row r="42" spans="1:6">
      <c r="A42" s="39"/>
      <c r="B42" s="32" t="s">
        <v>46</v>
      </c>
      <c r="C42" s="17"/>
      <c r="D42" s="17"/>
      <c r="E42" s="51">
        <f>STDEV(E38:E40)/SQRT(COUNT(E38:E40))</f>
        <v>485.13145966781764</v>
      </c>
    </row>
    <row r="43" spans="1:6">
      <c r="A43" s="35" t="s">
        <v>33</v>
      </c>
      <c r="B43" s="34" t="s">
        <v>127</v>
      </c>
      <c r="C43" s="3">
        <v>5428</v>
      </c>
      <c r="D43" s="10">
        <v>94.5</v>
      </c>
      <c r="E43" s="3">
        <f t="shared" ref="E43:E47" si="6">C43*130/D43</f>
        <v>7467.0899470899467</v>
      </c>
    </row>
    <row r="44" spans="1:6">
      <c r="A44" s="35" t="s">
        <v>33</v>
      </c>
      <c r="B44" s="34" t="s">
        <v>128</v>
      </c>
      <c r="C44" s="3">
        <v>1719</v>
      </c>
      <c r="D44" s="10">
        <v>129</v>
      </c>
      <c r="E44" s="3">
        <f t="shared" si="6"/>
        <v>1732.3255813953488</v>
      </c>
      <c r="F44" s="3"/>
    </row>
    <row r="45" spans="1:6">
      <c r="A45" s="35" t="s">
        <v>33</v>
      </c>
      <c r="B45" s="34" t="s">
        <v>129</v>
      </c>
      <c r="C45" s="3">
        <v>3672</v>
      </c>
      <c r="D45" s="10">
        <v>127.72000000000001</v>
      </c>
      <c r="E45" s="3">
        <f t="shared" si="6"/>
        <v>3737.550892577513</v>
      </c>
      <c r="F45" s="3"/>
    </row>
    <row r="46" spans="1:6">
      <c r="A46" s="35" t="s">
        <v>33</v>
      </c>
      <c r="B46" s="34" t="s">
        <v>130</v>
      </c>
      <c r="C46" s="3">
        <v>2040</v>
      </c>
      <c r="D46" s="10">
        <v>131.5</v>
      </c>
      <c r="E46" s="3">
        <f t="shared" si="6"/>
        <v>2016.7300380228137</v>
      </c>
      <c r="F46" s="3"/>
    </row>
    <row r="47" spans="1:6">
      <c r="A47" s="37" t="s">
        <v>33</v>
      </c>
      <c r="B47" s="34" t="s">
        <v>131</v>
      </c>
      <c r="C47" s="54">
        <v>1820</v>
      </c>
      <c r="D47" s="10">
        <v>130.97999999999999</v>
      </c>
      <c r="E47" s="3">
        <f t="shared" si="6"/>
        <v>1806.3826538402811</v>
      </c>
      <c r="F47" s="3"/>
    </row>
    <row r="48" spans="1:6">
      <c r="A48" s="38"/>
      <c r="B48" s="30" t="s">
        <v>85</v>
      </c>
      <c r="C48" s="26"/>
      <c r="D48" s="26"/>
      <c r="E48" s="50">
        <f>AVERAGE(E43:E47)</f>
        <v>3352.0158225851801</v>
      </c>
      <c r="F48" s="6"/>
    </row>
    <row r="49" spans="1:6">
      <c r="A49" s="39"/>
      <c r="B49" s="32" t="s">
        <v>46</v>
      </c>
      <c r="C49" s="17"/>
      <c r="D49" s="17"/>
      <c r="E49" s="51">
        <f>STDEV(E43:E47)/SQRT(COUNT(E43:E47))</f>
        <v>1092.6536239025381</v>
      </c>
      <c r="F49" s="5"/>
    </row>
    <row r="50" spans="1:6">
      <c r="A50" s="35" t="s">
        <v>34</v>
      </c>
      <c r="B50" s="34" t="s">
        <v>132</v>
      </c>
      <c r="C50" s="3">
        <v>5884</v>
      </c>
      <c r="D50" s="10">
        <v>132.23999999999998</v>
      </c>
      <c r="E50" s="3">
        <f t="shared" ref="E50:E54" si="7">C50*130/D50</f>
        <v>5784.3315184513012</v>
      </c>
      <c r="F50" s="5"/>
    </row>
    <row r="51" spans="1:6">
      <c r="A51" s="35" t="s">
        <v>34</v>
      </c>
      <c r="B51" s="34" t="s">
        <v>133</v>
      </c>
      <c r="C51" s="3">
        <v>6314</v>
      </c>
      <c r="D51" s="10">
        <v>105</v>
      </c>
      <c r="E51" s="3">
        <f t="shared" si="7"/>
        <v>7817.333333333333</v>
      </c>
      <c r="F51" s="6"/>
    </row>
    <row r="52" spans="1:6">
      <c r="A52" s="35" t="s">
        <v>34</v>
      </c>
      <c r="B52" s="34" t="s">
        <v>134</v>
      </c>
      <c r="C52" s="3">
        <v>3563</v>
      </c>
      <c r="D52" s="10">
        <v>128.88</v>
      </c>
      <c r="E52" s="3">
        <f t="shared" si="7"/>
        <v>3593.9633767846058</v>
      </c>
      <c r="F52" s="6"/>
    </row>
    <row r="53" spans="1:6">
      <c r="A53" s="35" t="s">
        <v>34</v>
      </c>
      <c r="B53" s="34" t="s">
        <v>135</v>
      </c>
      <c r="C53" s="3">
        <v>1489</v>
      </c>
      <c r="D53" s="10">
        <v>127.84</v>
      </c>
      <c r="E53" s="3">
        <f t="shared" si="7"/>
        <v>1514.1583229036296</v>
      </c>
      <c r="F53" s="6"/>
    </row>
    <row r="54" spans="1:6">
      <c r="A54" s="37" t="s">
        <v>34</v>
      </c>
      <c r="B54" s="34" t="s">
        <v>136</v>
      </c>
      <c r="C54" s="3">
        <v>8636</v>
      </c>
      <c r="D54" s="10">
        <v>129</v>
      </c>
      <c r="E54" s="3">
        <f t="shared" si="7"/>
        <v>8702.9457364341088</v>
      </c>
      <c r="F54" s="6"/>
    </row>
    <row r="55" spans="1:6">
      <c r="A55" s="20"/>
      <c r="B55" s="30" t="s">
        <v>85</v>
      </c>
      <c r="C55" s="26"/>
      <c r="D55" s="26"/>
      <c r="E55" s="50">
        <f>AVERAGE(E50:E54)</f>
        <v>5482.5464575813949</v>
      </c>
      <c r="F55" s="6"/>
    </row>
    <row r="56" spans="1:6">
      <c r="A56" s="40"/>
      <c r="B56" s="34" t="s">
        <v>46</v>
      </c>
      <c r="C56" s="4"/>
      <c r="D56" s="4"/>
      <c r="E56" s="56">
        <f>STDEV(E50:E54)/SQRT(COUNT(E50:E54))</f>
        <v>1327.1798283184162</v>
      </c>
      <c r="F56" s="5"/>
    </row>
    <row r="57" spans="1:6">
      <c r="A57" s="40"/>
      <c r="B57" s="53"/>
      <c r="C57" s="4"/>
      <c r="D57" s="4"/>
      <c r="E57" s="4"/>
      <c r="F57" s="5"/>
    </row>
    <row r="58" spans="1:6">
      <c r="B58" s="52"/>
      <c r="F58" s="1"/>
    </row>
    <row r="59" spans="1:6">
      <c r="B59" s="52"/>
      <c r="C59"/>
      <c r="D59"/>
      <c r="E59"/>
      <c r="F59" s="1"/>
    </row>
    <row r="60" spans="1:6">
      <c r="B60" s="52"/>
      <c r="C60"/>
      <c r="D60"/>
      <c r="E60"/>
    </row>
    <row r="61" spans="1:6">
      <c r="B61" s="52"/>
      <c r="C61"/>
      <c r="D61"/>
      <c r="E61"/>
    </row>
    <row r="62" spans="1:6">
      <c r="B62" s="52"/>
      <c r="C62"/>
      <c r="D62"/>
      <c r="E62"/>
    </row>
    <row r="63" spans="1:6">
      <c r="B63" s="52"/>
      <c r="C63"/>
      <c r="D63"/>
      <c r="E63"/>
    </row>
    <row r="64" spans="1:6">
      <c r="B64" s="52"/>
      <c r="C64"/>
      <c r="D64"/>
      <c r="E64"/>
    </row>
    <row r="65" spans="2:5">
      <c r="B65" s="52"/>
      <c r="C65"/>
      <c r="D65"/>
      <c r="E65"/>
    </row>
    <row r="66" spans="2:5">
      <c r="B66" s="52"/>
      <c r="C66"/>
      <c r="D66"/>
      <c r="E66"/>
    </row>
    <row r="67" spans="2:5">
      <c r="B67" s="52"/>
      <c r="C67"/>
      <c r="D67"/>
      <c r="E67"/>
    </row>
    <row r="68" spans="2:5">
      <c r="B68" s="52"/>
      <c r="C68"/>
      <c r="D68"/>
      <c r="E68"/>
    </row>
    <row r="69" spans="2:5">
      <c r="B69" s="52"/>
      <c r="C69"/>
      <c r="D69"/>
      <c r="E69"/>
    </row>
    <row r="70" spans="2:5">
      <c r="B70" s="52"/>
      <c r="C70"/>
      <c r="D70"/>
      <c r="E70"/>
    </row>
    <row r="71" spans="2:5">
      <c r="B71" s="52"/>
      <c r="C71"/>
      <c r="D71"/>
      <c r="E71"/>
    </row>
    <row r="72" spans="2:5">
      <c r="B72" s="52"/>
      <c r="C72"/>
      <c r="D72"/>
      <c r="E72"/>
    </row>
    <row r="73" spans="2:5">
      <c r="B73" s="52"/>
      <c r="C73"/>
      <c r="D73"/>
      <c r="E73"/>
    </row>
    <row r="74" spans="2:5">
      <c r="B74" s="52"/>
      <c r="C74"/>
      <c r="D74"/>
      <c r="E74"/>
    </row>
    <row r="75" spans="2:5">
      <c r="B75" s="52"/>
      <c r="C75"/>
      <c r="D75"/>
      <c r="E75"/>
    </row>
    <row r="76" spans="2:5">
      <c r="B76" s="52"/>
      <c r="C76"/>
      <c r="D76"/>
      <c r="E76"/>
    </row>
    <row r="77" spans="2:5">
      <c r="B77" s="52"/>
      <c r="C77"/>
      <c r="D77"/>
      <c r="E77"/>
    </row>
    <row r="78" spans="2:5">
      <c r="B78" s="52"/>
      <c r="C78"/>
      <c r="D78"/>
      <c r="E78"/>
    </row>
    <row r="79" spans="2:5">
      <c r="B79" s="52"/>
      <c r="C79"/>
      <c r="D79"/>
      <c r="E79"/>
    </row>
    <row r="80" spans="2:5">
      <c r="B80" s="52"/>
      <c r="C80"/>
      <c r="D80"/>
      <c r="E80"/>
    </row>
    <row r="81" spans="2:5">
      <c r="B81" s="52"/>
      <c r="C81"/>
      <c r="D81"/>
      <c r="E81"/>
    </row>
    <row r="82" spans="2:5">
      <c r="B82" s="52"/>
      <c r="C82"/>
      <c r="D82"/>
      <c r="E82"/>
    </row>
    <row r="83" spans="2:5">
      <c r="B83" s="52"/>
      <c r="C83"/>
      <c r="D83"/>
      <c r="E83"/>
    </row>
    <row r="84" spans="2:5">
      <c r="B84" s="52"/>
      <c r="C84"/>
      <c r="D84"/>
      <c r="E84"/>
    </row>
    <row r="85" spans="2:5">
      <c r="B85" s="52"/>
      <c r="C85"/>
      <c r="D85"/>
      <c r="E85"/>
    </row>
    <row r="86" spans="2:5">
      <c r="B86" s="52"/>
      <c r="C86"/>
      <c r="D86"/>
      <c r="E86"/>
    </row>
    <row r="87" spans="2:5">
      <c r="B87" s="52"/>
      <c r="C87"/>
      <c r="D87"/>
      <c r="E87"/>
    </row>
    <row r="88" spans="2:5">
      <c r="B88" s="52"/>
      <c r="C88"/>
      <c r="D88"/>
      <c r="E88"/>
    </row>
    <row r="89" spans="2:5">
      <c r="B89" s="52"/>
      <c r="C89"/>
      <c r="D89"/>
      <c r="E89"/>
    </row>
    <row r="90" spans="2:5">
      <c r="B90" s="52"/>
      <c r="C90"/>
      <c r="D90"/>
      <c r="E90"/>
    </row>
    <row r="91" spans="2:5">
      <c r="B91" s="52"/>
      <c r="C91"/>
      <c r="D91"/>
      <c r="E91"/>
    </row>
    <row r="92" spans="2:5">
      <c r="B92" s="52"/>
      <c r="C92"/>
      <c r="D92"/>
      <c r="E92"/>
    </row>
    <row r="93" spans="2:5">
      <c r="B93" s="52"/>
      <c r="C93"/>
      <c r="D93"/>
      <c r="E93"/>
    </row>
    <row r="94" spans="2:5">
      <c r="B94" s="52"/>
      <c r="C94"/>
      <c r="D94"/>
      <c r="E94"/>
    </row>
    <row r="95" spans="2:5">
      <c r="B95" s="52"/>
      <c r="C95"/>
      <c r="D95"/>
      <c r="E95"/>
    </row>
    <row r="96" spans="2:5">
      <c r="B96" s="52"/>
      <c r="C96"/>
      <c r="D96"/>
      <c r="E96"/>
    </row>
    <row r="97" spans="2:5">
      <c r="B97" s="52"/>
      <c r="C97"/>
      <c r="D97"/>
      <c r="E97"/>
    </row>
    <row r="98" spans="2:5">
      <c r="B98" s="52"/>
      <c r="C98"/>
      <c r="D98"/>
      <c r="E98"/>
    </row>
    <row r="99" spans="2:5">
      <c r="B99" s="52"/>
      <c r="C99"/>
      <c r="D99"/>
      <c r="E99"/>
    </row>
  </sheetData>
  <mergeCells count="4">
    <mergeCell ref="G2:G3"/>
    <mergeCell ref="G4:G5"/>
    <mergeCell ref="G7:G8"/>
    <mergeCell ref="G9:G10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00"/>
  <sheetViews>
    <sheetView tabSelected="1" workbookViewId="0">
      <selection activeCell="K13" sqref="K13"/>
    </sheetView>
  </sheetViews>
  <sheetFormatPr baseColWidth="12" defaultRowHeight="18" x14ac:dyDescent="0"/>
  <cols>
    <col min="1" max="2" width="12.83203125" style="8"/>
    <col min="3" max="3" width="12.83203125" style="1"/>
    <col min="4" max="5" width="12.83203125" style="1" customWidth="1"/>
  </cols>
  <sheetData>
    <row r="1" spans="1:10" ht="19" thickBot="1">
      <c r="A1" s="29" t="s">
        <v>83</v>
      </c>
      <c r="B1" s="33" t="s">
        <v>84</v>
      </c>
      <c r="C1" s="7" t="s">
        <v>40</v>
      </c>
      <c r="D1" s="7" t="s">
        <v>52</v>
      </c>
      <c r="E1" s="12" t="s">
        <v>28</v>
      </c>
      <c r="F1" s="1"/>
      <c r="G1" s="12" t="s">
        <v>28</v>
      </c>
      <c r="H1" s="2"/>
      <c r="I1" s="2" t="s">
        <v>51</v>
      </c>
      <c r="J1" s="12" t="s">
        <v>50</v>
      </c>
    </row>
    <row r="2" spans="1:10">
      <c r="A2" s="35" t="s">
        <v>0</v>
      </c>
      <c r="B2" s="36" t="s">
        <v>4</v>
      </c>
      <c r="C2" s="3">
        <v>3122</v>
      </c>
      <c r="D2" s="11">
        <v>84.31</v>
      </c>
      <c r="E2" s="3">
        <f>C2*13/D2</f>
        <v>481.39010793500177</v>
      </c>
      <c r="F2" s="3"/>
      <c r="G2" s="57" t="s">
        <v>45</v>
      </c>
      <c r="H2" t="s">
        <v>18</v>
      </c>
      <c r="I2" s="44">
        <v>0.42772503199286099</v>
      </c>
      <c r="J2" s="44">
        <v>0.53821411955073895</v>
      </c>
    </row>
    <row r="3" spans="1:10">
      <c r="A3" s="35" t="s">
        <v>0</v>
      </c>
      <c r="B3" s="36" t="s">
        <v>53</v>
      </c>
      <c r="C3" s="3">
        <v>5378</v>
      </c>
      <c r="D3" s="11">
        <v>136.59</v>
      </c>
      <c r="E3" s="3">
        <f t="shared" ref="E3:E7" si="0">C3*13/D3</f>
        <v>511.85299070210118</v>
      </c>
      <c r="F3" s="3"/>
      <c r="G3" s="58"/>
      <c r="H3" t="s">
        <v>17</v>
      </c>
      <c r="I3" s="44">
        <v>0.33300469930319798</v>
      </c>
      <c r="J3" s="44">
        <v>0.34327507993973799</v>
      </c>
    </row>
    <row r="4" spans="1:10">
      <c r="A4" s="35" t="s">
        <v>0</v>
      </c>
      <c r="B4" s="36" t="s">
        <v>54</v>
      </c>
      <c r="C4" s="3">
        <v>2968</v>
      </c>
      <c r="D4" s="11">
        <v>124.28</v>
      </c>
      <c r="E4" s="3">
        <f t="shared" si="0"/>
        <v>310.46025104602512</v>
      </c>
      <c r="F4" s="3"/>
      <c r="G4" s="59" t="s">
        <v>44</v>
      </c>
      <c r="H4" t="s">
        <v>18</v>
      </c>
      <c r="I4" s="44">
        <v>1.0214273643237699</v>
      </c>
      <c r="J4" s="44">
        <v>1.41681807073782</v>
      </c>
    </row>
    <row r="5" spans="1:10">
      <c r="A5" s="35" t="s">
        <v>0</v>
      </c>
      <c r="B5" s="36" t="s">
        <v>55</v>
      </c>
      <c r="C5" s="3">
        <v>1823</v>
      </c>
      <c r="D5" s="11">
        <v>131.04</v>
      </c>
      <c r="E5" s="3">
        <f t="shared" si="0"/>
        <v>180.85317460317461</v>
      </c>
      <c r="F5" s="3"/>
      <c r="G5" s="60"/>
      <c r="H5" s="9" t="s">
        <v>23</v>
      </c>
      <c r="I5" s="45">
        <v>1.85978736537956</v>
      </c>
      <c r="J5" s="45">
        <v>1.7145261178018301</v>
      </c>
    </row>
    <row r="6" spans="1:10" ht="19" thickBot="1">
      <c r="A6" s="35" t="s">
        <v>0</v>
      </c>
      <c r="B6" s="36" t="s">
        <v>56</v>
      </c>
      <c r="C6" s="3">
        <v>4707</v>
      </c>
      <c r="D6" s="10">
        <v>125.39999999999999</v>
      </c>
      <c r="E6" s="3">
        <f t="shared" si="0"/>
        <v>487.96650717703352</v>
      </c>
      <c r="F6" s="3"/>
      <c r="G6" s="21" t="s">
        <v>47</v>
      </c>
      <c r="H6" s="21"/>
      <c r="I6" s="21" t="s">
        <v>48</v>
      </c>
      <c r="J6" s="21" t="s">
        <v>49</v>
      </c>
    </row>
    <row r="7" spans="1:10">
      <c r="A7" s="37" t="s">
        <v>0</v>
      </c>
      <c r="B7" s="36" t="s">
        <v>9</v>
      </c>
      <c r="C7" s="3">
        <v>5735</v>
      </c>
      <c r="D7" s="10">
        <v>125.55000000000001</v>
      </c>
      <c r="E7" s="3">
        <f t="shared" si="0"/>
        <v>593.82716049382714</v>
      </c>
      <c r="F7" s="6"/>
      <c r="G7" s="57" t="s">
        <v>45</v>
      </c>
      <c r="H7" t="s">
        <v>18</v>
      </c>
      <c r="I7" s="44">
        <v>6.2148518099500602E-2</v>
      </c>
      <c r="J7" s="44">
        <v>7.8369813618700199E-2</v>
      </c>
    </row>
    <row r="8" spans="1:10">
      <c r="A8" s="20"/>
      <c r="B8" s="30" t="s">
        <v>85</v>
      </c>
      <c r="C8" s="27"/>
      <c r="D8" s="25"/>
      <c r="E8" s="41">
        <f>AVERAGE(E2:E7)</f>
        <v>427.72503199286058</v>
      </c>
      <c r="F8" s="5"/>
      <c r="G8" s="58"/>
      <c r="H8" t="s">
        <v>17</v>
      </c>
      <c r="I8" s="44">
        <v>0.127532011520405</v>
      </c>
      <c r="J8" s="44">
        <v>8.6136963350447404E-2</v>
      </c>
    </row>
    <row r="9" spans="1:10">
      <c r="A9" s="22"/>
      <c r="B9" s="32" t="s">
        <v>46</v>
      </c>
      <c r="C9" s="24"/>
      <c r="D9" s="23"/>
      <c r="E9" s="42">
        <f>STDEV(E2:E7)/SQRT(COUNT(E2:E7))</f>
        <v>62.148518099500635</v>
      </c>
      <c r="F9" s="5"/>
      <c r="G9" s="59" t="s">
        <v>44</v>
      </c>
      <c r="H9" s="19" t="s">
        <v>18</v>
      </c>
      <c r="I9" s="46">
        <v>0.22227916108595999</v>
      </c>
      <c r="J9" s="46">
        <v>0.42390567123042699</v>
      </c>
    </row>
    <row r="10" spans="1:10">
      <c r="A10" s="35" t="s">
        <v>1</v>
      </c>
      <c r="B10" s="36" t="s">
        <v>57</v>
      </c>
      <c r="C10" s="3">
        <v>1359</v>
      </c>
      <c r="D10" s="11">
        <v>114.78</v>
      </c>
      <c r="E10" s="3">
        <f t="shared" ref="E10:E15" si="1">C10*13/D10</f>
        <v>153.92054364871927</v>
      </c>
      <c r="F10" s="3"/>
      <c r="G10" s="60"/>
      <c r="H10" s="9" t="s">
        <v>23</v>
      </c>
      <c r="I10" s="45">
        <v>0.33433254662631101</v>
      </c>
      <c r="J10" s="45">
        <v>0.29177430964157802</v>
      </c>
    </row>
    <row r="11" spans="1:10">
      <c r="A11" s="35" t="s">
        <v>1</v>
      </c>
      <c r="B11" s="36" t="s">
        <v>58</v>
      </c>
      <c r="C11" s="3">
        <v>2146</v>
      </c>
      <c r="D11" s="11">
        <v>110.93</v>
      </c>
      <c r="E11" s="3">
        <f t="shared" si="1"/>
        <v>251.49193184891371</v>
      </c>
      <c r="F11" s="3"/>
    </row>
    <row r="12" spans="1:10">
      <c r="A12" s="35" t="s">
        <v>1</v>
      </c>
      <c r="B12" s="36" t="s">
        <v>59</v>
      </c>
      <c r="C12" s="3">
        <v>1406</v>
      </c>
      <c r="D12" s="11">
        <v>121.64</v>
      </c>
      <c r="E12" s="3">
        <f t="shared" si="1"/>
        <v>150.26307135810589</v>
      </c>
      <c r="F12" s="3"/>
    </row>
    <row r="13" spans="1:10">
      <c r="A13" s="35" t="s">
        <v>1</v>
      </c>
      <c r="B13" s="36" t="s">
        <v>60</v>
      </c>
      <c r="C13" s="3">
        <v>1565</v>
      </c>
      <c r="D13" s="11">
        <v>131.47999999999999</v>
      </c>
      <c r="E13" s="3">
        <f t="shared" si="1"/>
        <v>154.73836324916337</v>
      </c>
      <c r="F13" s="3"/>
    </row>
    <row r="14" spans="1:10">
      <c r="A14" s="35" t="s">
        <v>1</v>
      </c>
      <c r="B14" s="36" t="s">
        <v>61</v>
      </c>
      <c r="C14" s="3">
        <v>9234</v>
      </c>
      <c r="D14" s="10">
        <v>126</v>
      </c>
      <c r="E14" s="3">
        <f t="shared" si="1"/>
        <v>952.71428571428567</v>
      </c>
      <c r="F14" s="3"/>
    </row>
    <row r="15" spans="1:10">
      <c r="A15" s="37" t="s">
        <v>1</v>
      </c>
      <c r="B15" s="36" t="s">
        <v>62</v>
      </c>
      <c r="C15" s="3">
        <v>3349</v>
      </c>
      <c r="D15" s="10">
        <v>130</v>
      </c>
      <c r="E15" s="3">
        <f t="shared" si="1"/>
        <v>334.9</v>
      </c>
      <c r="F15" s="6"/>
    </row>
    <row r="16" spans="1:10">
      <c r="A16" s="38"/>
      <c r="B16" s="30" t="s">
        <v>85</v>
      </c>
      <c r="C16" s="27"/>
      <c r="D16" s="25"/>
      <c r="E16" s="41">
        <f>AVERAGE(E10:E15)</f>
        <v>333.00469930319804</v>
      </c>
      <c r="F16" s="5"/>
    </row>
    <row r="17" spans="1:6">
      <c r="A17" s="39"/>
      <c r="B17" s="32" t="s">
        <v>46</v>
      </c>
      <c r="C17" s="24"/>
      <c r="D17" s="23"/>
      <c r="E17" s="42">
        <f>STDEV(E10:E15)/SQRT(COUNT(E10:E15))</f>
        <v>127.53201152040468</v>
      </c>
      <c r="F17" s="5"/>
    </row>
    <row r="18" spans="1:6">
      <c r="A18" s="35" t="s">
        <v>2</v>
      </c>
      <c r="B18" s="36" t="s">
        <v>7</v>
      </c>
      <c r="C18" s="3">
        <v>2919</v>
      </c>
      <c r="D18" s="10">
        <v>81.899999999999991</v>
      </c>
      <c r="E18" s="3">
        <f t="shared" ref="E18:E22" si="2">C18*13/D18</f>
        <v>463.33333333333337</v>
      </c>
      <c r="F18" s="3"/>
    </row>
    <row r="19" spans="1:6">
      <c r="A19" s="35" t="s">
        <v>2</v>
      </c>
      <c r="B19" s="36" t="s">
        <v>63</v>
      </c>
      <c r="C19" s="3">
        <v>7586</v>
      </c>
      <c r="D19" s="10">
        <v>120.75</v>
      </c>
      <c r="E19" s="3">
        <f t="shared" si="2"/>
        <v>816.71221532091101</v>
      </c>
      <c r="F19" s="3"/>
    </row>
    <row r="20" spans="1:6">
      <c r="A20" s="35" t="s">
        <v>2</v>
      </c>
      <c r="B20" s="36" t="s">
        <v>64</v>
      </c>
      <c r="C20" s="3">
        <v>3813</v>
      </c>
      <c r="D20" s="10">
        <v>128.16</v>
      </c>
      <c r="E20" s="3">
        <f t="shared" si="2"/>
        <v>386.77434456928842</v>
      </c>
      <c r="F20" s="3"/>
    </row>
    <row r="21" spans="1:6">
      <c r="A21" s="35" t="s">
        <v>2</v>
      </c>
      <c r="B21" s="36" t="s">
        <v>65</v>
      </c>
      <c r="C21" s="3">
        <v>4206</v>
      </c>
      <c r="D21" s="10">
        <v>128.82000000000002</v>
      </c>
      <c r="E21" s="3">
        <f t="shared" si="2"/>
        <v>424.45272473218438</v>
      </c>
      <c r="F21" s="3"/>
    </row>
    <row r="22" spans="1:6">
      <c r="A22" s="37" t="s">
        <v>2</v>
      </c>
      <c r="B22" s="36" t="s">
        <v>66</v>
      </c>
      <c r="C22" s="3">
        <v>5938</v>
      </c>
      <c r="D22" s="10">
        <v>128.70000000000002</v>
      </c>
      <c r="E22" s="3">
        <f t="shared" si="2"/>
        <v>599.79797979797968</v>
      </c>
      <c r="F22" s="6"/>
    </row>
    <row r="23" spans="1:6">
      <c r="A23" s="38"/>
      <c r="B23" s="30" t="s">
        <v>85</v>
      </c>
      <c r="C23" s="27"/>
      <c r="D23" s="25"/>
      <c r="E23" s="41">
        <f>AVERAGE(E18:E22)</f>
        <v>538.21411955073938</v>
      </c>
      <c r="F23" s="5"/>
    </row>
    <row r="24" spans="1:6">
      <c r="A24" s="39"/>
      <c r="B24" s="32" t="s">
        <v>46</v>
      </c>
      <c r="C24" s="24"/>
      <c r="D24" s="23"/>
      <c r="E24" s="42">
        <f>STDEV(E18:E22)/SQRT(COUNT(E18:E22))</f>
        <v>78.369813618700192</v>
      </c>
      <c r="F24" s="5"/>
    </row>
    <row r="25" spans="1:6">
      <c r="A25" s="35" t="s">
        <v>3</v>
      </c>
      <c r="B25" s="36" t="s">
        <v>67</v>
      </c>
      <c r="C25" s="3">
        <v>3768</v>
      </c>
      <c r="D25" s="10">
        <v>108.15</v>
      </c>
      <c r="E25" s="3">
        <f t="shared" ref="E25:E28" si="3">C25*13/D25</f>
        <v>452.9264909847434</v>
      </c>
      <c r="F25" s="5"/>
    </row>
    <row r="26" spans="1:6">
      <c r="A26" s="35" t="s">
        <v>3</v>
      </c>
      <c r="B26" s="36" t="s">
        <v>68</v>
      </c>
      <c r="C26" s="3">
        <v>1214</v>
      </c>
      <c r="D26" s="10">
        <v>126.14999999999999</v>
      </c>
      <c r="E26" s="3">
        <f t="shared" si="3"/>
        <v>125.10503369005153</v>
      </c>
      <c r="F26" s="3"/>
    </row>
    <row r="27" spans="1:6">
      <c r="A27" s="35" t="s">
        <v>3</v>
      </c>
      <c r="B27" s="36" t="s">
        <v>15</v>
      </c>
      <c r="C27" s="3">
        <v>2873</v>
      </c>
      <c r="D27" s="10">
        <v>129.19999999999999</v>
      </c>
      <c r="E27" s="3">
        <f t="shared" si="3"/>
        <v>289.0789473684211</v>
      </c>
      <c r="F27" s="3"/>
    </row>
    <row r="28" spans="1:6">
      <c r="A28" s="37" t="s">
        <v>3</v>
      </c>
      <c r="B28" s="36" t="s">
        <v>69</v>
      </c>
      <c r="C28" s="3">
        <v>4984</v>
      </c>
      <c r="D28" s="10">
        <v>128.04999999999998</v>
      </c>
      <c r="E28" s="3">
        <f t="shared" si="3"/>
        <v>505.98984771573612</v>
      </c>
      <c r="F28" s="6"/>
    </row>
    <row r="29" spans="1:6">
      <c r="A29" s="38"/>
      <c r="B29" s="30" t="s">
        <v>85</v>
      </c>
      <c r="C29" s="27"/>
      <c r="D29" s="25"/>
      <c r="E29" s="41">
        <f>AVERAGE(E25:E28)</f>
        <v>343.27507993973802</v>
      </c>
      <c r="F29" s="5"/>
    </row>
    <row r="30" spans="1:6">
      <c r="A30" s="39"/>
      <c r="B30" s="32" t="s">
        <v>46</v>
      </c>
      <c r="C30" s="24"/>
      <c r="D30" s="23"/>
      <c r="E30" s="42">
        <f>STDEV(E25:E28)/SQRT(COUNT(E25:E28))</f>
        <v>86.136963350447417</v>
      </c>
      <c r="F30" s="5"/>
    </row>
    <row r="31" spans="1:6">
      <c r="A31" s="35" t="s">
        <v>31</v>
      </c>
      <c r="B31" s="36" t="s">
        <v>11</v>
      </c>
      <c r="C31" s="3">
        <v>16850</v>
      </c>
      <c r="D31" s="10">
        <v>126</v>
      </c>
      <c r="E31" s="3">
        <f t="shared" ref="E31:E35" si="4">C31*13/D31</f>
        <v>1738.4920634920634</v>
      </c>
      <c r="F31" s="3"/>
    </row>
    <row r="32" spans="1:6">
      <c r="A32" s="35" t="s">
        <v>31</v>
      </c>
      <c r="B32" s="36" t="s">
        <v>12</v>
      </c>
      <c r="C32" s="3">
        <v>7331</v>
      </c>
      <c r="D32" s="10">
        <v>124.95</v>
      </c>
      <c r="E32" s="3">
        <f t="shared" si="4"/>
        <v>762.72909163665463</v>
      </c>
      <c r="F32" s="3"/>
    </row>
    <row r="33" spans="1:6">
      <c r="A33" s="35" t="s">
        <v>30</v>
      </c>
      <c r="B33" s="36" t="s">
        <v>70</v>
      </c>
      <c r="C33" s="3">
        <v>7180</v>
      </c>
      <c r="D33" s="10">
        <v>125.39999999999999</v>
      </c>
      <c r="E33" s="3">
        <f t="shared" si="4"/>
        <v>744.33811802232856</v>
      </c>
      <c r="F33" s="3"/>
    </row>
    <row r="34" spans="1:6">
      <c r="A34" s="35" t="s">
        <v>31</v>
      </c>
      <c r="B34" s="36" t="s">
        <v>71</v>
      </c>
      <c r="C34" s="3">
        <v>5261</v>
      </c>
      <c r="D34" s="10">
        <v>127.92000000000002</v>
      </c>
      <c r="E34" s="3">
        <f t="shared" si="4"/>
        <v>534.65447154471542</v>
      </c>
      <c r="F34" s="3"/>
    </row>
    <row r="35" spans="1:6">
      <c r="A35" s="37" t="s">
        <v>31</v>
      </c>
      <c r="B35" s="36" t="s">
        <v>72</v>
      </c>
      <c r="C35" s="3">
        <v>13110</v>
      </c>
      <c r="D35" s="10">
        <v>128.43999999999997</v>
      </c>
      <c r="E35" s="3">
        <f t="shared" si="4"/>
        <v>1326.9230769230771</v>
      </c>
      <c r="F35" s="6"/>
    </row>
    <row r="36" spans="1:6">
      <c r="A36" s="38"/>
      <c r="B36" s="30" t="s">
        <v>85</v>
      </c>
      <c r="C36" s="27"/>
      <c r="D36" s="25"/>
      <c r="E36" s="41">
        <f>AVERAGE(E31:E35)</f>
        <v>1021.4273643237678</v>
      </c>
      <c r="F36" s="5"/>
    </row>
    <row r="37" spans="1:6">
      <c r="A37" s="39"/>
      <c r="B37" s="32" t="s">
        <v>46</v>
      </c>
      <c r="C37" s="24"/>
      <c r="D37" s="23"/>
      <c r="E37" s="42">
        <f>STDEV(E31:E35)/SQRT(COUNT(E31:E35))</f>
        <v>222.27916108595966</v>
      </c>
      <c r="F37" s="5"/>
    </row>
    <row r="38" spans="1:6">
      <c r="A38" s="35" t="s">
        <v>32</v>
      </c>
      <c r="B38" s="36" t="s">
        <v>10</v>
      </c>
      <c r="C38" s="3">
        <v>12920</v>
      </c>
      <c r="D38" s="10">
        <v>130</v>
      </c>
      <c r="E38" s="3">
        <f t="shared" ref="E38:E40" si="5">C38*13/D38</f>
        <v>1292</v>
      </c>
      <c r="F38" s="3"/>
    </row>
    <row r="39" spans="1:6">
      <c r="A39" s="35" t="s">
        <v>32</v>
      </c>
      <c r="B39" s="36" t="s">
        <v>73</v>
      </c>
      <c r="C39" s="3">
        <v>17940</v>
      </c>
      <c r="D39" s="10">
        <v>126.9</v>
      </c>
      <c r="E39" s="3">
        <f t="shared" si="5"/>
        <v>1837.8250591016547</v>
      </c>
      <c r="F39" s="3"/>
    </row>
    <row r="40" spans="1:6">
      <c r="A40" s="37" t="s">
        <v>32</v>
      </c>
      <c r="B40" s="36" t="s">
        <v>74</v>
      </c>
      <c r="C40" s="3">
        <v>24420</v>
      </c>
      <c r="D40" s="10">
        <v>129.60000000000002</v>
      </c>
      <c r="E40" s="3">
        <f t="shared" si="5"/>
        <v>2449.5370370370365</v>
      </c>
      <c r="F40" s="3"/>
    </row>
    <row r="41" spans="1:6">
      <c r="A41" s="38"/>
      <c r="B41" s="30" t="s">
        <v>85</v>
      </c>
      <c r="C41" s="27"/>
      <c r="D41" s="25"/>
      <c r="E41" s="41">
        <f>AVERAGE(E38:E40)</f>
        <v>1859.7873653795639</v>
      </c>
      <c r="F41" s="6"/>
    </row>
    <row r="42" spans="1:6">
      <c r="A42" s="39"/>
      <c r="B42" s="32" t="s">
        <v>46</v>
      </c>
      <c r="C42" s="9"/>
      <c r="D42" s="23"/>
      <c r="E42" s="42">
        <f>STDEV(E38:E40)/SQRT(COUNT(E38:E40))</f>
        <v>334.33254662631134</v>
      </c>
      <c r="F42" s="5"/>
    </row>
    <row r="43" spans="1:6">
      <c r="A43" s="35" t="s">
        <v>33</v>
      </c>
      <c r="B43" s="36" t="s">
        <v>75</v>
      </c>
      <c r="C43" s="3">
        <v>21330</v>
      </c>
      <c r="D43" s="10">
        <v>94.5</v>
      </c>
      <c r="E43" s="3">
        <f t="shared" ref="E43:E47" si="6">C43*13/D43</f>
        <v>2934.2857142857142</v>
      </c>
      <c r="F43" s="5"/>
    </row>
    <row r="44" spans="1:6">
      <c r="A44" s="35" t="s">
        <v>33</v>
      </c>
      <c r="B44" s="36" t="s">
        <v>14</v>
      </c>
      <c r="C44" s="3">
        <v>7709</v>
      </c>
      <c r="D44" s="10">
        <v>129</v>
      </c>
      <c r="E44" s="3">
        <f t="shared" si="6"/>
        <v>776.87596899224809</v>
      </c>
      <c r="F44" s="3"/>
    </row>
    <row r="45" spans="1:6">
      <c r="A45" s="35" t="s">
        <v>33</v>
      </c>
      <c r="B45" s="36" t="s">
        <v>76</v>
      </c>
      <c r="C45" s="3">
        <v>17110</v>
      </c>
      <c r="D45" s="10">
        <v>127.72000000000001</v>
      </c>
      <c r="E45" s="3">
        <f t="shared" si="6"/>
        <v>1741.5440025054806</v>
      </c>
      <c r="F45" s="3"/>
    </row>
    <row r="46" spans="1:6">
      <c r="A46" s="35" t="s">
        <v>33</v>
      </c>
      <c r="B46" s="36" t="s">
        <v>77</v>
      </c>
      <c r="C46" s="3">
        <v>9906</v>
      </c>
      <c r="D46" s="10">
        <v>131.5</v>
      </c>
      <c r="E46" s="3">
        <f t="shared" si="6"/>
        <v>979.30038022813687</v>
      </c>
      <c r="F46" s="3"/>
    </row>
    <row r="47" spans="1:6">
      <c r="A47" s="37" t="s">
        <v>33</v>
      </c>
      <c r="B47" s="36" t="s">
        <v>78</v>
      </c>
      <c r="C47" s="3">
        <v>6570</v>
      </c>
      <c r="D47" s="10">
        <v>130.97999999999999</v>
      </c>
      <c r="E47" s="3">
        <f t="shared" si="6"/>
        <v>652.08428767750809</v>
      </c>
      <c r="F47" s="3"/>
    </row>
    <row r="48" spans="1:6">
      <c r="A48" s="38"/>
      <c r="B48" s="30" t="s">
        <v>85</v>
      </c>
      <c r="C48" s="26"/>
      <c r="D48" s="25"/>
      <c r="E48" s="41">
        <f>AVERAGE(E43:E47)</f>
        <v>1416.8180707378174</v>
      </c>
      <c r="F48" s="6"/>
    </row>
    <row r="49" spans="1:6">
      <c r="A49" s="39"/>
      <c r="B49" s="32" t="s">
        <v>46</v>
      </c>
      <c r="C49" s="17"/>
      <c r="D49" s="23"/>
      <c r="E49" s="42">
        <f>STDEV(E43:E47)/SQRT(COUNT(E43:E47))</f>
        <v>423.90567123042706</v>
      </c>
      <c r="F49" s="5"/>
    </row>
    <row r="50" spans="1:6">
      <c r="A50" s="35" t="s">
        <v>34</v>
      </c>
      <c r="B50" s="36" t="s">
        <v>13</v>
      </c>
      <c r="C50" s="3">
        <v>17890</v>
      </c>
      <c r="D50" s="10">
        <v>132.23999999999998</v>
      </c>
      <c r="E50" s="3">
        <f t="shared" ref="E50" si="7">C50*13/D50</f>
        <v>1758.6963097398673</v>
      </c>
      <c r="F50" s="5"/>
    </row>
    <row r="51" spans="1:6">
      <c r="A51" s="35" t="s">
        <v>34</v>
      </c>
      <c r="B51" s="36" t="s">
        <v>79</v>
      </c>
      <c r="C51" s="3">
        <v>12870</v>
      </c>
      <c r="D51" s="10">
        <v>105</v>
      </c>
      <c r="E51" s="3">
        <f t="shared" ref="E51:E54" si="8">C51*13/D51</f>
        <v>1593.4285714285713</v>
      </c>
      <c r="F51" s="6"/>
    </row>
    <row r="52" spans="1:6">
      <c r="A52" s="35" t="s">
        <v>34</v>
      </c>
      <c r="B52" s="36" t="s">
        <v>80</v>
      </c>
      <c r="C52" s="3">
        <v>18540</v>
      </c>
      <c r="D52" s="10">
        <v>128.88</v>
      </c>
      <c r="E52" s="3">
        <f t="shared" si="8"/>
        <v>1870.1117318435754</v>
      </c>
      <c r="F52" s="6"/>
    </row>
    <row r="53" spans="1:6">
      <c r="A53" s="35" t="s">
        <v>34</v>
      </c>
      <c r="B53" s="36" t="s">
        <v>81</v>
      </c>
      <c r="C53" s="3">
        <v>7518</v>
      </c>
      <c r="D53" s="10">
        <v>127.84</v>
      </c>
      <c r="E53" s="3">
        <f t="shared" si="8"/>
        <v>764.50250312891114</v>
      </c>
      <c r="F53" s="6"/>
    </row>
    <row r="54" spans="1:6">
      <c r="A54" s="39" t="s">
        <v>34</v>
      </c>
      <c r="B54" s="31" t="s">
        <v>82</v>
      </c>
      <c r="C54" s="3">
        <v>25660</v>
      </c>
      <c r="D54" s="10">
        <v>129</v>
      </c>
      <c r="E54" s="3">
        <f t="shared" si="8"/>
        <v>2585.8914728682171</v>
      </c>
      <c r="F54" s="6"/>
    </row>
    <row r="55" spans="1:6">
      <c r="B55" s="30" t="s">
        <v>85</v>
      </c>
      <c r="C55" s="26"/>
      <c r="D55" s="28"/>
      <c r="E55" s="41">
        <f>AVERAGE(E50:E54)</f>
        <v>1714.5261178018286</v>
      </c>
      <c r="F55" s="6"/>
    </row>
    <row r="56" spans="1:6">
      <c r="A56" s="40"/>
      <c r="B56" s="34" t="s">
        <v>46</v>
      </c>
      <c r="C56" s="4"/>
      <c r="D56" s="19"/>
      <c r="E56" s="43">
        <f>STDEV(E50:E54)/SQRT(COUNT(E50:E54))</f>
        <v>291.77430964157764</v>
      </c>
      <c r="F56" s="5"/>
    </row>
    <row r="57" spans="1:6">
      <c r="A57" s="40"/>
      <c r="B57" s="40"/>
      <c r="C57" s="4"/>
      <c r="D57" s="19"/>
      <c r="E57" s="4"/>
      <c r="F57" s="5"/>
    </row>
    <row r="58" spans="1:6">
      <c r="F58" s="1"/>
    </row>
    <row r="59" spans="1:6">
      <c r="C59"/>
      <c r="D59"/>
      <c r="E59"/>
      <c r="F59" s="1"/>
    </row>
    <row r="60" spans="1:6">
      <c r="D60"/>
      <c r="E60"/>
    </row>
    <row r="61" spans="1:6">
      <c r="C61"/>
      <c r="D61"/>
      <c r="E61"/>
    </row>
    <row r="62" spans="1:6">
      <c r="C62"/>
      <c r="D62"/>
      <c r="E62"/>
    </row>
    <row r="63" spans="1:6">
      <c r="C63"/>
      <c r="D63"/>
      <c r="E63"/>
    </row>
    <row r="64" spans="1:6">
      <c r="C64"/>
      <c r="D64"/>
      <c r="E64"/>
    </row>
    <row r="65" spans="3:5">
      <c r="C65"/>
      <c r="D65"/>
      <c r="E65"/>
    </row>
    <row r="66" spans="3:5">
      <c r="C66"/>
      <c r="D66"/>
      <c r="E66"/>
    </row>
    <row r="67" spans="3:5">
      <c r="C67"/>
      <c r="D67"/>
      <c r="E67"/>
    </row>
    <row r="68" spans="3:5">
      <c r="C68"/>
      <c r="D68"/>
      <c r="E68"/>
    </row>
    <row r="69" spans="3:5">
      <c r="C69"/>
      <c r="D69"/>
      <c r="E69"/>
    </row>
    <row r="70" spans="3:5">
      <c r="C70"/>
      <c r="D70"/>
      <c r="E70"/>
    </row>
    <row r="71" spans="3:5">
      <c r="C71"/>
      <c r="D71"/>
      <c r="E71"/>
    </row>
    <row r="72" spans="3:5">
      <c r="C72"/>
      <c r="D72"/>
      <c r="E72"/>
    </row>
    <row r="73" spans="3:5">
      <c r="C73"/>
      <c r="D73"/>
      <c r="E73"/>
    </row>
    <row r="74" spans="3:5">
      <c r="C74"/>
      <c r="D74"/>
      <c r="E74"/>
    </row>
    <row r="75" spans="3:5">
      <c r="C75"/>
      <c r="D75"/>
      <c r="E75"/>
    </row>
    <row r="76" spans="3:5">
      <c r="C76"/>
      <c r="D76"/>
      <c r="E76"/>
    </row>
    <row r="77" spans="3:5">
      <c r="C77"/>
      <c r="D77"/>
      <c r="E77"/>
    </row>
    <row r="78" spans="3:5">
      <c r="C78"/>
      <c r="D78"/>
      <c r="E78"/>
    </row>
    <row r="79" spans="3:5">
      <c r="C79"/>
      <c r="D79"/>
      <c r="E79"/>
    </row>
    <row r="80" spans="3:5">
      <c r="C80"/>
      <c r="D80"/>
      <c r="E80"/>
    </row>
    <row r="81" spans="3:5">
      <c r="C81"/>
      <c r="D81"/>
      <c r="E81"/>
    </row>
    <row r="82" spans="3:5">
      <c r="C82"/>
      <c r="D82"/>
      <c r="E82"/>
    </row>
    <row r="83" spans="3:5">
      <c r="C83"/>
      <c r="D83"/>
      <c r="E83"/>
    </row>
    <row r="84" spans="3:5">
      <c r="C84"/>
      <c r="D84"/>
      <c r="E84"/>
    </row>
    <row r="85" spans="3:5">
      <c r="C85"/>
      <c r="D85"/>
      <c r="E85"/>
    </row>
    <row r="86" spans="3:5">
      <c r="C86"/>
      <c r="D86"/>
      <c r="E86"/>
    </row>
    <row r="87" spans="3:5">
      <c r="C87"/>
      <c r="D87"/>
      <c r="E87"/>
    </row>
    <row r="88" spans="3:5">
      <c r="C88"/>
      <c r="D88"/>
      <c r="E88"/>
    </row>
    <row r="89" spans="3:5">
      <c r="C89"/>
      <c r="D89"/>
      <c r="E89"/>
    </row>
    <row r="90" spans="3:5">
      <c r="C90"/>
      <c r="D90"/>
      <c r="E90"/>
    </row>
    <row r="91" spans="3:5">
      <c r="C91"/>
      <c r="D91"/>
      <c r="E91"/>
    </row>
    <row r="92" spans="3:5">
      <c r="C92"/>
      <c r="D92"/>
      <c r="E92"/>
    </row>
    <row r="93" spans="3:5">
      <c r="C93"/>
      <c r="D93"/>
      <c r="E93"/>
    </row>
    <row r="94" spans="3:5">
      <c r="C94"/>
      <c r="D94"/>
      <c r="E94"/>
    </row>
    <row r="95" spans="3:5">
      <c r="C95"/>
      <c r="D95"/>
      <c r="E95"/>
    </row>
    <row r="96" spans="3:5">
      <c r="C96"/>
      <c r="D96"/>
      <c r="E96"/>
    </row>
    <row r="97" spans="3:5">
      <c r="C97"/>
      <c r="D97"/>
      <c r="E97"/>
    </row>
    <row r="98" spans="3:5">
      <c r="C98"/>
      <c r="D98"/>
      <c r="E98"/>
    </row>
    <row r="99" spans="3:5">
      <c r="C99"/>
      <c r="D99"/>
      <c r="E99"/>
    </row>
    <row r="100" spans="3:5">
      <c r="C100"/>
    </row>
  </sheetData>
  <mergeCells count="4">
    <mergeCell ref="G2:G3"/>
    <mergeCell ref="G4:G5"/>
    <mergeCell ref="G7:G8"/>
    <mergeCell ref="G9:G10"/>
  </mergeCells>
  <phoneticPr fontId="1"/>
  <pageMargins left="0.70000000000000007" right="0.70000000000000007" top="0.75000000000000011" bottom="0.75000000000000011" header="0.30000000000000004" footer="0.30000000000000004"/>
  <pageSetup paperSize="9" scale="5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AR mRNA</vt:lpstr>
      <vt:lpstr>Aromatase mRNA</vt:lpstr>
      <vt:lpstr>ERα mRNA</vt:lpstr>
      <vt:lpstr>ERβ mRNA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 萌子</dc:creator>
  <cp:lastModifiedBy>金谷 萌子</cp:lastModifiedBy>
  <cp:lastPrinted>2014-10-06T08:36:50Z</cp:lastPrinted>
  <dcterms:created xsi:type="dcterms:W3CDTF">2013-05-02T09:55:44Z</dcterms:created>
  <dcterms:modified xsi:type="dcterms:W3CDTF">2014-10-07T05:26:41Z</dcterms:modified>
</cp:coreProperties>
</file>