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.Osaka University\1.ReserchData\5.論文\1.MSC\RawData\Fig4\Fig4G,H\"/>
    </mc:Choice>
  </mc:AlternateContent>
  <bookViews>
    <workbookView xWindow="0" yWindow="0" windowWidth="21330" windowHeight="10500" tabRatio="794"/>
  </bookViews>
  <sheets>
    <sheet name="Echocardiography" sheetId="2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21" l="1"/>
  <c r="H45" i="21"/>
  <c r="G43" i="21" l="1"/>
  <c r="H43" i="21"/>
  <c r="I43" i="21"/>
  <c r="J43" i="21"/>
  <c r="K43" i="21"/>
  <c r="L43" i="21"/>
  <c r="M43" i="21"/>
  <c r="G44" i="21"/>
  <c r="I44" i="21"/>
  <c r="J44" i="21"/>
  <c r="K44" i="21"/>
  <c r="L44" i="21"/>
  <c r="M44" i="21"/>
  <c r="G45" i="21"/>
  <c r="I45" i="21"/>
  <c r="J45" i="21"/>
  <c r="K45" i="21"/>
  <c r="L45" i="21"/>
  <c r="M45" i="21"/>
  <c r="F45" i="21"/>
  <c r="F44" i="21"/>
  <c r="F43" i="21"/>
  <c r="M42" i="21" l="1"/>
  <c r="L42" i="21"/>
  <c r="K42" i="21"/>
  <c r="J42" i="21"/>
  <c r="I42" i="21"/>
  <c r="H42" i="21"/>
  <c r="G42" i="21"/>
  <c r="F42" i="21"/>
  <c r="M41" i="21"/>
  <c r="L41" i="21"/>
  <c r="K41" i="21"/>
  <c r="J41" i="21"/>
  <c r="I41" i="21"/>
  <c r="H41" i="21"/>
  <c r="G41" i="21"/>
  <c r="F41" i="21"/>
  <c r="M40" i="21"/>
  <c r="L40" i="21"/>
  <c r="K40" i="21"/>
  <c r="J40" i="21"/>
  <c r="I40" i="21"/>
  <c r="H40" i="21"/>
  <c r="G40" i="21"/>
  <c r="F40" i="21"/>
  <c r="M39" i="21"/>
  <c r="L39" i="21"/>
  <c r="K39" i="21"/>
  <c r="J39" i="21"/>
  <c r="I39" i="21"/>
  <c r="H39" i="21"/>
  <c r="G39" i="21"/>
  <c r="F39" i="21"/>
  <c r="M38" i="21"/>
  <c r="L38" i="21"/>
  <c r="K38" i="21"/>
  <c r="J38" i="21"/>
  <c r="I38" i="21"/>
  <c r="H38" i="21"/>
  <c r="G38" i="21"/>
  <c r="F38" i="21"/>
  <c r="M35" i="21"/>
  <c r="L35" i="21"/>
  <c r="K35" i="21"/>
  <c r="J35" i="21"/>
  <c r="I35" i="21"/>
  <c r="H35" i="21"/>
  <c r="G35" i="21"/>
  <c r="F35" i="21"/>
  <c r="M34" i="21"/>
  <c r="L34" i="21"/>
  <c r="K34" i="21"/>
  <c r="J34" i="21"/>
  <c r="I34" i="21"/>
  <c r="H34" i="21"/>
  <c r="G34" i="21"/>
  <c r="F34" i="21"/>
  <c r="M33" i="21"/>
  <c r="L33" i="21"/>
  <c r="K33" i="21"/>
  <c r="J33" i="21"/>
  <c r="I33" i="21"/>
  <c r="H33" i="21"/>
  <c r="G33" i="21"/>
  <c r="F33" i="21"/>
  <c r="M32" i="21"/>
  <c r="L32" i="21"/>
  <c r="K32" i="21"/>
  <c r="J32" i="21"/>
  <c r="I32" i="21"/>
  <c r="H32" i="21"/>
  <c r="G32" i="21"/>
  <c r="F32" i="21"/>
  <c r="M31" i="21"/>
  <c r="L31" i="21"/>
  <c r="K31" i="21"/>
  <c r="J31" i="21"/>
  <c r="I31" i="21"/>
  <c r="H31" i="21"/>
  <c r="G31" i="21"/>
  <c r="F31" i="21"/>
</calcChain>
</file>

<file path=xl/sharedStrings.xml><?xml version="1.0" encoding="utf-8"?>
<sst xmlns="http://schemas.openxmlformats.org/spreadsheetml/2006/main" count="62" uniqueCount="30">
  <si>
    <t>Animal No.</t>
    <phoneticPr fontId="1"/>
  </si>
  <si>
    <t>Sham</t>
    <phoneticPr fontId="1"/>
  </si>
  <si>
    <t>Control</t>
    <phoneticPr fontId="1"/>
  </si>
  <si>
    <t>TAC</t>
    <phoneticPr fontId="1"/>
  </si>
  <si>
    <t>Sham</t>
    <phoneticPr fontId="1"/>
  </si>
  <si>
    <t>TAC</t>
    <phoneticPr fontId="1"/>
  </si>
  <si>
    <t>hMSC</t>
    <phoneticPr fontId="1"/>
  </si>
  <si>
    <t>EF</t>
    <phoneticPr fontId="1"/>
  </si>
  <si>
    <t>FS</t>
    <phoneticPr fontId="1"/>
  </si>
  <si>
    <t>IVSd</t>
    <phoneticPr fontId="1"/>
  </si>
  <si>
    <t>IVSs</t>
    <phoneticPr fontId="1"/>
  </si>
  <si>
    <t>LVIDd</t>
    <phoneticPr fontId="1"/>
  </si>
  <si>
    <t>LVIDs</t>
    <phoneticPr fontId="1"/>
  </si>
  <si>
    <t>LVPWd</t>
    <phoneticPr fontId="1"/>
  </si>
  <si>
    <t>LVPWs</t>
    <phoneticPr fontId="1"/>
  </si>
  <si>
    <t>SEM</t>
    <phoneticPr fontId="1"/>
  </si>
  <si>
    <t>High</t>
    <phoneticPr fontId="1"/>
  </si>
  <si>
    <t>Adiponectin KO</t>
    <phoneticPr fontId="1"/>
  </si>
  <si>
    <t>AKO</t>
    <phoneticPr fontId="1"/>
  </si>
  <si>
    <t>Ave</t>
    <phoneticPr fontId="1"/>
  </si>
  <si>
    <t>EF</t>
  </si>
  <si>
    <t>FS</t>
  </si>
  <si>
    <t>Cont</t>
    <phoneticPr fontId="1"/>
  </si>
  <si>
    <t>WT</t>
    <phoneticPr fontId="1"/>
  </si>
  <si>
    <t>WT</t>
    <phoneticPr fontId="1"/>
  </si>
  <si>
    <t>1st Trial</t>
    <phoneticPr fontId="1"/>
  </si>
  <si>
    <t>2,26</t>
    <phoneticPr fontId="1"/>
  </si>
  <si>
    <t>WT control vs WT TAC</t>
    <phoneticPr fontId="1"/>
  </si>
  <si>
    <t>WT TAC control vs hMSC</t>
    <phoneticPr fontId="1"/>
  </si>
  <si>
    <t>AKO TAC control vs hMSC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</si>
</sst>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4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2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2" fontId="2" fillId="0" borderId="11" xfId="0" applyNumberFormat="1" applyFont="1" applyBorder="1">
      <alignment vertical="center"/>
    </xf>
    <xf numFmtId="2" fontId="2" fillId="0" borderId="12" xfId="0" applyNumberFormat="1" applyFont="1" applyBorder="1">
      <alignment vertical="center"/>
    </xf>
    <xf numFmtId="2" fontId="2" fillId="0" borderId="1" xfId="0" applyNumberFormat="1" applyFont="1" applyBorder="1">
      <alignment vertical="center"/>
    </xf>
    <xf numFmtId="2" fontId="2" fillId="0" borderId="14" xfId="0" applyNumberFormat="1" applyFont="1" applyBorder="1">
      <alignment vertical="center"/>
    </xf>
    <xf numFmtId="2" fontId="2" fillId="0" borderId="16" xfId="0" applyNumberFormat="1" applyFont="1" applyBorder="1">
      <alignment vertical="center"/>
    </xf>
    <xf numFmtId="2" fontId="2" fillId="0" borderId="17" xfId="0" applyNumberFormat="1" applyFont="1" applyBorder="1">
      <alignment vertical="center"/>
    </xf>
    <xf numFmtId="0" fontId="2" fillId="0" borderId="0" xfId="0" applyFont="1" applyBorder="1" applyAlignment="1">
      <alignment vertical="center" wrapText="1"/>
    </xf>
    <xf numFmtId="176" fontId="2" fillId="0" borderId="0" xfId="0" applyNumberFormat="1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20" xfId="0" applyNumberFormat="1" applyFont="1" applyBorder="1">
      <alignment vertical="center"/>
    </xf>
    <xf numFmtId="2" fontId="2" fillId="0" borderId="22" xfId="0" applyNumberFormat="1" applyFont="1" applyBorder="1">
      <alignment vertical="center"/>
    </xf>
    <xf numFmtId="0" fontId="3" fillId="0" borderId="0" xfId="0" applyFont="1">
      <alignment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" fontId="2" fillId="0" borderId="1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6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2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31" xfId="0" applyFont="1" applyBorder="1">
      <alignment vertical="center"/>
    </xf>
    <xf numFmtId="2" fontId="2" fillId="0" borderId="19" xfId="0" applyNumberFormat="1" applyFont="1" applyBorder="1">
      <alignment vertical="center"/>
    </xf>
    <xf numFmtId="2" fontId="2" fillId="0" borderId="24" xfId="0" applyNumberFormat="1" applyFont="1" applyBorder="1">
      <alignment vertical="center"/>
    </xf>
    <xf numFmtId="1" fontId="2" fillId="0" borderId="0" xfId="0" applyNumberFormat="1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Ejection Fraction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895-4C05-B9A2-C35504039447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895-4C05-B9A2-C3550403944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4895-4C05-B9A2-C3550403944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4895-4C05-B9A2-C35504039447}"/>
              </c:ext>
            </c:extLst>
          </c:dPt>
          <c:errBars>
            <c:errBarType val="plus"/>
            <c:errValType val="cust"/>
            <c:noEndCap val="0"/>
            <c:plus>
              <c:numRef>
                <c:f>Echocardiography!$F$38:$F$42</c:f>
                <c:numCache>
                  <c:formatCode>General</c:formatCode>
                  <c:ptCount val="5"/>
                  <c:pt idx="0">
                    <c:v>0.85293610546160192</c:v>
                  </c:pt>
                  <c:pt idx="1">
                    <c:v>1.3441852550894902</c:v>
                  </c:pt>
                  <c:pt idx="2">
                    <c:v>2.3276460450659409</c:v>
                  </c:pt>
                  <c:pt idx="3">
                    <c:v>1.6823191664419024</c:v>
                  </c:pt>
                  <c:pt idx="4">
                    <c:v>1.3600524908170915</c:v>
                  </c:pt>
                </c:numCache>
              </c:numRef>
            </c:plus>
            <c:minus>
              <c:numRef>
                <c:f>Echocardiography!$F$38:$F$42</c:f>
                <c:numCache>
                  <c:formatCode>General</c:formatCode>
                  <c:ptCount val="5"/>
                  <c:pt idx="0">
                    <c:v>0.85293610546160192</c:v>
                  </c:pt>
                  <c:pt idx="1">
                    <c:v>1.3441852550894902</c:v>
                  </c:pt>
                  <c:pt idx="2">
                    <c:v>2.3276460450659409</c:v>
                  </c:pt>
                  <c:pt idx="3">
                    <c:v>1.6823191664419024</c:v>
                  </c:pt>
                  <c:pt idx="4">
                    <c:v>1.3600524908170915</c:v>
                  </c:pt>
                </c:numCache>
              </c:numRef>
            </c:minus>
          </c:errBars>
          <c:cat>
            <c:multiLvlStrRef>
              <c:f>Echocardiography!$C$31:$E$35</c:f>
              <c:multiLvlStrCache>
                <c:ptCount val="5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  <c:pt idx="3">
                    <c:v>Cont</c:v>
                  </c:pt>
                  <c:pt idx="4">
                    <c:v>hMSC</c:v>
                  </c:pt>
                </c:lvl>
                <c:lvl>
                  <c:pt idx="1">
                    <c:v>TAC</c:v>
                  </c:pt>
                  <c:pt idx="3">
                    <c:v>TAC</c:v>
                  </c:pt>
                </c:lvl>
                <c:lvl>
                  <c:pt idx="1">
                    <c:v>WT</c:v>
                  </c:pt>
                  <c:pt idx="3">
                    <c:v>AKO</c:v>
                  </c:pt>
                </c:lvl>
              </c:multiLvlStrCache>
            </c:multiLvlStrRef>
          </c:cat>
          <c:val>
            <c:numRef>
              <c:f>Echocardiography!$F$31:$F$35</c:f>
              <c:numCache>
                <c:formatCode>0.00</c:formatCode>
                <c:ptCount val="5"/>
                <c:pt idx="0">
                  <c:v>87.8</c:v>
                </c:pt>
                <c:pt idx="1">
                  <c:v>70.662000000000006</c:v>
                </c:pt>
                <c:pt idx="2">
                  <c:v>87.041666666666671</c:v>
                </c:pt>
                <c:pt idx="3">
                  <c:v>71.743333333333325</c:v>
                </c:pt>
                <c:pt idx="4">
                  <c:v>73.228333333333339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895-4C05-B9A2-C35504039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20588712"/>
        <c:axId val="320589096"/>
      </c:barChart>
      <c:catAx>
        <c:axId val="32058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0589096"/>
        <c:crosses val="autoZero"/>
        <c:auto val="1"/>
        <c:lblAlgn val="ctr"/>
        <c:lblOffset val="100"/>
        <c:noMultiLvlLbl val="0"/>
      </c:catAx>
      <c:valAx>
        <c:axId val="320589096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0588712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400"/>
              <a:t>%Fractional Shortening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5B1-4AC7-8701-491957A8FAB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5B1-4AC7-8701-491957A8FAB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C5B1-4AC7-8701-491957A8FAB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C5B1-4AC7-8701-491957A8FAB8}"/>
              </c:ext>
            </c:extLst>
          </c:dPt>
          <c:errBars>
            <c:errBarType val="plus"/>
            <c:errValType val="cust"/>
            <c:noEndCap val="0"/>
            <c:plus>
              <c:numRef>
                <c:f>Echocardiography!$G$38:$G$42</c:f>
                <c:numCache>
                  <c:formatCode>General</c:formatCode>
                  <c:ptCount val="5"/>
                  <c:pt idx="0">
                    <c:v>1.1194194924156</c:v>
                  </c:pt>
                  <c:pt idx="1">
                    <c:v>1.0458326826027189</c:v>
                  </c:pt>
                  <c:pt idx="2">
                    <c:v>2.8812967759519319</c:v>
                  </c:pt>
                  <c:pt idx="3">
                    <c:v>1.2940258025935101</c:v>
                  </c:pt>
                  <c:pt idx="4">
                    <c:v>1.0311794757029984</c:v>
                  </c:pt>
                </c:numCache>
              </c:numRef>
            </c:plus>
            <c:minus>
              <c:numRef>
                <c:f>Echocardiography!$G$38:$G$42</c:f>
                <c:numCache>
                  <c:formatCode>General</c:formatCode>
                  <c:ptCount val="5"/>
                  <c:pt idx="0">
                    <c:v>1.1194194924156</c:v>
                  </c:pt>
                  <c:pt idx="1">
                    <c:v>1.0458326826027189</c:v>
                  </c:pt>
                  <c:pt idx="2">
                    <c:v>2.8812967759519319</c:v>
                  </c:pt>
                  <c:pt idx="3">
                    <c:v>1.2940258025935101</c:v>
                  </c:pt>
                  <c:pt idx="4">
                    <c:v>1.0311794757029984</c:v>
                  </c:pt>
                </c:numCache>
              </c:numRef>
            </c:minus>
          </c:errBars>
          <c:cat>
            <c:multiLvlStrRef>
              <c:f>Echocardiography!$C$31:$E$35</c:f>
              <c:multiLvlStrCache>
                <c:ptCount val="5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  <c:pt idx="3">
                    <c:v>Cont</c:v>
                  </c:pt>
                  <c:pt idx="4">
                    <c:v>hMSC</c:v>
                  </c:pt>
                </c:lvl>
                <c:lvl>
                  <c:pt idx="1">
                    <c:v>TAC</c:v>
                  </c:pt>
                  <c:pt idx="3">
                    <c:v>TAC</c:v>
                  </c:pt>
                </c:lvl>
                <c:lvl>
                  <c:pt idx="1">
                    <c:v>WT</c:v>
                  </c:pt>
                  <c:pt idx="3">
                    <c:v>AKO</c:v>
                  </c:pt>
                </c:lvl>
              </c:multiLvlStrCache>
            </c:multiLvlStrRef>
          </c:cat>
          <c:val>
            <c:numRef>
              <c:f>Echocardiography!$G$31:$G$35</c:f>
              <c:numCache>
                <c:formatCode>0.00</c:formatCode>
                <c:ptCount val="5"/>
                <c:pt idx="0">
                  <c:v>51.59</c:v>
                </c:pt>
                <c:pt idx="1">
                  <c:v>34.536000000000001</c:v>
                </c:pt>
                <c:pt idx="2">
                  <c:v>51.263333333333343</c:v>
                </c:pt>
                <c:pt idx="3">
                  <c:v>35.331666666666671</c:v>
                </c:pt>
                <c:pt idx="4">
                  <c:v>36.066666666666663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5B1-4AC7-8701-491957A8F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398192"/>
        <c:axId val="321394664"/>
      </c:barChart>
      <c:scatterChart>
        <c:scatterStyle val="lineMarker"/>
        <c:varyColors val="0"/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Echocardiography!$P$3:$P$28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 formatCode="0">
                  <c:v>4</c:v>
                </c:pt>
                <c:pt idx="17" formatCode="0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Echocardiography!$R$3:$R$28</c:f>
              <c:numCache>
                <c:formatCode>General</c:formatCode>
                <c:ptCount val="26"/>
                <c:pt idx="0">
                  <c:v>50</c:v>
                </c:pt>
                <c:pt idx="1">
                  <c:v>51.02</c:v>
                </c:pt>
                <c:pt idx="2">
                  <c:v>53.75</c:v>
                </c:pt>
                <c:pt idx="3">
                  <c:v>38.36</c:v>
                </c:pt>
                <c:pt idx="4">
                  <c:v>33.700000000000003</c:v>
                </c:pt>
                <c:pt idx="5">
                  <c:v>34.21</c:v>
                </c:pt>
                <c:pt idx="6">
                  <c:v>32</c:v>
                </c:pt>
                <c:pt idx="7">
                  <c:v>34.409999999999997</c:v>
                </c:pt>
                <c:pt idx="8">
                  <c:v>50</c:v>
                </c:pt>
                <c:pt idx="9">
                  <c:v>45.36</c:v>
                </c:pt>
                <c:pt idx="10">
                  <c:v>57.14</c:v>
                </c:pt>
                <c:pt idx="11">
                  <c:v>40.86</c:v>
                </c:pt>
                <c:pt idx="12" formatCode="0.00">
                  <c:v>56.25</c:v>
                </c:pt>
                <c:pt idx="13" formatCode="0.00">
                  <c:v>57.97</c:v>
                </c:pt>
                <c:pt idx="14">
                  <c:v>38.36</c:v>
                </c:pt>
                <c:pt idx="15">
                  <c:v>35.799999999999997</c:v>
                </c:pt>
                <c:pt idx="16">
                  <c:v>38.57</c:v>
                </c:pt>
                <c:pt idx="17">
                  <c:v>30.43</c:v>
                </c:pt>
                <c:pt idx="18">
                  <c:v>35.94</c:v>
                </c:pt>
                <c:pt idx="19">
                  <c:v>32.89</c:v>
                </c:pt>
                <c:pt idx="20">
                  <c:v>40.619999999999997</c:v>
                </c:pt>
                <c:pt idx="21">
                  <c:v>34.33</c:v>
                </c:pt>
                <c:pt idx="22">
                  <c:v>37.1</c:v>
                </c:pt>
                <c:pt idx="23">
                  <c:v>34.78</c:v>
                </c:pt>
                <c:pt idx="24">
                  <c:v>35.82</c:v>
                </c:pt>
                <c:pt idx="25">
                  <c:v>33.75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C5B1-4AC7-8701-491957A8F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398192"/>
        <c:axId val="321394664"/>
      </c:scatterChart>
      <c:catAx>
        <c:axId val="32139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321394664"/>
        <c:crosses val="autoZero"/>
        <c:auto val="1"/>
        <c:lblAlgn val="ctr"/>
        <c:lblOffset val="100"/>
        <c:noMultiLvlLbl val="0"/>
      </c:catAx>
      <c:valAx>
        <c:axId val="3213946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prstDash val="solid"/>
            <a:miter lim="800000"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3213981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%Fractional Shortening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349-41E1-B83D-81D16D33B9B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349-41E1-B83D-81D16D33B9B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349-41E1-B83D-81D16D33B9B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349-41E1-B83D-81D16D33B9B2}"/>
              </c:ext>
            </c:extLst>
          </c:dPt>
          <c:errBars>
            <c:errBarType val="plus"/>
            <c:errValType val="cust"/>
            <c:noEndCap val="0"/>
            <c:plus>
              <c:numRef>
                <c:f>Echocardiography!$G$38:$G$42</c:f>
                <c:numCache>
                  <c:formatCode>General</c:formatCode>
                  <c:ptCount val="5"/>
                  <c:pt idx="0">
                    <c:v>1.1194194924156</c:v>
                  </c:pt>
                  <c:pt idx="1">
                    <c:v>1.0458326826027189</c:v>
                  </c:pt>
                  <c:pt idx="2">
                    <c:v>2.8812967759519319</c:v>
                  </c:pt>
                  <c:pt idx="3">
                    <c:v>1.2940258025935101</c:v>
                  </c:pt>
                  <c:pt idx="4">
                    <c:v>1.0311794757029984</c:v>
                  </c:pt>
                </c:numCache>
              </c:numRef>
            </c:plus>
            <c:minus>
              <c:numRef>
                <c:f>Echocardiography!$G$38:$G$42</c:f>
                <c:numCache>
                  <c:formatCode>General</c:formatCode>
                  <c:ptCount val="5"/>
                  <c:pt idx="0">
                    <c:v>1.1194194924156</c:v>
                  </c:pt>
                  <c:pt idx="1">
                    <c:v>1.0458326826027189</c:v>
                  </c:pt>
                  <c:pt idx="2">
                    <c:v>2.8812967759519319</c:v>
                  </c:pt>
                  <c:pt idx="3">
                    <c:v>1.2940258025935101</c:v>
                  </c:pt>
                  <c:pt idx="4">
                    <c:v>1.0311794757029984</c:v>
                  </c:pt>
                </c:numCache>
              </c:numRef>
            </c:minus>
          </c:errBars>
          <c:cat>
            <c:multiLvlStrRef>
              <c:f>Echocardiography!$C$31:$E$35</c:f>
              <c:multiLvlStrCache>
                <c:ptCount val="5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  <c:pt idx="3">
                    <c:v>Cont</c:v>
                  </c:pt>
                  <c:pt idx="4">
                    <c:v>hMSC</c:v>
                  </c:pt>
                </c:lvl>
                <c:lvl>
                  <c:pt idx="1">
                    <c:v>TAC</c:v>
                  </c:pt>
                  <c:pt idx="3">
                    <c:v>TAC</c:v>
                  </c:pt>
                </c:lvl>
                <c:lvl>
                  <c:pt idx="1">
                    <c:v>WT</c:v>
                  </c:pt>
                  <c:pt idx="3">
                    <c:v>AKO</c:v>
                  </c:pt>
                </c:lvl>
              </c:multiLvlStrCache>
            </c:multiLvlStrRef>
          </c:cat>
          <c:val>
            <c:numRef>
              <c:f>Echocardiography!$G$31:$G$35</c:f>
              <c:numCache>
                <c:formatCode>0.00</c:formatCode>
                <c:ptCount val="5"/>
                <c:pt idx="0">
                  <c:v>51.59</c:v>
                </c:pt>
                <c:pt idx="1">
                  <c:v>34.536000000000001</c:v>
                </c:pt>
                <c:pt idx="2">
                  <c:v>51.263333333333343</c:v>
                </c:pt>
                <c:pt idx="3">
                  <c:v>35.331666666666671</c:v>
                </c:pt>
                <c:pt idx="4">
                  <c:v>36.066666666666663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349-41E1-B83D-81D16D33B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21270264"/>
        <c:axId val="321269088"/>
      </c:barChart>
      <c:catAx>
        <c:axId val="32127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1269088"/>
        <c:crosses val="autoZero"/>
        <c:auto val="1"/>
        <c:lblAlgn val="ctr"/>
        <c:lblOffset val="100"/>
        <c:noMultiLvlLbl val="0"/>
      </c:catAx>
      <c:valAx>
        <c:axId val="321269088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1270264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IVSd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C05-4481-A9FC-D494D1153A5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C05-4481-A9FC-D494D1153A5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4C05-4481-A9FC-D494D1153A5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4C05-4481-A9FC-D494D1153A5A}"/>
              </c:ext>
            </c:extLst>
          </c:dPt>
          <c:errBars>
            <c:errBarType val="plus"/>
            <c:errValType val="cust"/>
            <c:noEndCap val="0"/>
            <c:plus>
              <c:numRef>
                <c:f>Echocardiography!$H$38:$H$42</c:f>
                <c:numCache>
                  <c:formatCode>General</c:formatCode>
                  <c:ptCount val="5"/>
                  <c:pt idx="0">
                    <c:v>4.8074017006186569E-2</c:v>
                  </c:pt>
                  <c:pt idx="1">
                    <c:v>0.13881642554107215</c:v>
                  </c:pt>
                  <c:pt idx="2">
                    <c:v>7.7132641886846293E-2</c:v>
                  </c:pt>
                  <c:pt idx="3">
                    <c:v>0.14417581859197781</c:v>
                  </c:pt>
                  <c:pt idx="4">
                    <c:v>5.2514548248821263E-2</c:v>
                  </c:pt>
                </c:numCache>
              </c:numRef>
            </c:plus>
            <c:minus>
              <c:numRef>
                <c:f>Echocardiography!$H$38:$H$41</c:f>
                <c:numCache>
                  <c:formatCode>General</c:formatCode>
                  <c:ptCount val="4"/>
                  <c:pt idx="0">
                    <c:v>4.8074017006186569E-2</c:v>
                  </c:pt>
                  <c:pt idx="1">
                    <c:v>0.13881642554107215</c:v>
                  </c:pt>
                  <c:pt idx="2">
                    <c:v>7.7132641886846293E-2</c:v>
                  </c:pt>
                  <c:pt idx="3">
                    <c:v>0.14417581859197781</c:v>
                  </c:pt>
                </c:numCache>
              </c:numRef>
            </c:minus>
          </c:errBars>
          <c:cat>
            <c:multiLvlStrRef>
              <c:f>Echocardiography!$C$31:$E$35</c:f>
              <c:multiLvlStrCache>
                <c:ptCount val="5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  <c:pt idx="3">
                    <c:v>Cont</c:v>
                  </c:pt>
                  <c:pt idx="4">
                    <c:v>hMSC</c:v>
                  </c:pt>
                </c:lvl>
                <c:lvl>
                  <c:pt idx="1">
                    <c:v>TAC</c:v>
                  </c:pt>
                  <c:pt idx="3">
                    <c:v>TAC</c:v>
                  </c:pt>
                </c:lvl>
                <c:lvl>
                  <c:pt idx="1">
                    <c:v>WT</c:v>
                  </c:pt>
                  <c:pt idx="3">
                    <c:v>AKO</c:v>
                  </c:pt>
                </c:lvl>
              </c:multiLvlStrCache>
            </c:multiLvlStrRef>
          </c:cat>
          <c:val>
            <c:numRef>
              <c:f>Echocardiography!$H$31:$H$35</c:f>
              <c:numCache>
                <c:formatCode>0.00</c:formatCode>
                <c:ptCount val="5"/>
                <c:pt idx="0">
                  <c:v>1.2166666666666666</c:v>
                </c:pt>
                <c:pt idx="1">
                  <c:v>1.52</c:v>
                </c:pt>
                <c:pt idx="2">
                  <c:v>1.2816666666666667</c:v>
                </c:pt>
                <c:pt idx="3">
                  <c:v>1.7099999999999997</c:v>
                </c:pt>
                <c:pt idx="4">
                  <c:v>1.5333333333333332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C05-4481-A9FC-D494D1153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21268696"/>
        <c:axId val="321274184"/>
      </c:barChart>
      <c:catAx>
        <c:axId val="32126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1274184"/>
        <c:crosses val="autoZero"/>
        <c:auto val="1"/>
        <c:lblAlgn val="ctr"/>
        <c:lblOffset val="100"/>
        <c:noMultiLvlLbl val="0"/>
      </c:catAx>
      <c:valAx>
        <c:axId val="321274184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12686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IVSs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8C6E-4494-981E-A5E9A961322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8C6E-4494-981E-A5E9A961322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8C6E-4494-981E-A5E9A961322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8C6E-4494-981E-A5E9A961322A}"/>
              </c:ext>
            </c:extLst>
          </c:dPt>
          <c:errBars>
            <c:errBarType val="plus"/>
            <c:errValType val="cust"/>
            <c:noEndCap val="0"/>
            <c:plus>
              <c:numRef>
                <c:f>Echocardiography!$I$38:$I$42</c:f>
                <c:numCache>
                  <c:formatCode>General</c:formatCode>
                  <c:ptCount val="5"/>
                  <c:pt idx="0">
                    <c:v>2.6666666666666616E-2</c:v>
                  </c:pt>
                  <c:pt idx="1">
                    <c:v>0.1329812016790351</c:v>
                  </c:pt>
                  <c:pt idx="2">
                    <c:v>0.10452006718541894</c:v>
                  </c:pt>
                  <c:pt idx="3">
                    <c:v>0.13217202595271182</c:v>
                  </c:pt>
                  <c:pt idx="4">
                    <c:v>5.3082744633051696E-2</c:v>
                  </c:pt>
                </c:numCache>
              </c:numRef>
            </c:plus>
            <c:minus>
              <c:numRef>
                <c:f>Echocardiography!$I$38:$I$41</c:f>
                <c:numCache>
                  <c:formatCode>General</c:formatCode>
                  <c:ptCount val="4"/>
                  <c:pt idx="0">
                    <c:v>2.6666666666666616E-2</c:v>
                  </c:pt>
                  <c:pt idx="1">
                    <c:v>0.1329812016790351</c:v>
                  </c:pt>
                  <c:pt idx="2">
                    <c:v>0.10452006718541894</c:v>
                  </c:pt>
                  <c:pt idx="3">
                    <c:v>0.13217202595271182</c:v>
                  </c:pt>
                </c:numCache>
              </c:numRef>
            </c:minus>
          </c:errBars>
          <c:cat>
            <c:multiLvlStrRef>
              <c:f>Echocardiography!$C$31:$E$35</c:f>
              <c:multiLvlStrCache>
                <c:ptCount val="5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  <c:pt idx="3">
                    <c:v>Cont</c:v>
                  </c:pt>
                  <c:pt idx="4">
                    <c:v>hMSC</c:v>
                  </c:pt>
                </c:lvl>
                <c:lvl>
                  <c:pt idx="1">
                    <c:v>TAC</c:v>
                  </c:pt>
                  <c:pt idx="3">
                    <c:v>TAC</c:v>
                  </c:pt>
                </c:lvl>
                <c:lvl>
                  <c:pt idx="1">
                    <c:v>WT</c:v>
                  </c:pt>
                  <c:pt idx="3">
                    <c:v>AKO</c:v>
                  </c:pt>
                </c:lvl>
              </c:multiLvlStrCache>
            </c:multiLvlStrRef>
          </c:cat>
          <c:val>
            <c:numRef>
              <c:f>Echocardiography!$I$31:$I$35</c:f>
              <c:numCache>
                <c:formatCode>0.00</c:formatCode>
                <c:ptCount val="5"/>
                <c:pt idx="0">
                  <c:v>1.8733333333333331</c:v>
                </c:pt>
                <c:pt idx="1">
                  <c:v>1.7419999999999998</c:v>
                </c:pt>
                <c:pt idx="2">
                  <c:v>1.9733333333333334</c:v>
                </c:pt>
                <c:pt idx="3">
                  <c:v>2.1516666666666668</c:v>
                </c:pt>
                <c:pt idx="4">
                  <c:v>1.8933333333333335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8C6E-4494-981E-A5E9A9613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21271048"/>
        <c:axId val="321268304"/>
      </c:barChart>
      <c:catAx>
        <c:axId val="32127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1268304"/>
        <c:crosses val="autoZero"/>
        <c:auto val="1"/>
        <c:lblAlgn val="ctr"/>
        <c:lblOffset val="100"/>
        <c:noMultiLvlLbl val="0"/>
      </c:catAx>
      <c:valAx>
        <c:axId val="321268304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12710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LVIDd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B881-41BB-A36B-44F17D8FEE17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B881-41BB-A36B-44F17D8FEE1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B881-41BB-A36B-44F17D8FEE1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B881-41BB-A36B-44F17D8FEE17}"/>
              </c:ext>
            </c:extLst>
          </c:dPt>
          <c:errBars>
            <c:errBarType val="plus"/>
            <c:errValType val="cust"/>
            <c:noEndCap val="0"/>
            <c:plus>
              <c:numRef>
                <c:f>Echocardiography!$J$38:$J$42</c:f>
                <c:numCache>
                  <c:formatCode>General</c:formatCode>
                  <c:ptCount val="5"/>
                  <c:pt idx="0">
                    <c:v>0.21501937897160189</c:v>
                  </c:pt>
                  <c:pt idx="1">
                    <c:v>0.17347622315464462</c:v>
                  </c:pt>
                  <c:pt idx="2">
                    <c:v>0.21417542135154183</c:v>
                  </c:pt>
                  <c:pt idx="3">
                    <c:v>9.6563162978666184E-2</c:v>
                  </c:pt>
                  <c:pt idx="4">
                    <c:v>0.18806027402581918</c:v>
                  </c:pt>
                </c:numCache>
              </c:numRef>
            </c:plus>
            <c:minus>
              <c:numRef>
                <c:f>Echocardiography!$J$38:$J$41</c:f>
                <c:numCache>
                  <c:formatCode>General</c:formatCode>
                  <c:ptCount val="4"/>
                  <c:pt idx="0">
                    <c:v>0.21501937897160189</c:v>
                  </c:pt>
                  <c:pt idx="1">
                    <c:v>0.17347622315464462</c:v>
                  </c:pt>
                  <c:pt idx="2">
                    <c:v>0.21417542135154183</c:v>
                  </c:pt>
                  <c:pt idx="3">
                    <c:v>9.6563162978666184E-2</c:v>
                  </c:pt>
                </c:numCache>
              </c:numRef>
            </c:minus>
          </c:errBars>
          <c:cat>
            <c:multiLvlStrRef>
              <c:f>Echocardiography!$C$31:$E$35</c:f>
              <c:multiLvlStrCache>
                <c:ptCount val="5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  <c:pt idx="3">
                    <c:v>Cont</c:v>
                  </c:pt>
                  <c:pt idx="4">
                    <c:v>hMSC</c:v>
                  </c:pt>
                </c:lvl>
                <c:lvl>
                  <c:pt idx="1">
                    <c:v>TAC</c:v>
                  </c:pt>
                  <c:pt idx="3">
                    <c:v>TAC</c:v>
                  </c:pt>
                </c:lvl>
                <c:lvl>
                  <c:pt idx="1">
                    <c:v>WT</c:v>
                  </c:pt>
                  <c:pt idx="3">
                    <c:v>AKO</c:v>
                  </c:pt>
                </c:lvl>
              </c:multiLvlStrCache>
            </c:multiLvlStrRef>
          </c:cat>
          <c:val>
            <c:numRef>
              <c:f>Echocardiography!$J$31:$J$35</c:f>
              <c:numCache>
                <c:formatCode>0.00</c:formatCode>
                <c:ptCount val="5"/>
                <c:pt idx="0">
                  <c:v>3.59</c:v>
                </c:pt>
                <c:pt idx="1">
                  <c:v>3.2380000000000004</c:v>
                </c:pt>
                <c:pt idx="2">
                  <c:v>3.206666666666667</c:v>
                </c:pt>
                <c:pt idx="3">
                  <c:v>2.8566666666666669</c:v>
                </c:pt>
                <c:pt idx="4">
                  <c:v>2.85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881-41BB-A36B-44F17D8FE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21271440"/>
        <c:axId val="321273400"/>
      </c:barChart>
      <c:catAx>
        <c:axId val="32127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1273400"/>
        <c:crosses val="autoZero"/>
        <c:auto val="1"/>
        <c:lblAlgn val="ctr"/>
        <c:lblOffset val="100"/>
        <c:noMultiLvlLbl val="0"/>
      </c:catAx>
      <c:valAx>
        <c:axId val="321273400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1271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LVIDs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2DB-4224-BB0B-5462EFED56A1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2DB-4224-BB0B-5462EFED56A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2DB-4224-BB0B-5462EFED56A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2DB-4224-BB0B-5462EFED56A1}"/>
              </c:ext>
            </c:extLst>
          </c:dPt>
          <c:errBars>
            <c:errBarType val="plus"/>
            <c:errValType val="cust"/>
            <c:noEndCap val="0"/>
            <c:plus>
              <c:numRef>
                <c:f>Echocardiography!$K$38:$K$42</c:f>
                <c:numCache>
                  <c:formatCode>General</c:formatCode>
                  <c:ptCount val="5"/>
                  <c:pt idx="0">
                    <c:v>0.1371536040762735</c:v>
                  </c:pt>
                  <c:pt idx="1">
                    <c:v>0.12749901960407486</c:v>
                  </c:pt>
                  <c:pt idx="2">
                    <c:v>0.1934496776367898</c:v>
                  </c:pt>
                  <c:pt idx="3">
                    <c:v>7.2049365792566919E-2</c:v>
                  </c:pt>
                  <c:pt idx="4">
                    <c:v>0.14063348739819331</c:v>
                  </c:pt>
                </c:numCache>
              </c:numRef>
            </c:plus>
            <c:minus>
              <c:numRef>
                <c:f>Echocardiography!$K$38:$K$41</c:f>
                <c:numCache>
                  <c:formatCode>General</c:formatCode>
                  <c:ptCount val="4"/>
                  <c:pt idx="0">
                    <c:v>0.1371536040762735</c:v>
                  </c:pt>
                  <c:pt idx="1">
                    <c:v>0.12749901960407486</c:v>
                  </c:pt>
                  <c:pt idx="2">
                    <c:v>0.1934496776367898</c:v>
                  </c:pt>
                  <c:pt idx="3">
                    <c:v>7.2049365792566919E-2</c:v>
                  </c:pt>
                </c:numCache>
              </c:numRef>
            </c:minus>
          </c:errBars>
          <c:cat>
            <c:multiLvlStrRef>
              <c:f>Echocardiography!$C$31:$E$35</c:f>
              <c:multiLvlStrCache>
                <c:ptCount val="5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  <c:pt idx="3">
                    <c:v>Cont</c:v>
                  </c:pt>
                  <c:pt idx="4">
                    <c:v>hMSC</c:v>
                  </c:pt>
                </c:lvl>
                <c:lvl>
                  <c:pt idx="1">
                    <c:v>TAC</c:v>
                  </c:pt>
                  <c:pt idx="3">
                    <c:v>TAC</c:v>
                  </c:pt>
                </c:lvl>
                <c:lvl>
                  <c:pt idx="1">
                    <c:v>WT</c:v>
                  </c:pt>
                  <c:pt idx="3">
                    <c:v>AKO</c:v>
                  </c:pt>
                </c:lvl>
              </c:multiLvlStrCache>
            </c:multiLvlStrRef>
          </c:cat>
          <c:val>
            <c:numRef>
              <c:f>Echocardiography!$K$31:$K$35</c:f>
              <c:numCache>
                <c:formatCode>0.00</c:formatCode>
                <c:ptCount val="5"/>
                <c:pt idx="0">
                  <c:v>1.7433333333333332</c:v>
                </c:pt>
                <c:pt idx="1">
                  <c:v>2.1239999999999997</c:v>
                </c:pt>
                <c:pt idx="2">
                  <c:v>1.5916666666666666</c:v>
                </c:pt>
                <c:pt idx="3">
                  <c:v>1.8466666666666665</c:v>
                </c:pt>
                <c:pt idx="4">
                  <c:v>1.8266666666666664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2DB-4224-BB0B-5462EFED5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21275752"/>
        <c:axId val="321269480"/>
      </c:barChart>
      <c:catAx>
        <c:axId val="32127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1269480"/>
        <c:crosses val="autoZero"/>
        <c:auto val="1"/>
        <c:lblAlgn val="ctr"/>
        <c:lblOffset val="100"/>
        <c:noMultiLvlLbl val="0"/>
      </c:catAx>
      <c:valAx>
        <c:axId val="321269480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12757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LVPWd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046-4D35-9C3A-82531E5F484E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046-4D35-9C3A-82531E5F484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046-4D35-9C3A-82531E5F484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F046-4D35-9C3A-82531E5F484E}"/>
              </c:ext>
            </c:extLst>
          </c:dPt>
          <c:errBars>
            <c:errBarType val="plus"/>
            <c:errValType val="cust"/>
            <c:noEndCap val="0"/>
            <c:plus>
              <c:numRef>
                <c:f>Echocardiography!$L$38:$L$42</c:f>
                <c:numCache>
                  <c:formatCode>General</c:formatCode>
                  <c:ptCount val="5"/>
                  <c:pt idx="0">
                    <c:v>0.13920408678547352</c:v>
                  </c:pt>
                  <c:pt idx="1">
                    <c:v>0.19556584568886276</c:v>
                  </c:pt>
                  <c:pt idx="2">
                    <c:v>7.0458813816614896E-2</c:v>
                  </c:pt>
                  <c:pt idx="3">
                    <c:v>9.7251106820323244E-2</c:v>
                  </c:pt>
                  <c:pt idx="4">
                    <c:v>8.2246242737551448E-2</c:v>
                  </c:pt>
                </c:numCache>
              </c:numRef>
            </c:plus>
            <c:minus>
              <c:numRef>
                <c:f>Echocardiography!$L$38:$L$41</c:f>
                <c:numCache>
                  <c:formatCode>General</c:formatCode>
                  <c:ptCount val="4"/>
                  <c:pt idx="0">
                    <c:v>0.13920408678547352</c:v>
                  </c:pt>
                  <c:pt idx="1">
                    <c:v>0.19556584568886276</c:v>
                  </c:pt>
                  <c:pt idx="2">
                    <c:v>7.0458813816614896E-2</c:v>
                  </c:pt>
                  <c:pt idx="3">
                    <c:v>9.7251106820323244E-2</c:v>
                  </c:pt>
                </c:numCache>
              </c:numRef>
            </c:minus>
          </c:errBars>
          <c:cat>
            <c:multiLvlStrRef>
              <c:f>Echocardiography!$C$31:$E$35</c:f>
              <c:multiLvlStrCache>
                <c:ptCount val="5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  <c:pt idx="3">
                    <c:v>Cont</c:v>
                  </c:pt>
                  <c:pt idx="4">
                    <c:v>hMSC</c:v>
                  </c:pt>
                </c:lvl>
                <c:lvl>
                  <c:pt idx="1">
                    <c:v>TAC</c:v>
                  </c:pt>
                  <c:pt idx="3">
                    <c:v>TAC</c:v>
                  </c:pt>
                </c:lvl>
                <c:lvl>
                  <c:pt idx="1">
                    <c:v>WT</c:v>
                  </c:pt>
                  <c:pt idx="3">
                    <c:v>AKO</c:v>
                  </c:pt>
                </c:lvl>
              </c:multiLvlStrCache>
            </c:multiLvlStrRef>
          </c:cat>
          <c:val>
            <c:numRef>
              <c:f>Echocardiography!$L$31:$L$35</c:f>
              <c:numCache>
                <c:formatCode>0.00</c:formatCode>
                <c:ptCount val="5"/>
                <c:pt idx="0">
                  <c:v>1.1366666666666667</c:v>
                </c:pt>
                <c:pt idx="1">
                  <c:v>1.5459999999999998</c:v>
                </c:pt>
                <c:pt idx="2">
                  <c:v>1.4133333333333333</c:v>
                </c:pt>
                <c:pt idx="3">
                  <c:v>1.9266666666666665</c:v>
                </c:pt>
                <c:pt idx="4">
                  <c:v>1.706666666666667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46-4D35-9C3A-82531E5F4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21271832"/>
        <c:axId val="321273792"/>
      </c:barChart>
      <c:catAx>
        <c:axId val="321271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1273792"/>
        <c:crosses val="autoZero"/>
        <c:auto val="1"/>
        <c:lblAlgn val="ctr"/>
        <c:lblOffset val="100"/>
        <c:noMultiLvlLbl val="0"/>
      </c:catAx>
      <c:valAx>
        <c:axId val="321273792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12718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LVPWs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43B-4195-A8E9-BBAA62EE15F3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43B-4195-A8E9-BBAA62EE15F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43B-4195-A8E9-BBAA62EE15F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F43B-4195-A8E9-BBAA62EE15F3}"/>
              </c:ext>
            </c:extLst>
          </c:dPt>
          <c:errBars>
            <c:errBarType val="plus"/>
            <c:errValType val="cust"/>
            <c:noEndCap val="0"/>
            <c:plus>
              <c:numRef>
                <c:f>Echocardiography!$M$38:$M$42</c:f>
                <c:numCache>
                  <c:formatCode>General</c:formatCode>
                  <c:ptCount val="5"/>
                  <c:pt idx="0">
                    <c:v>8.7432513657360017E-2</c:v>
                  </c:pt>
                  <c:pt idx="1">
                    <c:v>0.16921386861996127</c:v>
                  </c:pt>
                  <c:pt idx="2">
                    <c:v>0.13580418910246475</c:v>
                  </c:pt>
                  <c:pt idx="3">
                    <c:v>8.7702147446152429E-2</c:v>
                  </c:pt>
                  <c:pt idx="4">
                    <c:v>9.3190366693367929E-2</c:v>
                  </c:pt>
                </c:numCache>
              </c:numRef>
            </c:plus>
            <c:minus>
              <c:numRef>
                <c:f>Echocardiography!$M$38:$M$41</c:f>
                <c:numCache>
                  <c:formatCode>General</c:formatCode>
                  <c:ptCount val="4"/>
                  <c:pt idx="0">
                    <c:v>8.7432513657360017E-2</c:v>
                  </c:pt>
                  <c:pt idx="1">
                    <c:v>0.16921386861996127</c:v>
                  </c:pt>
                  <c:pt idx="2">
                    <c:v>0.13580418910246475</c:v>
                  </c:pt>
                  <c:pt idx="3">
                    <c:v>8.7702147446152429E-2</c:v>
                  </c:pt>
                </c:numCache>
              </c:numRef>
            </c:minus>
          </c:errBars>
          <c:cat>
            <c:multiLvlStrRef>
              <c:f>Echocardiography!$C$31:$E$35</c:f>
              <c:multiLvlStrCache>
                <c:ptCount val="5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  <c:pt idx="3">
                    <c:v>Cont</c:v>
                  </c:pt>
                  <c:pt idx="4">
                    <c:v>hMSC</c:v>
                  </c:pt>
                </c:lvl>
                <c:lvl>
                  <c:pt idx="1">
                    <c:v>TAC</c:v>
                  </c:pt>
                  <c:pt idx="3">
                    <c:v>TAC</c:v>
                  </c:pt>
                </c:lvl>
                <c:lvl>
                  <c:pt idx="1">
                    <c:v>WT</c:v>
                  </c:pt>
                  <c:pt idx="3">
                    <c:v>AKO</c:v>
                  </c:pt>
                </c:lvl>
              </c:multiLvlStrCache>
            </c:multiLvlStrRef>
          </c:cat>
          <c:val>
            <c:numRef>
              <c:f>Echocardiography!$M$31:$M$35</c:f>
              <c:numCache>
                <c:formatCode>0.00</c:formatCode>
                <c:ptCount val="5"/>
                <c:pt idx="0">
                  <c:v>1.7133333333333336</c:v>
                </c:pt>
                <c:pt idx="1">
                  <c:v>2.09</c:v>
                </c:pt>
                <c:pt idx="2">
                  <c:v>1.9216666666666662</c:v>
                </c:pt>
                <c:pt idx="3">
                  <c:v>2.2450000000000001</c:v>
                </c:pt>
                <c:pt idx="4">
                  <c:v>2.0266666666666668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43B-4195-A8E9-BBAA62EE1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21272224"/>
        <c:axId val="321273008"/>
      </c:barChart>
      <c:catAx>
        <c:axId val="32127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1273008"/>
        <c:crosses val="autoZero"/>
        <c:auto val="1"/>
        <c:lblAlgn val="ctr"/>
        <c:lblOffset val="100"/>
        <c:noMultiLvlLbl val="0"/>
      </c:catAx>
      <c:valAx>
        <c:axId val="321273008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12722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400"/>
              <a:t>Ejection Fraction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E23-46F6-A055-91CBE5A1F68D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E23-46F6-A055-91CBE5A1F68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EE23-46F6-A055-91CBE5A1F68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EE23-46F6-A055-91CBE5A1F68D}"/>
              </c:ext>
            </c:extLst>
          </c:dPt>
          <c:errBars>
            <c:errBarType val="plus"/>
            <c:errValType val="cust"/>
            <c:noEndCap val="0"/>
            <c:plus>
              <c:numRef>
                <c:f>Echocardiography!$F$38:$F$42</c:f>
                <c:numCache>
                  <c:formatCode>General</c:formatCode>
                  <c:ptCount val="5"/>
                  <c:pt idx="0">
                    <c:v>0.85293610546160192</c:v>
                  </c:pt>
                  <c:pt idx="1">
                    <c:v>1.3441852550894902</c:v>
                  </c:pt>
                  <c:pt idx="2">
                    <c:v>2.3276460450659409</c:v>
                  </c:pt>
                  <c:pt idx="3">
                    <c:v>1.6823191664419024</c:v>
                  </c:pt>
                  <c:pt idx="4">
                    <c:v>1.3600524908170915</c:v>
                  </c:pt>
                </c:numCache>
              </c:numRef>
            </c:plus>
            <c:minus>
              <c:numRef>
                <c:f>Echocardiography!$F$38:$F$42</c:f>
                <c:numCache>
                  <c:formatCode>General</c:formatCode>
                  <c:ptCount val="5"/>
                  <c:pt idx="0">
                    <c:v>0.85293610546160192</c:v>
                  </c:pt>
                  <c:pt idx="1">
                    <c:v>1.3441852550894902</c:v>
                  </c:pt>
                  <c:pt idx="2">
                    <c:v>2.3276460450659409</c:v>
                  </c:pt>
                  <c:pt idx="3">
                    <c:v>1.6823191664419024</c:v>
                  </c:pt>
                  <c:pt idx="4">
                    <c:v>1.3600524908170915</c:v>
                  </c:pt>
                </c:numCache>
              </c:numRef>
            </c:minus>
          </c:errBars>
          <c:cat>
            <c:multiLvlStrRef>
              <c:f>Echocardiography!$C$31:$E$35</c:f>
              <c:multiLvlStrCache>
                <c:ptCount val="5"/>
                <c:lvl>
                  <c:pt idx="0">
                    <c:v>Sham</c:v>
                  </c:pt>
                  <c:pt idx="1">
                    <c:v>Cont</c:v>
                  </c:pt>
                  <c:pt idx="2">
                    <c:v>hMSC</c:v>
                  </c:pt>
                  <c:pt idx="3">
                    <c:v>Cont</c:v>
                  </c:pt>
                  <c:pt idx="4">
                    <c:v>hMSC</c:v>
                  </c:pt>
                </c:lvl>
                <c:lvl>
                  <c:pt idx="1">
                    <c:v>TAC</c:v>
                  </c:pt>
                  <c:pt idx="3">
                    <c:v>TAC</c:v>
                  </c:pt>
                </c:lvl>
                <c:lvl>
                  <c:pt idx="1">
                    <c:v>WT</c:v>
                  </c:pt>
                  <c:pt idx="3">
                    <c:v>AKO</c:v>
                  </c:pt>
                </c:lvl>
              </c:multiLvlStrCache>
            </c:multiLvlStrRef>
          </c:cat>
          <c:val>
            <c:numRef>
              <c:f>Echocardiography!$F$31:$F$35</c:f>
              <c:numCache>
                <c:formatCode>0.00</c:formatCode>
                <c:ptCount val="5"/>
                <c:pt idx="0">
                  <c:v>87.8</c:v>
                </c:pt>
                <c:pt idx="1">
                  <c:v>70.662000000000006</c:v>
                </c:pt>
                <c:pt idx="2">
                  <c:v>87.041666666666671</c:v>
                </c:pt>
                <c:pt idx="3">
                  <c:v>71.743333333333325</c:v>
                </c:pt>
                <c:pt idx="4">
                  <c:v>73.228333333333339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E23-46F6-A055-91CBE5A1F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397408"/>
        <c:axId val="321400152"/>
      </c:barChart>
      <c:scatterChart>
        <c:scatterStyle val="lineMarker"/>
        <c:varyColors val="0"/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Echocardiography!$P$3:$P$28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 formatCode="0">
                  <c:v>4</c:v>
                </c:pt>
                <c:pt idx="17" formatCode="0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Echocardiography!$Q$3:$Q$28</c:f>
              <c:numCache>
                <c:formatCode>General</c:formatCode>
                <c:ptCount val="26"/>
                <c:pt idx="0">
                  <c:v>86.6</c:v>
                </c:pt>
                <c:pt idx="1">
                  <c:v>87.35</c:v>
                </c:pt>
                <c:pt idx="2">
                  <c:v>89.45</c:v>
                </c:pt>
                <c:pt idx="3">
                  <c:v>75.569999999999993</c:v>
                </c:pt>
                <c:pt idx="4">
                  <c:v>69.5</c:v>
                </c:pt>
                <c:pt idx="5">
                  <c:v>70.400000000000006</c:v>
                </c:pt>
                <c:pt idx="6">
                  <c:v>67.41</c:v>
                </c:pt>
                <c:pt idx="7">
                  <c:v>70.430000000000007</c:v>
                </c:pt>
                <c:pt idx="8">
                  <c:v>86.67</c:v>
                </c:pt>
                <c:pt idx="9">
                  <c:v>82.6</c:v>
                </c:pt>
                <c:pt idx="10">
                  <c:v>91.59</c:v>
                </c:pt>
                <c:pt idx="11">
                  <c:v>78.13</c:v>
                </c:pt>
                <c:pt idx="12">
                  <c:v>91.15</c:v>
                </c:pt>
                <c:pt idx="13">
                  <c:v>92.11</c:v>
                </c:pt>
                <c:pt idx="14">
                  <c:v>75.569999999999993</c:v>
                </c:pt>
                <c:pt idx="15">
                  <c:v>72.38</c:v>
                </c:pt>
                <c:pt idx="16">
                  <c:v>75.86</c:v>
                </c:pt>
                <c:pt idx="17">
                  <c:v>65.25</c:v>
                </c:pt>
                <c:pt idx="18">
                  <c:v>72.77</c:v>
                </c:pt>
                <c:pt idx="19">
                  <c:v>68.63</c:v>
                </c:pt>
                <c:pt idx="20">
                  <c:v>78.22</c:v>
                </c:pt>
                <c:pt idx="21">
                  <c:v>70.680000000000007</c:v>
                </c:pt>
                <c:pt idx="22">
                  <c:v>74.22</c:v>
                </c:pt>
                <c:pt idx="23">
                  <c:v>70.930000000000007</c:v>
                </c:pt>
                <c:pt idx="24">
                  <c:v>75.59</c:v>
                </c:pt>
                <c:pt idx="25">
                  <c:v>69.73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EE23-46F6-A055-91CBE5A1F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397408"/>
        <c:axId val="321400152"/>
      </c:scatterChart>
      <c:catAx>
        <c:axId val="32139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321400152"/>
        <c:crosses val="autoZero"/>
        <c:auto val="1"/>
        <c:lblAlgn val="ctr"/>
        <c:lblOffset val="100"/>
        <c:noMultiLvlLbl val="0"/>
      </c:catAx>
      <c:valAx>
        <c:axId val="321400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prstDash val="solid"/>
            <a:miter lim="800000"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3213974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414620</xdr:colOff>
      <xdr:row>46</xdr:row>
      <xdr:rowOff>8966</xdr:rowOff>
    </xdr:from>
    <xdr:to>
      <xdr:col>4</xdr:col>
      <xdr:colOff>386603</xdr:colOff>
      <xdr:row>61</xdr:row>
      <xdr:rowOff>66116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509308</xdr:colOff>
      <xdr:row>45</xdr:row>
      <xdr:rowOff>152961</xdr:rowOff>
    </xdr:from>
    <xdr:to>
      <xdr:col>10</xdr:col>
      <xdr:colOff>41464</xdr:colOff>
      <xdr:row>61</xdr:row>
      <xdr:rowOff>53228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141755</xdr:colOff>
      <xdr:row>46</xdr:row>
      <xdr:rowOff>42583</xdr:rowOff>
    </xdr:from>
    <xdr:to>
      <xdr:col>15</xdr:col>
      <xdr:colOff>141754</xdr:colOff>
      <xdr:row>61</xdr:row>
      <xdr:rowOff>99731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249332</xdr:colOff>
      <xdr:row>46</xdr:row>
      <xdr:rowOff>32497</xdr:rowOff>
    </xdr:from>
    <xdr:to>
      <xdr:col>19</xdr:col>
      <xdr:colOff>854451</xdr:colOff>
      <xdr:row>61</xdr:row>
      <xdr:rowOff>84604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459443</xdr:colOff>
      <xdr:row>62</xdr:row>
      <xdr:rowOff>72837</xdr:rowOff>
    </xdr:from>
    <xdr:to>
      <xdr:col>4</xdr:col>
      <xdr:colOff>431427</xdr:colOff>
      <xdr:row>77</xdr:row>
      <xdr:rowOff>129986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496421</xdr:colOff>
      <xdr:row>62</xdr:row>
      <xdr:rowOff>16809</xdr:rowOff>
    </xdr:from>
    <xdr:to>
      <xdr:col>10</xdr:col>
      <xdr:colOff>28577</xdr:colOff>
      <xdr:row>77</xdr:row>
      <xdr:rowOff>73958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127749</xdr:colOff>
      <xdr:row>62</xdr:row>
      <xdr:rowOff>117662</xdr:rowOff>
    </xdr:from>
    <xdr:to>
      <xdr:col>15</xdr:col>
      <xdr:colOff>127748</xdr:colOff>
      <xdr:row>78</xdr:row>
      <xdr:rowOff>17927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272303</xdr:colOff>
      <xdr:row>62</xdr:row>
      <xdr:rowOff>62752</xdr:rowOff>
    </xdr:from>
    <xdr:to>
      <xdr:col>19</xdr:col>
      <xdr:colOff>877422</xdr:colOff>
      <xdr:row>77</xdr:row>
      <xdr:rowOff>114857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367048</xdr:colOff>
      <xdr:row>0</xdr:row>
      <xdr:rowOff>145679</xdr:rowOff>
    </xdr:from>
    <xdr:to>
      <xdr:col>24</xdr:col>
      <xdr:colOff>117216</xdr:colOff>
      <xdr:row>22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459441</xdr:colOff>
      <xdr:row>22</xdr:row>
      <xdr:rowOff>89649</xdr:rowOff>
    </xdr:from>
    <xdr:to>
      <xdr:col>24</xdr:col>
      <xdr:colOff>209609</xdr:colOff>
      <xdr:row>44</xdr:row>
      <xdr:rowOff>89649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45"/>
  <sheetViews>
    <sheetView tabSelected="1" zoomScale="85" zoomScaleNormal="85" workbookViewId="0">
      <selection activeCell="N5" sqref="N5"/>
    </sheetView>
  </sheetViews>
  <sheetFormatPr defaultRowHeight="12.75" x14ac:dyDescent="0.15"/>
  <cols>
    <col min="1" max="1" width="15.28515625" style="1" bestFit="1" customWidth="1"/>
    <col min="2" max="2" width="9.140625" style="1"/>
    <col min="3" max="3" width="12.5703125" style="1" bestFit="1" customWidth="1"/>
    <col min="4" max="4" width="9.140625" style="1"/>
    <col min="5" max="5" width="7.7109375" style="1" bestFit="1" customWidth="1"/>
    <col min="6" max="6" width="9.28515625" style="1" bestFit="1" customWidth="1"/>
    <col min="7" max="7" width="8.28515625" style="1" bestFit="1" customWidth="1"/>
    <col min="8" max="19" width="9.140625" style="1"/>
    <col min="20" max="20" width="14.7109375" style="1" customWidth="1"/>
    <col min="21" max="16384" width="9.140625" style="1"/>
  </cols>
  <sheetData>
    <row r="2" spans="1:38" ht="13.5" thickBot="1" x14ac:dyDescent="0.2">
      <c r="E2" s="1" t="s">
        <v>0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Q2" s="1" t="s">
        <v>20</v>
      </c>
      <c r="R2" s="1" t="s">
        <v>21</v>
      </c>
      <c r="AI2" s="1" t="s">
        <v>7</v>
      </c>
      <c r="AJ2" s="1" t="s">
        <v>8</v>
      </c>
      <c r="AK2" s="1" t="s">
        <v>9</v>
      </c>
      <c r="AL2" s="1" t="s">
        <v>13</v>
      </c>
    </row>
    <row r="3" spans="1:38" ht="12.75" customHeight="1" x14ac:dyDescent="0.15">
      <c r="C3" s="28" t="s">
        <v>4</v>
      </c>
      <c r="D3" s="28"/>
      <c r="E3" s="42">
        <v>1</v>
      </c>
      <c r="F3" s="8">
        <v>86.6</v>
      </c>
      <c r="G3" s="9">
        <v>50</v>
      </c>
      <c r="H3" s="13">
        <v>1.19</v>
      </c>
      <c r="I3" s="13">
        <v>1.82</v>
      </c>
      <c r="J3" s="13">
        <v>3.72</v>
      </c>
      <c r="K3" s="13">
        <v>1.86</v>
      </c>
      <c r="L3" s="13">
        <v>0.91</v>
      </c>
      <c r="M3" s="14">
        <v>1.54</v>
      </c>
      <c r="P3" s="7">
        <v>1</v>
      </c>
      <c r="Q3" s="1">
        <v>86.6</v>
      </c>
      <c r="R3" s="1">
        <v>50</v>
      </c>
      <c r="AH3" s="67">
        <v>1</v>
      </c>
      <c r="AI3" s="2">
        <v>86.6</v>
      </c>
      <c r="AJ3" s="2">
        <v>50</v>
      </c>
      <c r="AK3" s="15">
        <v>1.19</v>
      </c>
      <c r="AL3" s="15">
        <v>0.91</v>
      </c>
    </row>
    <row r="4" spans="1:38" x14ac:dyDescent="0.15">
      <c r="A4" s="50"/>
      <c r="C4" s="29"/>
      <c r="D4" s="29"/>
      <c r="E4" s="43">
        <v>2</v>
      </c>
      <c r="F4" s="10">
        <v>87.35</v>
      </c>
      <c r="G4" s="2">
        <v>51.02</v>
      </c>
      <c r="H4" s="15">
        <v>1.31</v>
      </c>
      <c r="I4" s="15">
        <v>1.9</v>
      </c>
      <c r="J4" s="15">
        <v>3.88</v>
      </c>
      <c r="K4" s="15">
        <v>1.9</v>
      </c>
      <c r="L4" s="15">
        <v>1.1100000000000001</v>
      </c>
      <c r="M4" s="16">
        <v>1.78</v>
      </c>
      <c r="P4" s="7">
        <v>1</v>
      </c>
      <c r="Q4" s="1">
        <v>87.35</v>
      </c>
      <c r="R4" s="1">
        <v>51.02</v>
      </c>
      <c r="AH4" s="67">
        <v>1</v>
      </c>
      <c r="AI4" s="2">
        <v>87.35</v>
      </c>
      <c r="AJ4" s="2">
        <v>51.02</v>
      </c>
      <c r="AK4" s="15">
        <v>1.31</v>
      </c>
      <c r="AL4" s="15">
        <v>1.1100000000000001</v>
      </c>
    </row>
    <row r="5" spans="1:38" ht="13.5" thickBot="1" x14ac:dyDescent="0.2">
      <c r="A5" s="50"/>
      <c r="C5" s="29"/>
      <c r="D5" s="29"/>
      <c r="E5" s="43">
        <v>3</v>
      </c>
      <c r="F5" s="11">
        <v>89.45</v>
      </c>
      <c r="G5" s="12">
        <v>53.75</v>
      </c>
      <c r="H5" s="17">
        <v>1.1499999999999999</v>
      </c>
      <c r="I5" s="17">
        <v>1.9</v>
      </c>
      <c r="J5" s="17">
        <v>3.17</v>
      </c>
      <c r="K5" s="17">
        <v>1.47</v>
      </c>
      <c r="L5" s="17">
        <v>1.39</v>
      </c>
      <c r="M5" s="18">
        <v>1.82</v>
      </c>
      <c r="P5" s="7">
        <v>1</v>
      </c>
      <c r="Q5" s="1">
        <v>89.45</v>
      </c>
      <c r="R5" s="1">
        <v>53.75</v>
      </c>
      <c r="AH5" s="67">
        <v>1</v>
      </c>
      <c r="AI5" s="2">
        <v>89.45</v>
      </c>
      <c r="AJ5" s="2">
        <v>53.75</v>
      </c>
      <c r="AK5" s="15">
        <v>1.1499999999999999</v>
      </c>
      <c r="AL5" s="15">
        <v>1.39</v>
      </c>
    </row>
    <row r="6" spans="1:38" x14ac:dyDescent="0.15">
      <c r="A6" s="55" t="s">
        <v>23</v>
      </c>
      <c r="B6" s="31" t="s">
        <v>3</v>
      </c>
      <c r="C6" s="46" t="s">
        <v>2</v>
      </c>
      <c r="D6" s="46"/>
      <c r="E6" s="59">
        <v>1</v>
      </c>
      <c r="F6" s="58">
        <v>75.569999999999993</v>
      </c>
      <c r="G6" s="58">
        <v>38.36</v>
      </c>
      <c r="H6" s="23">
        <v>1.54</v>
      </c>
      <c r="I6" s="23">
        <v>2.02</v>
      </c>
      <c r="J6" s="23">
        <v>2.89</v>
      </c>
      <c r="K6" s="23">
        <v>1.78</v>
      </c>
      <c r="L6" s="23">
        <v>2.1800000000000002</v>
      </c>
      <c r="M6" s="24">
        <v>2.38</v>
      </c>
      <c r="P6" s="7">
        <v>2</v>
      </c>
      <c r="Q6" s="1">
        <v>75.569999999999993</v>
      </c>
      <c r="R6" s="1">
        <v>38.36</v>
      </c>
      <c r="AH6" s="67">
        <v>2</v>
      </c>
      <c r="AI6" s="2">
        <v>75.569999999999993</v>
      </c>
      <c r="AJ6" s="2">
        <v>38.36</v>
      </c>
      <c r="AK6" s="15">
        <v>1.54</v>
      </c>
      <c r="AL6" s="15">
        <v>2.1800000000000002</v>
      </c>
    </row>
    <row r="7" spans="1:38" ht="13.5" thickBot="1" x14ac:dyDescent="0.2">
      <c r="A7" s="50"/>
      <c r="B7" s="30"/>
      <c r="C7" s="47"/>
      <c r="D7" s="47"/>
      <c r="E7" s="63">
        <v>2</v>
      </c>
      <c r="F7" s="52">
        <v>69.5</v>
      </c>
      <c r="G7" s="52">
        <v>33.700000000000003</v>
      </c>
      <c r="H7" s="64">
        <v>1.58</v>
      </c>
      <c r="I7" s="64">
        <v>1.9</v>
      </c>
      <c r="J7" s="64">
        <v>3.64</v>
      </c>
      <c r="K7" s="64">
        <v>2.42</v>
      </c>
      <c r="L7" s="64">
        <v>1.7</v>
      </c>
      <c r="M7" s="65">
        <v>2.34</v>
      </c>
      <c r="P7" s="7">
        <v>2</v>
      </c>
      <c r="Q7" s="1">
        <v>69.5</v>
      </c>
      <c r="R7" s="1">
        <v>33.700000000000003</v>
      </c>
      <c r="AH7" s="67">
        <v>2</v>
      </c>
      <c r="AI7" s="2">
        <v>69.5</v>
      </c>
      <c r="AJ7" s="2">
        <v>33.700000000000003</v>
      </c>
      <c r="AK7" s="15">
        <v>1.58</v>
      </c>
      <c r="AL7" s="15">
        <v>1.7</v>
      </c>
    </row>
    <row r="8" spans="1:38" x14ac:dyDescent="0.15">
      <c r="A8" s="5"/>
      <c r="C8" s="47"/>
      <c r="D8" s="46"/>
      <c r="E8" s="61">
        <v>1</v>
      </c>
      <c r="F8" s="26">
        <v>70.400000000000006</v>
      </c>
      <c r="G8" s="26">
        <v>34.21</v>
      </c>
      <c r="H8" s="26">
        <v>1.47</v>
      </c>
      <c r="I8" s="26">
        <v>1.5</v>
      </c>
      <c r="J8" s="26">
        <v>3.01</v>
      </c>
      <c r="K8" s="26">
        <v>1.98</v>
      </c>
      <c r="L8" s="26">
        <v>1.39</v>
      </c>
      <c r="M8" s="35" t="s">
        <v>26</v>
      </c>
      <c r="N8" s="70" t="s">
        <v>25</v>
      </c>
      <c r="P8" s="53">
        <v>2</v>
      </c>
      <c r="Q8" s="1">
        <v>70.400000000000006</v>
      </c>
      <c r="R8" s="1">
        <v>34.21</v>
      </c>
      <c r="AH8" s="68">
        <v>2</v>
      </c>
      <c r="AI8" s="27">
        <v>70.400000000000006</v>
      </c>
      <c r="AJ8" s="27">
        <v>34.21</v>
      </c>
      <c r="AK8" s="27">
        <v>1.47</v>
      </c>
      <c r="AL8" s="27">
        <v>1.39</v>
      </c>
    </row>
    <row r="9" spans="1:38" x14ac:dyDescent="0.15">
      <c r="A9" s="5"/>
      <c r="C9" s="47"/>
      <c r="D9" s="47"/>
      <c r="E9" s="60">
        <v>2</v>
      </c>
      <c r="F9" s="27">
        <v>67.41</v>
      </c>
      <c r="G9" s="27">
        <v>32</v>
      </c>
      <c r="H9" s="27">
        <v>1.94</v>
      </c>
      <c r="I9" s="27">
        <v>1.94</v>
      </c>
      <c r="J9" s="27">
        <v>2.97</v>
      </c>
      <c r="K9" s="27">
        <v>2.02</v>
      </c>
      <c r="L9" s="27">
        <v>1.47</v>
      </c>
      <c r="M9" s="36">
        <v>1.98</v>
      </c>
      <c r="N9" s="71"/>
      <c r="O9" s="30"/>
      <c r="P9" s="7">
        <v>2</v>
      </c>
      <c r="Q9" s="1">
        <v>67.41</v>
      </c>
      <c r="R9" s="1">
        <v>32</v>
      </c>
      <c r="AH9" s="67">
        <v>2</v>
      </c>
      <c r="AI9" s="27">
        <v>67.41</v>
      </c>
      <c r="AJ9" s="27">
        <v>32</v>
      </c>
      <c r="AK9" s="27">
        <v>1.94</v>
      </c>
      <c r="AL9" s="27">
        <v>1.47</v>
      </c>
    </row>
    <row r="10" spans="1:38" ht="13.5" thickBot="1" x14ac:dyDescent="0.2">
      <c r="A10" s="5"/>
      <c r="C10" s="47"/>
      <c r="D10" s="48"/>
      <c r="E10" s="62">
        <v>3</v>
      </c>
      <c r="F10" s="37">
        <v>70.430000000000007</v>
      </c>
      <c r="G10" s="37">
        <v>34.409999999999997</v>
      </c>
      <c r="H10" s="37">
        <v>1.07</v>
      </c>
      <c r="I10" s="37">
        <v>1.35</v>
      </c>
      <c r="J10" s="37">
        <v>3.68</v>
      </c>
      <c r="K10" s="37">
        <v>2.42</v>
      </c>
      <c r="L10" s="37">
        <v>0.99</v>
      </c>
      <c r="M10" s="38">
        <v>1.66</v>
      </c>
      <c r="N10" s="72"/>
      <c r="P10" s="7">
        <v>2</v>
      </c>
      <c r="Q10" s="1">
        <v>70.430000000000007</v>
      </c>
      <c r="R10" s="1">
        <v>34.409999999999997</v>
      </c>
      <c r="AH10" s="67">
        <v>2</v>
      </c>
      <c r="AI10" s="27">
        <v>70.430000000000007</v>
      </c>
      <c r="AJ10" s="27">
        <v>34.409999999999997</v>
      </c>
      <c r="AK10" s="27">
        <v>1.07</v>
      </c>
      <c r="AL10" s="27">
        <v>0.99</v>
      </c>
    </row>
    <row r="11" spans="1:38" x14ac:dyDescent="0.15">
      <c r="A11" s="50"/>
      <c r="B11" s="30"/>
      <c r="C11" s="46" t="s">
        <v>6</v>
      </c>
      <c r="D11" s="46" t="s">
        <v>16</v>
      </c>
      <c r="E11" s="59">
        <v>1</v>
      </c>
      <c r="F11" s="9">
        <v>86.67</v>
      </c>
      <c r="G11" s="9">
        <v>50</v>
      </c>
      <c r="H11" s="13">
        <v>1.27</v>
      </c>
      <c r="I11" s="13">
        <v>2.14</v>
      </c>
      <c r="J11" s="13">
        <v>3.41</v>
      </c>
      <c r="K11" s="13">
        <v>1.7</v>
      </c>
      <c r="L11" s="13">
        <v>1.47</v>
      </c>
      <c r="M11" s="14">
        <v>1.82</v>
      </c>
      <c r="P11" s="7">
        <v>3</v>
      </c>
      <c r="Q11" s="1">
        <v>86.67</v>
      </c>
      <c r="R11" s="1">
        <v>50</v>
      </c>
      <c r="AH11" s="67">
        <v>3</v>
      </c>
      <c r="AI11" s="2">
        <v>86.67</v>
      </c>
      <c r="AJ11" s="2">
        <v>50</v>
      </c>
      <c r="AK11" s="15">
        <v>1.27</v>
      </c>
      <c r="AL11" s="15">
        <v>1.47</v>
      </c>
    </row>
    <row r="12" spans="1:38" ht="13.5" thickBot="1" x14ac:dyDescent="0.2">
      <c r="A12" s="50"/>
      <c r="B12" s="30"/>
      <c r="C12" s="47"/>
      <c r="D12" s="47"/>
      <c r="E12" s="63">
        <v>2</v>
      </c>
      <c r="F12" s="52">
        <v>82.6</v>
      </c>
      <c r="G12" s="52">
        <v>45.36</v>
      </c>
      <c r="H12" s="64">
        <v>1.1100000000000001</v>
      </c>
      <c r="I12" s="64">
        <v>2.06</v>
      </c>
      <c r="J12" s="64">
        <v>3.84</v>
      </c>
      <c r="K12" s="64">
        <v>2.1</v>
      </c>
      <c r="L12" s="64">
        <v>1.43</v>
      </c>
      <c r="M12" s="65">
        <v>1.94</v>
      </c>
      <c r="P12" s="7">
        <v>3</v>
      </c>
      <c r="Q12" s="1">
        <v>82.6</v>
      </c>
      <c r="R12" s="1">
        <v>45.36</v>
      </c>
      <c r="AH12" s="67">
        <v>3</v>
      </c>
      <c r="AI12" s="2">
        <v>82.6</v>
      </c>
      <c r="AJ12" s="2">
        <v>45.36</v>
      </c>
      <c r="AK12" s="15">
        <v>1.1100000000000001</v>
      </c>
      <c r="AL12" s="15">
        <v>1.43</v>
      </c>
    </row>
    <row r="13" spans="1:38" x14ac:dyDescent="0.15">
      <c r="A13" s="5"/>
      <c r="C13" s="47"/>
      <c r="D13" s="46"/>
      <c r="E13" s="61">
        <v>1</v>
      </c>
      <c r="F13" s="26">
        <v>91.59</v>
      </c>
      <c r="G13" s="26">
        <v>57.14</v>
      </c>
      <c r="H13" s="26">
        <v>1.58</v>
      </c>
      <c r="I13" s="26">
        <v>2.34</v>
      </c>
      <c r="J13" s="26">
        <v>3.05</v>
      </c>
      <c r="K13" s="26">
        <v>1.31</v>
      </c>
      <c r="L13" s="26">
        <v>1.58</v>
      </c>
      <c r="M13" s="35">
        <v>2.2599999999999998</v>
      </c>
      <c r="N13" s="70" t="s">
        <v>25</v>
      </c>
      <c r="P13" s="7">
        <v>3</v>
      </c>
      <c r="Q13" s="1">
        <v>91.59</v>
      </c>
      <c r="R13" s="1">
        <v>57.14</v>
      </c>
      <c r="AH13" s="67">
        <v>3</v>
      </c>
      <c r="AI13" s="27">
        <v>91.59</v>
      </c>
      <c r="AJ13" s="27">
        <v>57.14</v>
      </c>
      <c r="AK13" s="27">
        <v>1.58</v>
      </c>
      <c r="AL13" s="27">
        <v>1.58</v>
      </c>
    </row>
    <row r="14" spans="1:38" x14ac:dyDescent="0.15">
      <c r="A14" s="5"/>
      <c r="C14" s="47"/>
      <c r="D14" s="47"/>
      <c r="E14" s="60">
        <v>2</v>
      </c>
      <c r="F14" s="27">
        <v>78.13</v>
      </c>
      <c r="G14" s="27">
        <v>40.86</v>
      </c>
      <c r="H14" s="27">
        <v>1.19</v>
      </c>
      <c r="I14" s="27">
        <v>1.66</v>
      </c>
      <c r="J14" s="27">
        <v>3.68</v>
      </c>
      <c r="K14" s="27">
        <v>2.1800000000000002</v>
      </c>
      <c r="L14" s="27">
        <v>1.1499999999999999</v>
      </c>
      <c r="M14" s="36">
        <v>1.47</v>
      </c>
      <c r="N14" s="71"/>
      <c r="O14" s="25"/>
      <c r="P14" s="7">
        <v>3</v>
      </c>
      <c r="Q14" s="1">
        <v>78.13</v>
      </c>
      <c r="R14" s="1">
        <v>40.86</v>
      </c>
      <c r="S14" s="34"/>
      <c r="T14" s="34"/>
      <c r="U14" s="34"/>
      <c r="V14" s="34"/>
      <c r="W14" s="34"/>
      <c r="X14" s="34"/>
      <c r="Y14" s="34"/>
      <c r="AH14" s="67">
        <v>3</v>
      </c>
      <c r="AI14" s="27">
        <v>78.13</v>
      </c>
      <c r="AJ14" s="27">
        <v>40.86</v>
      </c>
      <c r="AK14" s="27">
        <v>1.19</v>
      </c>
      <c r="AL14" s="27">
        <v>1.1499999999999999</v>
      </c>
    </row>
    <row r="15" spans="1:38" x14ac:dyDescent="0.15">
      <c r="A15" s="5"/>
      <c r="C15" s="47"/>
      <c r="D15" s="47"/>
      <c r="E15" s="60">
        <v>3</v>
      </c>
      <c r="F15" s="27">
        <v>91.15</v>
      </c>
      <c r="G15" s="27">
        <v>56.25</v>
      </c>
      <c r="H15" s="27">
        <v>1.43</v>
      </c>
      <c r="I15" s="27">
        <v>1.74</v>
      </c>
      <c r="J15" s="27">
        <v>2.5299999999999998</v>
      </c>
      <c r="K15" s="27">
        <v>1.1100000000000001</v>
      </c>
      <c r="L15" s="27">
        <v>1.58</v>
      </c>
      <c r="M15" s="36">
        <v>2.34</v>
      </c>
      <c r="N15" s="71"/>
      <c r="P15" s="54">
        <v>3</v>
      </c>
      <c r="Q15" s="4">
        <v>91.15</v>
      </c>
      <c r="R15" s="34">
        <v>56.25</v>
      </c>
      <c r="S15" s="3"/>
      <c r="T15" s="3"/>
      <c r="U15" s="3"/>
      <c r="V15" s="3"/>
      <c r="W15" s="3"/>
      <c r="X15" s="3"/>
      <c r="Y15" s="3"/>
      <c r="AH15" s="68">
        <v>3</v>
      </c>
      <c r="AI15" s="27">
        <v>91.15</v>
      </c>
      <c r="AJ15" s="27">
        <v>56.25</v>
      </c>
      <c r="AK15" s="27">
        <v>1.43</v>
      </c>
      <c r="AL15" s="27">
        <v>1.58</v>
      </c>
    </row>
    <row r="16" spans="1:38" ht="13.5" thickBot="1" x14ac:dyDescent="0.2">
      <c r="A16" s="6"/>
      <c r="C16" s="48"/>
      <c r="D16" s="48"/>
      <c r="E16" s="62">
        <v>4</v>
      </c>
      <c r="F16" s="37">
        <v>92.11</v>
      </c>
      <c r="G16" s="37">
        <v>57.97</v>
      </c>
      <c r="H16" s="37">
        <v>1.1100000000000001</v>
      </c>
      <c r="I16" s="37">
        <v>1.9</v>
      </c>
      <c r="J16" s="37">
        <v>2.73</v>
      </c>
      <c r="K16" s="37">
        <v>1.1499999999999999</v>
      </c>
      <c r="L16" s="37">
        <v>1.27</v>
      </c>
      <c r="M16" s="38">
        <v>1.7</v>
      </c>
      <c r="N16" s="72"/>
      <c r="P16" s="7">
        <v>3</v>
      </c>
      <c r="Q16" s="1">
        <v>92.11</v>
      </c>
      <c r="R16" s="3">
        <v>57.97</v>
      </c>
      <c r="AH16" s="67">
        <v>3</v>
      </c>
      <c r="AI16" s="27">
        <v>92.11</v>
      </c>
      <c r="AJ16" s="27">
        <v>57.97</v>
      </c>
      <c r="AK16" s="27">
        <v>1.1100000000000001</v>
      </c>
      <c r="AL16" s="27">
        <v>1.27</v>
      </c>
    </row>
    <row r="17" spans="1:38" x14ac:dyDescent="0.15">
      <c r="A17" s="55" t="s">
        <v>17</v>
      </c>
      <c r="B17" s="31" t="s">
        <v>5</v>
      </c>
      <c r="C17" s="28" t="s">
        <v>2</v>
      </c>
      <c r="D17" s="46"/>
      <c r="E17" s="42">
        <v>1</v>
      </c>
      <c r="F17" s="8">
        <v>75.569999999999993</v>
      </c>
      <c r="G17" s="9">
        <v>38.36</v>
      </c>
      <c r="H17" s="13">
        <v>1.5</v>
      </c>
      <c r="I17" s="13">
        <v>2.2999999999999998</v>
      </c>
      <c r="J17" s="13">
        <v>2.89</v>
      </c>
      <c r="K17" s="13">
        <v>1.78</v>
      </c>
      <c r="L17" s="13">
        <v>1.86</v>
      </c>
      <c r="M17" s="14">
        <v>2.1</v>
      </c>
      <c r="P17" s="7">
        <v>4</v>
      </c>
      <c r="Q17" s="1">
        <v>75.569999999999993</v>
      </c>
      <c r="R17" s="1">
        <v>38.36</v>
      </c>
      <c r="AH17" s="67">
        <v>4</v>
      </c>
      <c r="AI17" s="2">
        <v>75.569999999999993</v>
      </c>
      <c r="AJ17" s="2">
        <v>38.36</v>
      </c>
      <c r="AK17" s="15">
        <v>1.5</v>
      </c>
      <c r="AL17" s="15">
        <v>1.86</v>
      </c>
    </row>
    <row r="18" spans="1:38" x14ac:dyDescent="0.15">
      <c r="A18" s="50"/>
      <c r="B18" s="30"/>
      <c r="C18" s="29"/>
      <c r="D18" s="47"/>
      <c r="E18" s="43">
        <v>2</v>
      </c>
      <c r="F18" s="10">
        <v>72.38</v>
      </c>
      <c r="G18" s="2">
        <v>35.799999999999997</v>
      </c>
      <c r="H18" s="15">
        <v>1.39</v>
      </c>
      <c r="I18" s="15">
        <v>1.66</v>
      </c>
      <c r="J18" s="15">
        <v>3.21</v>
      </c>
      <c r="K18" s="15">
        <v>2.06</v>
      </c>
      <c r="L18" s="15">
        <v>1.98</v>
      </c>
      <c r="M18" s="16">
        <v>2.2999999999999998</v>
      </c>
      <c r="P18" s="1">
        <v>4</v>
      </c>
      <c r="Q18" s="1">
        <v>72.38</v>
      </c>
      <c r="R18" s="1">
        <v>35.799999999999997</v>
      </c>
      <c r="AH18" s="2">
        <v>4</v>
      </c>
      <c r="AI18" s="2">
        <v>72.38</v>
      </c>
      <c r="AJ18" s="2">
        <v>35.799999999999997</v>
      </c>
      <c r="AK18" s="15">
        <v>1.39</v>
      </c>
      <c r="AL18" s="15">
        <v>1.98</v>
      </c>
    </row>
    <row r="19" spans="1:38" ht="13.5" thickBot="1" x14ac:dyDescent="0.2">
      <c r="A19" s="50"/>
      <c r="B19" s="30"/>
      <c r="C19" s="47"/>
      <c r="D19" s="47"/>
      <c r="E19" s="44">
        <v>3</v>
      </c>
      <c r="F19" s="11">
        <v>75.86</v>
      </c>
      <c r="G19" s="12">
        <v>38.57</v>
      </c>
      <c r="H19" s="17">
        <v>1.47</v>
      </c>
      <c r="I19" s="17">
        <v>1.94</v>
      </c>
      <c r="J19" s="17">
        <v>2.77</v>
      </c>
      <c r="K19" s="17">
        <v>1.7</v>
      </c>
      <c r="L19" s="17">
        <v>2.34</v>
      </c>
      <c r="M19" s="18">
        <v>2.65</v>
      </c>
      <c r="O19" s="4"/>
      <c r="P19" s="66">
        <v>4</v>
      </c>
      <c r="Q19" s="1">
        <v>75.86</v>
      </c>
      <c r="R19" s="1">
        <v>38.57</v>
      </c>
      <c r="AH19" s="32">
        <v>4</v>
      </c>
      <c r="AI19" s="2">
        <v>75.86</v>
      </c>
      <c r="AJ19" s="2">
        <v>38.57</v>
      </c>
      <c r="AK19" s="15">
        <v>1.47</v>
      </c>
      <c r="AL19" s="15">
        <v>2.34</v>
      </c>
    </row>
    <row r="20" spans="1:38" x14ac:dyDescent="0.15">
      <c r="A20" s="50"/>
      <c r="B20" s="30"/>
      <c r="C20" s="47"/>
      <c r="D20" s="46"/>
      <c r="E20" s="42">
        <v>1</v>
      </c>
      <c r="F20" s="39">
        <v>65.25</v>
      </c>
      <c r="G20" s="26">
        <v>30.43</v>
      </c>
      <c r="H20" s="26">
        <v>2.34</v>
      </c>
      <c r="I20" s="26">
        <v>2.61</v>
      </c>
      <c r="J20" s="26">
        <v>2.73</v>
      </c>
      <c r="K20" s="26">
        <v>1.9</v>
      </c>
      <c r="L20" s="26">
        <v>1.7</v>
      </c>
      <c r="M20" s="35">
        <v>2.1800000000000002</v>
      </c>
      <c r="N20" s="70" t="s">
        <v>25</v>
      </c>
      <c r="O20" s="4"/>
      <c r="P20" s="66">
        <v>4</v>
      </c>
      <c r="Q20" s="1">
        <v>65.25</v>
      </c>
      <c r="R20" s="1">
        <v>30.43</v>
      </c>
      <c r="AH20" s="32">
        <v>4</v>
      </c>
      <c r="AI20" s="27">
        <v>65.25</v>
      </c>
      <c r="AJ20" s="27">
        <v>30.43</v>
      </c>
      <c r="AK20" s="27">
        <v>2.34</v>
      </c>
      <c r="AL20" s="27">
        <v>1.7</v>
      </c>
    </row>
    <row r="21" spans="1:38" x14ac:dyDescent="0.15">
      <c r="A21" s="50"/>
      <c r="B21" s="30"/>
      <c r="C21" s="29"/>
      <c r="D21" s="47"/>
      <c r="E21" s="43">
        <v>2</v>
      </c>
      <c r="F21" s="40">
        <v>72.77</v>
      </c>
      <c r="G21" s="27">
        <v>35.94</v>
      </c>
      <c r="H21" s="27">
        <v>1.86</v>
      </c>
      <c r="I21" s="27">
        <v>2.2200000000000002</v>
      </c>
      <c r="J21" s="27">
        <v>2.5299999999999998</v>
      </c>
      <c r="K21" s="27">
        <v>1.62</v>
      </c>
      <c r="L21" s="27">
        <v>1.98</v>
      </c>
      <c r="M21" s="36">
        <v>2.1800000000000002</v>
      </c>
      <c r="N21" s="71"/>
      <c r="P21" s="1">
        <v>4</v>
      </c>
      <c r="Q21" s="1">
        <v>72.77</v>
      </c>
      <c r="R21" s="1">
        <v>35.94</v>
      </c>
      <c r="AH21" s="2">
        <v>4</v>
      </c>
      <c r="AI21" s="27">
        <v>72.77</v>
      </c>
      <c r="AJ21" s="27">
        <v>35.94</v>
      </c>
      <c r="AK21" s="27">
        <v>1.86</v>
      </c>
      <c r="AL21" s="27">
        <v>1.98</v>
      </c>
    </row>
    <row r="22" spans="1:38" ht="13.5" thickBot="1" x14ac:dyDescent="0.2">
      <c r="A22" s="50"/>
      <c r="B22" s="30"/>
      <c r="C22" s="45"/>
      <c r="D22" s="48"/>
      <c r="E22" s="44">
        <v>3</v>
      </c>
      <c r="F22" s="41">
        <v>68.63</v>
      </c>
      <c r="G22" s="37">
        <v>32.89</v>
      </c>
      <c r="H22" s="37">
        <v>1.7</v>
      </c>
      <c r="I22" s="37">
        <v>2.1800000000000002</v>
      </c>
      <c r="J22" s="37">
        <v>3.01</v>
      </c>
      <c r="K22" s="37">
        <v>2.02</v>
      </c>
      <c r="L22" s="37">
        <v>1.7</v>
      </c>
      <c r="M22" s="38">
        <v>2.06</v>
      </c>
      <c r="N22" s="72"/>
      <c r="P22" s="1">
        <v>4</v>
      </c>
      <c r="Q22" s="1">
        <v>68.63</v>
      </c>
      <c r="R22" s="1">
        <v>32.89</v>
      </c>
      <c r="AH22" s="2">
        <v>4</v>
      </c>
      <c r="AI22" s="27">
        <v>68.63</v>
      </c>
      <c r="AJ22" s="27">
        <v>32.89</v>
      </c>
      <c r="AK22" s="27">
        <v>1.7</v>
      </c>
      <c r="AL22" s="27">
        <v>1.7</v>
      </c>
    </row>
    <row r="23" spans="1:38" x14ac:dyDescent="0.15">
      <c r="A23" s="50"/>
      <c r="B23" s="30"/>
      <c r="C23" s="28" t="s">
        <v>6</v>
      </c>
      <c r="D23" s="46" t="s">
        <v>16</v>
      </c>
      <c r="E23" s="57">
        <v>2</v>
      </c>
      <c r="F23" s="2">
        <v>78.22</v>
      </c>
      <c r="G23" s="2">
        <v>40.619999999999997</v>
      </c>
      <c r="H23" s="15">
        <v>1.5</v>
      </c>
      <c r="I23" s="15">
        <v>1.74</v>
      </c>
      <c r="J23" s="15">
        <v>2.5299999999999998</v>
      </c>
      <c r="K23" s="15">
        <v>1.5</v>
      </c>
      <c r="L23" s="15">
        <v>1.78</v>
      </c>
      <c r="M23" s="16">
        <v>2.06</v>
      </c>
      <c r="P23" s="1">
        <v>5</v>
      </c>
      <c r="Q23" s="1">
        <v>78.22</v>
      </c>
      <c r="R23" s="1">
        <v>40.619999999999997</v>
      </c>
      <c r="AH23" s="2">
        <v>5</v>
      </c>
      <c r="AI23" s="2">
        <v>78.22</v>
      </c>
      <c r="AJ23" s="2">
        <v>40.619999999999997</v>
      </c>
      <c r="AK23" s="15">
        <v>1.5</v>
      </c>
      <c r="AL23" s="15">
        <v>1.78</v>
      </c>
    </row>
    <row r="24" spans="1:38" x14ac:dyDescent="0.15">
      <c r="A24" s="50"/>
      <c r="B24" s="30"/>
      <c r="C24" s="29"/>
      <c r="D24" s="47"/>
      <c r="E24" s="57">
        <v>3</v>
      </c>
      <c r="F24" s="2">
        <v>70.680000000000007</v>
      </c>
      <c r="G24" s="2">
        <v>34.33</v>
      </c>
      <c r="H24" s="15">
        <v>1.66</v>
      </c>
      <c r="I24" s="15">
        <v>1.9</v>
      </c>
      <c r="J24" s="15">
        <v>2.65</v>
      </c>
      <c r="K24" s="15">
        <v>1.74</v>
      </c>
      <c r="L24" s="15">
        <v>1.58</v>
      </c>
      <c r="M24" s="16">
        <v>1.94</v>
      </c>
      <c r="P24" s="1">
        <v>5</v>
      </c>
      <c r="Q24" s="1">
        <v>70.680000000000007</v>
      </c>
      <c r="R24" s="1">
        <v>34.33</v>
      </c>
      <c r="AH24" s="2">
        <v>5</v>
      </c>
      <c r="AI24" s="2">
        <v>70.680000000000007</v>
      </c>
      <c r="AJ24" s="2">
        <v>34.33</v>
      </c>
      <c r="AK24" s="15">
        <v>1.66</v>
      </c>
      <c r="AL24" s="15">
        <v>1.58</v>
      </c>
    </row>
    <row r="25" spans="1:38" x14ac:dyDescent="0.15">
      <c r="A25" s="50"/>
      <c r="B25" s="30"/>
      <c r="C25" s="29"/>
      <c r="D25" s="47"/>
      <c r="E25" s="43">
        <v>4</v>
      </c>
      <c r="F25" s="2">
        <v>74.22</v>
      </c>
      <c r="G25" s="2">
        <v>37.1</v>
      </c>
      <c r="H25" s="15">
        <v>1.35</v>
      </c>
      <c r="I25" s="15">
        <v>1.82</v>
      </c>
      <c r="J25" s="15">
        <v>2.46</v>
      </c>
      <c r="K25" s="15">
        <v>1.54</v>
      </c>
      <c r="L25" s="15">
        <v>2.02</v>
      </c>
      <c r="M25" s="16">
        <v>2.38</v>
      </c>
      <c r="P25" s="1">
        <v>5</v>
      </c>
      <c r="Q25" s="1">
        <v>74.22</v>
      </c>
      <c r="R25" s="1">
        <v>37.1</v>
      </c>
      <c r="AH25" s="2">
        <v>5</v>
      </c>
      <c r="AI25" s="2">
        <v>74.22</v>
      </c>
      <c r="AJ25" s="2">
        <v>37.1</v>
      </c>
      <c r="AK25" s="15">
        <v>1.35</v>
      </c>
      <c r="AL25" s="15">
        <v>2.02</v>
      </c>
    </row>
    <row r="26" spans="1:38" ht="13.5" thickBot="1" x14ac:dyDescent="0.2">
      <c r="A26" s="50"/>
      <c r="B26" s="30"/>
      <c r="C26" s="47"/>
      <c r="D26" s="47"/>
      <c r="E26" s="44">
        <v>5</v>
      </c>
      <c r="F26" s="12">
        <v>70.930000000000007</v>
      </c>
      <c r="G26" s="12">
        <v>34.78</v>
      </c>
      <c r="H26" s="17">
        <v>1.52</v>
      </c>
      <c r="I26" s="17">
        <v>2.1</v>
      </c>
      <c r="J26" s="17">
        <v>3.64</v>
      </c>
      <c r="K26" s="17">
        <v>2.38</v>
      </c>
      <c r="L26" s="17">
        <v>1.5</v>
      </c>
      <c r="M26" s="18">
        <v>1.94</v>
      </c>
      <c r="P26" s="1">
        <v>5</v>
      </c>
      <c r="Q26" s="1">
        <v>70.930000000000007</v>
      </c>
      <c r="R26" s="1">
        <v>34.78</v>
      </c>
      <c r="AH26" s="2">
        <v>5</v>
      </c>
      <c r="AI26" s="2">
        <v>70.930000000000007</v>
      </c>
      <c r="AJ26" s="2">
        <v>34.78</v>
      </c>
      <c r="AK26" s="15">
        <v>1.52</v>
      </c>
      <c r="AL26" s="15">
        <v>1.5</v>
      </c>
    </row>
    <row r="27" spans="1:38" x14ac:dyDescent="0.15">
      <c r="A27" s="50"/>
      <c r="B27" s="30"/>
      <c r="C27" s="47"/>
      <c r="D27" s="46"/>
      <c r="E27" s="42">
        <v>1</v>
      </c>
      <c r="F27" s="39">
        <v>75.59</v>
      </c>
      <c r="G27" s="26">
        <v>35.82</v>
      </c>
      <c r="H27" s="26">
        <v>1.7</v>
      </c>
      <c r="I27" s="26">
        <v>1.98</v>
      </c>
      <c r="J27" s="26">
        <v>2.65</v>
      </c>
      <c r="K27" s="26">
        <v>1.7</v>
      </c>
      <c r="L27" s="26">
        <v>1.82</v>
      </c>
      <c r="M27" s="35">
        <v>2.14</v>
      </c>
      <c r="N27" s="70" t="s">
        <v>25</v>
      </c>
      <c r="P27" s="1">
        <v>5</v>
      </c>
      <c r="Q27" s="1">
        <v>75.59</v>
      </c>
      <c r="R27" s="1">
        <v>35.82</v>
      </c>
      <c r="AH27" s="2">
        <v>5</v>
      </c>
      <c r="AI27" s="27">
        <v>75.59</v>
      </c>
      <c r="AJ27" s="27">
        <v>35.82</v>
      </c>
      <c r="AK27" s="27">
        <v>1.7</v>
      </c>
      <c r="AL27" s="27">
        <v>1.82</v>
      </c>
    </row>
    <row r="28" spans="1:38" ht="13.5" thickBot="1" x14ac:dyDescent="0.2">
      <c r="A28" s="56"/>
      <c r="B28" s="49"/>
      <c r="C28" s="45"/>
      <c r="D28" s="48"/>
      <c r="E28" s="44">
        <v>2</v>
      </c>
      <c r="F28" s="41">
        <v>69.73</v>
      </c>
      <c r="G28" s="37">
        <v>33.75</v>
      </c>
      <c r="H28" s="37">
        <v>1.47</v>
      </c>
      <c r="I28" s="37">
        <v>1.82</v>
      </c>
      <c r="J28" s="37">
        <v>3.17</v>
      </c>
      <c r="K28" s="37">
        <v>2.1</v>
      </c>
      <c r="L28" s="37">
        <v>1.54</v>
      </c>
      <c r="M28" s="38">
        <v>1.7</v>
      </c>
      <c r="N28" s="72"/>
      <c r="P28" s="1">
        <v>5</v>
      </c>
      <c r="Q28" s="1">
        <v>69.73</v>
      </c>
      <c r="R28" s="1">
        <v>33.75</v>
      </c>
      <c r="AH28" s="2">
        <v>5</v>
      </c>
      <c r="AI28" s="27">
        <v>69.73</v>
      </c>
      <c r="AJ28" s="27">
        <v>33.75</v>
      </c>
      <c r="AK28" s="27">
        <v>1.47</v>
      </c>
      <c r="AL28" s="27">
        <v>1.54</v>
      </c>
    </row>
    <row r="29" spans="1:38" x14ac:dyDescent="0.15">
      <c r="C29" s="19"/>
      <c r="D29" s="19"/>
      <c r="E29" s="4"/>
      <c r="F29" s="4"/>
      <c r="G29" s="4"/>
      <c r="H29" s="20"/>
    </row>
    <row r="30" spans="1:38" x14ac:dyDescent="0.15">
      <c r="E30" s="1" t="s">
        <v>19</v>
      </c>
      <c r="F30" s="1" t="s">
        <v>7</v>
      </c>
      <c r="G30" s="1" t="s">
        <v>8</v>
      </c>
      <c r="H30" s="1" t="s">
        <v>9</v>
      </c>
      <c r="I30" s="1" t="s">
        <v>10</v>
      </c>
      <c r="J30" s="1" t="s">
        <v>11</v>
      </c>
      <c r="K30" s="1" t="s">
        <v>12</v>
      </c>
      <c r="L30" s="1" t="s">
        <v>13</v>
      </c>
      <c r="M30" s="1" t="s">
        <v>14</v>
      </c>
    </row>
    <row r="31" spans="1:38" x14ac:dyDescent="0.15">
      <c r="C31" s="4"/>
      <c r="D31" s="51"/>
      <c r="E31" s="52" t="s">
        <v>1</v>
      </c>
      <c r="F31" s="15">
        <f t="shared" ref="F31:M31" si="0">AVERAGE(F3:F5)</f>
        <v>87.8</v>
      </c>
      <c r="G31" s="15">
        <f t="shared" si="0"/>
        <v>51.59</v>
      </c>
      <c r="H31" s="15">
        <f t="shared" si="0"/>
        <v>1.2166666666666666</v>
      </c>
      <c r="I31" s="15">
        <f t="shared" si="0"/>
        <v>1.8733333333333331</v>
      </c>
      <c r="J31" s="15">
        <f t="shared" si="0"/>
        <v>3.59</v>
      </c>
      <c r="K31" s="15">
        <f t="shared" si="0"/>
        <v>1.7433333333333332</v>
      </c>
      <c r="L31" s="15">
        <f t="shared" si="0"/>
        <v>1.1366666666666667</v>
      </c>
      <c r="M31" s="15">
        <f t="shared" si="0"/>
        <v>1.7133333333333336</v>
      </c>
    </row>
    <row r="32" spans="1:38" x14ac:dyDescent="0.15">
      <c r="C32" s="69" t="s">
        <v>24</v>
      </c>
      <c r="D32" s="22" t="s">
        <v>3</v>
      </c>
      <c r="E32" s="2" t="s">
        <v>22</v>
      </c>
      <c r="F32" s="15">
        <f t="shared" ref="F32:M32" si="1">AVERAGE(F6:F10)</f>
        <v>70.662000000000006</v>
      </c>
      <c r="G32" s="15">
        <f t="shared" si="1"/>
        <v>34.536000000000001</v>
      </c>
      <c r="H32" s="15">
        <f t="shared" si="1"/>
        <v>1.52</v>
      </c>
      <c r="I32" s="15">
        <f t="shared" si="1"/>
        <v>1.7419999999999998</v>
      </c>
      <c r="J32" s="15">
        <f t="shared" si="1"/>
        <v>3.2380000000000004</v>
      </c>
      <c r="K32" s="15">
        <f t="shared" si="1"/>
        <v>2.1239999999999997</v>
      </c>
      <c r="L32" s="15">
        <f t="shared" si="1"/>
        <v>1.5459999999999998</v>
      </c>
      <c r="M32" s="15">
        <f t="shared" si="1"/>
        <v>2.09</v>
      </c>
    </row>
    <row r="33" spans="3:13" x14ac:dyDescent="0.15">
      <c r="C33" s="69"/>
      <c r="D33" s="21"/>
      <c r="E33" s="2" t="s">
        <v>6</v>
      </c>
      <c r="F33" s="15">
        <f t="shared" ref="F33:M33" si="2">AVERAGE(F11:F16)</f>
        <v>87.041666666666671</v>
      </c>
      <c r="G33" s="15">
        <f t="shared" si="2"/>
        <v>51.263333333333343</v>
      </c>
      <c r="H33" s="15">
        <f t="shared" si="2"/>
        <v>1.2816666666666667</v>
      </c>
      <c r="I33" s="15">
        <f t="shared" si="2"/>
        <v>1.9733333333333334</v>
      </c>
      <c r="J33" s="15">
        <f t="shared" si="2"/>
        <v>3.206666666666667</v>
      </c>
      <c r="K33" s="15">
        <f t="shared" si="2"/>
        <v>1.5916666666666666</v>
      </c>
      <c r="L33" s="15">
        <f t="shared" si="2"/>
        <v>1.4133333333333333</v>
      </c>
      <c r="M33" s="15">
        <f t="shared" si="2"/>
        <v>1.9216666666666662</v>
      </c>
    </row>
    <row r="34" spans="3:13" x14ac:dyDescent="0.15">
      <c r="C34" s="69" t="s">
        <v>18</v>
      </c>
      <c r="D34" s="22" t="s">
        <v>3</v>
      </c>
      <c r="E34" s="2" t="s">
        <v>22</v>
      </c>
      <c r="F34" s="15">
        <f t="shared" ref="F34:M34" si="3">AVERAGE(F17:F22)</f>
        <v>71.743333333333325</v>
      </c>
      <c r="G34" s="15">
        <f t="shared" si="3"/>
        <v>35.331666666666671</v>
      </c>
      <c r="H34" s="15">
        <f t="shared" si="3"/>
        <v>1.7099999999999997</v>
      </c>
      <c r="I34" s="15">
        <f t="shared" si="3"/>
        <v>2.1516666666666668</v>
      </c>
      <c r="J34" s="15">
        <f t="shared" si="3"/>
        <v>2.8566666666666669</v>
      </c>
      <c r="K34" s="15">
        <f t="shared" si="3"/>
        <v>1.8466666666666665</v>
      </c>
      <c r="L34" s="15">
        <f t="shared" si="3"/>
        <v>1.9266666666666665</v>
      </c>
      <c r="M34" s="15">
        <f t="shared" si="3"/>
        <v>2.2450000000000001</v>
      </c>
    </row>
    <row r="35" spans="3:13" x14ac:dyDescent="0.15">
      <c r="C35" s="69"/>
      <c r="D35" s="21"/>
      <c r="E35" s="2" t="s">
        <v>6</v>
      </c>
      <c r="F35" s="15">
        <f t="shared" ref="F35:M35" si="4">AVERAGE(F23:F28)</f>
        <v>73.228333333333339</v>
      </c>
      <c r="G35" s="15">
        <f t="shared" si="4"/>
        <v>36.066666666666663</v>
      </c>
      <c r="H35" s="15">
        <f t="shared" si="4"/>
        <v>1.5333333333333332</v>
      </c>
      <c r="I35" s="15">
        <f t="shared" si="4"/>
        <v>1.8933333333333335</v>
      </c>
      <c r="J35" s="15">
        <f t="shared" si="4"/>
        <v>2.85</v>
      </c>
      <c r="K35" s="15">
        <f t="shared" si="4"/>
        <v>1.8266666666666664</v>
      </c>
      <c r="L35" s="15">
        <f t="shared" si="4"/>
        <v>1.706666666666667</v>
      </c>
      <c r="M35" s="15">
        <f t="shared" si="4"/>
        <v>2.0266666666666668</v>
      </c>
    </row>
    <row r="36" spans="3:13" x14ac:dyDescent="0.15">
      <c r="C36" s="4"/>
      <c r="D36" s="33"/>
      <c r="E36" s="4"/>
      <c r="F36" s="34"/>
      <c r="G36" s="34"/>
      <c r="H36" s="34"/>
      <c r="I36" s="34"/>
      <c r="J36" s="34"/>
      <c r="K36" s="34"/>
      <c r="L36" s="34"/>
      <c r="M36" s="34"/>
    </row>
    <row r="37" spans="3:13" x14ac:dyDescent="0.15">
      <c r="C37" s="19"/>
      <c r="E37" s="1" t="s">
        <v>15</v>
      </c>
      <c r="F37" s="3"/>
      <c r="G37" s="3"/>
      <c r="H37" s="3"/>
      <c r="I37" s="3"/>
      <c r="J37" s="3"/>
      <c r="K37" s="3"/>
      <c r="L37" s="3"/>
      <c r="M37" s="3"/>
    </row>
    <row r="38" spans="3:13" x14ac:dyDescent="0.15">
      <c r="C38" s="4"/>
      <c r="D38" s="51"/>
      <c r="E38" s="52" t="s">
        <v>1</v>
      </c>
      <c r="F38" s="15">
        <f t="shared" ref="F38:M38" si="5">STDEV(F3:F5)/SQRT(COUNT(F3:F5))</f>
        <v>0.85293610546160192</v>
      </c>
      <c r="G38" s="15">
        <f t="shared" si="5"/>
        <v>1.1194194924156</v>
      </c>
      <c r="H38" s="15">
        <f t="shared" si="5"/>
        <v>4.8074017006186569E-2</v>
      </c>
      <c r="I38" s="15">
        <f t="shared" si="5"/>
        <v>2.6666666666666616E-2</v>
      </c>
      <c r="J38" s="15">
        <f t="shared" si="5"/>
        <v>0.21501937897160189</v>
      </c>
      <c r="K38" s="15">
        <f t="shared" si="5"/>
        <v>0.1371536040762735</v>
      </c>
      <c r="L38" s="15">
        <f t="shared" si="5"/>
        <v>0.13920408678547352</v>
      </c>
      <c r="M38" s="15">
        <f t="shared" si="5"/>
        <v>8.7432513657360017E-2</v>
      </c>
    </row>
    <row r="39" spans="3:13" x14ac:dyDescent="0.15">
      <c r="C39" s="69" t="s">
        <v>24</v>
      </c>
      <c r="D39" s="22" t="s">
        <v>3</v>
      </c>
      <c r="E39" s="2" t="s">
        <v>22</v>
      </c>
      <c r="F39" s="15">
        <f t="shared" ref="F39:M39" si="6">STDEV(F6:F10)/SQRT(COUNT(F6:F10))</f>
        <v>1.3441852550894902</v>
      </c>
      <c r="G39" s="15">
        <f t="shared" si="6"/>
        <v>1.0458326826027189</v>
      </c>
      <c r="H39" s="15">
        <f t="shared" si="6"/>
        <v>0.13881642554107215</v>
      </c>
      <c r="I39" s="15">
        <f t="shared" si="6"/>
        <v>0.1329812016790351</v>
      </c>
      <c r="J39" s="15">
        <f t="shared" si="6"/>
        <v>0.17347622315464462</v>
      </c>
      <c r="K39" s="15">
        <f t="shared" si="6"/>
        <v>0.12749901960407486</v>
      </c>
      <c r="L39" s="15">
        <f t="shared" si="6"/>
        <v>0.19556584568886276</v>
      </c>
      <c r="M39" s="15">
        <f t="shared" si="6"/>
        <v>0.16921386861996127</v>
      </c>
    </row>
    <row r="40" spans="3:13" x14ac:dyDescent="0.15">
      <c r="C40" s="69"/>
      <c r="D40" s="21"/>
      <c r="E40" s="2" t="s">
        <v>6</v>
      </c>
      <c r="F40" s="15">
        <f t="shared" ref="F40:M40" si="7">STDEV(F11:F16)/SQRT(COUNT(F11:F16))</f>
        <v>2.3276460450659409</v>
      </c>
      <c r="G40" s="15">
        <f t="shared" si="7"/>
        <v>2.8812967759519319</v>
      </c>
      <c r="H40" s="15">
        <f t="shared" si="7"/>
        <v>7.7132641886846293E-2</v>
      </c>
      <c r="I40" s="15">
        <f t="shared" si="7"/>
        <v>0.10452006718541894</v>
      </c>
      <c r="J40" s="15">
        <f t="shared" si="7"/>
        <v>0.21417542135154183</v>
      </c>
      <c r="K40" s="15">
        <f t="shared" si="7"/>
        <v>0.1934496776367898</v>
      </c>
      <c r="L40" s="15">
        <f t="shared" si="7"/>
        <v>7.0458813816614896E-2</v>
      </c>
      <c r="M40" s="15">
        <f t="shared" si="7"/>
        <v>0.13580418910246475</v>
      </c>
    </row>
    <row r="41" spans="3:13" x14ac:dyDescent="0.15">
      <c r="C41" s="69" t="s">
        <v>18</v>
      </c>
      <c r="D41" s="22" t="s">
        <v>3</v>
      </c>
      <c r="E41" s="2" t="s">
        <v>22</v>
      </c>
      <c r="F41" s="15">
        <f t="shared" ref="F41:M41" si="8">STDEV(F17:F22)/SQRT(COUNT(F17:F22))</f>
        <v>1.6823191664419024</v>
      </c>
      <c r="G41" s="15">
        <f t="shared" si="8"/>
        <v>1.2940258025935101</v>
      </c>
      <c r="H41" s="15">
        <f t="shared" si="8"/>
        <v>0.14417581859197781</v>
      </c>
      <c r="I41" s="15">
        <f t="shared" si="8"/>
        <v>0.13217202595271182</v>
      </c>
      <c r="J41" s="15">
        <f t="shared" si="8"/>
        <v>9.6563162978666184E-2</v>
      </c>
      <c r="K41" s="15">
        <f t="shared" si="8"/>
        <v>7.2049365792566919E-2</v>
      </c>
      <c r="L41" s="15">
        <f t="shared" si="8"/>
        <v>9.7251106820323244E-2</v>
      </c>
      <c r="M41" s="15">
        <f t="shared" si="8"/>
        <v>8.7702147446152429E-2</v>
      </c>
    </row>
    <row r="42" spans="3:13" x14ac:dyDescent="0.15">
      <c r="C42" s="69"/>
      <c r="D42" s="21"/>
      <c r="E42" s="2" t="s">
        <v>6</v>
      </c>
      <c r="F42" s="15">
        <f t="shared" ref="F42:M42" si="9">STDEV(F23:F28)/SQRT(COUNT(F23:F28))</f>
        <v>1.3600524908170915</v>
      </c>
      <c r="G42" s="15">
        <f t="shared" si="9"/>
        <v>1.0311794757029984</v>
      </c>
      <c r="H42" s="15">
        <f t="shared" si="9"/>
        <v>5.2514548248821263E-2</v>
      </c>
      <c r="I42" s="15">
        <f t="shared" si="9"/>
        <v>5.3082744633051696E-2</v>
      </c>
      <c r="J42" s="15">
        <f t="shared" si="9"/>
        <v>0.18806027402581918</v>
      </c>
      <c r="K42" s="15">
        <f t="shared" si="9"/>
        <v>0.14063348739819331</v>
      </c>
      <c r="L42" s="15">
        <f t="shared" si="9"/>
        <v>8.2246242737551448E-2</v>
      </c>
      <c r="M42" s="15">
        <f t="shared" si="9"/>
        <v>9.3190366693367929E-2</v>
      </c>
    </row>
    <row r="43" spans="3:13" x14ac:dyDescent="0.15">
      <c r="C43" s="1" t="s">
        <v>27</v>
      </c>
      <c r="D43" s="4"/>
      <c r="E43" s="34"/>
      <c r="F43" s="1">
        <f t="shared" ref="F43:M43" si="10">TTEST(F3:F5,F6:F10,2,2)</f>
        <v>1.0316429990771912E-4</v>
      </c>
      <c r="G43" s="1">
        <f t="shared" si="10"/>
        <v>4.2635492683631286E-5</v>
      </c>
      <c r="H43" s="1">
        <f t="shared" si="10"/>
        <v>0.15849194601580552</v>
      </c>
      <c r="I43" s="1">
        <f t="shared" si="10"/>
        <v>0.48933556135400447</v>
      </c>
      <c r="J43" s="1">
        <f t="shared" si="10"/>
        <v>0.2547662356875135</v>
      </c>
      <c r="K43" s="1">
        <f t="shared" si="10"/>
        <v>0.10194881324783446</v>
      </c>
      <c r="L43" s="1">
        <f t="shared" si="10"/>
        <v>0.19390397514901839</v>
      </c>
      <c r="M43" s="1">
        <f t="shared" si="10"/>
        <v>0.13746917474654749</v>
      </c>
    </row>
    <row r="44" spans="3:13" x14ac:dyDescent="0.15">
      <c r="C44" s="1" t="s">
        <v>28</v>
      </c>
      <c r="D44" s="4"/>
      <c r="E44" s="34"/>
      <c r="F44" s="1">
        <f t="shared" ref="F44:M44" si="11">TTEST(F6:F10,F11:F16,2,2)</f>
        <v>2.737666271410542E-4</v>
      </c>
      <c r="G44" s="1">
        <f t="shared" si="11"/>
        <v>7.0474721491303207E-4</v>
      </c>
      <c r="H44" s="1">
        <f t="shared" si="11"/>
        <v>0.15029716126405648</v>
      </c>
      <c r="I44" s="1">
        <f t="shared" si="11"/>
        <v>0.19841136703974763</v>
      </c>
      <c r="J44" s="1">
        <f t="shared" si="11"/>
        <v>0.91453273892347986</v>
      </c>
      <c r="K44" s="1">
        <f t="shared" si="11"/>
        <v>5.6079215094724799E-2</v>
      </c>
      <c r="L44" s="1">
        <f t="shared" si="11"/>
        <v>0.50906068783472569</v>
      </c>
      <c r="M44" s="1">
        <f t="shared" si="11"/>
        <v>0.45848545914548799</v>
      </c>
    </row>
    <row r="45" spans="3:13" x14ac:dyDescent="0.15">
      <c r="C45" s="1" t="s">
        <v>29</v>
      </c>
      <c r="F45" s="1">
        <f t="shared" ref="F45:M45" si="12">TTEST(F17:F22,F23:F28,2,2)</f>
        <v>0.50803568514453934</v>
      </c>
      <c r="G45" s="1">
        <f t="shared" si="12"/>
        <v>0.6663524730323469</v>
      </c>
      <c r="H45" s="1">
        <f t="shared" si="12"/>
        <v>0.27636951820379069</v>
      </c>
      <c r="I45" s="1">
        <f t="shared" si="12"/>
        <v>9.9795537186463029E-2</v>
      </c>
      <c r="J45" s="1">
        <f t="shared" si="12"/>
        <v>0.97546310661268731</v>
      </c>
      <c r="K45" s="1">
        <f t="shared" si="12"/>
        <v>0.90178958148314625</v>
      </c>
      <c r="L45" s="1">
        <f t="shared" si="12"/>
        <v>0.11481398589221012</v>
      </c>
      <c r="M45" s="1">
        <f t="shared" si="12"/>
        <v>0.11879189818374927</v>
      </c>
    </row>
  </sheetData>
  <mergeCells count="8">
    <mergeCell ref="C32:C33"/>
    <mergeCell ref="C34:C35"/>
    <mergeCell ref="C39:C40"/>
    <mergeCell ref="C41:C42"/>
    <mergeCell ref="N8:N10"/>
    <mergeCell ref="N13:N16"/>
    <mergeCell ref="N20:N22"/>
    <mergeCell ref="N27:N28"/>
  </mergeCells>
  <phoneticPr fontId="1"/>
  <pageMargins left="0.7" right="0.7" top="0.75" bottom="0.75" header="0.3" footer="0.3"/>
  <pageSetup paperSize="9" scale="3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Echocardiography</vt:lpstr>
    </vt:vector>
  </TitlesOfParts>
  <Company>Kowa Company, Ltd.,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E153104</dc:creator>
  <cp:lastModifiedBy>中村 勇斗</cp:lastModifiedBy>
  <cp:lastPrinted>2018-10-29T02:40:47Z</cp:lastPrinted>
  <dcterms:created xsi:type="dcterms:W3CDTF">2017-07-06T03:24:45Z</dcterms:created>
  <dcterms:modified xsi:type="dcterms:W3CDTF">2020-09-02T06:16:54Z</dcterms:modified>
</cp:coreProperties>
</file>