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Osaka University\1.ReserchData\5.論文\1.MSC\RawData\Fig6\Fig6F,G\"/>
    </mc:Choice>
  </mc:AlternateContent>
  <bookViews>
    <workbookView xWindow="0" yWindow="0" windowWidth="21330" windowHeight="10500" tabRatio="794"/>
  </bookViews>
  <sheets>
    <sheet name="Echocardiography" sheetId="2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4" l="1"/>
  <c r="F44" i="24" l="1"/>
  <c r="F43" i="24"/>
  <c r="F42" i="24"/>
  <c r="H42" i="24"/>
  <c r="L42" i="24"/>
  <c r="L43" i="24"/>
  <c r="K42" i="24"/>
  <c r="H43" i="24"/>
  <c r="M41" i="24"/>
  <c r="G44" i="24" l="1"/>
  <c r="H44" i="24"/>
  <c r="I44" i="24"/>
  <c r="J44" i="24"/>
  <c r="K44" i="24"/>
  <c r="L44" i="24"/>
  <c r="M44" i="24"/>
  <c r="I42" i="24" l="1"/>
  <c r="F38" i="24"/>
  <c r="F34" i="24"/>
  <c r="F33" i="24"/>
  <c r="F32" i="24"/>
  <c r="F31" i="24"/>
  <c r="M43" i="24"/>
  <c r="K43" i="24"/>
  <c r="J43" i="24"/>
  <c r="I43" i="24"/>
  <c r="G43" i="24"/>
  <c r="G42" i="24"/>
  <c r="L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L38" i="24"/>
  <c r="H38" i="24"/>
  <c r="G38" i="24"/>
  <c r="M37" i="24"/>
  <c r="L37" i="24"/>
  <c r="K37" i="24"/>
  <c r="J37" i="24"/>
  <c r="I37" i="24"/>
  <c r="H37" i="24"/>
  <c r="G37" i="24"/>
  <c r="M34" i="24"/>
  <c r="L34" i="24"/>
  <c r="K34" i="24"/>
  <c r="J34" i="24"/>
  <c r="I34" i="24"/>
  <c r="H34" i="24"/>
  <c r="G34" i="24"/>
  <c r="M33" i="24"/>
  <c r="L33" i="24"/>
  <c r="K33" i="24"/>
  <c r="J33" i="24"/>
  <c r="I33" i="24"/>
  <c r="H33" i="24"/>
  <c r="G33" i="24"/>
  <c r="L32" i="24"/>
  <c r="H32" i="24"/>
  <c r="G32" i="24"/>
  <c r="M31" i="24"/>
  <c r="L31" i="24"/>
  <c r="K31" i="24"/>
  <c r="J31" i="24"/>
  <c r="I31" i="24"/>
  <c r="H31" i="24"/>
  <c r="G31" i="24"/>
  <c r="M42" i="24" l="1"/>
  <c r="M38" i="24"/>
  <c r="M32" i="24"/>
  <c r="I41" i="24"/>
  <c r="I38" i="24"/>
  <c r="I32" i="24"/>
  <c r="J32" i="24"/>
  <c r="J38" i="24"/>
  <c r="J41" i="24"/>
  <c r="J42" i="24"/>
  <c r="K41" i="24" l="1"/>
  <c r="K38" i="24"/>
  <c r="K32" i="24"/>
</calcChain>
</file>

<file path=xl/sharedStrings.xml><?xml version="1.0" encoding="utf-8"?>
<sst xmlns="http://schemas.openxmlformats.org/spreadsheetml/2006/main" count="76" uniqueCount="35">
  <si>
    <t>SEM</t>
    <phoneticPr fontId="1"/>
  </si>
  <si>
    <t>Animal No.</t>
    <phoneticPr fontId="1"/>
  </si>
  <si>
    <t>Sham</t>
    <phoneticPr fontId="1"/>
  </si>
  <si>
    <t>Control</t>
    <phoneticPr fontId="1"/>
  </si>
  <si>
    <t>TAC</t>
    <phoneticPr fontId="1"/>
  </si>
  <si>
    <t>Ave</t>
    <phoneticPr fontId="1"/>
  </si>
  <si>
    <t>WT</t>
    <phoneticPr fontId="1"/>
  </si>
  <si>
    <t>hMSC</t>
    <phoneticPr fontId="1"/>
  </si>
  <si>
    <t>EF</t>
    <phoneticPr fontId="1"/>
  </si>
  <si>
    <t>FS</t>
    <phoneticPr fontId="1"/>
  </si>
  <si>
    <t>IVSd</t>
    <phoneticPr fontId="1"/>
  </si>
  <si>
    <t>IVSs</t>
    <phoneticPr fontId="1"/>
  </si>
  <si>
    <t>LVIDd</t>
    <phoneticPr fontId="1"/>
  </si>
  <si>
    <t>LVIDs</t>
    <phoneticPr fontId="1"/>
  </si>
  <si>
    <t>LVPWd</t>
    <phoneticPr fontId="1"/>
  </si>
  <si>
    <t>LVPWs</t>
    <phoneticPr fontId="1"/>
  </si>
  <si>
    <t>EF</t>
  </si>
  <si>
    <t>FS</t>
  </si>
  <si>
    <t>siControl</t>
    <phoneticPr fontId="1"/>
  </si>
  <si>
    <t>siTcad</t>
  </si>
  <si>
    <t>siTcad</t>
    <phoneticPr fontId="1"/>
  </si>
  <si>
    <t>WT</t>
    <phoneticPr fontId="1"/>
  </si>
  <si>
    <t>TAC</t>
    <phoneticPr fontId="1"/>
  </si>
  <si>
    <t>Control</t>
    <phoneticPr fontId="1"/>
  </si>
  <si>
    <t>TAC cont</t>
    <phoneticPr fontId="1"/>
  </si>
  <si>
    <t>TAC hMSCsiC</t>
    <phoneticPr fontId="1"/>
  </si>
  <si>
    <t>TAC hMSCsiTcad</t>
    <phoneticPr fontId="1"/>
  </si>
  <si>
    <t>sham vs TAC</t>
    <phoneticPr fontId="1"/>
  </si>
  <si>
    <t>siC vs siTcad</t>
    <phoneticPr fontId="1"/>
  </si>
  <si>
    <t>TAC cont vs siC</t>
    <phoneticPr fontId="1"/>
  </si>
  <si>
    <t>TAC cont vs siTcad</t>
    <phoneticPr fontId="1"/>
  </si>
  <si>
    <t>TAC</t>
    <phoneticPr fontId="1"/>
  </si>
  <si>
    <t>hMSC</t>
    <phoneticPr fontId="1"/>
  </si>
  <si>
    <t>Cont</t>
    <phoneticPr fontId="1"/>
  </si>
  <si>
    <t>siCont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</si>
</sst>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00"/>
  </numFmts>
  <fonts count="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2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2" fontId="2" fillId="0" borderId="12" xfId="0" applyNumberFormat="1" applyFont="1" applyBorder="1">
      <alignment vertical="center"/>
    </xf>
    <xf numFmtId="2" fontId="2" fillId="0" borderId="13" xfId="0" applyNumberFormat="1" applyFont="1" applyBorder="1">
      <alignment vertical="center"/>
    </xf>
    <xf numFmtId="2" fontId="2" fillId="0" borderId="1" xfId="0" applyNumberFormat="1" applyFont="1" applyBorder="1">
      <alignment vertical="center"/>
    </xf>
    <xf numFmtId="2" fontId="2" fillId="0" borderId="15" xfId="0" applyNumberFormat="1" applyFont="1" applyBorder="1">
      <alignment vertical="center"/>
    </xf>
    <xf numFmtId="2" fontId="2" fillId="0" borderId="17" xfId="0" applyNumberFormat="1" applyFont="1" applyBorder="1">
      <alignment vertical="center"/>
    </xf>
    <xf numFmtId="2" fontId="2" fillId="0" borderId="18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0" xfId="0" applyNumberFormat="1" applyFont="1">
      <alignment vertical="center"/>
    </xf>
    <xf numFmtId="2" fontId="2" fillId="0" borderId="20" xfId="0" applyNumberFormat="1" applyFont="1" applyBorder="1">
      <alignment vertical="center"/>
    </xf>
    <xf numFmtId="2" fontId="2" fillId="0" borderId="24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0" xfId="0" applyNumberFormat="1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7" fontId="2" fillId="0" borderId="13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2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176" fontId="2" fillId="0" borderId="21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2" fontId="2" fillId="0" borderId="21" xfId="0" applyNumberFormat="1" applyFont="1" applyBorder="1">
      <alignment vertical="center"/>
    </xf>
    <xf numFmtId="2" fontId="2" fillId="0" borderId="30" xfId="0" applyNumberFormat="1" applyFont="1" applyBorder="1">
      <alignment vertical="center"/>
    </xf>
    <xf numFmtId="2" fontId="2" fillId="0" borderId="16" xfId="0" applyNumberFormat="1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176" fontId="2" fillId="0" borderId="19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2" fontId="2" fillId="0" borderId="19" xfId="0" applyNumberFormat="1" applyFont="1" applyBorder="1">
      <alignment vertical="center"/>
    </xf>
    <xf numFmtId="2" fontId="2" fillId="0" borderId="26" xfId="0" applyNumberFormat="1" applyFont="1" applyBorder="1">
      <alignment vertical="center"/>
    </xf>
    <xf numFmtId="0" fontId="2" fillId="0" borderId="36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2" fontId="2" fillId="0" borderId="41" xfId="0" applyNumberFormat="1" applyFont="1" applyBorder="1">
      <alignment vertical="center"/>
    </xf>
    <xf numFmtId="2" fontId="2" fillId="0" borderId="42" xfId="0" applyNumberFormat="1" applyFont="1" applyBorder="1">
      <alignment vertical="center"/>
    </xf>
    <xf numFmtId="0" fontId="2" fillId="0" borderId="25" xfId="0" applyFont="1" applyBorder="1">
      <alignment vertical="center"/>
    </xf>
    <xf numFmtId="2" fontId="2" fillId="0" borderId="38" xfId="0" applyNumberFormat="1" applyFont="1" applyBorder="1">
      <alignment vertical="center"/>
    </xf>
    <xf numFmtId="2" fontId="2" fillId="0" borderId="39" xfId="0" applyNumberFormat="1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Ejection Fraction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57-431F-A228-9D284EED9C7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57-431F-A228-9D284EED9C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57-431F-A228-9D284EED9C74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Echocardiography!$F$37:$F$40</c:f>
                <c:numCache>
                  <c:formatCode>General</c:formatCode>
                  <c:ptCount val="4"/>
                  <c:pt idx="0">
                    <c:v>1.5582137208996711</c:v>
                  </c:pt>
                  <c:pt idx="1">
                    <c:v>1.0174407669666647</c:v>
                  </c:pt>
                  <c:pt idx="2">
                    <c:v>1.0163513506790895</c:v>
                  </c:pt>
                  <c:pt idx="3">
                    <c:v>0.49153783622875302</c:v>
                  </c:pt>
                </c:numCache>
              </c:numRef>
            </c:plus>
            <c:minus>
              <c:numRef>
                <c:f>Echocardiography!$F$37:$F$40</c:f>
                <c:numCache>
                  <c:formatCode>General</c:formatCode>
                  <c:ptCount val="4"/>
                  <c:pt idx="0">
                    <c:v>1.5582137208996711</c:v>
                  </c:pt>
                  <c:pt idx="1">
                    <c:v>1.0174407669666647</c:v>
                  </c:pt>
                  <c:pt idx="2">
                    <c:v>1.0163513506790895</c:v>
                  </c:pt>
                  <c:pt idx="3">
                    <c:v>0.49153783622875302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Echocardiography!$F$31:$F$34</c:f>
              <c:numCache>
                <c:formatCode>0.00</c:formatCode>
                <c:ptCount val="4"/>
                <c:pt idx="0">
                  <c:v>87.759999999999991</c:v>
                </c:pt>
                <c:pt idx="1">
                  <c:v>74.13</c:v>
                </c:pt>
                <c:pt idx="2">
                  <c:v>87.252857142857138</c:v>
                </c:pt>
                <c:pt idx="3">
                  <c:v>80.568333333333342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57-431F-A228-9D284EED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29120"/>
        <c:axId val="321229504"/>
      </c:barChart>
      <c:catAx>
        <c:axId val="3212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229504"/>
        <c:crosses val="autoZero"/>
        <c:auto val="1"/>
        <c:lblAlgn val="ctr"/>
        <c:lblOffset val="100"/>
        <c:noMultiLvlLbl val="0"/>
      </c:catAx>
      <c:valAx>
        <c:axId val="321229504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229120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%Fractional Shortening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D30-491F-9DF3-62F42C36AFF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D30-491F-9DF3-62F42C36AFF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D30-491F-9DF3-62F42C36AFFA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Echocardiography!$G$37:$G$40</c:f>
                <c:numCache>
                  <c:formatCode>General</c:formatCode>
                  <c:ptCount val="4"/>
                  <c:pt idx="0">
                    <c:v>2.2573555324759984</c:v>
                  </c:pt>
                  <c:pt idx="1">
                    <c:v>0.79820887928285145</c:v>
                  </c:pt>
                  <c:pt idx="2">
                    <c:v>1.3591934383012183</c:v>
                  </c:pt>
                  <c:pt idx="3">
                    <c:v>0.49879020305802579</c:v>
                  </c:pt>
                </c:numCache>
              </c:numRef>
            </c:plus>
            <c:minus>
              <c:numRef>
                <c:f>Echocardiography!$G$37:$G$40</c:f>
                <c:numCache>
                  <c:formatCode>General</c:formatCode>
                  <c:ptCount val="4"/>
                  <c:pt idx="0">
                    <c:v>2.2573555324759984</c:v>
                  </c:pt>
                  <c:pt idx="1">
                    <c:v>0.79820887928285145</c:v>
                  </c:pt>
                  <c:pt idx="2">
                    <c:v>1.3591934383012183</c:v>
                  </c:pt>
                  <c:pt idx="3">
                    <c:v>0.49879020305802579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Echocardiography!$G$31:$G$34</c:f>
              <c:numCache>
                <c:formatCode>0.00</c:formatCode>
                <c:ptCount val="4"/>
                <c:pt idx="0">
                  <c:v>51.878</c:v>
                </c:pt>
                <c:pt idx="1">
                  <c:v>37.245714285714293</c:v>
                </c:pt>
                <c:pt idx="2">
                  <c:v>50.878571428571433</c:v>
                </c:pt>
                <c:pt idx="3">
                  <c:v>42.895000000000003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D30-491F-9DF3-62F42C36A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86872"/>
        <c:axId val="321684520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Echocardiography!$P$3:$P$28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Echocardiography!$R$3:$R$28</c:f>
              <c:numCache>
                <c:formatCode>General</c:formatCode>
                <c:ptCount val="26"/>
                <c:pt idx="0">
                  <c:v>49.47</c:v>
                </c:pt>
                <c:pt idx="1">
                  <c:v>46.39</c:v>
                </c:pt>
                <c:pt idx="2">
                  <c:v>60</c:v>
                </c:pt>
                <c:pt idx="3">
                  <c:v>51.81</c:v>
                </c:pt>
                <c:pt idx="4">
                  <c:v>51.72</c:v>
                </c:pt>
                <c:pt idx="5">
                  <c:v>40</c:v>
                </c:pt>
                <c:pt idx="6">
                  <c:v>38.89</c:v>
                </c:pt>
                <c:pt idx="7">
                  <c:v>37.35</c:v>
                </c:pt>
                <c:pt idx="8">
                  <c:v>38.36</c:v>
                </c:pt>
                <c:pt idx="9">
                  <c:v>33.700000000000003</c:v>
                </c:pt>
                <c:pt idx="10">
                  <c:v>35.71</c:v>
                </c:pt>
                <c:pt idx="11">
                  <c:v>36.71</c:v>
                </c:pt>
                <c:pt idx="13">
                  <c:v>50</c:v>
                </c:pt>
                <c:pt idx="14">
                  <c:v>47.44</c:v>
                </c:pt>
                <c:pt idx="15">
                  <c:v>48.24</c:v>
                </c:pt>
                <c:pt idx="16">
                  <c:v>52.11</c:v>
                </c:pt>
                <c:pt idx="17">
                  <c:v>56.94</c:v>
                </c:pt>
                <c:pt idx="18">
                  <c:v>53.85</c:v>
                </c:pt>
                <c:pt idx="19">
                  <c:v>47.57</c:v>
                </c:pt>
                <c:pt idx="20">
                  <c:v>43.75</c:v>
                </c:pt>
                <c:pt idx="21" formatCode="0.00">
                  <c:v>44.12</c:v>
                </c:pt>
                <c:pt idx="22">
                  <c:v>41.43</c:v>
                </c:pt>
                <c:pt idx="23">
                  <c:v>41.51</c:v>
                </c:pt>
                <c:pt idx="24">
                  <c:v>42.62</c:v>
                </c:pt>
                <c:pt idx="25">
                  <c:v>43.94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D30-491F-9DF3-62F42C36A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86872"/>
        <c:axId val="321684520"/>
      </c:scatterChart>
      <c:catAx>
        <c:axId val="32168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684520"/>
        <c:crosses val="autoZero"/>
        <c:auto val="1"/>
        <c:lblAlgn val="ctr"/>
        <c:lblOffset val="100"/>
        <c:noMultiLvlLbl val="0"/>
      </c:catAx>
      <c:valAx>
        <c:axId val="321684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68687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%Fractional Shortening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5AB-4336-92A7-01E84CB291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65AB-4336-92A7-01E84CB291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65AB-4336-92A7-01E84CB29169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Echocardiography!$G$37:$G$40</c:f>
                <c:numCache>
                  <c:formatCode>General</c:formatCode>
                  <c:ptCount val="4"/>
                  <c:pt idx="0">
                    <c:v>2.2573555324759984</c:v>
                  </c:pt>
                  <c:pt idx="1">
                    <c:v>0.79820887928285145</c:v>
                  </c:pt>
                  <c:pt idx="2">
                    <c:v>1.3591934383012183</c:v>
                  </c:pt>
                  <c:pt idx="3">
                    <c:v>0.49879020305802579</c:v>
                  </c:pt>
                </c:numCache>
              </c:numRef>
            </c:plus>
            <c:minus>
              <c:numRef>
                <c:f>Echocardiography!$G$37:$G$40</c:f>
                <c:numCache>
                  <c:formatCode>General</c:formatCode>
                  <c:ptCount val="4"/>
                  <c:pt idx="0">
                    <c:v>2.2573555324759984</c:v>
                  </c:pt>
                  <c:pt idx="1">
                    <c:v>0.79820887928285145</c:v>
                  </c:pt>
                  <c:pt idx="2">
                    <c:v>1.3591934383012183</c:v>
                  </c:pt>
                  <c:pt idx="3">
                    <c:v>0.49879020305802579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Echocardiography!$G$31:$G$34</c:f>
              <c:numCache>
                <c:formatCode>0.00</c:formatCode>
                <c:ptCount val="4"/>
                <c:pt idx="0">
                  <c:v>51.878</c:v>
                </c:pt>
                <c:pt idx="1">
                  <c:v>37.245714285714293</c:v>
                </c:pt>
                <c:pt idx="2">
                  <c:v>50.878571428571433</c:v>
                </c:pt>
                <c:pt idx="3">
                  <c:v>42.895000000000003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5AB-4336-92A7-01E84CB29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9067992"/>
        <c:axId val="321332944"/>
      </c:barChart>
      <c:catAx>
        <c:axId val="31906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2944"/>
        <c:crosses val="autoZero"/>
        <c:auto val="1"/>
        <c:lblAlgn val="ctr"/>
        <c:lblOffset val="100"/>
        <c:noMultiLvlLbl val="0"/>
      </c:catAx>
      <c:valAx>
        <c:axId val="321332944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1906799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IVSd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755-4E80-8D54-E806CF7A9D9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755-4E80-8D54-E806CF7A9D9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755-4E80-8D54-E806CF7A9D91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Echocardiography!$H$37:$H$40</c:f>
                <c:numCache>
                  <c:formatCode>General</c:formatCode>
                  <c:ptCount val="4"/>
                  <c:pt idx="0">
                    <c:v>7.0427267446635938E-2</c:v>
                  </c:pt>
                  <c:pt idx="1">
                    <c:v>4.5340735690162434E-2</c:v>
                  </c:pt>
                  <c:pt idx="2">
                    <c:v>9.7704956391174713E-2</c:v>
                  </c:pt>
                  <c:pt idx="3">
                    <c:v>6.8345527367276199E-2</c:v>
                  </c:pt>
                </c:numCache>
              </c:numRef>
            </c:plus>
            <c:minus>
              <c:numRef>
                <c:f>Echocardiography!$H$37:$H$39</c:f>
                <c:numCache>
                  <c:formatCode>General</c:formatCode>
                  <c:ptCount val="3"/>
                  <c:pt idx="0">
                    <c:v>7.0427267446635938E-2</c:v>
                  </c:pt>
                  <c:pt idx="1">
                    <c:v>4.5340735690162434E-2</c:v>
                  </c:pt>
                  <c:pt idx="2">
                    <c:v>9.7704956391174713E-2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Echocardiography!$H$31:$H$34</c:f>
              <c:numCache>
                <c:formatCode>0.00</c:formatCode>
                <c:ptCount val="4"/>
                <c:pt idx="0">
                  <c:v>0.95</c:v>
                </c:pt>
                <c:pt idx="1">
                  <c:v>1.5271428571428571</c:v>
                </c:pt>
                <c:pt idx="2">
                  <c:v>1.2328571428571429</c:v>
                </c:pt>
                <c:pt idx="3">
                  <c:v>1.4266666666666667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755-4E80-8D54-E806CF7A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333728"/>
        <c:axId val="321331768"/>
      </c:barChart>
      <c:catAx>
        <c:axId val="3213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1768"/>
        <c:crosses val="autoZero"/>
        <c:auto val="1"/>
        <c:lblAlgn val="ctr"/>
        <c:lblOffset val="100"/>
        <c:noMultiLvlLbl val="0"/>
      </c:catAx>
      <c:valAx>
        <c:axId val="32133176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372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IVSs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30D-4825-9AD3-A24FDDEE917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30D-4825-9AD3-A24FDDEE917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30D-4825-9AD3-A24FDDEE9177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Echocardiography!$I$37:$I$40</c:f>
                <c:numCache>
                  <c:formatCode>General</c:formatCode>
                  <c:ptCount val="4"/>
                  <c:pt idx="0">
                    <c:v>0.12488394612599271</c:v>
                  </c:pt>
                  <c:pt idx="1">
                    <c:v>7.0835634216331655E-2</c:v>
                  </c:pt>
                  <c:pt idx="2">
                    <c:v>0.13744262872368321</c:v>
                  </c:pt>
                  <c:pt idx="3">
                    <c:v>8.4957505717728157E-2</c:v>
                  </c:pt>
                </c:numCache>
              </c:numRef>
            </c:plus>
            <c:minus>
              <c:numRef>
                <c:f>Echocardiography!$I$37:$I$39</c:f>
                <c:numCache>
                  <c:formatCode>General</c:formatCode>
                  <c:ptCount val="3"/>
                  <c:pt idx="0">
                    <c:v>0.12488394612599271</c:v>
                  </c:pt>
                  <c:pt idx="1">
                    <c:v>7.0835634216331655E-2</c:v>
                  </c:pt>
                  <c:pt idx="2">
                    <c:v>0.13744262872368321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Echocardiography!$I$31:$I$34</c:f>
              <c:numCache>
                <c:formatCode>0.00</c:formatCode>
                <c:ptCount val="4"/>
                <c:pt idx="0">
                  <c:v>1.6140000000000001</c:v>
                </c:pt>
                <c:pt idx="1">
                  <c:v>2.0028571428571431</c:v>
                </c:pt>
                <c:pt idx="2">
                  <c:v>1.8399999999999999</c:v>
                </c:pt>
                <c:pt idx="3">
                  <c:v>1.8733333333333333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30D-4825-9AD3-A24FDDEE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336472"/>
        <c:axId val="321335688"/>
      </c:barChart>
      <c:catAx>
        <c:axId val="32133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5688"/>
        <c:crosses val="autoZero"/>
        <c:auto val="1"/>
        <c:lblAlgn val="ctr"/>
        <c:lblOffset val="100"/>
        <c:noMultiLvlLbl val="0"/>
      </c:catAx>
      <c:valAx>
        <c:axId val="32133568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647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LVIDd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5B1-4601-B37A-BDB91345B5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5B1-4601-B37A-BDB91345B5B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5B1-4601-B37A-BDB91345B5B6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Echocardiography!$J$37:$J$40</c:f>
                <c:numCache>
                  <c:formatCode>General</c:formatCode>
                  <c:ptCount val="4"/>
                  <c:pt idx="0">
                    <c:v>0.10034938963441675</c:v>
                  </c:pt>
                  <c:pt idx="1">
                    <c:v>0.17930895315145942</c:v>
                  </c:pt>
                  <c:pt idx="2">
                    <c:v>0.19644285662341451</c:v>
                  </c:pt>
                  <c:pt idx="3">
                    <c:v>9.7638790105845391E-2</c:v>
                  </c:pt>
                </c:numCache>
              </c:numRef>
            </c:plus>
            <c:minus>
              <c:numRef>
                <c:f>Echocardiography!$J$37:$J$39</c:f>
                <c:numCache>
                  <c:formatCode>General</c:formatCode>
                  <c:ptCount val="3"/>
                  <c:pt idx="0">
                    <c:v>0.10034938963441675</c:v>
                  </c:pt>
                  <c:pt idx="1">
                    <c:v>0.17930895315145942</c:v>
                  </c:pt>
                  <c:pt idx="2">
                    <c:v>0.19644285662341451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Echocardiography!$J$31:$J$34</c:f>
              <c:numCache>
                <c:formatCode>0.00</c:formatCode>
                <c:ptCount val="4"/>
                <c:pt idx="0">
                  <c:v>3.5799999999999996</c:v>
                </c:pt>
                <c:pt idx="1">
                  <c:v>3.0557142857142856</c:v>
                </c:pt>
                <c:pt idx="2">
                  <c:v>3.0657142857142858</c:v>
                </c:pt>
                <c:pt idx="3">
                  <c:v>2.52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5B1-4601-B37A-BDB91345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338040"/>
        <c:axId val="321336864"/>
      </c:barChart>
      <c:catAx>
        <c:axId val="32133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6864"/>
        <c:crosses val="autoZero"/>
        <c:auto val="1"/>
        <c:lblAlgn val="ctr"/>
        <c:lblOffset val="100"/>
        <c:noMultiLvlLbl val="0"/>
      </c:catAx>
      <c:valAx>
        <c:axId val="321336864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8040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LVIDs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F1A-45EC-8795-79E07E7FC3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F1A-45EC-8795-79E07E7FC3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F1A-45EC-8795-79E07E7FC3D1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Echocardiography!$K$37:$K$40</c:f>
                <c:numCache>
                  <c:formatCode>General</c:formatCode>
                  <c:ptCount val="4"/>
                  <c:pt idx="0">
                    <c:v>0.11294246322796433</c:v>
                  </c:pt>
                  <c:pt idx="1">
                    <c:v>0.13208686072244261</c:v>
                  </c:pt>
                  <c:pt idx="2">
                    <c:v>0.12850262709403251</c:v>
                  </c:pt>
                  <c:pt idx="3">
                    <c:v>5.2788887719544431E-2</c:v>
                  </c:pt>
                </c:numCache>
              </c:numRef>
            </c:plus>
            <c:minus>
              <c:numRef>
                <c:f>Echocardiography!$K$37:$K$39</c:f>
                <c:numCache>
                  <c:formatCode>General</c:formatCode>
                  <c:ptCount val="3"/>
                  <c:pt idx="0">
                    <c:v>0.11294246322796433</c:v>
                  </c:pt>
                  <c:pt idx="1">
                    <c:v>0.13208686072244261</c:v>
                  </c:pt>
                  <c:pt idx="2">
                    <c:v>0.12850262709403251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Echocardiography!$K$31:$K$34</c:f>
              <c:numCache>
                <c:formatCode>0.00</c:formatCode>
                <c:ptCount val="4"/>
                <c:pt idx="0">
                  <c:v>1.7259999999999998</c:v>
                </c:pt>
                <c:pt idx="1">
                  <c:v>1.9242857142857146</c:v>
                </c:pt>
                <c:pt idx="2">
                  <c:v>1.5171428571428573</c:v>
                </c:pt>
                <c:pt idx="3">
                  <c:v>1.4399999999999997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F1A-45EC-8795-79E07E7FC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334904"/>
        <c:axId val="321334120"/>
      </c:barChart>
      <c:catAx>
        <c:axId val="32133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4120"/>
        <c:crosses val="autoZero"/>
        <c:auto val="1"/>
        <c:lblAlgn val="ctr"/>
        <c:lblOffset val="100"/>
        <c:noMultiLvlLbl val="0"/>
      </c:catAx>
      <c:valAx>
        <c:axId val="321334120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490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LVPWd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A75-4597-A892-76262FE2005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A75-4597-A892-76262FE2005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A75-4597-A892-76262FE2005E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Echocardiography!$L$37:$L$40</c:f>
                <c:numCache>
                  <c:formatCode>General</c:formatCode>
                  <c:ptCount val="4"/>
                  <c:pt idx="0">
                    <c:v>5.1224993899462175E-2</c:v>
                  </c:pt>
                  <c:pt idx="1">
                    <c:v>0.12363540870525129</c:v>
                  </c:pt>
                  <c:pt idx="2">
                    <c:v>4.6070044275991692E-2</c:v>
                  </c:pt>
                  <c:pt idx="3">
                    <c:v>6.0594279157909527E-2</c:v>
                  </c:pt>
                </c:numCache>
              </c:numRef>
            </c:plus>
            <c:minus>
              <c:numRef>
                <c:f>Echocardiography!$L$37:$L$39</c:f>
                <c:numCache>
                  <c:formatCode>General</c:formatCode>
                  <c:ptCount val="3"/>
                  <c:pt idx="0">
                    <c:v>5.1224993899462175E-2</c:v>
                  </c:pt>
                  <c:pt idx="1">
                    <c:v>0.12363540870525129</c:v>
                  </c:pt>
                  <c:pt idx="2">
                    <c:v>4.6070044275991692E-2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Echocardiography!$L$31:$L$34</c:f>
              <c:numCache>
                <c:formatCode>0.00</c:formatCode>
                <c:ptCount val="4"/>
                <c:pt idx="0">
                  <c:v>0.8620000000000001</c:v>
                </c:pt>
                <c:pt idx="1">
                  <c:v>1.5499999999999996</c:v>
                </c:pt>
                <c:pt idx="2">
                  <c:v>1.332857142857143</c:v>
                </c:pt>
                <c:pt idx="3">
                  <c:v>1.5649999999999997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A75-4597-A892-76262FE20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332160"/>
        <c:axId val="321332552"/>
      </c:barChart>
      <c:catAx>
        <c:axId val="3213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2552"/>
        <c:crosses val="autoZero"/>
        <c:auto val="1"/>
        <c:lblAlgn val="ctr"/>
        <c:lblOffset val="100"/>
        <c:noMultiLvlLbl val="0"/>
      </c:catAx>
      <c:valAx>
        <c:axId val="321332552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2160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LVPWs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206-4254-BDFD-248E8252881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206-4254-BDFD-248E8252881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206-4254-BDFD-248E8252881C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Echocardiography!$M$37:$M$40</c:f>
                <c:numCache>
                  <c:formatCode>General</c:formatCode>
                  <c:ptCount val="4"/>
                  <c:pt idx="0">
                    <c:v>2.9899832775452131E-2</c:v>
                  </c:pt>
                  <c:pt idx="1">
                    <c:v>0.15706708129716671</c:v>
                  </c:pt>
                  <c:pt idx="2">
                    <c:v>8.4370417487047794E-2</c:v>
                  </c:pt>
                  <c:pt idx="3">
                    <c:v>0.11250678991855473</c:v>
                  </c:pt>
                </c:numCache>
              </c:numRef>
            </c:plus>
            <c:minus>
              <c:numRef>
                <c:f>Echocardiography!$M$37:$M$39</c:f>
                <c:numCache>
                  <c:formatCode>General</c:formatCode>
                  <c:ptCount val="3"/>
                  <c:pt idx="0">
                    <c:v>2.9899832775452131E-2</c:v>
                  </c:pt>
                  <c:pt idx="1">
                    <c:v>0.15706708129716671</c:v>
                  </c:pt>
                  <c:pt idx="2">
                    <c:v>8.4370417487047794E-2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Echocardiography!$M$31:$M$34</c:f>
              <c:numCache>
                <c:formatCode>0.00</c:formatCode>
                <c:ptCount val="4"/>
                <c:pt idx="0">
                  <c:v>1.458</c:v>
                </c:pt>
                <c:pt idx="1">
                  <c:v>1.8228571428571432</c:v>
                </c:pt>
                <c:pt idx="2">
                  <c:v>1.9342857142857144</c:v>
                </c:pt>
                <c:pt idx="3">
                  <c:v>1.9533333333333334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206-4254-BDFD-248E82528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334512"/>
        <c:axId val="321335296"/>
      </c:barChart>
      <c:catAx>
        <c:axId val="32133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5296"/>
        <c:crosses val="autoZero"/>
        <c:auto val="1"/>
        <c:lblAlgn val="ctr"/>
        <c:lblOffset val="100"/>
        <c:noMultiLvlLbl val="0"/>
      </c:catAx>
      <c:valAx>
        <c:axId val="321335296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3451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%Ejection Fraction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98F-4EB1-841A-39A8D7BC41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98F-4EB1-841A-39A8D7BC41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98F-4EB1-841A-39A8D7BC41FB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Echocardiography!$F$37:$F$40</c:f>
                <c:numCache>
                  <c:formatCode>General</c:formatCode>
                  <c:ptCount val="4"/>
                  <c:pt idx="0">
                    <c:v>1.5582137208996711</c:v>
                  </c:pt>
                  <c:pt idx="1">
                    <c:v>1.0174407669666647</c:v>
                  </c:pt>
                  <c:pt idx="2">
                    <c:v>1.0163513506790895</c:v>
                  </c:pt>
                  <c:pt idx="3">
                    <c:v>0.49153783622875302</c:v>
                  </c:pt>
                </c:numCache>
              </c:numRef>
            </c:plus>
            <c:minus>
              <c:numRef>
                <c:f>Echocardiography!$F$37:$F$40</c:f>
                <c:numCache>
                  <c:formatCode>General</c:formatCode>
                  <c:ptCount val="4"/>
                  <c:pt idx="0">
                    <c:v>1.5582137208996711</c:v>
                  </c:pt>
                  <c:pt idx="1">
                    <c:v>1.0174407669666647</c:v>
                  </c:pt>
                  <c:pt idx="2">
                    <c:v>1.0163513506790895</c:v>
                  </c:pt>
                  <c:pt idx="3">
                    <c:v>0.49153783622875302</c:v>
                  </c:pt>
                </c:numCache>
              </c:numRef>
            </c:minus>
          </c:errBars>
          <c:cat>
            <c:multiLvlStrRef>
              <c:f>Echocardiography!$C$31:$E$34</c:f>
              <c:multiLvlStrCache>
                <c:ptCount val="4"/>
                <c:lvl>
                  <c:pt idx="0">
                    <c:v>Sham</c:v>
                  </c:pt>
                  <c:pt idx="1">
                    <c:v>Cont</c:v>
                  </c:pt>
                  <c:pt idx="2">
                    <c:v>siCont</c:v>
                  </c:pt>
                  <c:pt idx="3">
                    <c:v>siTcad</c:v>
                  </c:pt>
                </c:lvl>
                <c:lvl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Echocardiography!$F$31:$F$34</c:f>
              <c:numCache>
                <c:formatCode>0.00</c:formatCode>
                <c:ptCount val="4"/>
                <c:pt idx="0">
                  <c:v>87.759999999999991</c:v>
                </c:pt>
                <c:pt idx="1">
                  <c:v>74.13</c:v>
                </c:pt>
                <c:pt idx="2">
                  <c:v>87.252857142857138</c:v>
                </c:pt>
                <c:pt idx="3">
                  <c:v>80.568333333333342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98F-4EB1-841A-39A8D7BC4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82168"/>
        <c:axId val="321680992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Echocardiography!$P$3:$P$28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Echocardiography!$Q$3:$Q$28</c:f>
              <c:numCache>
                <c:formatCode>General</c:formatCode>
                <c:ptCount val="26"/>
                <c:pt idx="0">
                  <c:v>86.17</c:v>
                </c:pt>
                <c:pt idx="1">
                  <c:v>83.54</c:v>
                </c:pt>
                <c:pt idx="2">
                  <c:v>93.06</c:v>
                </c:pt>
                <c:pt idx="3">
                  <c:v>88.06</c:v>
                </c:pt>
                <c:pt idx="4">
                  <c:v>87.97</c:v>
                </c:pt>
                <c:pt idx="5">
                  <c:v>77.400000000000006</c:v>
                </c:pt>
                <c:pt idx="6">
                  <c:v>76.430000000000007</c:v>
                </c:pt>
                <c:pt idx="7">
                  <c:v>74.25</c:v>
                </c:pt>
                <c:pt idx="8">
                  <c:v>75.569999999999993</c:v>
                </c:pt>
                <c:pt idx="9">
                  <c:v>69.5</c:v>
                </c:pt>
                <c:pt idx="10">
                  <c:v>72.23</c:v>
                </c:pt>
                <c:pt idx="11">
                  <c:v>73.53</c:v>
                </c:pt>
                <c:pt idx="13">
                  <c:v>86.84</c:v>
                </c:pt>
                <c:pt idx="14">
                  <c:v>84.65</c:v>
                </c:pt>
                <c:pt idx="15">
                  <c:v>85.25</c:v>
                </c:pt>
                <c:pt idx="16">
                  <c:v>88.38</c:v>
                </c:pt>
                <c:pt idx="17">
                  <c:v>91.5</c:v>
                </c:pt>
                <c:pt idx="18">
                  <c:v>89.63</c:v>
                </c:pt>
                <c:pt idx="19">
                  <c:v>84.52</c:v>
                </c:pt>
                <c:pt idx="20">
                  <c:v>81.430000000000007</c:v>
                </c:pt>
                <c:pt idx="21">
                  <c:v>81.739999999999995</c:v>
                </c:pt>
                <c:pt idx="22">
                  <c:v>79.010000000000005</c:v>
                </c:pt>
                <c:pt idx="23">
                  <c:v>79.3</c:v>
                </c:pt>
                <c:pt idx="24">
                  <c:v>80.34</c:v>
                </c:pt>
                <c:pt idx="25">
                  <c:v>81.59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98F-4EB1-841A-39A8D7BC4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82168"/>
        <c:axId val="321680992"/>
      </c:scatterChart>
      <c:catAx>
        <c:axId val="32168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680992"/>
        <c:crosses val="autoZero"/>
        <c:auto val="1"/>
        <c:lblAlgn val="ctr"/>
        <c:lblOffset val="100"/>
        <c:noMultiLvlLbl val="0"/>
      </c:catAx>
      <c:valAx>
        <c:axId val="321680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682168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414620</xdr:colOff>
      <xdr:row>44</xdr:row>
      <xdr:rowOff>8966</xdr:rowOff>
    </xdr:from>
    <xdr:to>
      <xdr:col>4</xdr:col>
      <xdr:colOff>386603</xdr:colOff>
      <xdr:row>59</xdr:row>
      <xdr:rowOff>66116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498103</xdr:colOff>
      <xdr:row>44</xdr:row>
      <xdr:rowOff>18490</xdr:rowOff>
    </xdr:from>
    <xdr:to>
      <xdr:col>10</xdr:col>
      <xdr:colOff>30259</xdr:colOff>
      <xdr:row>59</xdr:row>
      <xdr:rowOff>75639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164165</xdr:colOff>
      <xdr:row>44</xdr:row>
      <xdr:rowOff>31376</xdr:rowOff>
    </xdr:from>
    <xdr:to>
      <xdr:col>14</xdr:col>
      <xdr:colOff>343458</xdr:colOff>
      <xdr:row>59</xdr:row>
      <xdr:rowOff>88526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428627</xdr:colOff>
      <xdr:row>44</xdr:row>
      <xdr:rowOff>21291</xdr:rowOff>
    </xdr:from>
    <xdr:to>
      <xdr:col>19</xdr:col>
      <xdr:colOff>428628</xdr:colOff>
      <xdr:row>59</xdr:row>
      <xdr:rowOff>73400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459443</xdr:colOff>
      <xdr:row>60</xdr:row>
      <xdr:rowOff>72837</xdr:rowOff>
    </xdr:from>
    <xdr:to>
      <xdr:col>4</xdr:col>
      <xdr:colOff>431427</xdr:colOff>
      <xdr:row>75</xdr:row>
      <xdr:rowOff>129986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496421</xdr:colOff>
      <xdr:row>60</xdr:row>
      <xdr:rowOff>16809</xdr:rowOff>
    </xdr:from>
    <xdr:to>
      <xdr:col>10</xdr:col>
      <xdr:colOff>28577</xdr:colOff>
      <xdr:row>75</xdr:row>
      <xdr:rowOff>73958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150159</xdr:colOff>
      <xdr:row>60</xdr:row>
      <xdr:rowOff>106456</xdr:rowOff>
    </xdr:from>
    <xdr:to>
      <xdr:col>14</xdr:col>
      <xdr:colOff>329452</xdr:colOff>
      <xdr:row>76</xdr:row>
      <xdr:rowOff>6722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451598</xdr:colOff>
      <xdr:row>60</xdr:row>
      <xdr:rowOff>51548</xdr:rowOff>
    </xdr:from>
    <xdr:to>
      <xdr:col>19</xdr:col>
      <xdr:colOff>451599</xdr:colOff>
      <xdr:row>75</xdr:row>
      <xdr:rowOff>103652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67235</xdr:colOff>
      <xdr:row>1</xdr:row>
      <xdr:rowOff>6505</xdr:rowOff>
    </xdr:from>
    <xdr:to>
      <xdr:col>19</xdr:col>
      <xdr:colOff>546346</xdr:colOff>
      <xdr:row>21</xdr:row>
      <xdr:rowOff>118436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58772</xdr:colOff>
      <xdr:row>22</xdr:row>
      <xdr:rowOff>22411</xdr:rowOff>
    </xdr:from>
    <xdr:to>
      <xdr:col>19</xdr:col>
      <xdr:colOff>537883</xdr:colOff>
      <xdr:row>43</xdr:row>
      <xdr:rowOff>51196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zoomScale="85" zoomScaleNormal="85" workbookViewId="0">
      <selection activeCell="A2" sqref="A2"/>
    </sheetView>
  </sheetViews>
  <sheetFormatPr defaultRowHeight="12.75" x14ac:dyDescent="0.15"/>
  <cols>
    <col min="1" max="1" width="15.28515625" style="1" bestFit="1" customWidth="1"/>
    <col min="2" max="2" width="9.140625" style="1"/>
    <col min="3" max="3" width="12.5703125" style="1" bestFit="1" customWidth="1"/>
    <col min="4" max="4" width="9.140625" style="1"/>
    <col min="5" max="5" width="7.7109375" style="1" bestFit="1" customWidth="1"/>
    <col min="6" max="6" width="13.5703125" style="1" bestFit="1" customWidth="1"/>
    <col min="7" max="7" width="8.28515625" style="1" bestFit="1" customWidth="1"/>
    <col min="8" max="13" width="9.140625" style="1"/>
    <col min="14" max="14" width="15.42578125" style="1" bestFit="1" customWidth="1"/>
    <col min="15" max="19" width="9.140625" style="1"/>
    <col min="20" max="20" width="14.7109375" style="1" customWidth="1"/>
    <col min="21" max="16384" width="9.140625" style="1"/>
  </cols>
  <sheetData>
    <row r="1" spans="1:24" x14ac:dyDescent="0.15">
      <c r="A1" s="23">
        <v>43419</v>
      </c>
    </row>
    <row r="2" spans="1:24" ht="13.5" thickBot="1" x14ac:dyDescent="0.2">
      <c r="A2" s="23">
        <v>43421</v>
      </c>
      <c r="E2" s="1" t="s">
        <v>1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Q2" s="1" t="s">
        <v>16</v>
      </c>
      <c r="R2" s="1" t="s">
        <v>17</v>
      </c>
    </row>
    <row r="3" spans="1:24" ht="12.75" customHeight="1" x14ac:dyDescent="0.15">
      <c r="A3" s="23">
        <v>43453</v>
      </c>
      <c r="C3" s="27" t="s">
        <v>2</v>
      </c>
      <c r="D3" s="27"/>
      <c r="E3" s="32">
        <v>1</v>
      </c>
      <c r="F3" s="9">
        <v>86.17</v>
      </c>
      <c r="G3" s="10">
        <v>49.47</v>
      </c>
      <c r="H3" s="13">
        <v>0.95</v>
      </c>
      <c r="I3" s="13">
        <v>1.5</v>
      </c>
      <c r="J3" s="13">
        <v>3.76</v>
      </c>
      <c r="K3" s="13">
        <v>1.9</v>
      </c>
      <c r="L3" s="13">
        <v>0.71</v>
      </c>
      <c r="M3" s="14">
        <v>1.39</v>
      </c>
      <c r="N3" s="78"/>
      <c r="P3" s="21">
        <v>1</v>
      </c>
      <c r="Q3" s="2">
        <v>86.17</v>
      </c>
      <c r="R3" s="2">
        <v>49.47</v>
      </c>
      <c r="T3" s="21" t="s">
        <v>2</v>
      </c>
      <c r="U3" s="2">
        <v>86.17</v>
      </c>
      <c r="V3" s="2">
        <v>49.47</v>
      </c>
      <c r="W3" s="2">
        <v>0.95</v>
      </c>
      <c r="X3" s="2">
        <v>0.71</v>
      </c>
    </row>
    <row r="4" spans="1:24" x14ac:dyDescent="0.15">
      <c r="C4" s="28"/>
      <c r="D4" s="28"/>
      <c r="E4" s="49">
        <v>2</v>
      </c>
      <c r="F4" s="51">
        <v>83.54</v>
      </c>
      <c r="G4" s="50">
        <v>46.39</v>
      </c>
      <c r="H4" s="24">
        <v>1.07</v>
      </c>
      <c r="I4" s="24">
        <v>1.66</v>
      </c>
      <c r="J4" s="24">
        <v>3.84</v>
      </c>
      <c r="K4" s="24">
        <v>2.06</v>
      </c>
      <c r="L4" s="24">
        <v>0.83</v>
      </c>
      <c r="M4" s="25">
        <v>1.39</v>
      </c>
      <c r="N4" s="79"/>
      <c r="P4" s="21">
        <v>1</v>
      </c>
      <c r="Q4" s="2">
        <v>83.54</v>
      </c>
      <c r="R4" s="2">
        <v>46.39</v>
      </c>
      <c r="T4" s="21" t="s">
        <v>2</v>
      </c>
      <c r="U4" s="2">
        <v>83.54</v>
      </c>
      <c r="V4" s="2">
        <v>46.39</v>
      </c>
      <c r="W4" s="2">
        <v>1.07</v>
      </c>
      <c r="X4" s="2">
        <v>0.83</v>
      </c>
    </row>
    <row r="5" spans="1:24" x14ac:dyDescent="0.15">
      <c r="A5" s="44"/>
      <c r="C5" s="28"/>
      <c r="D5" s="28"/>
      <c r="E5" s="33">
        <v>3</v>
      </c>
      <c r="F5" s="11">
        <v>93.06</v>
      </c>
      <c r="G5" s="2">
        <v>60</v>
      </c>
      <c r="H5" s="15">
        <v>0.71</v>
      </c>
      <c r="I5" s="15">
        <v>1.54</v>
      </c>
      <c r="J5" s="15">
        <v>3.56</v>
      </c>
      <c r="K5" s="15">
        <v>1.43</v>
      </c>
      <c r="L5" s="15">
        <v>0.87</v>
      </c>
      <c r="M5" s="16">
        <v>1.47</v>
      </c>
      <c r="N5" s="79"/>
      <c r="P5" s="21">
        <v>1</v>
      </c>
      <c r="Q5" s="2">
        <v>93.06</v>
      </c>
      <c r="R5" s="2">
        <v>60</v>
      </c>
      <c r="T5" s="21" t="s">
        <v>2</v>
      </c>
      <c r="U5" s="2">
        <v>93.06</v>
      </c>
      <c r="V5" s="2">
        <v>60</v>
      </c>
      <c r="W5" s="2">
        <v>0.71</v>
      </c>
      <c r="X5" s="2">
        <v>0.87</v>
      </c>
    </row>
    <row r="6" spans="1:24" ht="13.5" thickBot="1" x14ac:dyDescent="0.2">
      <c r="A6" s="44"/>
      <c r="C6" s="28"/>
      <c r="D6" s="28"/>
      <c r="E6" s="63">
        <v>4</v>
      </c>
      <c r="F6" s="60">
        <v>88.06</v>
      </c>
      <c r="G6" s="46">
        <v>51.81</v>
      </c>
      <c r="H6" s="66">
        <v>0.91</v>
      </c>
      <c r="I6" s="66">
        <v>1.31</v>
      </c>
      <c r="J6" s="66">
        <v>3.29</v>
      </c>
      <c r="K6" s="66">
        <v>1.58</v>
      </c>
      <c r="L6" s="66">
        <v>1.03</v>
      </c>
      <c r="M6" s="67">
        <v>1.5</v>
      </c>
      <c r="N6" s="79"/>
      <c r="P6" s="21">
        <v>1</v>
      </c>
      <c r="Q6" s="2">
        <v>88.06</v>
      </c>
      <c r="R6" s="2">
        <v>51.81</v>
      </c>
      <c r="T6" s="21" t="s">
        <v>2</v>
      </c>
      <c r="U6" s="2">
        <v>88.06</v>
      </c>
      <c r="V6" s="2">
        <v>51.81</v>
      </c>
      <c r="W6" s="2">
        <v>0.91</v>
      </c>
      <c r="X6" s="2">
        <v>1.03</v>
      </c>
    </row>
    <row r="7" spans="1:24" ht="13.5" thickBot="1" x14ac:dyDescent="0.2">
      <c r="A7" s="44"/>
      <c r="C7" s="28"/>
      <c r="D7" s="28"/>
      <c r="E7" s="68">
        <v>1</v>
      </c>
      <c r="F7" s="69">
        <v>87.97</v>
      </c>
      <c r="G7" s="70">
        <v>51.72</v>
      </c>
      <c r="H7" s="71">
        <v>1.1100000000000001</v>
      </c>
      <c r="I7" s="71">
        <v>2.06</v>
      </c>
      <c r="J7" s="71">
        <v>3.45</v>
      </c>
      <c r="K7" s="71">
        <v>1.66</v>
      </c>
      <c r="L7" s="71">
        <v>0.87</v>
      </c>
      <c r="M7" s="72">
        <v>1.54</v>
      </c>
      <c r="N7" s="73"/>
      <c r="P7" s="21">
        <v>1</v>
      </c>
      <c r="Q7" s="2">
        <v>87.97</v>
      </c>
      <c r="R7" s="2">
        <v>51.72</v>
      </c>
      <c r="T7" s="21" t="s">
        <v>2</v>
      </c>
      <c r="U7" s="2">
        <v>87.97</v>
      </c>
      <c r="V7" s="2">
        <v>51.72</v>
      </c>
      <c r="W7" s="2">
        <v>1.1100000000000001</v>
      </c>
      <c r="X7" s="2">
        <v>0.87</v>
      </c>
    </row>
    <row r="8" spans="1:24" x14ac:dyDescent="0.15">
      <c r="A8" s="47" t="s">
        <v>6</v>
      </c>
      <c r="B8" s="30" t="s">
        <v>4</v>
      </c>
      <c r="C8" s="27" t="s">
        <v>3</v>
      </c>
      <c r="D8" s="38"/>
      <c r="E8" s="32">
        <v>1</v>
      </c>
      <c r="F8" s="50">
        <v>77.400000000000006</v>
      </c>
      <c r="G8" s="50">
        <v>40</v>
      </c>
      <c r="H8" s="24">
        <v>1.47</v>
      </c>
      <c r="I8" s="24">
        <v>1.98</v>
      </c>
      <c r="J8" s="24">
        <v>2.97</v>
      </c>
      <c r="K8" s="24">
        <v>1.78</v>
      </c>
      <c r="L8" s="24">
        <v>1.54</v>
      </c>
      <c r="M8" s="25">
        <v>1.98</v>
      </c>
      <c r="N8" s="78"/>
      <c r="P8" s="21">
        <v>2</v>
      </c>
      <c r="Q8" s="2">
        <v>77.400000000000006</v>
      </c>
      <c r="R8" s="2">
        <v>40</v>
      </c>
      <c r="T8" s="21" t="s">
        <v>24</v>
      </c>
      <c r="U8" s="2">
        <v>77.400000000000006</v>
      </c>
      <c r="V8" s="2">
        <v>40</v>
      </c>
      <c r="W8" s="2">
        <v>1.47</v>
      </c>
      <c r="X8" s="2">
        <v>1.54</v>
      </c>
    </row>
    <row r="9" spans="1:24" x14ac:dyDescent="0.15">
      <c r="A9" s="44"/>
      <c r="B9" s="29"/>
      <c r="C9" s="28"/>
      <c r="D9" s="39"/>
      <c r="E9" s="7">
        <v>2</v>
      </c>
      <c r="F9" s="52">
        <v>76.430000000000007</v>
      </c>
      <c r="G9" s="52">
        <v>38.89</v>
      </c>
      <c r="H9" s="55">
        <v>1.47</v>
      </c>
      <c r="I9" s="55">
        <v>2.1800000000000002</v>
      </c>
      <c r="J9" s="55">
        <v>2.14</v>
      </c>
      <c r="K9" s="55">
        <v>1.31</v>
      </c>
      <c r="L9" s="55">
        <v>1.54</v>
      </c>
      <c r="M9" s="56">
        <v>1.66</v>
      </c>
      <c r="N9" s="79"/>
      <c r="P9" s="21">
        <v>2</v>
      </c>
      <c r="Q9" s="2">
        <v>76.430000000000007</v>
      </c>
      <c r="R9" s="2">
        <v>38.89</v>
      </c>
      <c r="T9" s="21" t="s">
        <v>24</v>
      </c>
      <c r="U9" s="2">
        <v>76.430000000000007</v>
      </c>
      <c r="V9" s="2">
        <v>38.89</v>
      </c>
      <c r="W9" s="2">
        <v>1.47</v>
      </c>
      <c r="X9" s="2">
        <v>1.54</v>
      </c>
    </row>
    <row r="10" spans="1:24" ht="13.5" customHeight="1" thickBot="1" x14ac:dyDescent="0.2">
      <c r="A10" s="44"/>
      <c r="B10" s="29"/>
      <c r="C10" s="28"/>
      <c r="D10" s="40"/>
      <c r="E10" s="34">
        <v>3</v>
      </c>
      <c r="F10" s="12">
        <v>74.25</v>
      </c>
      <c r="G10" s="12">
        <v>37.35</v>
      </c>
      <c r="H10" s="17">
        <v>1.54</v>
      </c>
      <c r="I10" s="17">
        <v>2.2200000000000002</v>
      </c>
      <c r="J10" s="17">
        <v>3.29</v>
      </c>
      <c r="K10" s="17">
        <v>2.06</v>
      </c>
      <c r="L10" s="17">
        <v>1.43</v>
      </c>
      <c r="M10" s="18">
        <v>1.35</v>
      </c>
      <c r="N10" s="82"/>
      <c r="P10" s="21">
        <v>2</v>
      </c>
      <c r="Q10" s="2">
        <v>74.25</v>
      </c>
      <c r="R10" s="2">
        <v>37.35</v>
      </c>
      <c r="T10" s="21" t="s">
        <v>24</v>
      </c>
      <c r="U10" s="2">
        <v>74.25</v>
      </c>
      <c r="V10" s="2">
        <v>37.35</v>
      </c>
      <c r="W10" s="2">
        <v>1.54</v>
      </c>
      <c r="X10" s="2">
        <v>1.43</v>
      </c>
    </row>
    <row r="11" spans="1:24" ht="12.75" customHeight="1" x14ac:dyDescent="0.15">
      <c r="A11" s="58" t="s">
        <v>21</v>
      </c>
      <c r="B11" s="38" t="s">
        <v>22</v>
      </c>
      <c r="C11" s="38" t="s">
        <v>23</v>
      </c>
      <c r="D11" s="38"/>
      <c r="E11" s="32">
        <v>1</v>
      </c>
      <c r="F11" s="10">
        <v>75.569999999999993</v>
      </c>
      <c r="G11" s="10">
        <v>38.36</v>
      </c>
      <c r="H11" s="35">
        <v>1.54</v>
      </c>
      <c r="I11" s="35">
        <v>2.02</v>
      </c>
      <c r="J11" s="10">
        <v>2.89</v>
      </c>
      <c r="K11" s="35">
        <v>1.78</v>
      </c>
      <c r="L11" s="10">
        <v>2.1800000000000002</v>
      </c>
      <c r="M11" s="42">
        <v>2.38</v>
      </c>
      <c r="N11" s="78"/>
      <c r="P11" s="21">
        <v>2</v>
      </c>
      <c r="Q11" s="2">
        <v>75.569999999999993</v>
      </c>
      <c r="R11" s="2">
        <v>38.36</v>
      </c>
      <c r="T11" s="21" t="s">
        <v>24</v>
      </c>
      <c r="U11" s="2">
        <v>75.569999999999993</v>
      </c>
      <c r="V11" s="2">
        <v>38.36</v>
      </c>
      <c r="W11" s="2">
        <v>1.54</v>
      </c>
      <c r="X11" s="2">
        <v>2.1800000000000002</v>
      </c>
    </row>
    <row r="12" spans="1:24" ht="12.75" customHeight="1" thickBot="1" x14ac:dyDescent="0.2">
      <c r="A12" s="19"/>
      <c r="B12" s="39"/>
      <c r="C12" s="39"/>
      <c r="D12" s="39"/>
      <c r="E12" s="8">
        <v>2</v>
      </c>
      <c r="F12" s="12">
        <v>69.5</v>
      </c>
      <c r="G12" s="12">
        <v>33.700000000000003</v>
      </c>
      <c r="H12" s="36">
        <v>1.58</v>
      </c>
      <c r="I12" s="36">
        <v>1.9</v>
      </c>
      <c r="J12" s="12">
        <v>3.64</v>
      </c>
      <c r="K12" s="36">
        <v>2.42</v>
      </c>
      <c r="L12" s="12">
        <v>1.7</v>
      </c>
      <c r="M12" s="43">
        <v>2.34</v>
      </c>
      <c r="N12" s="82"/>
      <c r="P12" s="21">
        <v>2</v>
      </c>
      <c r="Q12" s="2">
        <v>69.5</v>
      </c>
      <c r="R12" s="2">
        <v>33.700000000000003</v>
      </c>
      <c r="T12" s="21" t="s">
        <v>24</v>
      </c>
      <c r="U12" s="2">
        <v>69.5</v>
      </c>
      <c r="V12" s="2">
        <v>33.700000000000003</v>
      </c>
      <c r="W12" s="2">
        <v>1.58</v>
      </c>
      <c r="X12" s="2">
        <v>1.7</v>
      </c>
    </row>
    <row r="13" spans="1:24" ht="12.75" customHeight="1" x14ac:dyDescent="0.15">
      <c r="A13" s="19"/>
      <c r="B13" s="39"/>
      <c r="C13" s="39"/>
      <c r="D13" s="39"/>
      <c r="E13" s="5">
        <v>1</v>
      </c>
      <c r="F13" s="52">
        <v>72.23</v>
      </c>
      <c r="G13" s="52">
        <v>35.71</v>
      </c>
      <c r="H13" s="53">
        <v>1.74</v>
      </c>
      <c r="I13" s="53">
        <v>2.06</v>
      </c>
      <c r="J13" s="52">
        <v>3.33</v>
      </c>
      <c r="K13" s="53">
        <v>2.14</v>
      </c>
      <c r="L13" s="52">
        <v>1.27</v>
      </c>
      <c r="M13" s="54">
        <v>1.58</v>
      </c>
      <c r="N13" s="83"/>
      <c r="P13" s="21">
        <v>2</v>
      </c>
      <c r="Q13" s="2">
        <v>72.23</v>
      </c>
      <c r="R13" s="2">
        <v>35.71</v>
      </c>
      <c r="T13" s="21" t="s">
        <v>24</v>
      </c>
      <c r="U13" s="2">
        <v>72.23</v>
      </c>
      <c r="V13" s="2">
        <v>35.71</v>
      </c>
      <c r="W13" s="2">
        <v>1.74</v>
      </c>
      <c r="X13" s="2">
        <v>1.27</v>
      </c>
    </row>
    <row r="14" spans="1:24" ht="12.75" customHeight="1" x14ac:dyDescent="0.15">
      <c r="A14" s="19"/>
      <c r="B14" s="39"/>
      <c r="C14" s="39"/>
      <c r="D14" s="39"/>
      <c r="E14" s="5">
        <v>2</v>
      </c>
      <c r="F14" s="46">
        <v>73.53</v>
      </c>
      <c r="G14" s="46">
        <v>36.71</v>
      </c>
      <c r="H14" s="61">
        <v>1.35</v>
      </c>
      <c r="I14" s="61">
        <v>1.66</v>
      </c>
      <c r="J14" s="46">
        <v>3.13</v>
      </c>
      <c r="K14" s="61">
        <v>1.98</v>
      </c>
      <c r="L14" s="46">
        <v>1.19</v>
      </c>
      <c r="M14" s="62">
        <v>1.47</v>
      </c>
      <c r="N14" s="83"/>
      <c r="P14" s="21">
        <v>2</v>
      </c>
      <c r="Q14" s="2">
        <v>73.53</v>
      </c>
      <c r="R14" s="2">
        <v>36.71</v>
      </c>
      <c r="T14" s="21" t="s">
        <v>24</v>
      </c>
      <c r="U14" s="2">
        <v>73.53</v>
      </c>
      <c r="V14" s="2">
        <v>36.71</v>
      </c>
      <c r="W14" s="2">
        <v>1.35</v>
      </c>
      <c r="X14" s="2">
        <v>1.19</v>
      </c>
    </row>
    <row r="15" spans="1:24" ht="12.75" customHeight="1" thickBot="1" x14ac:dyDescent="0.2">
      <c r="A15" s="19"/>
      <c r="B15" s="39"/>
      <c r="C15" s="39"/>
      <c r="D15" s="39"/>
      <c r="E15" s="59"/>
      <c r="F15" s="12"/>
      <c r="G15" s="12"/>
      <c r="H15" s="36"/>
      <c r="I15" s="36"/>
      <c r="J15" s="12"/>
      <c r="K15" s="36"/>
      <c r="L15" s="12"/>
      <c r="M15" s="43"/>
      <c r="N15" s="81"/>
      <c r="P15" s="21">
        <v>2</v>
      </c>
      <c r="Q15" s="2"/>
      <c r="R15" s="2"/>
      <c r="T15" s="21" t="s">
        <v>24</v>
      </c>
      <c r="U15" s="2"/>
      <c r="V15" s="2"/>
      <c r="W15" s="2"/>
      <c r="X15" s="2"/>
    </row>
    <row r="16" spans="1:24" x14ac:dyDescent="0.15">
      <c r="A16" s="44"/>
      <c r="B16" s="30" t="s">
        <v>4</v>
      </c>
      <c r="C16" s="27" t="s">
        <v>7</v>
      </c>
      <c r="D16" s="27" t="s">
        <v>18</v>
      </c>
      <c r="E16" s="32">
        <v>1</v>
      </c>
      <c r="F16" s="9">
        <v>86.84</v>
      </c>
      <c r="G16" s="10">
        <v>50</v>
      </c>
      <c r="H16" s="13">
        <v>1.23</v>
      </c>
      <c r="I16" s="13">
        <v>1.82</v>
      </c>
      <c r="J16" s="13">
        <v>2.69</v>
      </c>
      <c r="K16" s="13">
        <v>1.35</v>
      </c>
      <c r="L16" s="13">
        <v>1.39</v>
      </c>
      <c r="M16" s="14">
        <v>1.74</v>
      </c>
      <c r="N16" s="78"/>
      <c r="P16" s="21">
        <v>3</v>
      </c>
      <c r="Q16" s="2">
        <v>86.84</v>
      </c>
      <c r="R16" s="2">
        <v>50</v>
      </c>
      <c r="T16" s="21" t="s">
        <v>25</v>
      </c>
      <c r="U16" s="2">
        <v>86.84</v>
      </c>
      <c r="V16" s="2">
        <v>50</v>
      </c>
      <c r="W16" s="2">
        <v>1.23</v>
      </c>
      <c r="X16" s="2">
        <v>1.39</v>
      </c>
    </row>
    <row r="17" spans="1:24" x14ac:dyDescent="0.15">
      <c r="A17" s="44"/>
      <c r="B17" s="29"/>
      <c r="C17" s="28"/>
      <c r="D17" s="39"/>
      <c r="E17" s="49">
        <v>2</v>
      </c>
      <c r="F17" s="51">
        <v>84.65</v>
      </c>
      <c r="G17" s="50">
        <v>47.44</v>
      </c>
      <c r="H17" s="24">
        <v>1.58</v>
      </c>
      <c r="I17" s="24">
        <v>2.2599999999999998</v>
      </c>
      <c r="J17" s="24">
        <v>3.09</v>
      </c>
      <c r="K17" s="24">
        <v>1.62</v>
      </c>
      <c r="L17" s="24">
        <v>1.39</v>
      </c>
      <c r="M17" s="25">
        <v>1.62</v>
      </c>
      <c r="N17" s="79"/>
      <c r="P17" s="21">
        <v>3</v>
      </c>
      <c r="Q17" s="2">
        <v>84.65</v>
      </c>
      <c r="R17" s="2">
        <v>47.44</v>
      </c>
      <c r="T17" s="21" t="s">
        <v>25</v>
      </c>
      <c r="U17" s="2">
        <v>84.65</v>
      </c>
      <c r="V17" s="2">
        <v>47.44</v>
      </c>
      <c r="W17" s="2">
        <v>1.58</v>
      </c>
      <c r="X17" s="2">
        <v>1.39</v>
      </c>
    </row>
    <row r="18" spans="1:24" ht="12.75" customHeight="1" x14ac:dyDescent="0.15">
      <c r="A18" s="44"/>
      <c r="B18" s="29"/>
      <c r="C18" s="28"/>
      <c r="D18" s="39"/>
      <c r="E18" s="49">
        <v>3</v>
      </c>
      <c r="F18" s="51">
        <v>85.25</v>
      </c>
      <c r="G18" s="50">
        <v>48.24</v>
      </c>
      <c r="H18" s="24">
        <v>1.31</v>
      </c>
      <c r="I18" s="24">
        <v>2.02</v>
      </c>
      <c r="J18" s="24">
        <v>3.37</v>
      </c>
      <c r="K18" s="24">
        <v>1.74</v>
      </c>
      <c r="L18" s="24">
        <v>1.35</v>
      </c>
      <c r="M18" s="25">
        <v>1.82</v>
      </c>
      <c r="N18" s="79"/>
      <c r="P18" s="21">
        <v>3</v>
      </c>
      <c r="Q18" s="2">
        <v>85.25</v>
      </c>
      <c r="R18" s="2">
        <v>48.24</v>
      </c>
      <c r="T18" s="21" t="s">
        <v>25</v>
      </c>
      <c r="U18" s="2">
        <v>85.25</v>
      </c>
      <c r="V18" s="2">
        <v>48.24</v>
      </c>
      <c r="W18" s="2">
        <v>1.31</v>
      </c>
      <c r="X18" s="2">
        <v>1.35</v>
      </c>
    </row>
    <row r="19" spans="1:24" x14ac:dyDescent="0.15">
      <c r="A19" s="44"/>
      <c r="B19" s="29"/>
      <c r="C19" s="28"/>
      <c r="D19" s="39"/>
      <c r="E19" s="33">
        <v>4</v>
      </c>
      <c r="F19" s="11">
        <v>88.38</v>
      </c>
      <c r="G19" s="2">
        <v>52.11</v>
      </c>
      <c r="H19" s="15">
        <v>0.95</v>
      </c>
      <c r="I19" s="15">
        <v>1.58</v>
      </c>
      <c r="J19" s="15">
        <v>2.81</v>
      </c>
      <c r="K19" s="15">
        <v>1.35</v>
      </c>
      <c r="L19" s="15">
        <v>1.23</v>
      </c>
      <c r="M19" s="16">
        <v>2.02</v>
      </c>
      <c r="N19" s="79"/>
      <c r="P19" s="21">
        <v>3</v>
      </c>
      <c r="Q19" s="2">
        <v>88.38</v>
      </c>
      <c r="R19" s="2">
        <v>52.11</v>
      </c>
      <c r="T19" s="21" t="s">
        <v>25</v>
      </c>
      <c r="U19" s="2">
        <v>88.38</v>
      </c>
      <c r="V19" s="2">
        <v>52.11</v>
      </c>
      <c r="W19" s="2">
        <v>0.95</v>
      </c>
      <c r="X19" s="2">
        <v>1.23</v>
      </c>
    </row>
    <row r="20" spans="1:24" ht="13.5" thickBot="1" x14ac:dyDescent="0.2">
      <c r="A20" s="44"/>
      <c r="B20" s="29"/>
      <c r="C20" s="28"/>
      <c r="D20" s="39"/>
      <c r="E20" s="63">
        <v>5</v>
      </c>
      <c r="F20" s="60">
        <v>91.5</v>
      </c>
      <c r="G20" s="46">
        <v>56.94</v>
      </c>
      <c r="H20" s="66">
        <v>0.99</v>
      </c>
      <c r="I20" s="66">
        <v>1.43</v>
      </c>
      <c r="J20" s="66">
        <v>2.85</v>
      </c>
      <c r="K20" s="66">
        <v>1.23</v>
      </c>
      <c r="L20" s="66">
        <v>1.47</v>
      </c>
      <c r="M20" s="67">
        <v>2.2200000000000002</v>
      </c>
      <c r="N20" s="82"/>
      <c r="P20" s="21">
        <v>3</v>
      </c>
      <c r="Q20" s="2">
        <v>91.5</v>
      </c>
      <c r="R20" s="2">
        <v>56.94</v>
      </c>
      <c r="T20" s="21" t="s">
        <v>25</v>
      </c>
      <c r="U20" s="2">
        <v>91.5</v>
      </c>
      <c r="V20" s="2">
        <v>56.94</v>
      </c>
      <c r="W20" s="2">
        <v>0.99</v>
      </c>
      <c r="X20" s="2">
        <v>1.47</v>
      </c>
    </row>
    <row r="21" spans="1:24" x14ac:dyDescent="0.15">
      <c r="A21" s="44"/>
      <c r="B21" s="29"/>
      <c r="C21" s="28"/>
      <c r="D21" s="39"/>
      <c r="E21" s="6">
        <v>1</v>
      </c>
      <c r="F21" s="64">
        <v>89.63</v>
      </c>
      <c r="G21" s="65">
        <v>53.85</v>
      </c>
      <c r="H21" s="74">
        <v>1.03</v>
      </c>
      <c r="I21" s="74">
        <v>1.47</v>
      </c>
      <c r="J21" s="74">
        <v>2.57</v>
      </c>
      <c r="K21" s="74">
        <v>1.19</v>
      </c>
      <c r="L21" s="74">
        <v>1.1100000000000001</v>
      </c>
      <c r="M21" s="75">
        <v>1.94</v>
      </c>
      <c r="N21" s="80"/>
      <c r="P21" s="21">
        <v>3</v>
      </c>
      <c r="Q21" s="2">
        <v>89.63</v>
      </c>
      <c r="R21" s="2">
        <v>53.85</v>
      </c>
      <c r="T21" s="21" t="s">
        <v>25</v>
      </c>
      <c r="U21" s="2">
        <v>89.63</v>
      </c>
      <c r="V21" s="2">
        <v>53.85</v>
      </c>
      <c r="W21" s="2">
        <v>1.03</v>
      </c>
      <c r="X21" s="2">
        <v>1.1100000000000001</v>
      </c>
    </row>
    <row r="22" spans="1:24" ht="13.5" thickBot="1" x14ac:dyDescent="0.2">
      <c r="A22" s="44"/>
      <c r="B22" s="29"/>
      <c r="C22" s="37"/>
      <c r="D22" s="40"/>
      <c r="E22" s="34">
        <v>2</v>
      </c>
      <c r="F22" s="57">
        <v>84.52</v>
      </c>
      <c r="G22" s="12">
        <v>47.57</v>
      </c>
      <c r="H22" s="17">
        <v>1.54</v>
      </c>
      <c r="I22" s="17">
        <v>2.2999999999999998</v>
      </c>
      <c r="J22" s="17">
        <v>4.08</v>
      </c>
      <c r="K22" s="17">
        <v>2.14</v>
      </c>
      <c r="L22" s="17">
        <v>1.39</v>
      </c>
      <c r="M22" s="18">
        <v>2.1800000000000002</v>
      </c>
      <c r="N22" s="81"/>
      <c r="P22" s="21">
        <v>3</v>
      </c>
      <c r="Q22" s="2">
        <v>84.52</v>
      </c>
      <c r="R22" s="2">
        <v>47.57</v>
      </c>
      <c r="T22" s="21" t="s">
        <v>25</v>
      </c>
      <c r="U22" s="2">
        <v>84.52</v>
      </c>
      <c r="V22" s="2">
        <v>47.57</v>
      </c>
      <c r="W22" s="2">
        <v>1.54</v>
      </c>
      <c r="X22" s="2">
        <v>1.39</v>
      </c>
    </row>
    <row r="23" spans="1:24" x14ac:dyDescent="0.15">
      <c r="A23" s="44"/>
      <c r="B23" s="29"/>
      <c r="C23" s="27" t="s">
        <v>7</v>
      </c>
      <c r="D23" s="27" t="s">
        <v>20</v>
      </c>
      <c r="E23" s="32">
        <v>1</v>
      </c>
      <c r="F23" s="50">
        <v>81.430000000000007</v>
      </c>
      <c r="G23" s="50">
        <v>43.75</v>
      </c>
      <c r="H23" s="24">
        <v>1.7</v>
      </c>
      <c r="I23" s="24">
        <v>2.2200000000000002</v>
      </c>
      <c r="J23" s="24">
        <v>2.5299999999999998</v>
      </c>
      <c r="K23" s="24">
        <v>1.43</v>
      </c>
      <c r="L23" s="24">
        <v>1.43</v>
      </c>
      <c r="M23" s="25">
        <v>1.78</v>
      </c>
      <c r="N23" s="78"/>
      <c r="O23" s="26"/>
      <c r="P23" s="22">
        <v>4</v>
      </c>
      <c r="Q23" s="2">
        <v>81.430000000000007</v>
      </c>
      <c r="R23" s="2">
        <v>43.75</v>
      </c>
      <c r="T23" s="21" t="s">
        <v>26</v>
      </c>
      <c r="U23" s="2">
        <v>81.430000000000007</v>
      </c>
      <c r="V23" s="2">
        <v>43.75</v>
      </c>
      <c r="W23" s="2">
        <v>1.7</v>
      </c>
      <c r="X23" s="2">
        <v>1.43</v>
      </c>
    </row>
    <row r="24" spans="1:24" x14ac:dyDescent="0.15">
      <c r="A24" s="44"/>
      <c r="B24" s="29"/>
      <c r="C24" s="28"/>
      <c r="D24" s="39"/>
      <c r="E24" s="49">
        <v>2</v>
      </c>
      <c r="F24" s="2">
        <v>81.739999999999995</v>
      </c>
      <c r="G24" s="2">
        <v>44.12</v>
      </c>
      <c r="H24" s="15">
        <v>1.47</v>
      </c>
      <c r="I24" s="15">
        <v>1.94</v>
      </c>
      <c r="J24" s="15">
        <v>2.69</v>
      </c>
      <c r="K24" s="15">
        <v>1.5</v>
      </c>
      <c r="L24" s="15">
        <v>1.7</v>
      </c>
      <c r="M24" s="16">
        <v>2.42</v>
      </c>
      <c r="N24" s="79"/>
      <c r="P24" s="22">
        <v>4</v>
      </c>
      <c r="Q24" s="2">
        <v>81.739999999999995</v>
      </c>
      <c r="R24" s="15">
        <v>44.12</v>
      </c>
      <c r="S24" s="31"/>
      <c r="T24" s="21" t="s">
        <v>26</v>
      </c>
      <c r="U24" s="2">
        <v>81.739999999999995</v>
      </c>
      <c r="V24" s="15">
        <v>44.12</v>
      </c>
      <c r="W24" s="2">
        <v>1.47</v>
      </c>
      <c r="X24" s="2">
        <v>1.7</v>
      </c>
    </row>
    <row r="25" spans="1:24" ht="12.75" customHeight="1" x14ac:dyDescent="0.15">
      <c r="A25" s="44"/>
      <c r="B25" s="29"/>
      <c r="C25" s="28"/>
      <c r="D25" s="39"/>
      <c r="E25" s="49">
        <v>3</v>
      </c>
      <c r="F25" s="2">
        <v>79.010000000000005</v>
      </c>
      <c r="G25" s="2">
        <v>41.43</v>
      </c>
      <c r="H25" s="15">
        <v>1.23</v>
      </c>
      <c r="I25" s="15">
        <v>1.58</v>
      </c>
      <c r="J25" s="15">
        <v>2.77</v>
      </c>
      <c r="K25" s="15">
        <v>1.62</v>
      </c>
      <c r="L25" s="15">
        <v>1.58</v>
      </c>
      <c r="M25" s="16">
        <v>2.02</v>
      </c>
      <c r="N25" s="79"/>
      <c r="P25" s="22">
        <v>4</v>
      </c>
      <c r="Q25" s="2">
        <v>79.010000000000005</v>
      </c>
      <c r="R25" s="2">
        <v>41.43</v>
      </c>
      <c r="T25" s="21" t="s">
        <v>26</v>
      </c>
      <c r="U25" s="2">
        <v>79.010000000000005</v>
      </c>
      <c r="V25" s="2">
        <v>41.43</v>
      </c>
      <c r="W25" s="2">
        <v>1.23</v>
      </c>
      <c r="X25" s="2">
        <v>1.58</v>
      </c>
    </row>
    <row r="26" spans="1:24" ht="13.5" thickBot="1" x14ac:dyDescent="0.2">
      <c r="A26" s="44"/>
      <c r="B26" s="29"/>
      <c r="C26" s="28"/>
      <c r="D26" s="39"/>
      <c r="E26" s="7">
        <v>4</v>
      </c>
      <c r="F26" s="46">
        <v>79.3</v>
      </c>
      <c r="G26" s="46">
        <v>41.51</v>
      </c>
      <c r="H26" s="66">
        <v>1.31</v>
      </c>
      <c r="I26" s="66">
        <v>1.82</v>
      </c>
      <c r="J26" s="66">
        <v>2.1</v>
      </c>
      <c r="K26" s="66">
        <v>1.23</v>
      </c>
      <c r="L26" s="66">
        <v>1.43</v>
      </c>
      <c r="M26" s="67">
        <v>1.78</v>
      </c>
      <c r="N26" s="79"/>
      <c r="P26" s="22">
        <v>4</v>
      </c>
      <c r="Q26" s="2">
        <v>79.3</v>
      </c>
      <c r="R26" s="2">
        <v>41.51</v>
      </c>
      <c r="T26" s="21" t="s">
        <v>26</v>
      </c>
      <c r="U26" s="2">
        <v>79.3</v>
      </c>
      <c r="V26" s="2">
        <v>41.51</v>
      </c>
      <c r="W26" s="2">
        <v>1.31</v>
      </c>
      <c r="X26" s="2">
        <v>1.43</v>
      </c>
    </row>
    <row r="27" spans="1:24" x14ac:dyDescent="0.15">
      <c r="A27" s="44"/>
      <c r="B27" s="29"/>
      <c r="C27" s="28"/>
      <c r="D27" s="39"/>
      <c r="E27" s="6">
        <v>1</v>
      </c>
      <c r="F27" s="65">
        <v>80.34</v>
      </c>
      <c r="G27" s="65">
        <v>42.62</v>
      </c>
      <c r="H27" s="74">
        <v>1.35</v>
      </c>
      <c r="I27" s="74">
        <v>1.82</v>
      </c>
      <c r="J27" s="74">
        <v>2.42</v>
      </c>
      <c r="K27" s="74">
        <v>1.39</v>
      </c>
      <c r="L27" s="74">
        <v>1.47</v>
      </c>
      <c r="M27" s="75">
        <v>1.66</v>
      </c>
      <c r="N27" s="80"/>
      <c r="P27" s="22">
        <v>4</v>
      </c>
      <c r="Q27" s="2">
        <v>80.34</v>
      </c>
      <c r="R27" s="2">
        <v>42.62</v>
      </c>
      <c r="T27" s="21" t="s">
        <v>26</v>
      </c>
      <c r="U27" s="2">
        <v>80.34</v>
      </c>
      <c r="V27" s="2">
        <v>42.62</v>
      </c>
      <c r="W27" s="2">
        <v>1.35</v>
      </c>
      <c r="X27" s="2">
        <v>1.47</v>
      </c>
    </row>
    <row r="28" spans="1:24" ht="13.5" thickBot="1" x14ac:dyDescent="0.2">
      <c r="A28" s="48"/>
      <c r="B28" s="41"/>
      <c r="C28" s="37"/>
      <c r="D28" s="40"/>
      <c r="E28" s="34">
        <v>2</v>
      </c>
      <c r="F28" s="17">
        <v>81.59</v>
      </c>
      <c r="G28" s="12">
        <v>43.94</v>
      </c>
      <c r="H28" s="17">
        <v>1.5</v>
      </c>
      <c r="I28" s="17">
        <v>1.86</v>
      </c>
      <c r="J28" s="17">
        <v>2.61</v>
      </c>
      <c r="K28" s="17">
        <v>1.47</v>
      </c>
      <c r="L28" s="17">
        <v>1.78</v>
      </c>
      <c r="M28" s="18">
        <v>2.06</v>
      </c>
      <c r="N28" s="81"/>
      <c r="P28" s="22">
        <v>4</v>
      </c>
      <c r="Q28" s="2">
        <v>81.59</v>
      </c>
      <c r="R28" s="2">
        <v>43.94</v>
      </c>
      <c r="T28" s="21" t="s">
        <v>26</v>
      </c>
      <c r="U28" s="2">
        <v>81.59</v>
      </c>
      <c r="V28" s="2">
        <v>43.94</v>
      </c>
      <c r="W28" s="2">
        <v>1.5</v>
      </c>
      <c r="X28" s="2">
        <v>1.78</v>
      </c>
    </row>
    <row r="29" spans="1:24" x14ac:dyDescent="0.15">
      <c r="C29" s="19"/>
      <c r="D29" s="19"/>
      <c r="E29" s="4"/>
      <c r="F29" s="4"/>
      <c r="G29" s="4"/>
      <c r="H29" s="20"/>
    </row>
    <row r="30" spans="1:24" x14ac:dyDescent="0.15">
      <c r="E30" s="1" t="s">
        <v>5</v>
      </c>
      <c r="F30" s="1" t="s">
        <v>8</v>
      </c>
      <c r="G30" s="1" t="s">
        <v>9</v>
      </c>
      <c r="H30" s="1" t="s">
        <v>10</v>
      </c>
      <c r="I30" s="1" t="s">
        <v>11</v>
      </c>
      <c r="J30" s="1" t="s">
        <v>12</v>
      </c>
      <c r="K30" s="1" t="s">
        <v>13</v>
      </c>
      <c r="L30" s="1" t="s">
        <v>14</v>
      </c>
      <c r="M30" s="1" t="s">
        <v>15</v>
      </c>
      <c r="O30" s="4"/>
      <c r="P30" s="31"/>
    </row>
    <row r="31" spans="1:24" x14ac:dyDescent="0.15">
      <c r="C31" s="2"/>
      <c r="D31" s="2"/>
      <c r="E31" s="46" t="s">
        <v>2</v>
      </c>
      <c r="F31" s="15">
        <f>AVERAGE(F3:F7)</f>
        <v>87.759999999999991</v>
      </c>
      <c r="G31" s="15">
        <f t="shared" ref="G31:M31" si="0">AVERAGE(G3:G7)</f>
        <v>51.878</v>
      </c>
      <c r="H31" s="15">
        <f t="shared" si="0"/>
        <v>0.95</v>
      </c>
      <c r="I31" s="15">
        <f t="shared" si="0"/>
        <v>1.6140000000000001</v>
      </c>
      <c r="J31" s="15">
        <f t="shared" si="0"/>
        <v>3.5799999999999996</v>
      </c>
      <c r="K31" s="15">
        <f t="shared" si="0"/>
        <v>1.7259999999999998</v>
      </c>
      <c r="L31" s="15">
        <f t="shared" si="0"/>
        <v>0.8620000000000001</v>
      </c>
      <c r="M31" s="15">
        <f t="shared" si="0"/>
        <v>1.458</v>
      </c>
      <c r="O31" s="4"/>
      <c r="P31" s="31"/>
    </row>
    <row r="32" spans="1:24" x14ac:dyDescent="0.15">
      <c r="A32" s="1" t="s">
        <v>31</v>
      </c>
      <c r="C32" s="2" t="s">
        <v>4</v>
      </c>
      <c r="D32" s="2"/>
      <c r="E32" s="2" t="s">
        <v>33</v>
      </c>
      <c r="F32" s="15">
        <f>AVERAGE(F8:F15)</f>
        <v>74.13</v>
      </c>
      <c r="G32" s="15">
        <f t="shared" ref="G32:M32" si="1">AVERAGE(G8:G15)</f>
        <v>37.245714285714293</v>
      </c>
      <c r="H32" s="15">
        <f t="shared" si="1"/>
        <v>1.5271428571428571</v>
      </c>
      <c r="I32" s="15">
        <f t="shared" si="1"/>
        <v>2.0028571428571431</v>
      </c>
      <c r="J32" s="15">
        <f t="shared" si="1"/>
        <v>3.0557142857142856</v>
      </c>
      <c r="K32" s="15">
        <f t="shared" si="1"/>
        <v>1.9242857142857146</v>
      </c>
      <c r="L32" s="15">
        <f t="shared" si="1"/>
        <v>1.5499999999999996</v>
      </c>
      <c r="M32" s="15">
        <f t="shared" si="1"/>
        <v>1.8228571428571432</v>
      </c>
    </row>
    <row r="33" spans="2:13" x14ac:dyDescent="0.15">
      <c r="B33" s="76" t="s">
        <v>32</v>
      </c>
      <c r="C33" s="2"/>
      <c r="D33" s="77" t="s">
        <v>7</v>
      </c>
      <c r="E33" s="2" t="s">
        <v>34</v>
      </c>
      <c r="F33" s="15">
        <f>AVERAGE(F16:F22)</f>
        <v>87.252857142857138</v>
      </c>
      <c r="G33" s="15">
        <f t="shared" ref="G33:M33" si="2">AVERAGE(G16:G22)</f>
        <v>50.878571428571433</v>
      </c>
      <c r="H33" s="15">
        <f t="shared" si="2"/>
        <v>1.2328571428571429</v>
      </c>
      <c r="I33" s="15">
        <f t="shared" si="2"/>
        <v>1.8399999999999999</v>
      </c>
      <c r="J33" s="15">
        <f t="shared" si="2"/>
        <v>3.0657142857142858</v>
      </c>
      <c r="K33" s="15">
        <f t="shared" si="2"/>
        <v>1.5171428571428573</v>
      </c>
      <c r="L33" s="15">
        <f t="shared" si="2"/>
        <v>1.332857142857143</v>
      </c>
      <c r="M33" s="15">
        <f t="shared" si="2"/>
        <v>1.9342857142857144</v>
      </c>
    </row>
    <row r="34" spans="2:13" x14ac:dyDescent="0.15">
      <c r="B34" s="76"/>
      <c r="C34" s="2"/>
      <c r="D34" s="77"/>
      <c r="E34" s="2" t="s">
        <v>19</v>
      </c>
      <c r="F34" s="15">
        <f>AVERAGE(F23:F28)</f>
        <v>80.568333333333342</v>
      </c>
      <c r="G34" s="15">
        <f t="shared" ref="G34:M34" si="3">AVERAGE(G23:G28)</f>
        <v>42.895000000000003</v>
      </c>
      <c r="H34" s="15">
        <f t="shared" si="3"/>
        <v>1.4266666666666667</v>
      </c>
      <c r="I34" s="15">
        <f t="shared" si="3"/>
        <v>1.8733333333333333</v>
      </c>
      <c r="J34" s="15">
        <f t="shared" si="3"/>
        <v>2.52</v>
      </c>
      <c r="K34" s="15">
        <f t="shared" si="3"/>
        <v>1.4399999999999997</v>
      </c>
      <c r="L34" s="15">
        <f t="shared" si="3"/>
        <v>1.5649999999999997</v>
      </c>
      <c r="M34" s="15">
        <f t="shared" si="3"/>
        <v>1.9533333333333334</v>
      </c>
    </row>
    <row r="35" spans="2:13" x14ac:dyDescent="0.15">
      <c r="C35" s="4"/>
      <c r="F35" s="31"/>
      <c r="G35" s="31"/>
      <c r="H35" s="31"/>
      <c r="I35" s="31"/>
      <c r="J35" s="31"/>
      <c r="K35" s="31"/>
      <c r="L35" s="31"/>
      <c r="M35" s="31"/>
    </row>
    <row r="36" spans="2:13" x14ac:dyDescent="0.15">
      <c r="C36" s="19"/>
      <c r="E36" s="1" t="s">
        <v>0</v>
      </c>
      <c r="F36" s="3"/>
      <c r="G36" s="3"/>
      <c r="H36" s="3"/>
      <c r="I36" s="3"/>
      <c r="J36" s="3"/>
      <c r="K36" s="3"/>
      <c r="L36" s="3"/>
      <c r="M36" s="3"/>
    </row>
    <row r="37" spans="2:13" x14ac:dyDescent="0.15">
      <c r="C37" s="4"/>
      <c r="D37" s="45"/>
      <c r="E37" s="46" t="s">
        <v>2</v>
      </c>
      <c r="F37" s="15">
        <f>STDEV(F3:F7)/SQRT(COUNT(F3:F7))</f>
        <v>1.5582137208996711</v>
      </c>
      <c r="G37" s="15">
        <f t="shared" ref="G37:M37" si="4">STDEV(G3:G7)/SQRT(COUNT(G3:G7))</f>
        <v>2.2573555324759984</v>
      </c>
      <c r="H37" s="15">
        <f t="shared" si="4"/>
        <v>7.0427267446635938E-2</v>
      </c>
      <c r="I37" s="15">
        <f t="shared" si="4"/>
        <v>0.12488394612599271</v>
      </c>
      <c r="J37" s="15">
        <f t="shared" si="4"/>
        <v>0.10034938963441675</v>
      </c>
      <c r="K37" s="15">
        <f t="shared" si="4"/>
        <v>0.11294246322796433</v>
      </c>
      <c r="L37" s="15">
        <f t="shared" si="4"/>
        <v>5.1224993899462175E-2</v>
      </c>
      <c r="M37" s="15">
        <f t="shared" si="4"/>
        <v>2.9899832775452131E-2</v>
      </c>
    </row>
    <row r="38" spans="2:13" x14ac:dyDescent="0.15">
      <c r="C38" s="22"/>
      <c r="D38" s="22" t="s">
        <v>4</v>
      </c>
      <c r="E38" s="2" t="s">
        <v>33</v>
      </c>
      <c r="F38" s="15">
        <f>STDEV(F8:F15)/SQRT(COUNT(F8:F15))</f>
        <v>1.0174407669666647</v>
      </c>
      <c r="G38" s="15">
        <f t="shared" ref="G38:M38" si="5">STDEV(G8:G15)/SQRT(COUNT(G8:G15))</f>
        <v>0.79820887928285145</v>
      </c>
      <c r="H38" s="15">
        <f t="shared" si="5"/>
        <v>4.5340735690162434E-2</v>
      </c>
      <c r="I38" s="15">
        <f t="shared" si="5"/>
        <v>7.0835634216331655E-2</v>
      </c>
      <c r="J38" s="15">
        <f t="shared" si="5"/>
        <v>0.17930895315145942</v>
      </c>
      <c r="K38" s="15">
        <f t="shared" si="5"/>
        <v>0.13208686072244261</v>
      </c>
      <c r="L38" s="15">
        <f t="shared" si="5"/>
        <v>0.12363540870525129</v>
      </c>
      <c r="M38" s="15">
        <f t="shared" si="5"/>
        <v>0.15706708129716671</v>
      </c>
    </row>
    <row r="39" spans="2:13" x14ac:dyDescent="0.15">
      <c r="C39" s="22"/>
      <c r="D39" s="22"/>
      <c r="E39" s="2" t="s">
        <v>34</v>
      </c>
      <c r="F39" s="15">
        <f t="shared" ref="F39:M39" si="6">STDEV(F16:F22)/SQRT(COUNT(F16:F22))</f>
        <v>1.0163513506790895</v>
      </c>
      <c r="G39" s="15">
        <f t="shared" si="6"/>
        <v>1.3591934383012183</v>
      </c>
      <c r="H39" s="15">
        <f t="shared" si="6"/>
        <v>9.7704956391174713E-2</v>
      </c>
      <c r="I39" s="15">
        <f t="shared" si="6"/>
        <v>0.13744262872368321</v>
      </c>
      <c r="J39" s="15">
        <f t="shared" si="6"/>
        <v>0.19644285662341451</v>
      </c>
      <c r="K39" s="15">
        <f t="shared" si="6"/>
        <v>0.12850262709403251</v>
      </c>
      <c r="L39" s="15">
        <f t="shared" si="6"/>
        <v>4.6070044275991692E-2</v>
      </c>
      <c r="M39" s="15">
        <f t="shared" si="6"/>
        <v>8.4370417487047794E-2</v>
      </c>
    </row>
    <row r="40" spans="2:13" x14ac:dyDescent="0.15">
      <c r="C40" s="22"/>
      <c r="D40" s="21"/>
      <c r="E40" s="2" t="s">
        <v>19</v>
      </c>
      <c r="F40" s="15">
        <f t="shared" ref="F40:M40" si="7">STDEV(F23:F28)/SQRT(COUNT(F23:F28))</f>
        <v>0.49153783622875302</v>
      </c>
      <c r="G40" s="15">
        <f t="shared" si="7"/>
        <v>0.49879020305802579</v>
      </c>
      <c r="H40" s="15">
        <f t="shared" si="7"/>
        <v>6.8345527367276199E-2</v>
      </c>
      <c r="I40" s="15">
        <f t="shared" si="7"/>
        <v>8.4957505717728157E-2</v>
      </c>
      <c r="J40" s="15">
        <f t="shared" si="7"/>
        <v>9.7638790105845391E-2</v>
      </c>
      <c r="K40" s="15">
        <f t="shared" si="7"/>
        <v>5.2788887719544431E-2</v>
      </c>
      <c r="L40" s="15">
        <f t="shared" si="7"/>
        <v>6.0594279157909527E-2</v>
      </c>
      <c r="M40" s="15">
        <f t="shared" si="7"/>
        <v>0.11250678991855473</v>
      </c>
    </row>
    <row r="41" spans="2:13" x14ac:dyDescent="0.15">
      <c r="D41" s="1" t="s">
        <v>27</v>
      </c>
      <c r="E41" s="31"/>
      <c r="F41" s="1">
        <f>TTEST(F3:F7,F8:F15,2,2)</f>
        <v>1.6942420229521297E-5</v>
      </c>
      <c r="G41" s="1">
        <f t="shared" ref="G41:L41" si="8">TTEST(G3:G7,G8:G15,2,2)</f>
        <v>3.869243381416491E-5</v>
      </c>
      <c r="H41" s="1">
        <f t="shared" si="8"/>
        <v>2.8040533813833159E-5</v>
      </c>
      <c r="I41" s="1">
        <f t="shared" si="8"/>
        <v>1.5702802876470825E-2</v>
      </c>
      <c r="J41" s="1">
        <f t="shared" si="8"/>
        <v>4.6334542305969818E-2</v>
      </c>
      <c r="K41" s="1">
        <f t="shared" si="8"/>
        <v>0.30660194810175323</v>
      </c>
      <c r="L41" s="1">
        <f t="shared" si="8"/>
        <v>1.2187075079323016E-3</v>
      </c>
      <c r="M41" s="1">
        <f>TTEST(M3:M7,M8:M15,2,2)</f>
        <v>8.3906962975346819E-2</v>
      </c>
    </row>
    <row r="42" spans="2:13" x14ac:dyDescent="0.15">
      <c r="D42" s="1" t="s">
        <v>29</v>
      </c>
      <c r="E42" s="31"/>
      <c r="F42" s="1">
        <f>TTEST(F8:F15,F16:F22,2,2)</f>
        <v>9.5411256355454997E-7</v>
      </c>
      <c r="G42" s="1">
        <f t="shared" ref="G42:M42" si="9">TTEST(G8:G15,G16:G22,2,2)</f>
        <v>1.6772463023458773E-6</v>
      </c>
      <c r="H42" s="1">
        <f>TTEST(H8:H15,H16:H22,2,2)</f>
        <v>1.8194462756988626E-2</v>
      </c>
      <c r="I42" s="1">
        <f>TTEST(I8:I15,I16:I22,2,2)</f>
        <v>0.31297054754539683</v>
      </c>
      <c r="J42" s="1">
        <f t="shared" si="9"/>
        <v>0.97062656793413393</v>
      </c>
      <c r="K42" s="1">
        <f>TTEST(K8:K15,K16:K22,2,2)</f>
        <v>4.7335936969218388E-2</v>
      </c>
      <c r="L42" s="1">
        <f>TTEST(L8:L15,L16:L22,2,2)</f>
        <v>0.12573124391075313</v>
      </c>
      <c r="M42" s="1">
        <f t="shared" si="9"/>
        <v>0.54368951736489246</v>
      </c>
    </row>
    <row r="43" spans="2:13" x14ac:dyDescent="0.15">
      <c r="D43" s="1" t="s">
        <v>28</v>
      </c>
      <c r="F43" s="1">
        <f>TTEST(F16:F22,F23:F28,2,2)</f>
        <v>1.602665089729504E-4</v>
      </c>
      <c r="G43" s="1">
        <f>TTEST(G16:G22,G23:G28,2,2)</f>
        <v>3.1305914592291825E-4</v>
      </c>
      <c r="H43" s="1">
        <f>TTEST(H16:H22,H23:H28,2,2)</f>
        <v>0.14455091051784008</v>
      </c>
      <c r="I43" s="1">
        <f t="shared" ref="I43:M43" si="10">TTEST(I16:I22,I23:I28,2,2)</f>
        <v>0.84685966848368799</v>
      </c>
      <c r="J43" s="1">
        <f t="shared" si="10"/>
        <v>3.8085494455151379E-2</v>
      </c>
      <c r="K43" s="1">
        <f t="shared" si="10"/>
        <v>0.61224334094943922</v>
      </c>
      <c r="L43" s="1">
        <f>TTEST(L16:L22,L23:L28,2,2)</f>
        <v>1.0104515162646871E-2</v>
      </c>
      <c r="M43" s="1">
        <f t="shared" si="10"/>
        <v>0.89286398233124287</v>
      </c>
    </row>
    <row r="44" spans="2:13" x14ac:dyDescent="0.15">
      <c r="D44" s="1" t="s">
        <v>30</v>
      </c>
      <c r="F44" s="1">
        <f>TTEST(F8:F15,F23:F28,2,2)</f>
        <v>2.2031967496877409E-4</v>
      </c>
      <c r="G44" s="1">
        <f t="shared" ref="G44:M44" si="11">TTEST(G8:G15,G23:G28,2,2)</f>
        <v>1.2709516799737177E-4</v>
      </c>
      <c r="H44" s="1">
        <f t="shared" si="11"/>
        <v>0.23421781333063227</v>
      </c>
      <c r="I44" s="1">
        <f t="shared" si="11"/>
        <v>0.26241019740845761</v>
      </c>
      <c r="J44" s="1">
        <f t="shared" si="11"/>
        <v>2.9687450960987308E-2</v>
      </c>
      <c r="K44" s="1">
        <f t="shared" si="11"/>
        <v>8.5262170133452268E-3</v>
      </c>
      <c r="L44" s="1">
        <f t="shared" si="11"/>
        <v>0.9197337502918872</v>
      </c>
      <c r="M44" s="1">
        <f t="shared" si="11"/>
        <v>0.52674399309687436</v>
      </c>
    </row>
  </sheetData>
  <mergeCells count="10">
    <mergeCell ref="B33:B34"/>
    <mergeCell ref="D33:D34"/>
    <mergeCell ref="N23:N26"/>
    <mergeCell ref="N27:N28"/>
    <mergeCell ref="N3:N6"/>
    <mergeCell ref="N8:N10"/>
    <mergeCell ref="N11:N12"/>
    <mergeCell ref="N13:N15"/>
    <mergeCell ref="N16:N20"/>
    <mergeCell ref="N21:N22"/>
  </mergeCells>
  <phoneticPr fontId="1"/>
  <pageMargins left="0.7" right="0.7" top="0.75" bottom="0.75" header="0.3" footer="0.3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Echocardiography</vt:lpstr>
    </vt:vector>
  </TitlesOfParts>
  <Company>Kowa Company, Ltd.,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E153104</dc:creator>
  <cp:lastModifiedBy>中村 勇斗</cp:lastModifiedBy>
  <cp:lastPrinted>2019-02-06T05:51:50Z</cp:lastPrinted>
  <dcterms:created xsi:type="dcterms:W3CDTF">2017-07-06T03:24:45Z</dcterms:created>
  <dcterms:modified xsi:type="dcterms:W3CDTF">2020-09-02T06:21:50Z</dcterms:modified>
</cp:coreProperties>
</file>