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Fig 2A" sheetId="2" r:id="rId1"/>
    <sheet name="Fig8A" sheetId="1" r:id="rId2"/>
  </sheets>
  <calcPr calcId="144525"/>
</workbook>
</file>

<file path=xl/sharedStrings.xml><?xml version="1.0" encoding="utf-8"?>
<sst xmlns="http://schemas.openxmlformats.org/spreadsheetml/2006/main" count="49">
  <si>
    <t>Sham</t>
  </si>
  <si>
    <t>D2 after IRI</t>
  </si>
  <si>
    <t>LC3 mouse</t>
  </si>
  <si>
    <t>SCr (mg/dl)</t>
  </si>
  <si>
    <t>BUN (mg/dl)</t>
  </si>
  <si>
    <t>LC3 68M</t>
  </si>
  <si>
    <t>MLC3 42M</t>
  </si>
  <si>
    <t>LC3 69M</t>
  </si>
  <si>
    <t>LC3 55M</t>
  </si>
  <si>
    <t>LC3 71F</t>
  </si>
  <si>
    <t>LC3 70F</t>
  </si>
  <si>
    <t>LC3 72F</t>
  </si>
  <si>
    <t>LC3 73F</t>
  </si>
  <si>
    <t>LC3 77M</t>
  </si>
  <si>
    <t>LC3 75M</t>
  </si>
  <si>
    <t>Means</t>
  </si>
  <si>
    <t>SD</t>
  </si>
  <si>
    <t>PLC3 mouse</t>
  </si>
  <si>
    <t>PLC3 24M</t>
  </si>
  <si>
    <t>PLC3 20M</t>
  </si>
  <si>
    <t>PLC3 104M</t>
  </si>
  <si>
    <t>PLC3 22M</t>
  </si>
  <si>
    <t>PLC3 106F</t>
  </si>
  <si>
    <t>PLC3 88F</t>
  </si>
  <si>
    <t>PLC3 107F</t>
  </si>
  <si>
    <t>PLC3 91F</t>
  </si>
  <si>
    <t>PLC3 18M</t>
  </si>
  <si>
    <t>PLC3 65F</t>
  </si>
  <si>
    <t>Before</t>
  </si>
  <si>
    <t>After</t>
  </si>
  <si>
    <t>IRI 24 hours</t>
  </si>
  <si>
    <t>Vehicle</t>
  </si>
  <si>
    <t>Body weight (G)</t>
  </si>
  <si>
    <t>Body weigh (G)</t>
  </si>
  <si>
    <t>PLC3 56F</t>
  </si>
  <si>
    <t>PLC3 90F</t>
  </si>
  <si>
    <t>PLC3 46M</t>
  </si>
  <si>
    <t>PLC3 89M</t>
  </si>
  <si>
    <t>Baf A1</t>
  </si>
  <si>
    <t>PLC3 105F</t>
  </si>
  <si>
    <t>PLC3 92F</t>
  </si>
  <si>
    <t>PLC3 48M</t>
  </si>
  <si>
    <t>PLC3 91M</t>
  </si>
  <si>
    <t>Rapamycin</t>
  </si>
  <si>
    <t>Body weight</t>
  </si>
  <si>
    <t>PLC3 50F</t>
  </si>
  <si>
    <t>PLC3 95F</t>
  </si>
  <si>
    <t>PLC3 102M</t>
  </si>
  <si>
    <t>PLC3 112M</t>
  </si>
</sst>
</file>

<file path=xl/styles.xml><?xml version="1.0" encoding="utf-8"?>
<styleSheet xmlns="http://schemas.openxmlformats.org/spreadsheetml/2006/main">
  <numFmts count="6">
    <numFmt numFmtId="176" formatCode="0.0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0"/>
      <name val="Calibri"/>
      <charset val="0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tabSelected="1" workbookViewId="0">
      <selection activeCell="H17" sqref="H17"/>
    </sheetView>
  </sheetViews>
  <sheetFormatPr defaultColWidth="9" defaultRowHeight="15" outlineLevelCol="5"/>
  <cols>
    <col min="1" max="2" width="9" style="1"/>
    <col min="3" max="3" width="10.25" style="1" customWidth="1"/>
    <col min="4" max="16384" width="9" style="1"/>
  </cols>
  <sheetData>
    <row r="1" spans="1:6">
      <c r="A1" s="13" t="s">
        <v>0</v>
      </c>
      <c r="B1" s="13"/>
      <c r="C1" s="13"/>
      <c r="D1" s="13" t="s">
        <v>1</v>
      </c>
      <c r="E1" s="13"/>
      <c r="F1" s="13"/>
    </row>
    <row r="2" spans="1:6">
      <c r="A2" s="1" t="s">
        <v>2</v>
      </c>
      <c r="B2" s="3" t="s">
        <v>3</v>
      </c>
      <c r="C2" s="3" t="s">
        <v>4</v>
      </c>
      <c r="D2" s="1" t="s">
        <v>2</v>
      </c>
      <c r="E2" s="3" t="s">
        <v>3</v>
      </c>
      <c r="F2" s="3" t="s">
        <v>4</v>
      </c>
    </row>
    <row r="3" spans="1:6">
      <c r="A3" s="1" t="s">
        <v>5</v>
      </c>
      <c r="B3" s="10">
        <v>0.115</v>
      </c>
      <c r="C3" s="8">
        <v>22.1</v>
      </c>
      <c r="D3" s="1" t="s">
        <v>6</v>
      </c>
      <c r="E3" s="10">
        <v>1.303</v>
      </c>
      <c r="F3" s="8">
        <v>35.6</v>
      </c>
    </row>
    <row r="4" spans="1:6">
      <c r="A4" s="1" t="s">
        <v>7</v>
      </c>
      <c r="B4" s="10">
        <v>0.081</v>
      </c>
      <c r="C4" s="8">
        <v>17.4</v>
      </c>
      <c r="D4" s="1" t="s">
        <v>8</v>
      </c>
      <c r="E4" s="10">
        <v>0.882</v>
      </c>
      <c r="F4" s="8">
        <v>30.6</v>
      </c>
    </row>
    <row r="5" spans="1:6">
      <c r="A5" s="1" t="s">
        <v>9</v>
      </c>
      <c r="B5" s="10">
        <v>0.1</v>
      </c>
      <c r="C5" s="8">
        <v>19.7</v>
      </c>
      <c r="D5" s="1" t="s">
        <v>10</v>
      </c>
      <c r="E5" s="10">
        <v>0.937</v>
      </c>
      <c r="F5" s="8">
        <v>31.3</v>
      </c>
    </row>
    <row r="6" spans="1:6">
      <c r="A6" s="1" t="s">
        <v>11</v>
      </c>
      <c r="B6" s="10">
        <v>0.14</v>
      </c>
      <c r="C6" s="8">
        <v>23.1</v>
      </c>
      <c r="D6" s="1" t="s">
        <v>12</v>
      </c>
      <c r="E6" s="10">
        <v>0.882</v>
      </c>
      <c r="F6" s="8">
        <v>30.1</v>
      </c>
    </row>
    <row r="7" spans="1:6">
      <c r="A7" s="1" t="s">
        <v>13</v>
      </c>
      <c r="B7" s="10">
        <v>0.109</v>
      </c>
      <c r="C7" s="8">
        <v>20.3</v>
      </c>
      <c r="D7" s="1" t="s">
        <v>14</v>
      </c>
      <c r="E7" s="10">
        <v>0.937</v>
      </c>
      <c r="F7" s="8">
        <v>28.9</v>
      </c>
    </row>
    <row r="8" spans="1:6">
      <c r="A8" s="5" t="s">
        <v>15</v>
      </c>
      <c r="B8" s="8">
        <f t="shared" ref="B8:F8" si="0">AVERAGE(B3:B7)</f>
        <v>0.109</v>
      </c>
      <c r="C8" s="8">
        <f t="shared" si="0"/>
        <v>20.52</v>
      </c>
      <c r="D8" s="5" t="s">
        <v>15</v>
      </c>
      <c r="E8" s="11">
        <f t="shared" si="0"/>
        <v>0.9882</v>
      </c>
      <c r="F8" s="8">
        <f t="shared" si="0"/>
        <v>31.3</v>
      </c>
    </row>
    <row r="9" spans="1:6">
      <c r="A9" s="5" t="s">
        <v>16</v>
      </c>
      <c r="B9" s="11">
        <f t="shared" ref="B9:F9" si="1">STDEV(B3:B7)</f>
        <v>0.0215754490103914</v>
      </c>
      <c r="C9" s="11">
        <f t="shared" si="1"/>
        <v>2.21404606998138</v>
      </c>
      <c r="D9" s="5" t="s">
        <v>16</v>
      </c>
      <c r="E9" s="11">
        <f t="shared" si="1"/>
        <v>0.178114289151657</v>
      </c>
      <c r="F9" s="11">
        <f t="shared" si="1"/>
        <v>2.55831976109321</v>
      </c>
    </row>
    <row r="12" spans="1:6">
      <c r="A12" s="13" t="s">
        <v>0</v>
      </c>
      <c r="B12" s="13"/>
      <c r="C12" s="13"/>
      <c r="D12" s="13" t="s">
        <v>1</v>
      </c>
      <c r="E12" s="13"/>
      <c r="F12" s="13"/>
    </row>
    <row r="13" spans="1:6">
      <c r="A13" s="12" t="s">
        <v>17</v>
      </c>
      <c r="B13" s="3" t="s">
        <v>3</v>
      </c>
      <c r="C13" s="3" t="s">
        <v>4</v>
      </c>
      <c r="D13" s="12" t="s">
        <v>17</v>
      </c>
      <c r="E13" s="3" t="s">
        <v>3</v>
      </c>
      <c r="F13" s="3" t="s">
        <v>4</v>
      </c>
    </row>
    <row r="14" spans="1:6">
      <c r="A14" s="14" t="s">
        <v>18</v>
      </c>
      <c r="B14" s="10">
        <v>0.095</v>
      </c>
      <c r="C14" s="8">
        <v>14.7</v>
      </c>
      <c r="D14" s="14" t="s">
        <v>19</v>
      </c>
      <c r="E14" s="10">
        <v>1.227</v>
      </c>
      <c r="F14" s="8">
        <v>55.4</v>
      </c>
    </row>
    <row r="15" spans="1:6">
      <c r="A15" s="14" t="s">
        <v>20</v>
      </c>
      <c r="B15" s="10">
        <v>0.096</v>
      </c>
      <c r="C15" s="8">
        <v>15.5</v>
      </c>
      <c r="D15" s="14" t="s">
        <v>21</v>
      </c>
      <c r="E15" s="10">
        <v>1.463</v>
      </c>
      <c r="F15" s="8">
        <v>51.7</v>
      </c>
    </row>
    <row r="16" spans="1:6">
      <c r="A16" s="14" t="s">
        <v>22</v>
      </c>
      <c r="B16" s="10">
        <v>0.169</v>
      </c>
      <c r="C16" s="8">
        <v>16.7</v>
      </c>
      <c r="D16" s="14" t="s">
        <v>23</v>
      </c>
      <c r="E16" s="10">
        <v>1.484</v>
      </c>
      <c r="F16" s="8">
        <v>52.3</v>
      </c>
    </row>
    <row r="17" spans="1:6">
      <c r="A17" s="14" t="s">
        <v>24</v>
      </c>
      <c r="B17" s="10">
        <v>0.123</v>
      </c>
      <c r="C17" s="8">
        <v>18.1</v>
      </c>
      <c r="D17" s="14" t="s">
        <v>25</v>
      </c>
      <c r="E17" s="10">
        <v>1.848</v>
      </c>
      <c r="F17" s="8">
        <v>57.1</v>
      </c>
    </row>
    <row r="18" spans="1:6">
      <c r="A18" s="14" t="s">
        <v>26</v>
      </c>
      <c r="B18" s="10">
        <v>0.096</v>
      </c>
      <c r="C18" s="8">
        <v>20.2</v>
      </c>
      <c r="D18" s="14" t="s">
        <v>27</v>
      </c>
      <c r="E18" s="10">
        <v>1.85</v>
      </c>
      <c r="F18" s="8">
        <v>49.9</v>
      </c>
    </row>
    <row r="19" spans="1:6">
      <c r="A19" s="5" t="s">
        <v>15</v>
      </c>
      <c r="B19" s="11">
        <f t="shared" ref="B19:F19" si="2">AVERAGE(B14:B18)</f>
        <v>0.1158</v>
      </c>
      <c r="C19" s="11">
        <f t="shared" si="2"/>
        <v>17.04</v>
      </c>
      <c r="D19" s="5" t="s">
        <v>15</v>
      </c>
      <c r="E19" s="11">
        <f t="shared" si="2"/>
        <v>1.5744</v>
      </c>
      <c r="F19" s="11">
        <f t="shared" si="2"/>
        <v>53.28</v>
      </c>
    </row>
    <row r="20" spans="1:6">
      <c r="A20" s="5" t="s">
        <v>16</v>
      </c>
      <c r="B20" s="11">
        <f t="shared" ref="B20:F20" si="3">STDEV(B14:B18)</f>
        <v>0.032010935631437</v>
      </c>
      <c r="C20" s="11">
        <f t="shared" si="3"/>
        <v>2.18357505023299</v>
      </c>
      <c r="D20" s="5" t="s">
        <v>16</v>
      </c>
      <c r="E20" s="11">
        <f t="shared" si="3"/>
        <v>0.27022268594624</v>
      </c>
      <c r="F20" s="11">
        <f t="shared" si="3"/>
        <v>2.91410363576864</v>
      </c>
    </row>
  </sheetData>
  <mergeCells count="4">
    <mergeCell ref="A1:C1"/>
    <mergeCell ref="D1:F1"/>
    <mergeCell ref="A12:C12"/>
    <mergeCell ref="D12:F1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6"/>
  <sheetViews>
    <sheetView zoomScale="80" zoomScaleNormal="80" workbookViewId="0">
      <selection activeCell="D28" sqref="D28"/>
    </sheetView>
  </sheetViews>
  <sheetFormatPr defaultColWidth="9" defaultRowHeight="15"/>
  <cols>
    <col min="1" max="1" width="10.45" style="1" customWidth="1"/>
    <col min="2" max="2" width="12.3666666666667" style="1" customWidth="1"/>
    <col min="3" max="3" width="16.0916666666667" style="2" customWidth="1"/>
    <col min="4" max="5" width="15.6166666666667" style="2" customWidth="1"/>
    <col min="6" max="6" width="20.8166666666667" style="2" customWidth="1"/>
    <col min="7" max="8" width="8.90833333333333" style="2"/>
    <col min="9" max="9" width="9" style="1"/>
    <col min="10" max="10" width="11.25" style="1" customWidth="1"/>
    <col min="11" max="11" width="11.5583333333333" style="1" customWidth="1"/>
    <col min="12" max="12" width="12.3416666666667" style="1" customWidth="1"/>
    <col min="13" max="13" width="14.0583333333333" style="1" customWidth="1"/>
    <col min="14" max="14" width="11.7166666666667" style="1" customWidth="1"/>
    <col min="15" max="15" width="12.3416666666667" style="1" customWidth="1"/>
    <col min="16" max="16384" width="9" style="1"/>
  </cols>
  <sheetData>
    <row r="1" spans="3:14">
      <c r="C1" s="3" t="s">
        <v>28</v>
      </c>
      <c r="D1" s="3" t="s">
        <v>29</v>
      </c>
      <c r="E1" s="3" t="s">
        <v>30</v>
      </c>
      <c r="K1" s="8"/>
      <c r="N1" s="9"/>
    </row>
    <row r="2" spans="1:15">
      <c r="A2" s="3" t="s">
        <v>31</v>
      </c>
      <c r="B2" s="4" t="s">
        <v>17</v>
      </c>
      <c r="C2" s="3" t="s">
        <v>32</v>
      </c>
      <c r="D2" s="3" t="s">
        <v>33</v>
      </c>
      <c r="E2" s="3" t="s">
        <v>4</v>
      </c>
      <c r="F2" s="3" t="s">
        <v>3</v>
      </c>
      <c r="K2" s="3"/>
      <c r="L2" s="3"/>
      <c r="M2" s="1"/>
      <c r="N2" s="3"/>
      <c r="O2" s="3"/>
    </row>
    <row r="3" spans="2:15">
      <c r="B3" s="4" t="s">
        <v>34</v>
      </c>
      <c r="C3" s="2">
        <v>22.5</v>
      </c>
      <c r="D3" s="2">
        <v>22.1</v>
      </c>
      <c r="E3" s="2">
        <v>46.3</v>
      </c>
      <c r="F3" s="2">
        <v>0.11</v>
      </c>
      <c r="K3" s="10"/>
      <c r="L3" s="8"/>
      <c r="M3" s="1"/>
      <c r="N3" s="10"/>
      <c r="O3" s="8"/>
    </row>
    <row r="4" spans="2:15">
      <c r="B4" s="4" t="s">
        <v>35</v>
      </c>
      <c r="C4" s="2">
        <v>23.2</v>
      </c>
      <c r="D4" s="2">
        <v>22.4</v>
      </c>
      <c r="E4" s="2">
        <v>45.7</v>
      </c>
      <c r="F4" s="2">
        <v>0.104</v>
      </c>
      <c r="K4" s="10"/>
      <c r="L4" s="8"/>
      <c r="M4" s="1"/>
      <c r="N4" s="10"/>
      <c r="O4" s="8"/>
    </row>
    <row r="5" spans="2:15">
      <c r="B5" s="4" t="s">
        <v>36</v>
      </c>
      <c r="C5" s="2">
        <v>26.2</v>
      </c>
      <c r="D5" s="2">
        <v>25.4</v>
      </c>
      <c r="E5" s="2">
        <v>54.3</v>
      </c>
      <c r="F5" s="2">
        <v>0.175</v>
      </c>
      <c r="K5" s="10"/>
      <c r="L5" s="8"/>
      <c r="M5" s="1"/>
      <c r="N5" s="10"/>
      <c r="O5" s="8"/>
    </row>
    <row r="6" spans="2:15">
      <c r="B6" s="4" t="s">
        <v>37</v>
      </c>
      <c r="C6" s="2">
        <v>25.4</v>
      </c>
      <c r="D6" s="2">
        <v>24.9</v>
      </c>
      <c r="E6" s="2">
        <v>52.5</v>
      </c>
      <c r="F6" s="2">
        <v>0.159</v>
      </c>
      <c r="K6" s="10"/>
      <c r="L6" s="8"/>
      <c r="M6" s="1"/>
      <c r="N6" s="10"/>
      <c r="O6" s="8"/>
    </row>
    <row r="7" spans="2:15">
      <c r="B7" s="5" t="s">
        <v>15</v>
      </c>
      <c r="C7" s="6">
        <f>AVERAGE(C3:C6)</f>
        <v>24.325</v>
      </c>
      <c r="D7" s="6">
        <f t="shared" ref="D7:F7" si="0">AVERAGE(D3:D6)</f>
        <v>23.7</v>
      </c>
      <c r="E7" s="6">
        <f t="shared" si="0"/>
        <v>49.7</v>
      </c>
      <c r="F7" s="7">
        <f t="shared" si="0"/>
        <v>0.137</v>
      </c>
      <c r="K7" s="10"/>
      <c r="L7" s="8"/>
      <c r="M7" s="1"/>
      <c r="N7" s="10"/>
      <c r="O7" s="8"/>
    </row>
    <row r="8" spans="2:15">
      <c r="B8" s="5" t="s">
        <v>16</v>
      </c>
      <c r="C8" s="6">
        <f>STDEVA(C3:C7)</f>
        <v>1.52212844398888</v>
      </c>
      <c r="D8" s="6">
        <f t="shared" ref="D8:F8" si="1">STDEVA(D3:D7)</f>
        <v>1.46458185158768</v>
      </c>
      <c r="E8" s="6">
        <f t="shared" si="1"/>
        <v>3.76031913539263</v>
      </c>
      <c r="F8" s="7">
        <f t="shared" si="1"/>
        <v>0.0306022874961987</v>
      </c>
      <c r="J8" s="5"/>
      <c r="K8" s="8"/>
      <c r="L8" s="8"/>
      <c r="M8" s="5"/>
      <c r="N8" s="11"/>
      <c r="O8" s="8"/>
    </row>
    <row r="9" spans="2:15">
      <c r="B9" s="5"/>
      <c r="C9" s="6"/>
      <c r="D9" s="6"/>
      <c r="E9" s="6"/>
      <c r="F9" s="7"/>
      <c r="J9" s="5"/>
      <c r="K9" s="11"/>
      <c r="L9" s="11"/>
      <c r="M9" s="5"/>
      <c r="N9" s="11"/>
      <c r="O9" s="11"/>
    </row>
    <row r="10" spans="3:5">
      <c r="C10" s="3" t="s">
        <v>28</v>
      </c>
      <c r="D10" s="3" t="s">
        <v>29</v>
      </c>
      <c r="E10" s="3" t="s">
        <v>30</v>
      </c>
    </row>
    <row r="11" spans="1:6">
      <c r="A11" s="3" t="s">
        <v>38</v>
      </c>
      <c r="B11" s="4" t="s">
        <v>17</v>
      </c>
      <c r="C11" s="3" t="s">
        <v>32</v>
      </c>
      <c r="D11" s="3" t="s">
        <v>33</v>
      </c>
      <c r="E11" s="3" t="s">
        <v>4</v>
      </c>
      <c r="F11" s="3" t="s">
        <v>3</v>
      </c>
    </row>
    <row r="12" spans="2:6">
      <c r="B12" s="4" t="s">
        <v>39</v>
      </c>
      <c r="C12" s="2">
        <v>22.7</v>
      </c>
      <c r="D12" s="2">
        <v>22.1</v>
      </c>
      <c r="E12" s="2">
        <v>64.7</v>
      </c>
      <c r="F12" s="2">
        <v>0.223</v>
      </c>
    </row>
    <row r="13" spans="2:6">
      <c r="B13" s="4" t="s">
        <v>40</v>
      </c>
      <c r="C13" s="2">
        <v>23.9</v>
      </c>
      <c r="D13" s="2">
        <v>22.4</v>
      </c>
      <c r="E13" s="2">
        <v>66.1</v>
      </c>
      <c r="F13" s="2">
        <v>0.234</v>
      </c>
    </row>
    <row r="14" spans="2:6">
      <c r="B14" s="4" t="s">
        <v>41</v>
      </c>
      <c r="C14" s="2">
        <v>25.8</v>
      </c>
      <c r="D14" s="2">
        <v>25.1</v>
      </c>
      <c r="E14" s="2">
        <v>72.4</v>
      </c>
      <c r="F14" s="2">
        <v>0.265</v>
      </c>
    </row>
    <row r="15" spans="2:14">
      <c r="B15" s="4" t="s">
        <v>42</v>
      </c>
      <c r="C15" s="2">
        <v>26.8</v>
      </c>
      <c r="D15" s="2">
        <v>25.9</v>
      </c>
      <c r="E15" s="2">
        <v>75.7</v>
      </c>
      <c r="F15" s="2">
        <v>0.294</v>
      </c>
      <c r="L15" s="3"/>
      <c r="N15" s="9"/>
    </row>
    <row r="16" spans="2:15">
      <c r="B16" s="5" t="s">
        <v>15</v>
      </c>
      <c r="C16" s="6">
        <f>AVERAGE(C12:C15)</f>
        <v>24.8</v>
      </c>
      <c r="D16" s="6">
        <f t="shared" ref="D16" si="2">AVERAGE(D12:D15)</f>
        <v>23.875</v>
      </c>
      <c r="E16" s="6">
        <f t="shared" ref="E16" si="3">AVERAGE(E12:E15)</f>
        <v>69.725</v>
      </c>
      <c r="F16" s="7">
        <f t="shared" ref="F16" si="4">AVERAGE(F12:F15)</f>
        <v>0.254</v>
      </c>
      <c r="J16" s="12"/>
      <c r="K16" s="3"/>
      <c r="L16" s="3"/>
      <c r="M16" s="12"/>
      <c r="N16" s="3"/>
      <c r="O16" s="3"/>
    </row>
    <row r="17" spans="2:14">
      <c r="B17" s="5" t="s">
        <v>16</v>
      </c>
      <c r="C17" s="6">
        <f>STDEVA(C12:C16)</f>
        <v>1.59843673631458</v>
      </c>
      <c r="D17" s="6">
        <f t="shared" ref="D17" si="5">STDEVA(D12:D16)</f>
        <v>1.65283846760656</v>
      </c>
      <c r="E17" s="6">
        <f t="shared" ref="E17" si="6">STDEVA(E12:E16)</f>
        <v>4.50686975627209</v>
      </c>
      <c r="F17" s="7">
        <f t="shared" ref="F17" si="7">STDEVA(F12:F16)</f>
        <v>0.027757881763564</v>
      </c>
      <c r="J17" s="12"/>
      <c r="K17" s="10"/>
      <c r="L17" s="8"/>
      <c r="M17" s="12"/>
      <c r="N17" s="10"/>
    </row>
    <row r="18" spans="2:14">
      <c r="B18" s="5"/>
      <c r="C18" s="6"/>
      <c r="D18" s="6"/>
      <c r="E18" s="6"/>
      <c r="F18" s="7"/>
      <c r="J18" s="12"/>
      <c r="K18" s="10"/>
      <c r="L18" s="8"/>
      <c r="M18" s="12"/>
      <c r="N18" s="10"/>
    </row>
    <row r="19" spans="3:14">
      <c r="C19" s="3" t="s">
        <v>28</v>
      </c>
      <c r="D19" s="3" t="s">
        <v>29</v>
      </c>
      <c r="E19" s="3" t="s">
        <v>30</v>
      </c>
      <c r="J19" s="12"/>
      <c r="K19" s="10"/>
      <c r="L19" s="8"/>
      <c r="M19" s="12"/>
      <c r="N19" s="10"/>
    </row>
    <row r="20" spans="1:14">
      <c r="A20" s="3" t="s">
        <v>43</v>
      </c>
      <c r="B20" s="4" t="s">
        <v>17</v>
      </c>
      <c r="C20" s="3" t="s">
        <v>44</v>
      </c>
      <c r="D20" s="3" t="s">
        <v>33</v>
      </c>
      <c r="E20" s="3" t="s">
        <v>4</v>
      </c>
      <c r="F20" s="3" t="s">
        <v>3</v>
      </c>
      <c r="J20" s="12"/>
      <c r="K20" s="10"/>
      <c r="L20" s="8"/>
      <c r="M20" s="12"/>
      <c r="N20" s="10"/>
    </row>
    <row r="21" spans="2:14">
      <c r="B21" s="4" t="s">
        <v>45</v>
      </c>
      <c r="C21" s="2">
        <v>23.9</v>
      </c>
      <c r="D21" s="2">
        <v>22.4</v>
      </c>
      <c r="E21" s="2">
        <v>18.4</v>
      </c>
      <c r="F21" s="2">
        <v>0.074</v>
      </c>
      <c r="J21" s="12"/>
      <c r="K21" s="10"/>
      <c r="L21" s="8"/>
      <c r="M21" s="12"/>
      <c r="N21" s="10"/>
    </row>
    <row r="22" spans="2:15">
      <c r="B22" s="4" t="s">
        <v>46</v>
      </c>
      <c r="C22" s="2">
        <v>22.8</v>
      </c>
      <c r="D22" s="2">
        <v>22.1</v>
      </c>
      <c r="E22" s="2">
        <v>18.8</v>
      </c>
      <c r="F22" s="2">
        <v>0.081</v>
      </c>
      <c r="J22" s="5"/>
      <c r="K22" s="11"/>
      <c r="L22" s="11"/>
      <c r="M22" s="5"/>
      <c r="N22" s="11"/>
      <c r="O22" s="11"/>
    </row>
    <row r="23" spans="2:15">
      <c r="B23" s="4" t="s">
        <v>47</v>
      </c>
      <c r="C23" s="2">
        <v>24.7</v>
      </c>
      <c r="D23" s="2">
        <v>24</v>
      </c>
      <c r="E23" s="2">
        <v>21.6</v>
      </c>
      <c r="F23" s="2">
        <v>0.094</v>
      </c>
      <c r="J23" s="5"/>
      <c r="K23" s="11"/>
      <c r="L23" s="11"/>
      <c r="M23" s="5"/>
      <c r="N23" s="11"/>
      <c r="O23" s="11"/>
    </row>
    <row r="24" spans="2:6">
      <c r="B24" s="4" t="s">
        <v>48</v>
      </c>
      <c r="C24" s="2">
        <v>26.2</v>
      </c>
      <c r="D24" s="2">
        <v>25.1</v>
      </c>
      <c r="E24" s="2">
        <v>21.9</v>
      </c>
      <c r="F24" s="2">
        <v>0.091</v>
      </c>
    </row>
    <row r="25" spans="2:6">
      <c r="B25" s="5" t="s">
        <v>15</v>
      </c>
      <c r="C25" s="6">
        <f>AVERAGE(C21:C24)</f>
        <v>24.4</v>
      </c>
      <c r="D25" s="6">
        <f t="shared" ref="D25" si="8">AVERAGE(D21:D24)</f>
        <v>23.4</v>
      </c>
      <c r="E25" s="6">
        <f t="shared" ref="E25" si="9">AVERAGE(E21:E24)</f>
        <v>20.175</v>
      </c>
      <c r="F25" s="7">
        <f t="shared" ref="F25" si="10">AVERAGE(F21:F24)</f>
        <v>0.085</v>
      </c>
    </row>
    <row r="26" spans="2:6">
      <c r="B26" s="5" t="s">
        <v>16</v>
      </c>
      <c r="C26" s="6">
        <f>STDEVA(C21:C25)</f>
        <v>1.23895116933639</v>
      </c>
      <c r="D26" s="6">
        <f t="shared" ref="D26" si="11">STDEVA(D21:D25)</f>
        <v>1.21860576069539</v>
      </c>
      <c r="E26" s="6">
        <f t="shared" ref="E26" si="12">STDEVA(E21:E25)</f>
        <v>1.58488958605955</v>
      </c>
      <c r="F26" s="6">
        <f t="shared" ref="F26" si="13">STDEVA(F21:F25)</f>
        <v>0.00796868872525461</v>
      </c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UT Southwestern Medical Center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 2A</vt:lpstr>
      <vt:lpstr>Fig8A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Ming-Chang Hu</dc:creator>
  <cp:lastModifiedBy>Ming-Chang Hu</cp:lastModifiedBy>
  <dcterms:created xsi:type="dcterms:W3CDTF">2017-08-18T16:52:00Z</dcterms:created>
  <dcterms:modified xsi:type="dcterms:W3CDTF">2017-08-20T15:54:30Z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