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firstSheet="2" activeTab="7"/>
  </bookViews>
  <sheets>
    <sheet name="Mother Size Data" sheetId="1" r:id="rId1"/>
    <sheet name="Post-ovulation Female Size Data" sheetId="2" r:id="rId2"/>
    <sheet name="Offspring Size Data" sheetId="7" r:id="rId3"/>
    <sheet name="Adult Energy Data" sheetId="10" r:id="rId4"/>
    <sheet name="Egg and Offspring Energy Data" sheetId="11" r:id="rId5"/>
    <sheet name="Adult Protein Data" sheetId="12" r:id="rId6"/>
    <sheet name="Egg and Offspring Protein Data" sheetId="13" r:id="rId7"/>
    <sheet name="Adult Lipid Data" sheetId="14" r:id="rId8"/>
    <sheet name="Egg and Offspring Lipid Data" sheetId="15" r:id="rId9"/>
  </sheets>
  <calcPr calcId="145621" concurrentCalc="0"/>
</workbook>
</file>

<file path=xl/calcChain.xml><?xml version="1.0" encoding="utf-8"?>
<calcChain xmlns="http://schemas.openxmlformats.org/spreadsheetml/2006/main">
  <c r="F47" i="14" l="1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G13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2" i="13"/>
  <c r="G11" i="13"/>
  <c r="G10" i="13"/>
  <c r="G9" i="13"/>
  <c r="G8" i="13"/>
  <c r="G7" i="13"/>
  <c r="G6" i="13"/>
  <c r="G5" i="13"/>
  <c r="G4" i="13"/>
  <c r="G3" i="13"/>
  <c r="G2" i="13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F25" i="11"/>
  <c r="F26" i="11"/>
  <c r="F27" i="11"/>
  <c r="F24" i="11"/>
  <c r="F41" i="11"/>
  <c r="F40" i="11"/>
  <c r="F39" i="11"/>
  <c r="F38" i="11"/>
  <c r="F37" i="11"/>
  <c r="F36" i="11"/>
  <c r="F35" i="11"/>
  <c r="F34" i="11"/>
  <c r="F33" i="11"/>
  <c r="F32" i="11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O3" i="2"/>
  <c r="O4" i="2"/>
  <c r="O5" i="2"/>
  <c r="O6" i="2"/>
  <c r="O7" i="2"/>
  <c r="O8" i="2"/>
  <c r="O9" i="2"/>
  <c r="O10" i="2"/>
  <c r="O11" i="2"/>
  <c r="O2" i="2"/>
  <c r="K3" i="2"/>
  <c r="K4" i="2"/>
  <c r="K5" i="2"/>
  <c r="K6" i="2"/>
  <c r="K7" i="2"/>
  <c r="K8" i="2"/>
  <c r="K9" i="2"/>
  <c r="K10" i="2"/>
  <c r="K11" i="2"/>
  <c r="K2" i="2"/>
  <c r="Q2" i="1"/>
  <c r="J2" i="1"/>
  <c r="Q3" i="1"/>
  <c r="J3" i="1"/>
  <c r="Q4" i="1"/>
  <c r="J4" i="1"/>
  <c r="Q5" i="1"/>
  <c r="J5" i="1"/>
  <c r="Q6" i="1"/>
  <c r="J6" i="1"/>
  <c r="Q7" i="1"/>
  <c r="J7" i="1"/>
  <c r="Q8" i="1"/>
  <c r="J8" i="1"/>
  <c r="Q9" i="1"/>
  <c r="J9" i="1"/>
  <c r="Q10" i="1"/>
  <c r="J10" i="1"/>
  <c r="Q11" i="1"/>
  <c r="J11" i="1"/>
  <c r="Q12" i="1"/>
  <c r="J12" i="1"/>
  <c r="Q13" i="1"/>
  <c r="J13" i="1"/>
  <c r="Q14" i="1"/>
  <c r="J14" i="1"/>
  <c r="Q15" i="1"/>
  <c r="J15" i="1"/>
  <c r="Q16" i="1"/>
  <c r="J16" i="1"/>
  <c r="Q17" i="1"/>
  <c r="J17" i="1"/>
  <c r="Q18" i="1"/>
  <c r="J18" i="1"/>
  <c r="Q19" i="1"/>
  <c r="J19" i="1"/>
  <c r="Q20" i="1"/>
  <c r="J20" i="1"/>
  <c r="Q21" i="1"/>
  <c r="J21" i="1"/>
  <c r="Q22" i="1"/>
  <c r="J22" i="1"/>
  <c r="Q23" i="1"/>
  <c r="J23" i="1"/>
  <c r="Q24" i="1"/>
  <c r="J24" i="1"/>
  <c r="Q25" i="1"/>
  <c r="J25" i="1"/>
  <c r="Q26" i="1"/>
  <c r="J26" i="1"/>
  <c r="Q27" i="1"/>
  <c r="J27" i="1"/>
  <c r="Q28" i="1"/>
  <c r="J28" i="1"/>
  <c r="Q29" i="1"/>
  <c r="J29" i="1"/>
  <c r="Q30" i="1"/>
  <c r="J30" i="1"/>
  <c r="Q31" i="1"/>
  <c r="J31" i="1"/>
  <c r="Q32" i="1"/>
  <c r="J32" i="1"/>
  <c r="Q33" i="1"/>
  <c r="J33" i="1"/>
  <c r="Q34" i="1"/>
  <c r="J34" i="1"/>
  <c r="Q35" i="1"/>
  <c r="J35" i="1"/>
  <c r="Q36" i="1"/>
  <c r="J36" i="1"/>
  <c r="Q37" i="1"/>
  <c r="J37" i="1"/>
  <c r="Q38" i="1"/>
  <c r="J38" i="1"/>
  <c r="Q39" i="1"/>
  <c r="J39" i="1"/>
  <c r="Q40" i="1"/>
  <c r="J40" i="1"/>
  <c r="Q41" i="1"/>
  <c r="J41" i="1"/>
</calcChain>
</file>

<file path=xl/sharedStrings.xml><?xml version="1.0" encoding="utf-8"?>
<sst xmlns="http://schemas.openxmlformats.org/spreadsheetml/2006/main" count="1282" uniqueCount="136">
  <si>
    <t>Species</t>
  </si>
  <si>
    <t>Pseudemoia entrecasteauxii</t>
  </si>
  <si>
    <t>Capture Date</t>
  </si>
  <si>
    <t>Sex</t>
  </si>
  <si>
    <t>Female</t>
  </si>
  <si>
    <t>1st Measurement Date</t>
  </si>
  <si>
    <t>SVL (cm)</t>
  </si>
  <si>
    <t>TL (cm)</t>
  </si>
  <si>
    <t>Tail Base Width (cm)</t>
  </si>
  <si>
    <t>Treatment</t>
  </si>
  <si>
    <t>ID</t>
  </si>
  <si>
    <t>KB 1</t>
  </si>
  <si>
    <t>Processing Date</t>
  </si>
  <si>
    <t>Reproductive Stage</t>
  </si>
  <si>
    <t>Pe1201</t>
  </si>
  <si>
    <t>NA</t>
  </si>
  <si>
    <t>Pe1202</t>
  </si>
  <si>
    <t>Pe1203</t>
  </si>
  <si>
    <t>Pe1206</t>
  </si>
  <si>
    <t>Pe1212</t>
  </si>
  <si>
    <t>Pe1214</t>
  </si>
  <si>
    <t>Pe1215</t>
  </si>
  <si>
    <t>Pe1221</t>
  </si>
  <si>
    <t>Pe1213</t>
  </si>
  <si>
    <t>Pe1204</t>
  </si>
  <si>
    <t>Ovulated</t>
  </si>
  <si>
    <t>Live Mass (g)</t>
  </si>
  <si>
    <t># eggs</t>
  </si>
  <si>
    <t>egg L1 wet mass</t>
  </si>
  <si>
    <t>egg L2 wet mass</t>
  </si>
  <si>
    <t>egg R1 wet mass</t>
  </si>
  <si>
    <t>egg R2 wet mass</t>
  </si>
  <si>
    <t>egg R3 wet mass</t>
  </si>
  <si>
    <t>Pe1208</t>
  </si>
  <si>
    <t>Pe1227</t>
  </si>
  <si>
    <t>Pe1222</t>
  </si>
  <si>
    <t>Carcass Wet Mass (g)</t>
  </si>
  <si>
    <t>Pe1210</t>
  </si>
  <si>
    <t>Pe1226</t>
  </si>
  <si>
    <t>Pe1205</t>
  </si>
  <si>
    <t>Pe1220</t>
  </si>
  <si>
    <t>Pe1218</t>
  </si>
  <si>
    <t>egg L3 wet mass</t>
  </si>
  <si>
    <t>Pe1211</t>
  </si>
  <si>
    <t>High Constant</t>
  </si>
  <si>
    <t>Low Constant</t>
  </si>
  <si>
    <t>High Variable</t>
  </si>
  <si>
    <t>Low Variable</t>
  </si>
  <si>
    <t>Pe1230</t>
  </si>
  <si>
    <t>Pe1231</t>
  </si>
  <si>
    <t>Pe1233</t>
  </si>
  <si>
    <t>Pe1234</t>
  </si>
  <si>
    <t>Pe1238</t>
  </si>
  <si>
    <t>Pe1239</t>
  </si>
  <si>
    <t>Pe1240</t>
  </si>
  <si>
    <t>Pe1241</t>
  </si>
  <si>
    <t>Pe1244</t>
  </si>
  <si>
    <t>Pe1245</t>
  </si>
  <si>
    <t>Pe1247</t>
  </si>
  <si>
    <t>Pe1251</t>
  </si>
  <si>
    <t>Pe1252</t>
  </si>
  <si>
    <t>Pe1254</t>
  </si>
  <si>
    <t>Pe1259</t>
  </si>
  <si>
    <t>Pe1260</t>
  </si>
  <si>
    <t>Pe1261</t>
  </si>
  <si>
    <t>Pe1263</t>
  </si>
  <si>
    <t>Pe1264</t>
  </si>
  <si>
    <t>Pe1267</t>
  </si>
  <si>
    <t>Pe1269</t>
  </si>
  <si>
    <t>Pe1274</t>
  </si>
  <si>
    <t>Pe1275</t>
  </si>
  <si>
    <t>Pe1280</t>
  </si>
  <si>
    <t>Pe1282</t>
  </si>
  <si>
    <t>Pe1286</t>
  </si>
  <si>
    <t>Pe12104</t>
  </si>
  <si>
    <t>Pe12106</t>
  </si>
  <si>
    <t>Pe12108</t>
  </si>
  <si>
    <t>Est Tail Volume</t>
  </si>
  <si>
    <t>Birth Date (2nd measurement)</t>
  </si>
  <si>
    <t>Tube Mass (g)</t>
  </si>
  <si>
    <t>Tube+Carcass Mass (g)</t>
  </si>
  <si>
    <t>Maternal ID</t>
  </si>
  <si>
    <t>Offspring ID</t>
  </si>
  <si>
    <t>P. entrecasteauxii</t>
  </si>
  <si>
    <t>High Var.</t>
  </si>
  <si>
    <t>Right hind limb length (cm)</t>
  </si>
  <si>
    <t>High Cons.</t>
  </si>
  <si>
    <t>Low Var.</t>
  </si>
  <si>
    <t>Pe12109</t>
  </si>
  <si>
    <t>Low Cons.</t>
  </si>
  <si>
    <t># Eggs Ovulated</t>
  </si>
  <si>
    <t>Birth/harvest Date</t>
  </si>
  <si>
    <t>egg</t>
  </si>
  <si>
    <t>Dry Mass (g)</t>
  </si>
  <si>
    <t>Dry mass (g)</t>
  </si>
  <si>
    <t>Water Mass</t>
  </si>
  <si>
    <t>Wet Mass (g)</t>
  </si>
  <si>
    <t>Egg</t>
  </si>
  <si>
    <t>Dry Mass</t>
  </si>
  <si>
    <t>Type</t>
  </si>
  <si>
    <t>Lipid mass (g)</t>
  </si>
  <si>
    <t>newborn</t>
  </si>
  <si>
    <t>Energy density (kj/g)</t>
  </si>
  <si>
    <t>Energy content (kj)</t>
  </si>
  <si>
    <t>Lipid density (%)</t>
  </si>
  <si>
    <t>lipid mass (g)</t>
  </si>
  <si>
    <t>%N</t>
  </si>
  <si>
    <t>Protein Mass (g)</t>
  </si>
  <si>
    <t>Tail Length (cm)</t>
  </si>
  <si>
    <t>1st Tail Length (cm)</t>
  </si>
  <si>
    <t>1st Tail Base Width (cm)</t>
  </si>
  <si>
    <t>1st Live Mass (g)</t>
  </si>
  <si>
    <t>1st Snout-vent Length (cm)</t>
  </si>
  <si>
    <t>1st Tail Regenerated Length (cm)</t>
  </si>
  <si>
    <t>1st Tail Volume (cc)</t>
  </si>
  <si>
    <t>2nd Snout-vent Length (cm)</t>
  </si>
  <si>
    <t>2nd Tail Length (cm)</t>
  </si>
  <si>
    <t>2nd Tail Regenerated Length (cm)</t>
  </si>
  <si>
    <t>2nd Tail Base Width (cm)</t>
  </si>
  <si>
    <t>2nd Tail Volume (cc)</t>
  </si>
  <si>
    <t>2nd Live Mass (g)</t>
  </si>
  <si>
    <t>Water Mass (g)</t>
  </si>
  <si>
    <t># Offspring Fully Developed</t>
  </si>
  <si>
    <t># Offspring Born</t>
  </si>
  <si>
    <t># Live Offspring</t>
  </si>
  <si>
    <t># Offspring Eaten</t>
  </si>
  <si>
    <t># Eggs Eaten</t>
  </si>
  <si>
    <t>Snout-vent Length (cm)</t>
  </si>
  <si>
    <t>Tail Regenerated Length (cm)</t>
  </si>
  <si>
    <t>Tail Volume (cc)</t>
  </si>
  <si>
    <t>Post-Ovulation</t>
  </si>
  <si>
    <t>Post-ovulation</t>
  </si>
  <si>
    <t>Notes</t>
  </si>
  <si>
    <t>undeveloped</t>
  </si>
  <si>
    <t>unborn</t>
  </si>
  <si>
    <t>undeveloped egg or unborn offspring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</si>
</sst>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NumberFormat="1" applyFill="1"/>
    <xf numFmtId="0" fontId="2" fillId="0" borderId="0" xfId="0" applyFont="1" applyFill="1"/>
    <xf numFmtId="14" fontId="1" fillId="0" borderId="0" xfId="0" applyNumberFormat="1" applyFont="1" applyFill="1"/>
    <xf numFmtId="1" fontId="0" fillId="0" borderId="0" xfId="0" applyNumberForma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 applyBorder="1"/>
    <xf numFmtId="0" fontId="0" fillId="0" borderId="0" xfId="0" applyFont="1" applyFill="1"/>
    <xf numFmtId="0" fontId="0" fillId="0" borderId="0" xfId="0" applyFill="1" applyBorder="1"/>
    <xf numFmtId="2" fontId="0" fillId="0" borderId="0" xfId="0" applyNumberFormat="1" applyFill="1"/>
    <xf numFmtId="0" fontId="2" fillId="0" borderId="0" xfId="0" applyFont="1" applyFill="1" applyBorder="1"/>
    <xf numFmtId="0" fontId="0" fillId="0" borderId="0" xfId="0" applyFont="1" applyFill="1" applyBorder="1"/>
    <xf numFmtId="14" fontId="0" fillId="0" borderId="0" xfId="0" applyNumberFormat="1" applyFill="1" applyBorder="1"/>
    <xf numFmtId="1" fontId="1" fillId="0" borderId="0" xfId="0" applyNumberFormat="1" applyFont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P1" zoomScaleNormal="100" workbookViewId="0">
      <pane ySplit="1" topLeftCell="A2" activePane="bottomLeft" state="frozen"/>
      <selection activeCell="O1" sqref="O1"/>
      <selection pane="bottomLeft" activeCell="L40" sqref="L40"/>
    </sheetView>
  </sheetViews>
  <sheetFormatPr defaultRowHeight="15" x14ac:dyDescent="0.25"/>
  <cols>
    <col min="1" max="1" width="26.5703125" style="13" bestFit="1" customWidth="1"/>
    <col min="2" max="2" width="15" style="13" bestFit="1" customWidth="1"/>
    <col min="3" max="3" width="25.7109375" style="13" bestFit="1" customWidth="1"/>
    <col min="4" max="4" width="13.42578125" style="13" bestFit="1" customWidth="1"/>
    <col min="5" max="5" width="21.5703125" style="13" bestFit="1" customWidth="1"/>
    <col min="6" max="6" width="24.7109375" style="13" bestFit="1" customWidth="1"/>
    <col min="7" max="7" width="22.5703125" style="13" customWidth="1"/>
    <col min="8" max="8" width="30.5703125" style="13" bestFit="1" customWidth="1"/>
    <col min="9" max="9" width="22.5703125" style="13" bestFit="1" customWidth="1"/>
    <col min="10" max="10" width="18.42578125" style="13" bestFit="1" customWidth="1"/>
    <col min="11" max="11" width="15.5703125" style="13" bestFit="1" customWidth="1"/>
    <col min="12" max="12" width="28.42578125" style="13" bestFit="1" customWidth="1"/>
    <col min="13" max="13" width="25.7109375" style="13" bestFit="1" customWidth="1"/>
    <col min="14" max="14" width="18.42578125" style="13" bestFit="1" customWidth="1"/>
    <col min="15" max="15" width="31.28515625" style="13" bestFit="1" customWidth="1"/>
    <col min="16" max="16" width="23.28515625" style="13" bestFit="1" customWidth="1"/>
    <col min="17" max="17" width="19.140625" style="13" bestFit="1" customWidth="1"/>
    <col min="18" max="18" width="15.85546875" style="13" bestFit="1" customWidth="1"/>
    <col min="19" max="19" width="13.42578125" style="13" bestFit="1" customWidth="1"/>
    <col min="20" max="20" width="21" style="13" bestFit="1" customWidth="1"/>
    <col min="21" max="21" width="15" style="13" bestFit="1" customWidth="1"/>
    <col min="22" max="22" width="11.7109375" style="13" bestFit="1" customWidth="1"/>
    <col min="23" max="23" width="14.5703125" style="13" bestFit="1" customWidth="1"/>
    <col min="24" max="24" width="15" style="13" bestFit="1" customWidth="1"/>
    <col min="25" max="25" width="25.7109375" style="13" bestFit="1" customWidth="1"/>
    <col min="26" max="26" width="15.42578125" style="13" bestFit="1" customWidth="1"/>
    <col min="27" max="27" width="15.42578125" style="13" customWidth="1"/>
    <col min="28" max="28" width="16.140625" style="13" bestFit="1" customWidth="1"/>
    <col min="29" max="29" width="15.42578125" style="13" customWidth="1"/>
    <col min="30" max="16384" width="9.140625" style="13"/>
  </cols>
  <sheetData>
    <row r="1" spans="1:29" x14ac:dyDescent="0.25">
      <c r="A1" s="11" t="s">
        <v>0</v>
      </c>
      <c r="B1" s="11" t="s">
        <v>10</v>
      </c>
      <c r="C1" s="11" t="s">
        <v>2</v>
      </c>
      <c r="D1" s="11" t="s">
        <v>9</v>
      </c>
      <c r="E1" s="11" t="s">
        <v>5</v>
      </c>
      <c r="F1" s="11" t="s">
        <v>112</v>
      </c>
      <c r="G1" s="11" t="s">
        <v>109</v>
      </c>
      <c r="H1" s="11" t="s">
        <v>113</v>
      </c>
      <c r="I1" s="11" t="s">
        <v>110</v>
      </c>
      <c r="J1" s="11" t="s">
        <v>114</v>
      </c>
      <c r="K1" s="11" t="s">
        <v>111</v>
      </c>
      <c r="L1" s="11" t="s">
        <v>78</v>
      </c>
      <c r="M1" s="11" t="s">
        <v>115</v>
      </c>
      <c r="N1" s="11" t="s">
        <v>116</v>
      </c>
      <c r="O1" s="11" t="s">
        <v>117</v>
      </c>
      <c r="P1" s="11" t="s">
        <v>118</v>
      </c>
      <c r="Q1" s="11" t="s">
        <v>119</v>
      </c>
      <c r="R1" s="11" t="s">
        <v>120</v>
      </c>
      <c r="S1" s="11" t="s">
        <v>79</v>
      </c>
      <c r="T1" s="11" t="s">
        <v>80</v>
      </c>
      <c r="U1" s="11" t="s">
        <v>96</v>
      </c>
      <c r="V1" s="11" t="s">
        <v>94</v>
      </c>
      <c r="W1" s="11" t="s">
        <v>121</v>
      </c>
      <c r="X1" s="11" t="s">
        <v>90</v>
      </c>
      <c r="Y1" s="11" t="s">
        <v>122</v>
      </c>
      <c r="Z1" s="11" t="s">
        <v>123</v>
      </c>
      <c r="AA1" s="11" t="s">
        <v>124</v>
      </c>
      <c r="AB1" s="11" t="s">
        <v>125</v>
      </c>
      <c r="AC1" s="11" t="s">
        <v>126</v>
      </c>
    </row>
    <row r="2" spans="1:29" x14ac:dyDescent="0.25">
      <c r="A2" s="15" t="s">
        <v>1</v>
      </c>
      <c r="B2" s="16" t="s">
        <v>11</v>
      </c>
      <c r="C2" s="17">
        <v>41156</v>
      </c>
      <c r="D2" s="13" t="s">
        <v>44</v>
      </c>
      <c r="E2" s="17">
        <v>41157</v>
      </c>
      <c r="F2" s="13">
        <v>4.9000000000000004</v>
      </c>
      <c r="G2" s="13">
        <v>5.2</v>
      </c>
      <c r="H2" s="13" t="s">
        <v>15</v>
      </c>
      <c r="I2" s="13">
        <v>0.5</v>
      </c>
      <c r="J2" s="13">
        <f t="shared" ref="J2:J41" si="0">(1/3)*(I2/2)^2*G2*PI()</f>
        <v>0.34033920413889429</v>
      </c>
      <c r="K2" s="13">
        <v>2.7469999999999999</v>
      </c>
      <c r="L2" s="17">
        <v>41264</v>
      </c>
      <c r="M2" s="13">
        <v>5.3</v>
      </c>
      <c r="N2" s="13">
        <v>5.5</v>
      </c>
      <c r="O2" s="13">
        <v>2.4</v>
      </c>
      <c r="P2" s="13">
        <v>0.6</v>
      </c>
      <c r="Q2" s="13">
        <f t="shared" ref="Q2:Q41" si="1">(1/3)*(P2/2)^2*N2*PI()</f>
        <v>0.51836278784231582</v>
      </c>
      <c r="R2" s="13">
        <v>3.0619999999999998</v>
      </c>
      <c r="S2" s="13">
        <v>3.5870000000000002</v>
      </c>
      <c r="T2" s="13">
        <v>6.6820000000000004</v>
      </c>
      <c r="U2" s="13">
        <v>3.0950000000000002</v>
      </c>
      <c r="V2" s="13">
        <v>0.96599999999999975</v>
      </c>
      <c r="W2" s="13">
        <v>2.1290000000000004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</row>
    <row r="3" spans="1:29" x14ac:dyDescent="0.25">
      <c r="A3" s="15" t="s">
        <v>1</v>
      </c>
      <c r="B3" s="13" t="s">
        <v>76</v>
      </c>
      <c r="C3" s="17">
        <v>41207</v>
      </c>
      <c r="D3" s="13" t="s">
        <v>44</v>
      </c>
      <c r="E3" s="17">
        <v>41211</v>
      </c>
      <c r="F3" s="13">
        <v>4.7</v>
      </c>
      <c r="G3" s="13">
        <v>6.8</v>
      </c>
      <c r="H3" s="13" t="s">
        <v>15</v>
      </c>
      <c r="I3" s="13">
        <v>0.4</v>
      </c>
      <c r="J3" s="13">
        <f t="shared" si="0"/>
        <v>0.28483773392547462</v>
      </c>
      <c r="K3" s="13">
        <v>1.879</v>
      </c>
      <c r="L3" s="17">
        <v>41264</v>
      </c>
      <c r="M3" s="13">
        <v>5</v>
      </c>
      <c r="N3" s="13">
        <v>7.6</v>
      </c>
      <c r="O3" s="13" t="s">
        <v>15</v>
      </c>
      <c r="P3" s="13">
        <v>0.5</v>
      </c>
      <c r="Q3" s="13">
        <f t="shared" si="1"/>
        <v>0.49741883681838389</v>
      </c>
      <c r="R3" s="13">
        <v>2.4039999999999999</v>
      </c>
      <c r="S3" s="13">
        <v>3.6</v>
      </c>
      <c r="T3" s="13">
        <v>6.048</v>
      </c>
      <c r="U3" s="13">
        <v>2.448</v>
      </c>
      <c r="V3" s="13">
        <v>0.75299999999999967</v>
      </c>
      <c r="W3" s="13">
        <v>1.6950000000000003</v>
      </c>
      <c r="X3" s="13">
        <v>2</v>
      </c>
      <c r="Y3" s="13">
        <v>2</v>
      </c>
      <c r="Z3" s="13">
        <v>2</v>
      </c>
      <c r="AA3" s="13">
        <v>2</v>
      </c>
      <c r="AB3" s="13">
        <v>0</v>
      </c>
      <c r="AC3" s="13">
        <v>0</v>
      </c>
    </row>
    <row r="4" spans="1:29" x14ac:dyDescent="0.25">
      <c r="A4" s="15" t="s">
        <v>1</v>
      </c>
      <c r="B4" s="13" t="s">
        <v>88</v>
      </c>
      <c r="C4" s="17">
        <v>41207</v>
      </c>
      <c r="D4" s="17" t="s">
        <v>44</v>
      </c>
      <c r="E4" s="17">
        <v>41211</v>
      </c>
      <c r="F4" s="13">
        <v>5</v>
      </c>
      <c r="G4" s="13">
        <v>6.3</v>
      </c>
      <c r="H4" s="13">
        <v>0</v>
      </c>
      <c r="I4" s="13">
        <v>0.4</v>
      </c>
      <c r="J4" s="13">
        <f t="shared" si="0"/>
        <v>0.2638937829015427</v>
      </c>
      <c r="K4" s="13">
        <v>2.3969999999999998</v>
      </c>
      <c r="L4" s="17">
        <v>41266</v>
      </c>
      <c r="M4" s="13">
        <v>5.3</v>
      </c>
      <c r="N4" s="13">
        <v>6.5</v>
      </c>
      <c r="O4" s="13">
        <v>0.20000000000000018</v>
      </c>
      <c r="P4" s="13">
        <v>0.5</v>
      </c>
      <c r="Q4" s="13">
        <f t="shared" si="1"/>
        <v>0.42542400517361778</v>
      </c>
      <c r="R4" s="13">
        <v>2.5150000000000001</v>
      </c>
      <c r="S4" s="13">
        <v>3.5790000000000002</v>
      </c>
      <c r="T4" s="13">
        <v>6.1070000000000002</v>
      </c>
      <c r="U4" s="13">
        <v>2.528</v>
      </c>
      <c r="V4" s="13">
        <v>0.72599999999999953</v>
      </c>
      <c r="W4" s="13">
        <v>1.8020000000000005</v>
      </c>
      <c r="X4" s="13">
        <v>2</v>
      </c>
      <c r="Y4" s="13">
        <v>2</v>
      </c>
      <c r="Z4" s="13">
        <v>2</v>
      </c>
      <c r="AA4" s="13">
        <v>2</v>
      </c>
      <c r="AB4" s="13">
        <v>0</v>
      </c>
      <c r="AC4" s="13">
        <v>0</v>
      </c>
    </row>
    <row r="5" spans="1:29" x14ac:dyDescent="0.25">
      <c r="A5" s="15" t="s">
        <v>1</v>
      </c>
      <c r="B5" s="13" t="s">
        <v>23</v>
      </c>
      <c r="C5" s="17">
        <v>41197</v>
      </c>
      <c r="D5" s="17" t="s">
        <v>44</v>
      </c>
      <c r="E5" s="17">
        <v>41199</v>
      </c>
      <c r="F5" s="13">
        <v>5.8</v>
      </c>
      <c r="G5" s="13">
        <v>5.3</v>
      </c>
      <c r="H5" s="13">
        <v>3</v>
      </c>
      <c r="I5" s="13">
        <v>0.5</v>
      </c>
      <c r="J5" s="13">
        <f t="shared" si="0"/>
        <v>0.34688418883387295</v>
      </c>
      <c r="K5" s="13">
        <v>3.41</v>
      </c>
      <c r="L5" s="17">
        <v>41258</v>
      </c>
      <c r="M5" s="13">
        <v>6</v>
      </c>
      <c r="N5" s="13">
        <v>5.3</v>
      </c>
      <c r="O5" s="13">
        <v>3.1999999999999997</v>
      </c>
      <c r="P5" s="13">
        <v>0.6</v>
      </c>
      <c r="Q5" s="13">
        <f t="shared" si="1"/>
        <v>0.49951323192077712</v>
      </c>
      <c r="R5" s="13">
        <v>3.1749999999999998</v>
      </c>
      <c r="S5" s="13">
        <v>3.6110000000000002</v>
      </c>
      <c r="T5" s="13">
        <v>6.7809999999999997</v>
      </c>
      <c r="U5" s="13">
        <v>3.1699999999999995</v>
      </c>
      <c r="V5" s="13">
        <v>0.9830000000000001</v>
      </c>
      <c r="W5" s="13">
        <v>2.1869999999999994</v>
      </c>
      <c r="X5" s="13">
        <v>4</v>
      </c>
      <c r="Y5" s="13">
        <v>3</v>
      </c>
      <c r="Z5" s="13">
        <v>3</v>
      </c>
      <c r="AA5" s="13">
        <v>3</v>
      </c>
      <c r="AB5" s="13">
        <v>0</v>
      </c>
      <c r="AC5" s="13">
        <v>1</v>
      </c>
    </row>
    <row r="6" spans="1:29" x14ac:dyDescent="0.25">
      <c r="A6" s="15" t="s">
        <v>1</v>
      </c>
      <c r="B6" s="13" t="s">
        <v>56</v>
      </c>
      <c r="C6" s="17">
        <v>41206</v>
      </c>
      <c r="D6" s="17" t="s">
        <v>44</v>
      </c>
      <c r="E6" s="17">
        <v>41209</v>
      </c>
      <c r="F6" s="13">
        <v>5.3</v>
      </c>
      <c r="G6" s="13">
        <v>5.5</v>
      </c>
      <c r="H6" s="13">
        <v>3.4</v>
      </c>
      <c r="I6" s="13">
        <v>0.5</v>
      </c>
      <c r="J6" s="13">
        <f t="shared" si="0"/>
        <v>0.35997415822383044</v>
      </c>
      <c r="K6" s="13">
        <v>3.0350000000000001</v>
      </c>
      <c r="L6" s="17">
        <v>41268</v>
      </c>
      <c r="M6" s="13">
        <v>5.4</v>
      </c>
      <c r="N6" s="13">
        <v>5.6</v>
      </c>
      <c r="O6" s="13">
        <v>3.4999999999999996</v>
      </c>
      <c r="P6" s="13">
        <v>0.6</v>
      </c>
      <c r="Q6" s="13">
        <f t="shared" si="1"/>
        <v>0.52778756580308517</v>
      </c>
      <c r="R6" s="13">
        <v>3.1259999999999999</v>
      </c>
      <c r="S6" s="13">
        <v>3.6110000000000002</v>
      </c>
      <c r="T6" s="13">
        <v>6.7119999999999997</v>
      </c>
      <c r="U6" s="13">
        <v>3.1009999999999995</v>
      </c>
      <c r="V6" s="13">
        <v>0.8919999999999999</v>
      </c>
      <c r="W6" s="13">
        <v>2.2089999999999996</v>
      </c>
      <c r="X6" s="13">
        <v>3</v>
      </c>
      <c r="Y6" s="13">
        <v>3</v>
      </c>
      <c r="Z6" s="13">
        <v>3</v>
      </c>
      <c r="AA6" s="13">
        <v>2</v>
      </c>
      <c r="AB6" s="13">
        <v>1</v>
      </c>
      <c r="AC6" s="13">
        <v>0</v>
      </c>
    </row>
    <row r="7" spans="1:29" x14ac:dyDescent="0.25">
      <c r="A7" s="15" t="s">
        <v>1</v>
      </c>
      <c r="B7" s="13" t="s">
        <v>63</v>
      </c>
      <c r="C7" s="17">
        <v>41206</v>
      </c>
      <c r="D7" s="17" t="s">
        <v>44</v>
      </c>
      <c r="E7" s="17">
        <v>41209</v>
      </c>
      <c r="F7" s="13">
        <v>5.9</v>
      </c>
      <c r="G7" s="13">
        <v>4.3</v>
      </c>
      <c r="H7" s="13">
        <v>3.9</v>
      </c>
      <c r="I7" s="13">
        <v>0.6</v>
      </c>
      <c r="J7" s="13">
        <f t="shared" si="0"/>
        <v>0.40526545231308331</v>
      </c>
      <c r="K7" s="13">
        <v>3.4889999999999999</v>
      </c>
      <c r="L7" s="17">
        <v>41264</v>
      </c>
      <c r="M7" s="13">
        <v>6.1</v>
      </c>
      <c r="N7" s="13">
        <v>4.3</v>
      </c>
      <c r="O7" s="13">
        <v>3.9</v>
      </c>
      <c r="P7" s="13">
        <v>0.6</v>
      </c>
      <c r="Q7" s="13">
        <f t="shared" si="1"/>
        <v>0.40526545231308331</v>
      </c>
      <c r="R7" s="13">
        <v>3.3730000000000002</v>
      </c>
      <c r="S7" s="13">
        <v>3.5779999999999998</v>
      </c>
      <c r="T7" s="13">
        <v>6.5250000000000004</v>
      </c>
      <c r="U7" s="13">
        <v>2.9470000000000005</v>
      </c>
      <c r="V7" s="13">
        <v>0.79500000000000037</v>
      </c>
      <c r="W7" s="13">
        <v>2.1520000000000001</v>
      </c>
      <c r="X7" s="13">
        <v>5</v>
      </c>
      <c r="Y7" s="13">
        <v>5</v>
      </c>
      <c r="Z7" s="13">
        <v>5</v>
      </c>
      <c r="AA7" s="13">
        <v>3</v>
      </c>
      <c r="AB7" s="13">
        <v>2</v>
      </c>
      <c r="AC7" s="13">
        <v>0</v>
      </c>
    </row>
    <row r="8" spans="1:29" x14ac:dyDescent="0.25">
      <c r="A8" s="15" t="s">
        <v>1</v>
      </c>
      <c r="B8" s="13" t="s">
        <v>64</v>
      </c>
      <c r="C8" s="17">
        <v>41206</v>
      </c>
      <c r="D8" s="17" t="s">
        <v>44</v>
      </c>
      <c r="E8" s="17">
        <v>41209</v>
      </c>
      <c r="F8" s="13">
        <v>6</v>
      </c>
      <c r="G8" s="13">
        <v>5.7</v>
      </c>
      <c r="H8" s="13">
        <v>3</v>
      </c>
      <c r="I8" s="13">
        <v>0.5</v>
      </c>
      <c r="J8" s="13">
        <f t="shared" si="0"/>
        <v>0.37306412761378793</v>
      </c>
      <c r="K8" s="13">
        <v>3.8109999999999999</v>
      </c>
      <c r="L8" s="17">
        <v>41262</v>
      </c>
      <c r="M8" s="13">
        <v>6.1</v>
      </c>
      <c r="N8" s="13">
        <v>5.9</v>
      </c>
      <c r="O8" s="13">
        <v>3.7</v>
      </c>
      <c r="P8" s="13">
        <v>0.5</v>
      </c>
      <c r="Q8" s="13">
        <f t="shared" si="1"/>
        <v>0.38615409700374542</v>
      </c>
      <c r="R8" s="13">
        <v>3.23</v>
      </c>
      <c r="S8" s="13">
        <v>3.6030000000000002</v>
      </c>
      <c r="T8" s="13">
        <v>6.8810000000000002</v>
      </c>
      <c r="U8" s="13">
        <v>3.278</v>
      </c>
      <c r="V8" s="13">
        <v>0.88599999999999968</v>
      </c>
      <c r="W8" s="13">
        <v>2.3920000000000003</v>
      </c>
      <c r="X8" s="13">
        <v>4</v>
      </c>
      <c r="Y8" s="13">
        <v>4</v>
      </c>
      <c r="Z8" s="13">
        <v>4</v>
      </c>
      <c r="AA8" s="13">
        <v>4</v>
      </c>
      <c r="AB8" s="13">
        <v>0</v>
      </c>
      <c r="AC8" s="13">
        <v>0</v>
      </c>
    </row>
    <row r="9" spans="1:29" x14ac:dyDescent="0.25">
      <c r="A9" s="15" t="s">
        <v>1</v>
      </c>
      <c r="B9" s="13" t="s">
        <v>66</v>
      </c>
      <c r="C9" s="17">
        <v>41206</v>
      </c>
      <c r="D9" s="17" t="s">
        <v>44</v>
      </c>
      <c r="E9" s="17">
        <v>41209</v>
      </c>
      <c r="F9" s="13">
        <v>5.3</v>
      </c>
      <c r="G9" s="13">
        <v>4.3</v>
      </c>
      <c r="H9" s="13">
        <v>3.3</v>
      </c>
      <c r="I9" s="13">
        <v>0.6</v>
      </c>
      <c r="J9" s="13">
        <f t="shared" si="0"/>
        <v>0.40526545231308331</v>
      </c>
      <c r="K9" s="13">
        <v>2.86</v>
      </c>
      <c r="L9" s="17">
        <v>41259</v>
      </c>
      <c r="M9" s="13">
        <v>5.6</v>
      </c>
      <c r="N9" s="13">
        <v>4.7</v>
      </c>
      <c r="O9" s="13">
        <v>3.8000000000000003</v>
      </c>
      <c r="P9" s="13">
        <v>0.6</v>
      </c>
      <c r="Q9" s="13">
        <f t="shared" si="1"/>
        <v>0.44296456415616081</v>
      </c>
      <c r="R9" s="13">
        <v>2.6589999999999998</v>
      </c>
      <c r="S9" s="13">
        <v>3.5950000000000002</v>
      </c>
      <c r="T9" s="13">
        <v>6.274</v>
      </c>
      <c r="U9" s="13">
        <v>2.6789999999999998</v>
      </c>
      <c r="V9" s="13">
        <v>0.80399999999999983</v>
      </c>
      <c r="W9" s="13">
        <v>1.875</v>
      </c>
      <c r="X9" s="13">
        <v>3</v>
      </c>
      <c r="Y9" s="13">
        <v>3</v>
      </c>
      <c r="Z9" s="13">
        <v>3</v>
      </c>
      <c r="AA9" s="13">
        <v>3</v>
      </c>
      <c r="AB9" s="13">
        <v>0</v>
      </c>
      <c r="AC9" s="13">
        <v>0</v>
      </c>
    </row>
    <row r="10" spans="1:29" x14ac:dyDescent="0.25">
      <c r="A10" s="15" t="s">
        <v>1</v>
      </c>
      <c r="B10" s="13" t="s">
        <v>69</v>
      </c>
      <c r="C10" s="17">
        <v>41206</v>
      </c>
      <c r="D10" s="17" t="s">
        <v>44</v>
      </c>
      <c r="E10" s="17">
        <v>41209</v>
      </c>
      <c r="F10" s="13">
        <v>4.9000000000000004</v>
      </c>
      <c r="G10" s="13">
        <v>5.4</v>
      </c>
      <c r="H10" s="13">
        <v>0</v>
      </c>
      <c r="I10" s="13">
        <v>0.5</v>
      </c>
      <c r="J10" s="13">
        <f t="shared" si="0"/>
        <v>0.35342917352885173</v>
      </c>
      <c r="K10" s="13">
        <v>2.5910000000000002</v>
      </c>
      <c r="L10" s="17">
        <v>41265</v>
      </c>
      <c r="M10" s="13">
        <v>5.0999999999999996</v>
      </c>
      <c r="N10" s="13">
        <v>5.7</v>
      </c>
      <c r="O10" s="13">
        <v>0.5</v>
      </c>
      <c r="P10" s="13">
        <v>0.6</v>
      </c>
      <c r="Q10" s="13">
        <f t="shared" si="1"/>
        <v>0.53721234376385463</v>
      </c>
      <c r="R10" s="13">
        <v>2.6360000000000001</v>
      </c>
      <c r="S10" s="13">
        <v>3.5529999999999999</v>
      </c>
      <c r="T10" s="13">
        <v>6.2009999999999996</v>
      </c>
      <c r="U10" s="13">
        <v>2.6479999999999997</v>
      </c>
      <c r="V10" s="13">
        <v>0.88300000000000001</v>
      </c>
      <c r="W10" s="13">
        <v>1.7649999999999997</v>
      </c>
      <c r="X10" s="13">
        <v>1</v>
      </c>
      <c r="Y10" s="13">
        <v>1</v>
      </c>
      <c r="Z10" s="13">
        <v>1</v>
      </c>
      <c r="AA10" s="13">
        <v>1</v>
      </c>
      <c r="AB10" s="13">
        <v>0</v>
      </c>
      <c r="AC10" s="13">
        <v>0</v>
      </c>
    </row>
    <row r="11" spans="1:29" x14ac:dyDescent="0.25">
      <c r="A11" s="15" t="s">
        <v>1</v>
      </c>
      <c r="B11" s="13" t="s">
        <v>72</v>
      </c>
      <c r="C11" s="17">
        <v>41208</v>
      </c>
      <c r="D11" s="17" t="s">
        <v>44</v>
      </c>
      <c r="E11" s="17">
        <v>41211</v>
      </c>
      <c r="F11" s="13">
        <v>5.7</v>
      </c>
      <c r="G11" s="13">
        <v>5</v>
      </c>
      <c r="H11" s="13">
        <v>1</v>
      </c>
      <c r="I11" s="13">
        <v>0.5</v>
      </c>
      <c r="J11" s="13">
        <f t="shared" si="0"/>
        <v>0.32724923474893675</v>
      </c>
      <c r="K11" s="13">
        <v>3.1869999999999998</v>
      </c>
      <c r="L11" s="17">
        <v>41259</v>
      </c>
      <c r="M11" s="13">
        <v>5.7</v>
      </c>
      <c r="N11" s="13">
        <v>5.4</v>
      </c>
      <c r="O11" s="13">
        <v>1.4000000000000004</v>
      </c>
      <c r="P11" s="13">
        <v>0.5</v>
      </c>
      <c r="Q11" s="13">
        <f t="shared" si="1"/>
        <v>0.35342917352885173</v>
      </c>
      <c r="R11" s="13">
        <v>3.008</v>
      </c>
      <c r="S11" s="13">
        <v>3.9289999999999998</v>
      </c>
      <c r="T11" s="13">
        <v>6.9450000000000003</v>
      </c>
      <c r="U11" s="13">
        <v>3.0160000000000005</v>
      </c>
      <c r="V11" s="13">
        <v>0.81800000000000006</v>
      </c>
      <c r="W11" s="13">
        <v>2.1980000000000004</v>
      </c>
      <c r="X11" s="13">
        <v>4</v>
      </c>
      <c r="Y11" s="13">
        <v>4</v>
      </c>
      <c r="Z11" s="13">
        <v>4</v>
      </c>
      <c r="AA11" s="13">
        <v>3</v>
      </c>
      <c r="AB11" s="13">
        <v>1</v>
      </c>
      <c r="AC11" s="13">
        <v>0</v>
      </c>
    </row>
    <row r="12" spans="1:29" x14ac:dyDescent="0.25">
      <c r="A12" s="15" t="s">
        <v>1</v>
      </c>
      <c r="B12" s="13" t="s">
        <v>16</v>
      </c>
      <c r="C12" s="17">
        <v>41197</v>
      </c>
      <c r="D12" s="17" t="s">
        <v>46</v>
      </c>
      <c r="E12" s="17">
        <v>41199</v>
      </c>
      <c r="F12" s="13">
        <v>5.9</v>
      </c>
      <c r="G12" s="13">
        <v>5.6</v>
      </c>
      <c r="H12" s="13">
        <v>2.3999999999999995</v>
      </c>
      <c r="I12" s="13">
        <v>0.6</v>
      </c>
      <c r="J12" s="13">
        <f t="shared" si="0"/>
        <v>0.52778756580308517</v>
      </c>
      <c r="K12" s="13">
        <v>3.278</v>
      </c>
      <c r="L12" s="17">
        <v>41264</v>
      </c>
      <c r="M12" s="13">
        <v>6.2</v>
      </c>
      <c r="N12" s="13">
        <v>5.5</v>
      </c>
      <c r="O12" s="13">
        <v>2.2000000000000002</v>
      </c>
      <c r="P12" s="13">
        <v>0.5</v>
      </c>
      <c r="Q12" s="13">
        <f t="shared" si="1"/>
        <v>0.35997415822383044</v>
      </c>
      <c r="R12" s="13">
        <v>3.206</v>
      </c>
      <c r="S12" s="13">
        <v>3.5950000000000002</v>
      </c>
      <c r="T12" s="13">
        <v>6.6509999999999998</v>
      </c>
      <c r="U12" s="13">
        <v>3.0559999999999996</v>
      </c>
      <c r="V12" s="13">
        <v>0.87400000000000011</v>
      </c>
      <c r="W12" s="13">
        <v>2.1819999999999995</v>
      </c>
      <c r="X12" s="13">
        <v>2</v>
      </c>
      <c r="Y12" s="13">
        <v>1</v>
      </c>
      <c r="Z12" s="13">
        <v>1</v>
      </c>
      <c r="AA12" s="13">
        <v>1</v>
      </c>
      <c r="AB12" s="13">
        <v>0</v>
      </c>
      <c r="AC12" s="13">
        <v>0</v>
      </c>
    </row>
    <row r="13" spans="1:29" x14ac:dyDescent="0.25">
      <c r="A13" s="15" t="s">
        <v>1</v>
      </c>
      <c r="B13" s="13" t="s">
        <v>20</v>
      </c>
      <c r="C13" s="17">
        <v>41197</v>
      </c>
      <c r="D13" s="17" t="s">
        <v>46</v>
      </c>
      <c r="E13" s="17">
        <v>41199</v>
      </c>
      <c r="F13" s="13">
        <v>4.9000000000000004</v>
      </c>
      <c r="G13" s="13">
        <v>4</v>
      </c>
      <c r="H13" s="13">
        <v>3.1</v>
      </c>
      <c r="I13" s="13">
        <v>0.4</v>
      </c>
      <c r="J13" s="13">
        <f t="shared" si="0"/>
        <v>0.16755160819145568</v>
      </c>
      <c r="K13" s="13">
        <v>2.41</v>
      </c>
      <c r="L13" s="17">
        <v>41257</v>
      </c>
      <c r="M13" s="13">
        <v>5.3</v>
      </c>
      <c r="N13" s="13">
        <v>4</v>
      </c>
      <c r="O13" s="13">
        <v>3.4</v>
      </c>
      <c r="P13" s="13">
        <v>0.5</v>
      </c>
      <c r="Q13" s="13">
        <f t="shared" si="1"/>
        <v>0.26179938779914941</v>
      </c>
      <c r="R13" s="13">
        <v>2.556</v>
      </c>
      <c r="S13" s="13">
        <v>3.9609999999999999</v>
      </c>
      <c r="T13" s="13">
        <v>6.5019999999999998</v>
      </c>
      <c r="U13" s="13">
        <v>2.5409999999999999</v>
      </c>
      <c r="V13" s="13">
        <v>0.76300000000000034</v>
      </c>
      <c r="W13" s="13">
        <v>1.7779999999999996</v>
      </c>
      <c r="X13" s="13">
        <v>3</v>
      </c>
      <c r="Y13" s="13">
        <v>3</v>
      </c>
      <c r="Z13" s="13">
        <v>3</v>
      </c>
      <c r="AA13" s="13">
        <v>2</v>
      </c>
      <c r="AB13" s="13">
        <v>1</v>
      </c>
      <c r="AC13" s="13">
        <v>0</v>
      </c>
    </row>
    <row r="14" spans="1:29" x14ac:dyDescent="0.25">
      <c r="A14" s="15" t="s">
        <v>1</v>
      </c>
      <c r="B14" s="13" t="s">
        <v>21</v>
      </c>
      <c r="C14" s="17">
        <v>41197</v>
      </c>
      <c r="D14" s="17" t="s">
        <v>46</v>
      </c>
      <c r="E14" s="17">
        <v>41199</v>
      </c>
      <c r="F14" s="13">
        <v>5.6</v>
      </c>
      <c r="G14" s="13">
        <v>4</v>
      </c>
      <c r="H14" s="13">
        <v>0</v>
      </c>
      <c r="I14" s="13">
        <v>0.6</v>
      </c>
      <c r="J14" s="13">
        <f t="shared" si="0"/>
        <v>0.37699111843077515</v>
      </c>
      <c r="K14" s="13">
        <v>2.8849999999999998</v>
      </c>
      <c r="L14" s="17">
        <v>41255</v>
      </c>
      <c r="M14" s="13">
        <v>5.6</v>
      </c>
      <c r="N14" s="13">
        <v>5.4</v>
      </c>
      <c r="O14" s="13">
        <v>1.4000000000000004</v>
      </c>
      <c r="P14" s="13">
        <v>0.5</v>
      </c>
      <c r="Q14" s="13">
        <f t="shared" si="1"/>
        <v>0.35342917352885173</v>
      </c>
      <c r="R14" s="13">
        <v>2.9380000000000002</v>
      </c>
      <c r="S14" s="13">
        <v>3.31</v>
      </c>
      <c r="T14" s="13">
        <v>6.2709999999999999</v>
      </c>
      <c r="U14" s="13">
        <v>2.9609999999999999</v>
      </c>
      <c r="V14" s="13">
        <v>0.94300000000000006</v>
      </c>
      <c r="W14" s="13">
        <v>2.0179999999999998</v>
      </c>
      <c r="X14" s="13">
        <v>3</v>
      </c>
      <c r="Y14" s="13">
        <v>3</v>
      </c>
      <c r="Z14" s="13">
        <v>3</v>
      </c>
      <c r="AA14" s="13">
        <v>3</v>
      </c>
      <c r="AB14" s="13">
        <v>0</v>
      </c>
      <c r="AC14" s="13">
        <v>0</v>
      </c>
    </row>
    <row r="15" spans="1:29" x14ac:dyDescent="0.25">
      <c r="A15" s="15" t="s">
        <v>1</v>
      </c>
      <c r="B15" s="13" t="s">
        <v>50</v>
      </c>
      <c r="C15" s="17">
        <v>41206</v>
      </c>
      <c r="D15" s="17" t="s">
        <v>46</v>
      </c>
      <c r="E15" s="17">
        <v>41209</v>
      </c>
      <c r="F15" s="13">
        <v>4.2</v>
      </c>
      <c r="G15" s="13">
        <v>5.0999999999999996</v>
      </c>
      <c r="H15" s="13">
        <v>2.8</v>
      </c>
      <c r="I15" s="13">
        <v>0.5</v>
      </c>
      <c r="J15" s="13">
        <f t="shared" si="0"/>
        <v>0.33379421944391546</v>
      </c>
      <c r="K15" s="13">
        <v>2.609</v>
      </c>
      <c r="L15" s="17">
        <v>41264</v>
      </c>
      <c r="M15" s="13">
        <v>5</v>
      </c>
      <c r="N15" s="13">
        <v>5.2</v>
      </c>
      <c r="O15" s="13">
        <v>2.7</v>
      </c>
      <c r="P15" s="13">
        <v>0.6</v>
      </c>
      <c r="Q15" s="13">
        <f t="shared" si="1"/>
        <v>0.49008845396000772</v>
      </c>
      <c r="R15" s="13">
        <v>2.7</v>
      </c>
      <c r="S15" s="13">
        <v>3.5870000000000002</v>
      </c>
      <c r="T15" s="13">
        <v>6.0410000000000004</v>
      </c>
      <c r="U15" s="13">
        <v>2.4540000000000002</v>
      </c>
      <c r="V15" s="13">
        <v>0.74999999999999956</v>
      </c>
      <c r="W15" s="13">
        <v>1.7040000000000006</v>
      </c>
      <c r="X15" s="13">
        <v>3</v>
      </c>
      <c r="Y15" s="13">
        <v>3</v>
      </c>
      <c r="Z15" s="13">
        <v>3</v>
      </c>
      <c r="AA15" s="13">
        <v>2</v>
      </c>
      <c r="AB15" s="13">
        <v>1</v>
      </c>
      <c r="AC15" s="13">
        <v>0</v>
      </c>
    </row>
    <row r="16" spans="1:29" x14ac:dyDescent="0.25">
      <c r="A16" s="15" t="s">
        <v>1</v>
      </c>
      <c r="B16" s="13" t="s">
        <v>52</v>
      </c>
      <c r="C16" s="17">
        <v>41206</v>
      </c>
      <c r="D16" s="17" t="s">
        <v>46</v>
      </c>
      <c r="E16" s="17">
        <v>41209</v>
      </c>
      <c r="F16" s="13">
        <v>5.9</v>
      </c>
      <c r="G16" s="13">
        <v>6.1</v>
      </c>
      <c r="H16" s="13">
        <v>0</v>
      </c>
      <c r="I16" s="13">
        <v>0.6</v>
      </c>
      <c r="J16" s="13">
        <f t="shared" si="0"/>
        <v>0.57491145560693213</v>
      </c>
      <c r="K16" s="13">
        <v>3.8759999999999999</v>
      </c>
      <c r="L16" s="17">
        <v>41289</v>
      </c>
      <c r="M16" s="13">
        <v>5.9</v>
      </c>
      <c r="N16" s="13">
        <v>6</v>
      </c>
      <c r="O16" s="13">
        <v>0</v>
      </c>
      <c r="P16" s="13">
        <v>0.6</v>
      </c>
      <c r="Q16" s="13">
        <f t="shared" si="1"/>
        <v>0.56548667764616278</v>
      </c>
      <c r="R16" s="13">
        <v>3.274</v>
      </c>
      <c r="S16" s="13">
        <v>3.157</v>
      </c>
      <c r="T16" s="13">
        <v>6.4619999999999997</v>
      </c>
      <c r="U16" s="13">
        <v>3.3049999999999997</v>
      </c>
      <c r="V16" s="13">
        <v>0.90500000000000025</v>
      </c>
      <c r="W16" s="13">
        <v>2.3999999999999995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</row>
    <row r="17" spans="1:29" x14ac:dyDescent="0.25">
      <c r="A17" s="15" t="s">
        <v>1</v>
      </c>
      <c r="B17" s="13" t="s">
        <v>53</v>
      </c>
      <c r="C17" s="17">
        <v>41206</v>
      </c>
      <c r="D17" s="17" t="s">
        <v>46</v>
      </c>
      <c r="E17" s="17">
        <v>41209</v>
      </c>
      <c r="F17" s="13">
        <v>5.2</v>
      </c>
      <c r="G17" s="13">
        <v>6.6</v>
      </c>
      <c r="H17" s="13" t="s">
        <v>15</v>
      </c>
      <c r="I17" s="13">
        <v>0.5</v>
      </c>
      <c r="J17" s="13">
        <f t="shared" si="0"/>
        <v>0.4319689898685965</v>
      </c>
      <c r="K17" s="13">
        <v>2.77</v>
      </c>
      <c r="L17" s="17">
        <v>41266</v>
      </c>
      <c r="M17" s="13">
        <v>5</v>
      </c>
      <c r="N17" s="13">
        <v>6.7</v>
      </c>
      <c r="O17" s="13" t="s">
        <v>15</v>
      </c>
      <c r="P17" s="13">
        <v>0.5</v>
      </c>
      <c r="Q17" s="13">
        <f t="shared" si="1"/>
        <v>0.43851397456357533</v>
      </c>
      <c r="R17" s="13">
        <v>2.8490000000000002</v>
      </c>
      <c r="S17" s="13">
        <v>3.601</v>
      </c>
      <c r="T17" s="13">
        <v>6.492</v>
      </c>
      <c r="U17" s="13">
        <v>2.891</v>
      </c>
      <c r="V17" s="13">
        <v>0.87100000000000044</v>
      </c>
      <c r="W17" s="13">
        <v>2.0199999999999996</v>
      </c>
      <c r="X17" s="13">
        <v>3</v>
      </c>
      <c r="Y17" s="13">
        <v>3</v>
      </c>
      <c r="Z17" s="13">
        <v>3</v>
      </c>
      <c r="AA17" s="13">
        <v>3</v>
      </c>
      <c r="AB17" s="13">
        <v>0</v>
      </c>
      <c r="AC17" s="13">
        <v>0</v>
      </c>
    </row>
    <row r="18" spans="1:29" x14ac:dyDescent="0.25">
      <c r="A18" s="15" t="s">
        <v>1</v>
      </c>
      <c r="B18" s="13" t="s">
        <v>55</v>
      </c>
      <c r="C18" s="17">
        <v>41206</v>
      </c>
      <c r="D18" s="17" t="s">
        <v>46</v>
      </c>
      <c r="E18" s="17">
        <v>41209</v>
      </c>
      <c r="F18" s="13">
        <v>5.8</v>
      </c>
      <c r="G18" s="13">
        <v>4.9000000000000004</v>
      </c>
      <c r="H18" s="13">
        <v>3.5000000000000004</v>
      </c>
      <c r="I18" s="13">
        <v>0.5</v>
      </c>
      <c r="J18" s="13">
        <f t="shared" si="0"/>
        <v>0.32070425005395803</v>
      </c>
      <c r="K18" s="13">
        <v>3.49</v>
      </c>
      <c r="L18" s="17">
        <v>41289</v>
      </c>
      <c r="M18" s="13">
        <v>5.9</v>
      </c>
      <c r="N18" s="13">
        <v>4.9000000000000004</v>
      </c>
      <c r="O18" s="13">
        <v>3.7</v>
      </c>
      <c r="P18" s="13">
        <v>0.6</v>
      </c>
      <c r="Q18" s="13">
        <f t="shared" si="1"/>
        <v>0.46181412007769956</v>
      </c>
      <c r="R18" s="13">
        <v>3.3359999999999999</v>
      </c>
      <c r="S18" s="13">
        <v>3.1549999999999998</v>
      </c>
      <c r="T18" s="13">
        <v>6.0750000000000002</v>
      </c>
      <c r="U18" s="13">
        <v>2.9200000000000004</v>
      </c>
      <c r="V18" s="13">
        <v>0.80300000000000038</v>
      </c>
      <c r="W18" s="13">
        <v>2.117</v>
      </c>
      <c r="X18" s="13">
        <v>3</v>
      </c>
      <c r="Y18" s="13">
        <v>3</v>
      </c>
      <c r="Z18" s="13">
        <v>2</v>
      </c>
      <c r="AA18" s="13">
        <v>0</v>
      </c>
      <c r="AB18" s="13">
        <v>2</v>
      </c>
      <c r="AC18" s="13">
        <v>0</v>
      </c>
    </row>
    <row r="19" spans="1:29" x14ac:dyDescent="0.25">
      <c r="A19" s="15" t="s">
        <v>1</v>
      </c>
      <c r="B19" s="13" t="s">
        <v>61</v>
      </c>
      <c r="C19" s="17">
        <v>41206</v>
      </c>
      <c r="D19" s="17" t="s">
        <v>46</v>
      </c>
      <c r="E19" s="17">
        <v>41209</v>
      </c>
      <c r="F19" s="13">
        <v>5.7</v>
      </c>
      <c r="G19" s="13">
        <v>1.6</v>
      </c>
      <c r="H19" s="13">
        <v>0</v>
      </c>
      <c r="I19" s="13">
        <v>0.6</v>
      </c>
      <c r="J19" s="13">
        <f t="shared" si="0"/>
        <v>0.15079644737231007</v>
      </c>
      <c r="K19" s="13">
        <v>3.0830000000000002</v>
      </c>
      <c r="L19" s="17">
        <v>41265</v>
      </c>
      <c r="M19" s="13">
        <v>6</v>
      </c>
      <c r="N19" s="13">
        <v>3.9</v>
      </c>
      <c r="O19" s="13">
        <v>2.2000000000000002</v>
      </c>
      <c r="P19" s="13">
        <v>0.5</v>
      </c>
      <c r="Q19" s="13">
        <f t="shared" si="1"/>
        <v>0.25525440310417064</v>
      </c>
      <c r="R19" s="13">
        <v>2.8279999999999998</v>
      </c>
      <c r="S19" s="13">
        <v>3.5750000000000002</v>
      </c>
      <c r="T19" s="13">
        <v>6.4279999999999999</v>
      </c>
      <c r="U19" s="13">
        <v>2.8529999999999998</v>
      </c>
      <c r="V19" s="13">
        <v>0.83699999999999974</v>
      </c>
      <c r="W19" s="13">
        <v>2.016</v>
      </c>
      <c r="X19" s="13">
        <v>4</v>
      </c>
      <c r="Y19" s="13">
        <v>4</v>
      </c>
      <c r="Z19" s="13">
        <v>4</v>
      </c>
      <c r="AA19" s="13">
        <v>4</v>
      </c>
      <c r="AB19" s="13">
        <v>0</v>
      </c>
      <c r="AC19" s="13">
        <v>0</v>
      </c>
    </row>
    <row r="20" spans="1:29" x14ac:dyDescent="0.25">
      <c r="A20" s="15" t="s">
        <v>1</v>
      </c>
      <c r="B20" s="13" t="s">
        <v>68</v>
      </c>
      <c r="C20" s="17">
        <v>41206</v>
      </c>
      <c r="D20" s="13" t="s">
        <v>46</v>
      </c>
      <c r="E20" s="17">
        <v>41209</v>
      </c>
      <c r="F20" s="13">
        <v>4.3</v>
      </c>
      <c r="G20" s="13">
        <v>5.0999999999999996</v>
      </c>
      <c r="H20" s="13">
        <v>1</v>
      </c>
      <c r="I20" s="13">
        <v>0.4</v>
      </c>
      <c r="J20" s="13">
        <f t="shared" si="0"/>
        <v>0.21362830044410594</v>
      </c>
      <c r="K20" s="13">
        <v>1.88</v>
      </c>
      <c r="L20" s="17">
        <v>41264</v>
      </c>
      <c r="M20" s="13">
        <v>5</v>
      </c>
      <c r="N20" s="13">
        <v>5.8</v>
      </c>
      <c r="O20" s="13">
        <v>1.3999999999999995</v>
      </c>
      <c r="P20" s="13">
        <v>0.6</v>
      </c>
      <c r="Q20" s="13">
        <f t="shared" si="1"/>
        <v>0.54663712172462398</v>
      </c>
      <c r="R20" s="13">
        <v>2.1949999999999998</v>
      </c>
      <c r="S20" s="13">
        <v>3.5830000000000002</v>
      </c>
      <c r="T20" s="13">
        <v>5.8209999999999997</v>
      </c>
      <c r="U20" s="13">
        <v>2.2379999999999995</v>
      </c>
      <c r="V20" s="13">
        <v>0.74000000000000021</v>
      </c>
      <c r="W20" s="13">
        <v>1.4979999999999993</v>
      </c>
      <c r="X20" s="13">
        <v>2</v>
      </c>
      <c r="Y20" s="13">
        <v>2</v>
      </c>
      <c r="Z20" s="13">
        <v>2</v>
      </c>
      <c r="AA20" s="13">
        <v>2</v>
      </c>
      <c r="AB20" s="13">
        <v>0</v>
      </c>
      <c r="AC20" s="13">
        <v>0</v>
      </c>
    </row>
    <row r="21" spans="1:29" x14ac:dyDescent="0.25">
      <c r="A21" s="15" t="s">
        <v>1</v>
      </c>
      <c r="B21" s="13" t="s">
        <v>70</v>
      </c>
      <c r="C21" s="17">
        <v>41206</v>
      </c>
      <c r="D21" s="17" t="s">
        <v>46</v>
      </c>
      <c r="E21" s="17">
        <v>41209</v>
      </c>
      <c r="F21" s="13">
        <v>5.7</v>
      </c>
      <c r="G21" s="13">
        <v>2</v>
      </c>
      <c r="H21" s="13">
        <v>0.5</v>
      </c>
      <c r="I21" s="13">
        <v>0.6</v>
      </c>
      <c r="J21" s="13">
        <f t="shared" si="0"/>
        <v>0.18849555921538758</v>
      </c>
      <c r="K21" s="13">
        <v>3.1960000000000002</v>
      </c>
      <c r="L21" s="17">
        <v>41260</v>
      </c>
      <c r="M21" s="13">
        <v>5.8</v>
      </c>
      <c r="N21" s="13">
        <v>4</v>
      </c>
      <c r="O21" s="13">
        <v>2.5</v>
      </c>
      <c r="P21" s="13">
        <v>0.6</v>
      </c>
      <c r="Q21" s="13">
        <f t="shared" si="1"/>
        <v>0.37699111843077515</v>
      </c>
      <c r="R21" s="13">
        <v>2.851</v>
      </c>
      <c r="S21" s="13">
        <v>3.2509999999999999</v>
      </c>
      <c r="T21" s="13">
        <v>6.1070000000000002</v>
      </c>
      <c r="U21" s="13">
        <v>2.8560000000000003</v>
      </c>
      <c r="V21" s="13">
        <v>0.77100000000000035</v>
      </c>
      <c r="W21" s="13">
        <v>2.085</v>
      </c>
      <c r="X21" s="13">
        <v>4</v>
      </c>
      <c r="Y21" s="13">
        <v>4</v>
      </c>
      <c r="Z21" s="13">
        <v>4</v>
      </c>
      <c r="AA21" s="13">
        <v>4</v>
      </c>
      <c r="AB21" s="13">
        <v>0</v>
      </c>
      <c r="AC21" s="13">
        <v>0</v>
      </c>
    </row>
    <row r="22" spans="1:29" x14ac:dyDescent="0.25">
      <c r="A22" s="15" t="s">
        <v>1</v>
      </c>
      <c r="B22" s="13" t="s">
        <v>14</v>
      </c>
      <c r="C22" s="17">
        <v>41197</v>
      </c>
      <c r="D22" s="17" t="s">
        <v>45</v>
      </c>
      <c r="E22" s="17">
        <v>41199</v>
      </c>
      <c r="F22" s="13">
        <v>4.2</v>
      </c>
      <c r="G22" s="13">
        <v>6</v>
      </c>
      <c r="H22" s="13" t="s">
        <v>15</v>
      </c>
      <c r="I22" s="13">
        <v>0.5</v>
      </c>
      <c r="J22" s="13">
        <f t="shared" si="0"/>
        <v>0.39269908169872414</v>
      </c>
      <c r="K22" s="13">
        <v>1.84</v>
      </c>
      <c r="L22" s="17">
        <v>41264</v>
      </c>
      <c r="M22" s="13">
        <v>4.0999999999999996</v>
      </c>
      <c r="N22" s="13">
        <v>6.4</v>
      </c>
      <c r="O22" s="13" t="s">
        <v>15</v>
      </c>
      <c r="P22" s="13">
        <v>0.4</v>
      </c>
      <c r="Q22" s="13">
        <f t="shared" si="1"/>
        <v>0.2680825731063291</v>
      </c>
      <c r="R22" s="13">
        <v>1.4570000000000001</v>
      </c>
      <c r="S22" s="13">
        <v>3.57</v>
      </c>
      <c r="T22" s="13">
        <v>5.0410000000000004</v>
      </c>
      <c r="U22" s="13">
        <v>1.4710000000000005</v>
      </c>
      <c r="V22" s="13">
        <v>0.41400000000000015</v>
      </c>
      <c r="W22" s="13">
        <v>1.0570000000000004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</row>
    <row r="23" spans="1:29" x14ac:dyDescent="0.25">
      <c r="A23" s="15" t="s">
        <v>1</v>
      </c>
      <c r="B23" s="13" t="s">
        <v>17</v>
      </c>
      <c r="C23" s="17">
        <v>41197</v>
      </c>
      <c r="D23" s="17" t="s">
        <v>45</v>
      </c>
      <c r="E23" s="17">
        <v>41199</v>
      </c>
      <c r="F23" s="13">
        <v>5.4</v>
      </c>
      <c r="G23" s="13">
        <v>7.5</v>
      </c>
      <c r="H23" s="13" t="s">
        <v>15</v>
      </c>
      <c r="I23" s="13">
        <v>0.4</v>
      </c>
      <c r="J23" s="13">
        <f t="shared" si="0"/>
        <v>0.31415926535897937</v>
      </c>
      <c r="K23" s="13">
        <v>2.665</v>
      </c>
      <c r="L23" s="17">
        <v>41264</v>
      </c>
      <c r="M23" s="13">
        <v>5.4</v>
      </c>
      <c r="N23" s="13">
        <v>7.7</v>
      </c>
      <c r="O23" s="13" t="s">
        <v>15</v>
      </c>
      <c r="P23" s="13">
        <v>0.4</v>
      </c>
      <c r="Q23" s="13">
        <f t="shared" si="1"/>
        <v>0.32253684576855213</v>
      </c>
      <c r="R23" s="13">
        <v>2.3410000000000002</v>
      </c>
      <c r="S23" s="13">
        <v>3.5190000000000001</v>
      </c>
      <c r="T23" s="13">
        <v>5.8890000000000002</v>
      </c>
      <c r="U23" s="13">
        <v>2.37</v>
      </c>
      <c r="V23" s="13">
        <v>0.67199999999999971</v>
      </c>
      <c r="W23" s="13">
        <v>1.6980000000000004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</row>
    <row r="24" spans="1:29" x14ac:dyDescent="0.25">
      <c r="A24" s="15" t="s">
        <v>1</v>
      </c>
      <c r="B24" s="13" t="s">
        <v>48</v>
      </c>
      <c r="C24" s="17">
        <v>41206</v>
      </c>
      <c r="D24" s="17" t="s">
        <v>45</v>
      </c>
      <c r="E24" s="17">
        <v>41209</v>
      </c>
      <c r="F24" s="13">
        <v>5.5</v>
      </c>
      <c r="G24" s="13">
        <v>4.4000000000000004</v>
      </c>
      <c r="H24" s="13">
        <v>3.2</v>
      </c>
      <c r="I24" s="13">
        <v>0.5</v>
      </c>
      <c r="J24" s="13">
        <f t="shared" si="0"/>
        <v>0.28797932657906439</v>
      </c>
      <c r="K24" s="13">
        <v>2.84</v>
      </c>
      <c r="L24" s="17">
        <v>41289</v>
      </c>
      <c r="M24" s="13">
        <v>5.5</v>
      </c>
      <c r="N24" s="13">
        <v>4.2</v>
      </c>
      <c r="O24" s="13">
        <v>3.5</v>
      </c>
      <c r="P24" s="13">
        <v>0.5</v>
      </c>
      <c r="Q24" s="13">
        <f t="shared" si="1"/>
        <v>0.2748893571891069</v>
      </c>
      <c r="R24" s="13">
        <v>2.4039999999999999</v>
      </c>
      <c r="S24" s="13">
        <v>3.1360000000000001</v>
      </c>
      <c r="T24" s="13">
        <v>5.5469999999999997</v>
      </c>
      <c r="U24" s="13">
        <v>2.4109999999999996</v>
      </c>
      <c r="V24" s="13">
        <v>0.58299999999999974</v>
      </c>
      <c r="W24" s="13">
        <v>1.8279999999999998</v>
      </c>
      <c r="X24" s="13">
        <v>2</v>
      </c>
      <c r="Y24" s="13">
        <v>0</v>
      </c>
      <c r="Z24" s="13">
        <v>0</v>
      </c>
      <c r="AA24" s="13">
        <v>0</v>
      </c>
      <c r="AB24" s="13">
        <v>0</v>
      </c>
      <c r="AC24" s="13">
        <v>2</v>
      </c>
    </row>
    <row r="25" spans="1:29" x14ac:dyDescent="0.25">
      <c r="A25" s="15" t="s">
        <v>1</v>
      </c>
      <c r="B25" s="13" t="s">
        <v>49</v>
      </c>
      <c r="C25" s="17">
        <v>41206</v>
      </c>
      <c r="D25" s="17" t="s">
        <v>45</v>
      </c>
      <c r="E25" s="17">
        <v>41209</v>
      </c>
      <c r="F25" s="13">
        <v>5.0999999999999996</v>
      </c>
      <c r="G25" s="13">
        <v>7</v>
      </c>
      <c r="H25" s="13" t="s">
        <v>15</v>
      </c>
      <c r="I25" s="13">
        <v>0.6</v>
      </c>
      <c r="J25" s="13">
        <f t="shared" si="0"/>
        <v>0.65973445725385649</v>
      </c>
      <c r="K25" s="13">
        <v>2.9350000000000001</v>
      </c>
      <c r="L25" s="17">
        <v>41278</v>
      </c>
      <c r="M25" s="13">
        <v>5.3</v>
      </c>
      <c r="N25" s="13">
        <v>6.9</v>
      </c>
      <c r="O25" s="13" t="s">
        <v>15</v>
      </c>
      <c r="P25" s="13">
        <v>0.4</v>
      </c>
      <c r="Q25" s="13">
        <f t="shared" si="1"/>
        <v>0.28902652413026103</v>
      </c>
      <c r="R25" s="13">
        <v>2.3330000000000002</v>
      </c>
      <c r="S25" s="13">
        <v>3.1309999999999998</v>
      </c>
      <c r="T25" s="13">
        <v>5.1120000000000001</v>
      </c>
      <c r="U25" s="13">
        <v>1.9810000000000003</v>
      </c>
      <c r="V25" s="13">
        <v>0.50200000000000022</v>
      </c>
      <c r="W25" s="13">
        <v>1.4790000000000001</v>
      </c>
      <c r="X25" s="13">
        <v>4</v>
      </c>
      <c r="Y25" s="13">
        <v>4</v>
      </c>
      <c r="Z25" s="13">
        <v>4</v>
      </c>
      <c r="AA25" s="13">
        <v>1</v>
      </c>
      <c r="AB25" s="13">
        <v>1</v>
      </c>
      <c r="AC25" s="13">
        <v>0</v>
      </c>
    </row>
    <row r="26" spans="1:29" x14ac:dyDescent="0.25">
      <c r="A26" s="15" t="s">
        <v>1</v>
      </c>
      <c r="B26" s="13" t="s">
        <v>51</v>
      </c>
      <c r="C26" s="17">
        <v>41206</v>
      </c>
      <c r="D26" s="17" t="s">
        <v>45</v>
      </c>
      <c r="E26" s="17">
        <v>41209</v>
      </c>
      <c r="F26" s="13">
        <v>5.5</v>
      </c>
      <c r="G26" s="13">
        <v>6.6</v>
      </c>
      <c r="H26" s="13" t="s">
        <v>15</v>
      </c>
      <c r="I26" s="13">
        <v>0.5</v>
      </c>
      <c r="J26" s="13">
        <f t="shared" si="0"/>
        <v>0.4319689898685965</v>
      </c>
      <c r="K26" s="13">
        <v>3.4820000000000002</v>
      </c>
      <c r="L26" s="17">
        <v>41289</v>
      </c>
      <c r="M26" s="13">
        <v>5.6</v>
      </c>
      <c r="N26" s="13">
        <v>6.7</v>
      </c>
      <c r="O26" s="13">
        <v>0.5</v>
      </c>
      <c r="P26" s="13">
        <v>0.5</v>
      </c>
      <c r="Q26" s="13">
        <f t="shared" si="1"/>
        <v>0.43851397456357533</v>
      </c>
      <c r="R26" s="13">
        <v>2.4249999999999998</v>
      </c>
      <c r="S26" s="13">
        <v>3.1560000000000001</v>
      </c>
      <c r="T26" s="13">
        <v>5.77</v>
      </c>
      <c r="U26" s="13">
        <v>2.6139999999999994</v>
      </c>
      <c r="V26" s="13">
        <v>0.625</v>
      </c>
      <c r="W26" s="13">
        <v>1.9889999999999994</v>
      </c>
      <c r="X26" s="13">
        <v>4</v>
      </c>
      <c r="Y26" s="13">
        <v>0</v>
      </c>
      <c r="Z26" s="13">
        <v>0</v>
      </c>
      <c r="AA26" s="13">
        <v>0</v>
      </c>
      <c r="AB26" s="13">
        <v>0</v>
      </c>
      <c r="AC26" s="13">
        <v>4</v>
      </c>
    </row>
    <row r="27" spans="1:29" x14ac:dyDescent="0.25">
      <c r="A27" s="15" t="s">
        <v>1</v>
      </c>
      <c r="B27" s="13" t="s">
        <v>54</v>
      </c>
      <c r="C27" s="17">
        <v>41206</v>
      </c>
      <c r="D27" s="17" t="s">
        <v>45</v>
      </c>
      <c r="E27" s="17">
        <v>41209</v>
      </c>
      <c r="F27" s="13">
        <v>5.5</v>
      </c>
      <c r="G27" s="13">
        <v>7</v>
      </c>
      <c r="H27" s="13">
        <v>0</v>
      </c>
      <c r="I27" s="13">
        <v>0.5</v>
      </c>
      <c r="J27" s="13">
        <f t="shared" si="0"/>
        <v>0.45814892864851142</v>
      </c>
      <c r="K27" s="13">
        <v>3.1549999999999998</v>
      </c>
      <c r="L27" s="17">
        <v>41289</v>
      </c>
      <c r="M27" s="13">
        <v>5.8</v>
      </c>
      <c r="N27" s="13">
        <v>7</v>
      </c>
      <c r="O27" s="13">
        <v>0</v>
      </c>
      <c r="P27" s="13">
        <v>0.4</v>
      </c>
      <c r="Q27" s="13">
        <f t="shared" si="1"/>
        <v>0.29321531433504744</v>
      </c>
      <c r="R27" s="13">
        <v>2.7050000000000001</v>
      </c>
      <c r="S27" s="13">
        <v>3.113</v>
      </c>
      <c r="T27" s="13">
        <v>5.827</v>
      </c>
      <c r="U27" s="13">
        <v>2.714</v>
      </c>
      <c r="V27" s="13">
        <v>0.61799999999999988</v>
      </c>
      <c r="W27" s="13">
        <v>2.0960000000000001</v>
      </c>
      <c r="X27" s="13">
        <v>3</v>
      </c>
      <c r="Y27" s="13">
        <v>0</v>
      </c>
      <c r="Z27" s="13">
        <v>0</v>
      </c>
      <c r="AA27" s="13">
        <v>0</v>
      </c>
      <c r="AB27" s="13">
        <v>0</v>
      </c>
      <c r="AC27" s="13">
        <v>3</v>
      </c>
    </row>
    <row r="28" spans="1:29" x14ac:dyDescent="0.25">
      <c r="A28" s="15" t="s">
        <v>1</v>
      </c>
      <c r="B28" s="13" t="s">
        <v>59</v>
      </c>
      <c r="C28" s="17">
        <v>41206</v>
      </c>
      <c r="D28" s="17" t="s">
        <v>45</v>
      </c>
      <c r="E28" s="17">
        <v>41209</v>
      </c>
      <c r="F28" s="13">
        <v>5</v>
      </c>
      <c r="G28" s="13">
        <v>2</v>
      </c>
      <c r="H28" s="13">
        <v>0.19999999999999996</v>
      </c>
      <c r="I28" s="13">
        <v>0.5</v>
      </c>
      <c r="J28" s="13">
        <f t="shared" si="0"/>
        <v>0.1308996938995747</v>
      </c>
      <c r="K28" s="13">
        <v>2.5739999999999998</v>
      </c>
      <c r="L28" s="17">
        <v>41268</v>
      </c>
      <c r="M28" s="13">
        <v>5.0999999999999996</v>
      </c>
      <c r="N28" s="13">
        <v>1.9</v>
      </c>
      <c r="O28" s="13">
        <v>0.29999999999999982</v>
      </c>
      <c r="P28" s="13">
        <v>0.4</v>
      </c>
      <c r="Q28" s="13">
        <f t="shared" si="1"/>
        <v>7.958701389094143E-2</v>
      </c>
      <c r="R28" s="13">
        <v>2.0449999999999999</v>
      </c>
      <c r="S28" s="13">
        <v>3.1619999999999999</v>
      </c>
      <c r="T28" s="13">
        <v>5.6890000000000001</v>
      </c>
      <c r="U28" s="13">
        <v>2.5270000000000001</v>
      </c>
      <c r="V28" s="13">
        <v>0.90000000000000036</v>
      </c>
      <c r="W28" s="13">
        <v>1.6269999999999998</v>
      </c>
      <c r="X28" s="13">
        <v>3</v>
      </c>
      <c r="Y28" s="13">
        <v>3</v>
      </c>
      <c r="Z28" s="13">
        <v>3</v>
      </c>
      <c r="AA28" s="13">
        <v>3</v>
      </c>
      <c r="AB28" s="13">
        <v>0</v>
      </c>
      <c r="AC28" s="13">
        <v>0</v>
      </c>
    </row>
    <row r="29" spans="1:29" x14ac:dyDescent="0.25">
      <c r="A29" s="15" t="s">
        <v>1</v>
      </c>
      <c r="B29" s="13" t="s">
        <v>62</v>
      </c>
      <c r="C29" s="17">
        <v>41206</v>
      </c>
      <c r="D29" s="17" t="s">
        <v>45</v>
      </c>
      <c r="E29" s="17">
        <v>41209</v>
      </c>
      <c r="F29" s="13">
        <v>5.0999999999999996</v>
      </c>
      <c r="G29" s="13">
        <v>1.6</v>
      </c>
      <c r="H29" s="13">
        <v>0.40000000000000013</v>
      </c>
      <c r="I29" s="13">
        <v>0.5</v>
      </c>
      <c r="J29" s="13">
        <f t="shared" si="0"/>
        <v>0.10471975511965977</v>
      </c>
      <c r="K29" s="13">
        <v>2.5009999999999999</v>
      </c>
      <c r="L29" s="17">
        <v>41289</v>
      </c>
      <c r="M29" s="13">
        <v>5.2</v>
      </c>
      <c r="N29" s="13">
        <v>2.8</v>
      </c>
      <c r="O29" s="13">
        <v>1.5999999999999999</v>
      </c>
      <c r="P29" s="13">
        <v>0.5</v>
      </c>
      <c r="Q29" s="13">
        <f t="shared" si="1"/>
        <v>0.18325957145940458</v>
      </c>
      <c r="R29" s="13">
        <v>2.024</v>
      </c>
      <c r="S29" s="13">
        <v>3.1419999999999999</v>
      </c>
      <c r="T29" s="13">
        <v>5.09</v>
      </c>
      <c r="U29" s="13">
        <v>1.948</v>
      </c>
      <c r="V29" s="13">
        <v>0.46399999999999997</v>
      </c>
      <c r="W29" s="13">
        <v>1.484</v>
      </c>
      <c r="X29" s="13">
        <v>4</v>
      </c>
      <c r="Y29" s="13">
        <v>0</v>
      </c>
      <c r="Z29" s="13">
        <v>0</v>
      </c>
      <c r="AA29" s="13">
        <v>0</v>
      </c>
      <c r="AB29" s="13">
        <v>0</v>
      </c>
      <c r="AC29" s="13">
        <v>4</v>
      </c>
    </row>
    <row r="30" spans="1:29" x14ac:dyDescent="0.25">
      <c r="A30" s="15" t="s">
        <v>1</v>
      </c>
      <c r="B30" s="13" t="s">
        <v>65</v>
      </c>
      <c r="C30" s="17">
        <v>41206</v>
      </c>
      <c r="D30" s="17" t="s">
        <v>45</v>
      </c>
      <c r="E30" s="17">
        <v>41209</v>
      </c>
      <c r="F30" s="13">
        <v>5.6</v>
      </c>
      <c r="G30" s="13">
        <v>4.7</v>
      </c>
      <c r="H30" s="13">
        <v>3.9000000000000004</v>
      </c>
      <c r="I30" s="13">
        <v>0.6</v>
      </c>
      <c r="J30" s="13">
        <f t="shared" si="0"/>
        <v>0.44296456415616081</v>
      </c>
      <c r="K30" s="13">
        <v>3.3370000000000002</v>
      </c>
      <c r="L30" s="17">
        <v>41280</v>
      </c>
      <c r="M30" s="13">
        <v>5.5</v>
      </c>
      <c r="N30" s="13">
        <v>4.7</v>
      </c>
      <c r="O30" s="13">
        <v>3.9000000000000004</v>
      </c>
      <c r="P30" s="13">
        <v>0.5</v>
      </c>
      <c r="Q30" s="13">
        <f t="shared" si="1"/>
        <v>0.30761428066400059</v>
      </c>
      <c r="R30" s="13">
        <v>2.13</v>
      </c>
      <c r="S30" s="13">
        <v>3.1509999999999998</v>
      </c>
      <c r="T30" s="13">
        <v>4.8010000000000002</v>
      </c>
      <c r="U30" s="13">
        <v>1.6500000000000004</v>
      </c>
      <c r="V30" s="13">
        <v>0.54300000000000015</v>
      </c>
      <c r="W30" s="13">
        <v>1.1070000000000002</v>
      </c>
      <c r="X30" s="13">
        <v>3</v>
      </c>
      <c r="Y30" s="13">
        <v>3</v>
      </c>
      <c r="Z30" s="13">
        <v>0</v>
      </c>
      <c r="AA30" s="13">
        <v>0</v>
      </c>
      <c r="AB30" s="13">
        <v>0</v>
      </c>
      <c r="AC30" s="13">
        <v>0</v>
      </c>
    </row>
    <row r="31" spans="1:29" x14ac:dyDescent="0.25">
      <c r="A31" s="15" t="s">
        <v>1</v>
      </c>
      <c r="B31" s="13" t="s">
        <v>73</v>
      </c>
      <c r="C31" s="17">
        <v>41208</v>
      </c>
      <c r="D31" s="13" t="s">
        <v>45</v>
      </c>
      <c r="E31" s="17">
        <v>41211</v>
      </c>
      <c r="F31" s="13">
        <v>6</v>
      </c>
      <c r="G31" s="13">
        <v>6</v>
      </c>
      <c r="H31" s="13">
        <v>0.79999999999999982</v>
      </c>
      <c r="I31" s="13">
        <v>0.6</v>
      </c>
      <c r="J31" s="13">
        <f t="shared" si="0"/>
        <v>0.56548667764616278</v>
      </c>
      <c r="K31" s="13">
        <v>3.6640000000000001</v>
      </c>
      <c r="L31" s="17">
        <v>41268</v>
      </c>
      <c r="M31" s="13">
        <v>5.8</v>
      </c>
      <c r="N31" s="13">
        <v>5.9</v>
      </c>
      <c r="O31" s="13">
        <v>0.80000000000000071</v>
      </c>
      <c r="P31" s="13">
        <v>0.5</v>
      </c>
      <c r="Q31" s="13">
        <f t="shared" si="1"/>
        <v>0.38615409700374542</v>
      </c>
      <c r="R31" s="13">
        <v>2.988</v>
      </c>
      <c r="S31" s="13">
        <v>3.601</v>
      </c>
      <c r="T31" s="13">
        <v>5.8079999999999998</v>
      </c>
      <c r="U31" s="13">
        <v>2.2069999999999999</v>
      </c>
      <c r="V31" s="13">
        <v>0.59799999999999986</v>
      </c>
      <c r="W31" s="13">
        <v>1.609</v>
      </c>
      <c r="X31" s="13">
        <v>4</v>
      </c>
      <c r="Y31" s="13">
        <v>4</v>
      </c>
      <c r="Z31" s="13">
        <v>0</v>
      </c>
      <c r="AA31" s="13">
        <v>0</v>
      </c>
      <c r="AB31" s="13">
        <v>0</v>
      </c>
      <c r="AC31" s="13">
        <v>0</v>
      </c>
    </row>
    <row r="32" spans="1:29" x14ac:dyDescent="0.25">
      <c r="A32" s="15" t="s">
        <v>1</v>
      </c>
      <c r="B32" s="13" t="s">
        <v>18</v>
      </c>
      <c r="C32" s="17">
        <v>41197</v>
      </c>
      <c r="D32" s="17" t="s">
        <v>47</v>
      </c>
      <c r="E32" s="17">
        <v>41199</v>
      </c>
      <c r="F32" s="13">
        <v>6.2</v>
      </c>
      <c r="G32" s="13">
        <v>1.3</v>
      </c>
      <c r="H32" s="13">
        <v>0.5</v>
      </c>
      <c r="I32" s="13">
        <v>0.6</v>
      </c>
      <c r="J32" s="13">
        <f t="shared" si="0"/>
        <v>0.12252211349000193</v>
      </c>
      <c r="K32" s="13">
        <v>3.3079999999999998</v>
      </c>
      <c r="L32" s="17">
        <v>41266</v>
      </c>
      <c r="M32" s="13">
        <v>6.2</v>
      </c>
      <c r="N32" s="13">
        <v>2</v>
      </c>
      <c r="O32" s="13">
        <v>1.1000000000000001</v>
      </c>
      <c r="P32" s="13">
        <v>0.6</v>
      </c>
      <c r="Q32" s="13">
        <f t="shared" si="1"/>
        <v>0.18849555921538758</v>
      </c>
      <c r="R32" s="13">
        <v>2.0840000000000001</v>
      </c>
      <c r="S32" s="13">
        <v>3.5950000000000002</v>
      </c>
      <c r="T32" s="13">
        <v>5.452</v>
      </c>
      <c r="U32" s="13">
        <v>1.8569999999999998</v>
      </c>
      <c r="V32" s="13">
        <v>0.59399999999999986</v>
      </c>
      <c r="W32" s="13">
        <v>1.2629999999999999</v>
      </c>
      <c r="X32" s="13">
        <v>5</v>
      </c>
      <c r="Y32" s="13">
        <v>0</v>
      </c>
      <c r="Z32" s="13">
        <v>0</v>
      </c>
      <c r="AA32" s="13">
        <v>0</v>
      </c>
      <c r="AB32" s="13">
        <v>0</v>
      </c>
      <c r="AC32" s="13">
        <v>5</v>
      </c>
    </row>
    <row r="33" spans="1:29" x14ac:dyDescent="0.25">
      <c r="A33" s="15" t="s">
        <v>1</v>
      </c>
      <c r="B33" s="13" t="s">
        <v>74</v>
      </c>
      <c r="C33" s="17">
        <v>41207</v>
      </c>
      <c r="D33" s="17" t="s">
        <v>47</v>
      </c>
      <c r="E33" s="17">
        <v>41211</v>
      </c>
      <c r="F33" s="13">
        <v>6</v>
      </c>
      <c r="G33" s="13">
        <v>6.4</v>
      </c>
      <c r="H33" s="13">
        <v>1.6000000000000005</v>
      </c>
      <c r="I33" s="13">
        <v>0.6</v>
      </c>
      <c r="J33" s="13">
        <f t="shared" si="0"/>
        <v>0.60318578948924029</v>
      </c>
      <c r="K33" s="13">
        <v>4.0940000000000003</v>
      </c>
      <c r="L33" s="17">
        <v>41261</v>
      </c>
      <c r="M33" s="13">
        <v>6</v>
      </c>
      <c r="N33" s="13">
        <v>6.4</v>
      </c>
      <c r="O33" s="13">
        <v>1.6000000000000005</v>
      </c>
      <c r="P33" s="13">
        <v>0.5</v>
      </c>
      <c r="Q33" s="13">
        <f t="shared" si="1"/>
        <v>0.41887902047863906</v>
      </c>
      <c r="R33" s="13">
        <v>2.9449999999999998</v>
      </c>
      <c r="S33" s="13">
        <v>3.5960000000000001</v>
      </c>
      <c r="T33" s="13">
        <v>6.5789999999999997</v>
      </c>
      <c r="U33" s="13">
        <v>2.9829999999999997</v>
      </c>
      <c r="V33" s="13">
        <v>0.7889999999999997</v>
      </c>
      <c r="W33" s="13">
        <v>2.194</v>
      </c>
      <c r="X33" s="13">
        <v>4</v>
      </c>
      <c r="Y33" s="13">
        <v>4</v>
      </c>
      <c r="Z33" s="13">
        <v>4</v>
      </c>
      <c r="AA33" s="13">
        <v>4</v>
      </c>
      <c r="AB33" s="13">
        <v>0</v>
      </c>
      <c r="AC33" s="13">
        <v>0</v>
      </c>
    </row>
    <row r="34" spans="1:29" x14ac:dyDescent="0.25">
      <c r="A34" s="15" t="s">
        <v>1</v>
      </c>
      <c r="B34" s="13" t="s">
        <v>75</v>
      </c>
      <c r="C34" s="17">
        <v>41207</v>
      </c>
      <c r="D34" s="17" t="s">
        <v>47</v>
      </c>
      <c r="E34" s="17">
        <v>41211</v>
      </c>
      <c r="F34" s="13">
        <v>5.3</v>
      </c>
      <c r="G34" s="13">
        <v>4.5999999999999996</v>
      </c>
      <c r="H34" s="13">
        <v>0</v>
      </c>
      <c r="I34" s="13">
        <v>0.4</v>
      </c>
      <c r="J34" s="13">
        <f t="shared" si="0"/>
        <v>0.19268434942017401</v>
      </c>
      <c r="K34" s="13">
        <v>2.9119999999999999</v>
      </c>
      <c r="L34" s="17">
        <v>41289</v>
      </c>
      <c r="M34" s="13">
        <v>5.0999999999999996</v>
      </c>
      <c r="N34" s="13">
        <v>4.9000000000000004</v>
      </c>
      <c r="O34" s="13">
        <v>0.40000000000000036</v>
      </c>
      <c r="P34" s="13">
        <v>0.4</v>
      </c>
      <c r="Q34" s="13">
        <f t="shared" si="1"/>
        <v>0.20525072003453321</v>
      </c>
      <c r="R34" s="13">
        <v>1.8640000000000001</v>
      </c>
      <c r="S34" s="13">
        <v>3.1480000000000001</v>
      </c>
      <c r="T34" s="13">
        <v>5.016</v>
      </c>
      <c r="U34" s="13">
        <v>1.8679999999999999</v>
      </c>
      <c r="V34" s="13">
        <v>0.47599999999999998</v>
      </c>
      <c r="W34" s="13">
        <v>1.3919999999999999</v>
      </c>
      <c r="X34" s="13">
        <v>2</v>
      </c>
      <c r="Y34" s="13">
        <v>0</v>
      </c>
      <c r="Z34" s="13">
        <v>0</v>
      </c>
      <c r="AA34" s="13">
        <v>0</v>
      </c>
      <c r="AB34" s="13">
        <v>0</v>
      </c>
      <c r="AC34" s="13">
        <v>2</v>
      </c>
    </row>
    <row r="35" spans="1:29" x14ac:dyDescent="0.25">
      <c r="A35" s="15" t="s">
        <v>1</v>
      </c>
      <c r="B35" s="13" t="s">
        <v>19</v>
      </c>
      <c r="C35" s="17">
        <v>41197</v>
      </c>
      <c r="D35" s="17" t="s">
        <v>47</v>
      </c>
      <c r="E35" s="17">
        <v>41199</v>
      </c>
      <c r="F35" s="13">
        <v>4.8</v>
      </c>
      <c r="G35" s="13">
        <v>5.4</v>
      </c>
      <c r="H35" s="13">
        <v>1.2000000000000002</v>
      </c>
      <c r="I35" s="13">
        <v>0.5</v>
      </c>
      <c r="J35" s="13">
        <f t="shared" si="0"/>
        <v>0.35342917352885173</v>
      </c>
      <c r="K35" s="13">
        <v>2.27</v>
      </c>
      <c r="L35" s="17">
        <v>41264</v>
      </c>
      <c r="M35" s="13">
        <v>5</v>
      </c>
      <c r="N35" s="13">
        <v>5.4</v>
      </c>
      <c r="O35" s="13">
        <v>1.2000000000000002</v>
      </c>
      <c r="P35" s="13">
        <v>0.4</v>
      </c>
      <c r="Q35" s="13">
        <f t="shared" si="1"/>
        <v>0.22619467105846516</v>
      </c>
      <c r="R35" s="13">
        <v>1.861</v>
      </c>
      <c r="S35" s="13">
        <v>3.5859999999999999</v>
      </c>
      <c r="T35" s="13">
        <v>5.3380000000000001</v>
      </c>
      <c r="U35" s="13">
        <v>1.7520000000000002</v>
      </c>
      <c r="V35" s="13">
        <v>0.44900000000000029</v>
      </c>
      <c r="W35" s="13">
        <v>1.3029999999999999</v>
      </c>
      <c r="X35" s="13">
        <v>2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</row>
    <row r="36" spans="1:29" x14ac:dyDescent="0.25">
      <c r="A36" s="15" t="s">
        <v>1</v>
      </c>
      <c r="B36" s="13" t="s">
        <v>22</v>
      </c>
      <c r="C36" s="17">
        <v>41197</v>
      </c>
      <c r="D36" s="17" t="s">
        <v>47</v>
      </c>
      <c r="E36" s="17">
        <v>41199</v>
      </c>
      <c r="F36" s="13">
        <v>4.5</v>
      </c>
      <c r="G36" s="13">
        <v>4.9000000000000004</v>
      </c>
      <c r="H36" s="13" t="s">
        <v>15</v>
      </c>
      <c r="I36" s="13">
        <v>0.4</v>
      </c>
      <c r="J36" s="13">
        <f t="shared" si="0"/>
        <v>0.20525072003453321</v>
      </c>
      <c r="K36" s="13">
        <v>1.887</v>
      </c>
      <c r="L36" s="17">
        <v>41264</v>
      </c>
      <c r="M36" s="13">
        <v>4.5999999999999996</v>
      </c>
      <c r="N36" s="13">
        <v>5</v>
      </c>
      <c r="O36" s="13">
        <v>0</v>
      </c>
      <c r="P36" s="13">
        <v>0.4</v>
      </c>
      <c r="Q36" s="13">
        <f t="shared" si="1"/>
        <v>0.20943951023931959</v>
      </c>
      <c r="R36" s="13">
        <v>1.7050000000000001</v>
      </c>
      <c r="S36" s="13">
        <v>3.5830000000000002</v>
      </c>
      <c r="T36" s="13">
        <v>5.1669999999999998</v>
      </c>
      <c r="U36" s="13">
        <v>1.5839999999999996</v>
      </c>
      <c r="V36" s="13">
        <v>0.35899999999999999</v>
      </c>
      <c r="W36" s="13">
        <v>1.2249999999999996</v>
      </c>
      <c r="X36" s="13">
        <v>2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</row>
    <row r="37" spans="1:29" x14ac:dyDescent="0.25">
      <c r="A37" s="15" t="s">
        <v>1</v>
      </c>
      <c r="B37" s="13" t="s">
        <v>57</v>
      </c>
      <c r="C37" s="17">
        <v>41206</v>
      </c>
      <c r="D37" s="17" t="s">
        <v>47</v>
      </c>
      <c r="E37" s="17">
        <v>41209</v>
      </c>
      <c r="F37" s="13">
        <v>5.3</v>
      </c>
      <c r="G37" s="13">
        <v>5.3</v>
      </c>
      <c r="H37" s="13">
        <v>2.5</v>
      </c>
      <c r="I37" s="13">
        <v>0.6</v>
      </c>
      <c r="J37" s="13">
        <f t="shared" si="0"/>
        <v>0.49951323192077712</v>
      </c>
      <c r="K37" s="13">
        <v>3.2770000000000001</v>
      </c>
      <c r="L37" s="17">
        <v>41277</v>
      </c>
      <c r="M37" s="13">
        <v>5.3</v>
      </c>
      <c r="N37" s="13">
        <v>5.4</v>
      </c>
      <c r="O37" s="13">
        <v>2.6000000000000005</v>
      </c>
      <c r="P37" s="13">
        <v>0.5</v>
      </c>
      <c r="Q37" s="13">
        <f t="shared" si="1"/>
        <v>0.35342917352885173</v>
      </c>
      <c r="R37" s="13">
        <v>1.98</v>
      </c>
      <c r="S37" s="13">
        <v>3.1339999999999999</v>
      </c>
      <c r="T37" s="13">
        <v>5.1130000000000004</v>
      </c>
      <c r="U37" s="13">
        <v>1.9790000000000005</v>
      </c>
      <c r="V37" s="13">
        <v>0.53200000000000003</v>
      </c>
      <c r="W37" s="13">
        <v>1.4470000000000005</v>
      </c>
      <c r="X37" s="13">
        <v>2</v>
      </c>
      <c r="Y37" s="13">
        <v>2</v>
      </c>
      <c r="Z37" s="13">
        <v>2</v>
      </c>
      <c r="AA37" s="13">
        <v>2</v>
      </c>
      <c r="AB37" s="13">
        <v>0</v>
      </c>
      <c r="AC37" s="13">
        <v>0</v>
      </c>
    </row>
    <row r="38" spans="1:29" x14ac:dyDescent="0.25">
      <c r="A38" s="15" t="s">
        <v>1</v>
      </c>
      <c r="B38" s="13" t="s">
        <v>58</v>
      </c>
      <c r="C38" s="17">
        <v>41206</v>
      </c>
      <c r="D38" s="17" t="s">
        <v>47</v>
      </c>
      <c r="E38" s="17">
        <v>41209</v>
      </c>
      <c r="F38" s="13">
        <v>5.0999999999999996</v>
      </c>
      <c r="G38" s="13">
        <v>5.2</v>
      </c>
      <c r="H38" s="13">
        <v>3.1</v>
      </c>
      <c r="I38" s="13">
        <v>0.5</v>
      </c>
      <c r="J38" s="13">
        <f t="shared" si="0"/>
        <v>0.34033920413889429</v>
      </c>
      <c r="K38" s="13">
        <v>2.8069999999999999</v>
      </c>
      <c r="L38" s="17">
        <v>41289</v>
      </c>
      <c r="M38" s="13">
        <v>4.9000000000000004</v>
      </c>
      <c r="N38" s="13">
        <v>5.2</v>
      </c>
      <c r="O38" s="13">
        <v>3</v>
      </c>
      <c r="P38" s="13">
        <v>0.3</v>
      </c>
      <c r="Q38" s="13">
        <f t="shared" si="1"/>
        <v>0.12252211349000193</v>
      </c>
      <c r="R38" s="13">
        <v>2.1150000000000002</v>
      </c>
      <c r="S38" s="13">
        <v>3.1389999999999998</v>
      </c>
      <c r="T38" s="13">
        <v>4.9359999999999999</v>
      </c>
      <c r="U38" s="13">
        <v>1.7970000000000002</v>
      </c>
      <c r="V38" s="13">
        <v>0.43900000000000006</v>
      </c>
      <c r="W38" s="13">
        <v>1.3580000000000001</v>
      </c>
      <c r="X38" s="13">
        <v>3</v>
      </c>
      <c r="Y38" s="13">
        <v>3</v>
      </c>
      <c r="Z38" s="13">
        <v>3</v>
      </c>
      <c r="AA38" s="13">
        <v>0</v>
      </c>
      <c r="AB38" s="13">
        <v>3</v>
      </c>
      <c r="AC38" s="13">
        <v>0</v>
      </c>
    </row>
    <row r="39" spans="1:29" x14ac:dyDescent="0.25">
      <c r="A39" s="15" t="s">
        <v>1</v>
      </c>
      <c r="B39" s="13" t="s">
        <v>60</v>
      </c>
      <c r="C39" s="17">
        <v>41206</v>
      </c>
      <c r="D39" s="17" t="s">
        <v>47</v>
      </c>
      <c r="E39" s="17">
        <v>41209</v>
      </c>
      <c r="F39" s="13">
        <v>5.2</v>
      </c>
      <c r="G39" s="13">
        <v>1.3</v>
      </c>
      <c r="H39" s="13">
        <v>0.30000000000000004</v>
      </c>
      <c r="I39" s="13">
        <v>0.6</v>
      </c>
      <c r="J39" s="13">
        <f t="shared" si="0"/>
        <v>0.12252211349000193</v>
      </c>
      <c r="K39" s="13">
        <v>2.6379999999999999</v>
      </c>
      <c r="L39" s="17">
        <v>41289</v>
      </c>
      <c r="M39" s="13">
        <v>5.7</v>
      </c>
      <c r="N39" s="13">
        <v>2.2000000000000002</v>
      </c>
      <c r="O39" s="13">
        <v>1.3000000000000003</v>
      </c>
      <c r="P39" s="13">
        <v>0.4</v>
      </c>
      <c r="Q39" s="13">
        <f t="shared" si="1"/>
        <v>9.2153384505300612E-2</v>
      </c>
      <c r="R39" s="13">
        <v>2.5779999999999998</v>
      </c>
      <c r="S39" s="13">
        <v>3.1389999999999998</v>
      </c>
      <c r="T39" s="13">
        <v>5.1890000000000001</v>
      </c>
      <c r="U39" s="13">
        <v>2.0500000000000003</v>
      </c>
      <c r="V39" s="13">
        <v>0.45000000000000018</v>
      </c>
      <c r="W39" s="13">
        <v>1.6</v>
      </c>
      <c r="X39" s="13">
        <v>3</v>
      </c>
      <c r="Y39" s="13">
        <v>0</v>
      </c>
      <c r="Z39" s="13">
        <v>0</v>
      </c>
      <c r="AA39" s="13">
        <v>0</v>
      </c>
      <c r="AB39" s="13">
        <v>0</v>
      </c>
      <c r="AC39" s="13">
        <v>3</v>
      </c>
    </row>
    <row r="40" spans="1:29" x14ac:dyDescent="0.25">
      <c r="A40" s="15" t="s">
        <v>1</v>
      </c>
      <c r="B40" s="13" t="s">
        <v>67</v>
      </c>
      <c r="C40" s="17">
        <v>41206</v>
      </c>
      <c r="D40" s="17" t="s">
        <v>47</v>
      </c>
      <c r="E40" s="17">
        <v>41209</v>
      </c>
      <c r="F40" s="13">
        <v>5.7</v>
      </c>
      <c r="G40" s="13">
        <v>5.5</v>
      </c>
      <c r="H40" s="13">
        <v>3.2</v>
      </c>
      <c r="I40" s="13">
        <v>0.5</v>
      </c>
      <c r="J40" s="13">
        <f t="shared" si="0"/>
        <v>0.35997415822383044</v>
      </c>
      <c r="K40" s="13">
        <v>3.1459999999999999</v>
      </c>
      <c r="L40" s="17">
        <v>41277</v>
      </c>
      <c r="M40" s="13">
        <v>5.4</v>
      </c>
      <c r="N40" s="13">
        <v>5.5</v>
      </c>
      <c r="O40" s="13">
        <v>3</v>
      </c>
      <c r="P40" s="13">
        <v>0.5</v>
      </c>
      <c r="Q40" s="13">
        <f t="shared" si="1"/>
        <v>0.35997415822383044</v>
      </c>
      <c r="R40" s="13">
        <v>2.7069999999999999</v>
      </c>
      <c r="S40" s="13">
        <v>3.1320000000000001</v>
      </c>
      <c r="T40" s="13">
        <v>5.1529999999999996</v>
      </c>
      <c r="U40" s="13">
        <v>2.0209999999999995</v>
      </c>
      <c r="V40" s="13">
        <v>0.52699999999999969</v>
      </c>
      <c r="W40" s="13">
        <v>1.4939999999999998</v>
      </c>
      <c r="X40" s="13">
        <v>3</v>
      </c>
      <c r="Y40" s="13">
        <v>3</v>
      </c>
      <c r="Z40" s="13">
        <v>0</v>
      </c>
      <c r="AA40" s="13">
        <v>0</v>
      </c>
      <c r="AB40" s="13">
        <v>0</v>
      </c>
      <c r="AC40" s="13">
        <v>0</v>
      </c>
    </row>
    <row r="41" spans="1:29" x14ac:dyDescent="0.25">
      <c r="A41" s="15" t="s">
        <v>1</v>
      </c>
      <c r="B41" s="13" t="s">
        <v>71</v>
      </c>
      <c r="C41" s="17">
        <v>41208</v>
      </c>
      <c r="D41" s="17" t="s">
        <v>47</v>
      </c>
      <c r="E41" s="17">
        <v>41211</v>
      </c>
      <c r="F41" s="13">
        <v>6.1</v>
      </c>
      <c r="G41" s="13">
        <v>4.9000000000000004</v>
      </c>
      <c r="H41" s="13">
        <v>0</v>
      </c>
      <c r="I41" s="13">
        <v>0.6</v>
      </c>
      <c r="J41" s="13">
        <f t="shared" si="0"/>
        <v>0.46181412007769956</v>
      </c>
      <c r="K41" s="13">
        <v>3.657</v>
      </c>
      <c r="L41" s="17">
        <v>41289</v>
      </c>
      <c r="M41" s="13">
        <v>6</v>
      </c>
      <c r="N41" s="13">
        <v>5.0999999999999996</v>
      </c>
      <c r="O41" s="13">
        <v>1.3999999999999995</v>
      </c>
      <c r="P41" s="13">
        <v>0.5</v>
      </c>
      <c r="Q41" s="13">
        <f t="shared" si="1"/>
        <v>0.33379421944391546</v>
      </c>
      <c r="R41" s="13">
        <v>3.2170000000000001</v>
      </c>
      <c r="S41" s="13">
        <v>3.165</v>
      </c>
      <c r="T41" s="13">
        <v>6.19</v>
      </c>
      <c r="U41" s="13">
        <v>3.0250000000000004</v>
      </c>
      <c r="V41" s="13">
        <v>0.71499999999999986</v>
      </c>
      <c r="W41" s="13">
        <v>2.3100000000000005</v>
      </c>
      <c r="X41" s="13">
        <v>2</v>
      </c>
      <c r="Y41" s="13">
        <v>1</v>
      </c>
      <c r="Z41" s="13">
        <v>0</v>
      </c>
      <c r="AA41" s="13">
        <v>0</v>
      </c>
      <c r="AB41" s="13">
        <v>0</v>
      </c>
      <c r="AC41" s="13">
        <v>1</v>
      </c>
    </row>
  </sheetData>
  <sortState ref="A2:AP41">
    <sortCondition ref="D2:D41"/>
    <sortCondition ref="B2:B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N36" sqref="N36"/>
    </sheetView>
  </sheetViews>
  <sheetFormatPr defaultRowHeight="15" x14ac:dyDescent="0.25"/>
  <cols>
    <col min="1" max="1" width="26.5703125" style="3" bestFit="1" customWidth="1"/>
    <col min="2" max="2" width="7.28515625" style="3" bestFit="1" customWidth="1"/>
    <col min="3" max="3" width="12.5703125" style="3" bestFit="1" customWidth="1"/>
    <col min="4" max="4" width="17" style="3" bestFit="1" customWidth="1"/>
    <col min="5" max="5" width="39.85546875" style="3" bestFit="1" customWidth="1"/>
    <col min="6" max="6" width="15.140625" style="3" bestFit="1" customWidth="1"/>
    <col min="7" max="7" width="22.140625" style="3" bestFit="1" customWidth="1"/>
    <col min="8" max="8" width="15.140625" style="3" bestFit="1" customWidth="1"/>
    <col min="9" max="9" width="27.42578125" style="3" bestFit="1" customWidth="1"/>
    <col min="10" max="10" width="19.42578125" style="3" bestFit="1" customWidth="1"/>
    <col min="11" max="11" width="19.42578125" style="3" customWidth="1"/>
    <col min="12" max="12" width="12.42578125" style="3" bestFit="1" customWidth="1"/>
    <col min="13" max="13" width="19.85546875" style="3" bestFit="1" customWidth="1"/>
    <col min="14" max="15" width="19.85546875" style="3" customWidth="1"/>
    <col min="16" max="16" width="12.42578125" style="3" customWidth="1"/>
    <col min="17" max="18" width="15.28515625" style="3" bestFit="1" customWidth="1"/>
    <col min="19" max="19" width="15.28515625" style="3" customWidth="1"/>
    <col min="20" max="22" width="15.5703125" style="3" bestFit="1" customWidth="1"/>
    <col min="23" max="16384" width="9.140625" style="3"/>
  </cols>
  <sheetData>
    <row r="1" spans="1:22" x14ac:dyDescent="0.25">
      <c r="A1" s="4" t="s">
        <v>0</v>
      </c>
      <c r="B1" s="4" t="s">
        <v>10</v>
      </c>
      <c r="C1" s="4" t="s">
        <v>2</v>
      </c>
      <c r="D1" s="4" t="s">
        <v>3</v>
      </c>
      <c r="E1" s="4" t="s">
        <v>13</v>
      </c>
      <c r="F1" s="4" t="s">
        <v>12</v>
      </c>
      <c r="G1" s="4" t="s">
        <v>127</v>
      </c>
      <c r="H1" s="4" t="s">
        <v>108</v>
      </c>
      <c r="I1" s="4" t="s">
        <v>128</v>
      </c>
      <c r="J1" s="4" t="s">
        <v>8</v>
      </c>
      <c r="K1" s="4" t="s">
        <v>129</v>
      </c>
      <c r="L1" s="4" t="s">
        <v>26</v>
      </c>
      <c r="M1" s="4" t="s">
        <v>36</v>
      </c>
      <c r="N1" s="11" t="s">
        <v>98</v>
      </c>
      <c r="O1" s="4" t="s">
        <v>95</v>
      </c>
      <c r="P1" s="4" t="s">
        <v>27</v>
      </c>
      <c r="Q1" s="4" t="s">
        <v>28</v>
      </c>
      <c r="R1" s="4" t="s">
        <v>29</v>
      </c>
      <c r="S1" s="4" t="s">
        <v>42</v>
      </c>
      <c r="T1" s="4" t="s">
        <v>30</v>
      </c>
      <c r="U1" s="4" t="s">
        <v>31</v>
      </c>
      <c r="V1" s="4" t="s">
        <v>32</v>
      </c>
    </row>
    <row r="2" spans="1:22" x14ac:dyDescent="0.25">
      <c r="A2" s="6" t="s">
        <v>1</v>
      </c>
      <c r="B2" s="3" t="s">
        <v>24</v>
      </c>
      <c r="C2" s="2">
        <v>41197</v>
      </c>
      <c r="D2" s="3" t="s">
        <v>4</v>
      </c>
      <c r="E2" s="3" t="s">
        <v>25</v>
      </c>
      <c r="F2" s="2">
        <v>41201</v>
      </c>
      <c r="G2" s="3">
        <v>5.0999999999999996</v>
      </c>
      <c r="H2" s="3">
        <v>4.3</v>
      </c>
      <c r="I2" s="3">
        <v>3.1999999999999997</v>
      </c>
      <c r="J2" s="3">
        <v>0.4</v>
      </c>
      <c r="K2" s="13">
        <f t="shared" ref="K2:K11" si="0">(1/3)*(J2/2)^2*H2*PI()</f>
        <v>0.18011797880581482</v>
      </c>
      <c r="L2" s="3">
        <v>2.4969999999999999</v>
      </c>
      <c r="M2" s="3">
        <v>2.4159999999999995</v>
      </c>
      <c r="N2">
        <v>0.66299999999999981</v>
      </c>
      <c r="O2" s="3">
        <f>M2-N1:N2</f>
        <v>1.7529999999999997</v>
      </c>
      <c r="P2" s="3">
        <v>3</v>
      </c>
      <c r="Q2" s="3">
        <v>6.2000000000000055E-2</v>
      </c>
      <c r="R2" s="3">
        <v>6.1999999999999944E-2</v>
      </c>
      <c r="S2" s="3" t="s">
        <v>15</v>
      </c>
      <c r="T2" s="3">
        <v>6.800000000000006E-2</v>
      </c>
      <c r="U2" s="3" t="s">
        <v>15</v>
      </c>
      <c r="V2" s="3" t="s">
        <v>15</v>
      </c>
    </row>
    <row r="3" spans="1:22" x14ac:dyDescent="0.25">
      <c r="A3" s="6" t="s">
        <v>1</v>
      </c>
      <c r="B3" s="3" t="s">
        <v>39</v>
      </c>
      <c r="C3" s="2">
        <v>41197</v>
      </c>
      <c r="D3" s="3" t="s">
        <v>4</v>
      </c>
      <c r="E3" s="3" t="s">
        <v>25</v>
      </c>
      <c r="F3" s="2">
        <v>41201</v>
      </c>
      <c r="G3" s="3">
        <v>5.9</v>
      </c>
      <c r="H3" s="3">
        <v>5.5</v>
      </c>
      <c r="I3" s="3">
        <v>3.2</v>
      </c>
      <c r="J3" s="3">
        <v>0.5</v>
      </c>
      <c r="K3" s="13">
        <f t="shared" si="0"/>
        <v>0.35997415822383044</v>
      </c>
      <c r="L3" s="3">
        <v>3.21</v>
      </c>
      <c r="M3" s="3">
        <v>2.8930000000000002</v>
      </c>
      <c r="N3">
        <v>0.67499999999999982</v>
      </c>
      <c r="O3" s="3">
        <f t="shared" ref="O3:O11" si="1">M3-N2:N3</f>
        <v>2.2180000000000004</v>
      </c>
      <c r="P3" s="3">
        <v>3</v>
      </c>
      <c r="Q3" s="3">
        <v>6.700000000000006E-2</v>
      </c>
      <c r="R3" s="3" t="s">
        <v>15</v>
      </c>
      <c r="S3" s="3" t="s">
        <v>15</v>
      </c>
      <c r="T3" s="3">
        <v>7.1999999999999953E-2</v>
      </c>
      <c r="U3" s="3">
        <v>7.2000000000000064E-2</v>
      </c>
      <c r="V3" s="3" t="s">
        <v>15</v>
      </c>
    </row>
    <row r="4" spans="1:22" x14ac:dyDescent="0.25">
      <c r="A4" s="6" t="s">
        <v>1</v>
      </c>
      <c r="B4" s="3" t="s">
        <v>33</v>
      </c>
      <c r="C4" s="2">
        <v>41197</v>
      </c>
      <c r="D4" s="3" t="s">
        <v>4</v>
      </c>
      <c r="E4" s="3" t="s">
        <v>25</v>
      </c>
      <c r="F4" s="2">
        <v>41201</v>
      </c>
      <c r="G4" s="3">
        <v>5.2</v>
      </c>
      <c r="H4" s="3">
        <v>4.4000000000000004</v>
      </c>
      <c r="I4" s="3">
        <v>3.6000000000000005</v>
      </c>
      <c r="J4" s="3">
        <v>0.4</v>
      </c>
      <c r="K4" s="13">
        <f t="shared" si="0"/>
        <v>0.18430676901060122</v>
      </c>
      <c r="L4" s="3">
        <v>2.3130000000000002</v>
      </c>
      <c r="M4" s="3">
        <v>2.0079999999999996</v>
      </c>
      <c r="N4">
        <v>0.59399999999999986</v>
      </c>
      <c r="O4" s="3">
        <f t="shared" si="1"/>
        <v>1.4139999999999997</v>
      </c>
      <c r="P4" s="3">
        <v>3</v>
      </c>
      <c r="Q4" s="3">
        <v>6.1999999999999944E-2</v>
      </c>
      <c r="R4" s="3" t="s">
        <v>15</v>
      </c>
      <c r="S4" s="3" t="s">
        <v>15</v>
      </c>
      <c r="T4" s="3">
        <v>3.5999999999999921E-2</v>
      </c>
      <c r="U4" s="3">
        <v>6.0999999999999943E-2</v>
      </c>
      <c r="V4" s="3" t="s">
        <v>15</v>
      </c>
    </row>
    <row r="5" spans="1:22" x14ac:dyDescent="0.25">
      <c r="A5" s="6" t="s">
        <v>1</v>
      </c>
      <c r="B5" s="3" t="s">
        <v>37</v>
      </c>
      <c r="C5" s="2">
        <v>41197</v>
      </c>
      <c r="D5" s="3" t="s">
        <v>4</v>
      </c>
      <c r="E5" s="3" t="s">
        <v>25</v>
      </c>
      <c r="F5" s="2">
        <v>41201</v>
      </c>
      <c r="G5" s="3">
        <v>4.5</v>
      </c>
      <c r="H5" s="3">
        <v>5.8</v>
      </c>
      <c r="I5" s="3" t="s">
        <v>15</v>
      </c>
      <c r="J5" s="3">
        <v>0.4</v>
      </c>
      <c r="K5" s="13">
        <f t="shared" si="0"/>
        <v>0.24294983187761071</v>
      </c>
      <c r="L5" s="3">
        <v>1.8069999999999999</v>
      </c>
      <c r="M5" s="3">
        <v>1.6339999999999995</v>
      </c>
      <c r="N5">
        <v>0.45299999999999985</v>
      </c>
      <c r="O5" s="3">
        <f t="shared" si="1"/>
        <v>1.1809999999999996</v>
      </c>
      <c r="P5" s="3">
        <v>3</v>
      </c>
      <c r="Q5" s="3">
        <v>5.2999999999999936E-2</v>
      </c>
      <c r="R5" s="3" t="s">
        <v>15</v>
      </c>
      <c r="S5" s="3" t="s">
        <v>15</v>
      </c>
      <c r="T5" s="3">
        <v>5.8000000000000052E-2</v>
      </c>
      <c r="U5" s="3">
        <v>5.0000000000000044E-2</v>
      </c>
      <c r="V5" s="3" t="s">
        <v>15</v>
      </c>
    </row>
    <row r="6" spans="1:22" x14ac:dyDescent="0.25">
      <c r="A6" s="6" t="s">
        <v>1</v>
      </c>
      <c r="B6" s="3" t="s">
        <v>43</v>
      </c>
      <c r="C6" s="2">
        <v>41197</v>
      </c>
      <c r="D6" s="3" t="s">
        <v>4</v>
      </c>
      <c r="E6" s="3" t="s">
        <v>25</v>
      </c>
      <c r="F6" s="2">
        <v>41201</v>
      </c>
      <c r="G6" s="3">
        <v>5</v>
      </c>
      <c r="H6" s="3">
        <v>6.9</v>
      </c>
      <c r="I6" s="3" t="s">
        <v>15</v>
      </c>
      <c r="J6" s="3">
        <v>0.5</v>
      </c>
      <c r="K6" s="13">
        <f t="shared" si="0"/>
        <v>0.4516039439535327</v>
      </c>
      <c r="L6" s="3">
        <v>2.7130000000000001</v>
      </c>
      <c r="M6" s="3">
        <v>2.4210000000000003</v>
      </c>
      <c r="N6">
        <v>0.67499999999999982</v>
      </c>
      <c r="O6" s="3">
        <f t="shared" si="1"/>
        <v>1.7460000000000004</v>
      </c>
      <c r="P6" s="3">
        <v>4</v>
      </c>
      <c r="Q6" s="3">
        <v>6.0999999999999943E-2</v>
      </c>
      <c r="R6" s="3">
        <v>6.4999999999999947E-2</v>
      </c>
      <c r="S6" s="3" t="s">
        <v>15</v>
      </c>
      <c r="T6" s="3">
        <v>6.0000000000000053E-2</v>
      </c>
      <c r="U6" s="3">
        <v>5.7000000000000051E-2</v>
      </c>
      <c r="V6" s="3" t="s">
        <v>15</v>
      </c>
    </row>
    <row r="7" spans="1:22" x14ac:dyDescent="0.25">
      <c r="A7" s="6" t="s">
        <v>1</v>
      </c>
      <c r="B7" s="3" t="s">
        <v>41</v>
      </c>
      <c r="C7" s="2">
        <v>41197</v>
      </c>
      <c r="D7" s="3" t="s">
        <v>4</v>
      </c>
      <c r="E7" s="3" t="s">
        <v>25</v>
      </c>
      <c r="F7" s="2">
        <v>41201</v>
      </c>
      <c r="G7" s="3">
        <v>6.2</v>
      </c>
      <c r="H7" s="3">
        <v>4</v>
      </c>
      <c r="I7" s="3">
        <v>1</v>
      </c>
      <c r="J7" s="3">
        <v>0.7</v>
      </c>
      <c r="K7" s="13">
        <f t="shared" si="0"/>
        <v>0.51312680008633282</v>
      </c>
      <c r="L7" s="3">
        <v>3.665</v>
      </c>
      <c r="M7" s="3">
        <v>3.3960000000000004</v>
      </c>
      <c r="N7">
        <v>1.0900000000000003</v>
      </c>
      <c r="O7" s="3">
        <f t="shared" si="1"/>
        <v>2.306</v>
      </c>
      <c r="P7" s="3">
        <v>4</v>
      </c>
      <c r="Q7" s="3">
        <v>5.4999999999999938E-2</v>
      </c>
      <c r="R7" s="3">
        <v>6.0999999999999943E-2</v>
      </c>
      <c r="S7" s="3">
        <v>6.2999999999999945E-2</v>
      </c>
      <c r="T7" s="3">
        <v>6.700000000000006E-2</v>
      </c>
      <c r="U7" s="3" t="s">
        <v>15</v>
      </c>
      <c r="V7" s="3" t="s">
        <v>15</v>
      </c>
    </row>
    <row r="8" spans="1:22" x14ac:dyDescent="0.25">
      <c r="A8" s="6" t="s">
        <v>1</v>
      </c>
      <c r="B8" s="3" t="s">
        <v>40</v>
      </c>
      <c r="C8" s="2">
        <v>41197</v>
      </c>
      <c r="D8" s="3" t="s">
        <v>4</v>
      </c>
      <c r="E8" s="3" t="s">
        <v>25</v>
      </c>
      <c r="F8" s="2">
        <v>41201</v>
      </c>
      <c r="G8" s="3">
        <v>4.8</v>
      </c>
      <c r="H8" s="3">
        <v>6.8</v>
      </c>
      <c r="I8" s="3" t="s">
        <v>15</v>
      </c>
      <c r="J8" s="3">
        <v>0.6</v>
      </c>
      <c r="K8" s="13">
        <f t="shared" si="0"/>
        <v>0.64088490133231779</v>
      </c>
      <c r="L8" s="3">
        <v>2.6349999999999998</v>
      </c>
      <c r="M8" s="3">
        <v>2.2900000000000005</v>
      </c>
      <c r="N8">
        <v>0.69100000000000028</v>
      </c>
      <c r="O8" s="3">
        <f t="shared" si="1"/>
        <v>1.5990000000000002</v>
      </c>
      <c r="P8" s="3">
        <v>3</v>
      </c>
      <c r="Q8" s="3">
        <v>6.5999999999999948E-2</v>
      </c>
      <c r="R8" s="3">
        <v>5.699999999999994E-2</v>
      </c>
      <c r="S8" s="3" t="s">
        <v>15</v>
      </c>
      <c r="T8" s="3">
        <v>5.4999999999999938E-2</v>
      </c>
      <c r="U8" s="3" t="s">
        <v>15</v>
      </c>
      <c r="V8" s="3" t="s">
        <v>15</v>
      </c>
    </row>
    <row r="9" spans="1:22" x14ac:dyDescent="0.25">
      <c r="A9" s="6" t="s">
        <v>1</v>
      </c>
      <c r="B9" s="3" t="s">
        <v>35</v>
      </c>
      <c r="C9" s="2">
        <v>41197</v>
      </c>
      <c r="D9" s="3" t="s">
        <v>4</v>
      </c>
      <c r="E9" s="3" t="s">
        <v>25</v>
      </c>
      <c r="F9" s="2">
        <v>41201</v>
      </c>
      <c r="G9" s="3">
        <v>5.4</v>
      </c>
      <c r="H9" s="3">
        <v>5.4</v>
      </c>
      <c r="I9" s="3">
        <v>4.4000000000000004</v>
      </c>
      <c r="J9" s="3">
        <v>0.6</v>
      </c>
      <c r="K9" s="13">
        <f t="shared" si="0"/>
        <v>0.50893800988154647</v>
      </c>
      <c r="L9" s="3">
        <v>2.8969999999999998</v>
      </c>
      <c r="M9" s="3">
        <v>2.69</v>
      </c>
      <c r="N9">
        <v>0.78299999999999992</v>
      </c>
      <c r="O9" s="3">
        <f t="shared" si="1"/>
        <v>1.907</v>
      </c>
      <c r="P9" s="3">
        <v>3</v>
      </c>
      <c r="Q9" s="3">
        <v>7.2000000000000064E-2</v>
      </c>
      <c r="R9" s="3" t="s">
        <v>15</v>
      </c>
      <c r="S9" s="3" t="s">
        <v>15</v>
      </c>
      <c r="T9" s="3">
        <v>6.4000000000000057E-2</v>
      </c>
      <c r="U9" s="3">
        <v>7.2000000000000064E-2</v>
      </c>
      <c r="V9" s="3" t="s">
        <v>15</v>
      </c>
    </row>
    <row r="10" spans="1:22" x14ac:dyDescent="0.25">
      <c r="A10" s="6" t="s">
        <v>1</v>
      </c>
      <c r="B10" s="3" t="s">
        <v>38</v>
      </c>
      <c r="C10" s="2">
        <v>41197</v>
      </c>
      <c r="D10" s="3" t="s">
        <v>4</v>
      </c>
      <c r="E10" s="3" t="s">
        <v>25</v>
      </c>
      <c r="F10" s="2">
        <v>41201</v>
      </c>
      <c r="G10" s="3">
        <v>4.3</v>
      </c>
      <c r="H10" s="3">
        <v>5.8</v>
      </c>
      <c r="I10" s="3" t="s">
        <v>15</v>
      </c>
      <c r="J10" s="3">
        <v>0.5</v>
      </c>
      <c r="K10" s="13">
        <f t="shared" si="0"/>
        <v>0.37960911230876665</v>
      </c>
      <c r="L10" s="3">
        <v>1.9930000000000001</v>
      </c>
      <c r="M10" s="3">
        <v>1.7349999999999999</v>
      </c>
      <c r="N10">
        <v>0.49700000000000033</v>
      </c>
      <c r="O10" s="3">
        <f t="shared" si="1"/>
        <v>1.2379999999999995</v>
      </c>
      <c r="P10" s="3">
        <v>2</v>
      </c>
      <c r="Q10" s="3">
        <v>7.1000000000000063E-2</v>
      </c>
      <c r="R10" s="3" t="s">
        <v>15</v>
      </c>
      <c r="S10" s="3" t="s">
        <v>15</v>
      </c>
      <c r="T10" s="3">
        <v>6.4999999999999947E-2</v>
      </c>
      <c r="U10" s="3" t="s">
        <v>15</v>
      </c>
      <c r="V10" s="3" t="s">
        <v>15</v>
      </c>
    </row>
    <row r="11" spans="1:22" x14ac:dyDescent="0.25">
      <c r="A11" s="6" t="s">
        <v>1</v>
      </c>
      <c r="B11" s="3" t="s">
        <v>34</v>
      </c>
      <c r="C11" s="2">
        <v>41197</v>
      </c>
      <c r="D11" s="3" t="s">
        <v>4</v>
      </c>
      <c r="E11" s="3" t="s">
        <v>25</v>
      </c>
      <c r="F11" s="2">
        <v>41201</v>
      </c>
      <c r="G11" s="3">
        <v>5.5</v>
      </c>
      <c r="H11" s="3">
        <v>6</v>
      </c>
      <c r="I11" s="3">
        <v>0</v>
      </c>
      <c r="J11" s="3">
        <v>0.5</v>
      </c>
      <c r="K11" s="13">
        <f t="shared" si="0"/>
        <v>0.39269908169872414</v>
      </c>
      <c r="L11" s="3">
        <v>3.3119999999999998</v>
      </c>
      <c r="M11" s="3">
        <v>3.0050000000000003</v>
      </c>
      <c r="N11">
        <v>0.83700000000000019</v>
      </c>
      <c r="O11" s="3">
        <f t="shared" si="1"/>
        <v>2.1680000000000001</v>
      </c>
      <c r="P11" s="3">
        <v>5</v>
      </c>
      <c r="Q11" s="3">
        <v>5.9000000000000052E-2</v>
      </c>
      <c r="R11" s="3">
        <v>6.0000000000000053E-2</v>
      </c>
      <c r="S11" s="3" t="s">
        <v>15</v>
      </c>
      <c r="T11" s="3">
        <v>5.8999999999999941E-2</v>
      </c>
      <c r="U11" s="3">
        <v>5.699999999999994E-2</v>
      </c>
      <c r="V11" s="3">
        <v>5.600000000000005E-2</v>
      </c>
    </row>
    <row r="12" spans="1:22" x14ac:dyDescent="0.25">
      <c r="A12" s="6"/>
    </row>
    <row r="13" spans="1:22" x14ac:dyDescent="0.25">
      <c r="A13" s="6"/>
    </row>
    <row r="14" spans="1:22" x14ac:dyDescent="0.25">
      <c r="A14" s="6"/>
    </row>
    <row r="15" spans="1:22" x14ac:dyDescent="0.25">
      <c r="A15" s="6"/>
    </row>
    <row r="16" spans="1:22" x14ac:dyDescent="0.25">
      <c r="T16" s="12"/>
    </row>
    <row r="17" spans="13:20" x14ac:dyDescent="0.25">
      <c r="M17" s="1"/>
      <c r="N17" s="1"/>
      <c r="O17" s="1"/>
      <c r="T17" s="12"/>
    </row>
    <row r="18" spans="13:20" x14ac:dyDescent="0.25">
      <c r="M18"/>
      <c r="N18"/>
      <c r="O18"/>
      <c r="T18" s="12"/>
    </row>
    <row r="19" spans="13:20" x14ac:dyDescent="0.25">
      <c r="M19"/>
      <c r="N19"/>
      <c r="O19"/>
      <c r="T19" s="12"/>
    </row>
    <row r="20" spans="13:20" x14ac:dyDescent="0.25">
      <c r="M20"/>
      <c r="N20"/>
      <c r="O20"/>
      <c r="T20" s="12"/>
    </row>
    <row r="21" spans="13:20" x14ac:dyDescent="0.25">
      <c r="M21"/>
      <c r="N21"/>
      <c r="O21"/>
      <c r="T21" s="12"/>
    </row>
    <row r="22" spans="13:20" x14ac:dyDescent="0.25">
      <c r="M22"/>
      <c r="N22"/>
      <c r="O22"/>
    </row>
    <row r="23" spans="13:20" x14ac:dyDescent="0.25">
      <c r="M23"/>
      <c r="N23"/>
      <c r="O23"/>
    </row>
    <row r="24" spans="13:20" x14ac:dyDescent="0.25">
      <c r="M24"/>
      <c r="N24"/>
      <c r="O24"/>
    </row>
    <row r="25" spans="13:20" x14ac:dyDescent="0.25">
      <c r="M25"/>
      <c r="N25"/>
      <c r="O25"/>
    </row>
    <row r="26" spans="13:20" x14ac:dyDescent="0.25">
      <c r="M26"/>
      <c r="N26"/>
      <c r="O26"/>
    </row>
    <row r="27" spans="13:20" x14ac:dyDescent="0.25">
      <c r="M27"/>
      <c r="N27"/>
      <c r="O27"/>
    </row>
  </sheetData>
  <sortState ref="A2:T11">
    <sortCondition ref="B2:B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B1" workbookViewId="0">
      <selection activeCell="L86" sqref="L86"/>
    </sheetView>
  </sheetViews>
  <sheetFormatPr defaultRowHeight="15" x14ac:dyDescent="0.25"/>
  <cols>
    <col min="1" max="1" width="9.85546875" customWidth="1"/>
    <col min="2" max="2" width="11.5703125" bestFit="1" customWidth="1"/>
    <col min="3" max="3" width="21.42578125" bestFit="1" customWidth="1"/>
    <col min="4" max="4" width="21.140625" bestFit="1" customWidth="1"/>
    <col min="5" max="5" width="25.7109375" bestFit="1" customWidth="1"/>
    <col min="6" max="6" width="21.42578125" bestFit="1" customWidth="1"/>
    <col min="7" max="7" width="25.7109375" bestFit="1" customWidth="1"/>
    <col min="8" max="8" width="19" bestFit="1" customWidth="1"/>
    <col min="9" max="9" width="19.42578125" bestFit="1" customWidth="1"/>
    <col min="10" max="10" width="17.85546875" bestFit="1" customWidth="1"/>
    <col min="11" max="11" width="25.5703125" bestFit="1" customWidth="1"/>
    <col min="12" max="12" width="16.140625" bestFit="1" customWidth="1"/>
    <col min="13" max="13" width="11.85546875" bestFit="1" customWidth="1"/>
    <col min="14" max="14" width="14.5703125" bestFit="1" customWidth="1"/>
  </cols>
  <sheetData>
    <row r="1" spans="1:15" s="1" customFormat="1" x14ac:dyDescent="0.25">
      <c r="A1" s="1" t="s">
        <v>0</v>
      </c>
      <c r="B1" s="1" t="s">
        <v>81</v>
      </c>
      <c r="C1" s="7" t="s">
        <v>82</v>
      </c>
      <c r="D1" s="7" t="s">
        <v>9</v>
      </c>
      <c r="E1" s="18" t="s">
        <v>91</v>
      </c>
      <c r="F1" s="1" t="s">
        <v>6</v>
      </c>
      <c r="G1" s="1" t="s">
        <v>7</v>
      </c>
      <c r="H1" s="1" t="s">
        <v>8</v>
      </c>
      <c r="I1" s="1" t="s">
        <v>77</v>
      </c>
      <c r="J1" s="1" t="s">
        <v>26</v>
      </c>
      <c r="K1" s="1" t="s">
        <v>85</v>
      </c>
      <c r="L1" s="1" t="s">
        <v>96</v>
      </c>
      <c r="M1" s="1" t="s">
        <v>93</v>
      </c>
      <c r="N1" s="1" t="s">
        <v>121</v>
      </c>
      <c r="O1" s="1" t="s">
        <v>132</v>
      </c>
    </row>
    <row r="2" spans="1:15" x14ac:dyDescent="0.25">
      <c r="A2" t="s">
        <v>83</v>
      </c>
      <c r="B2" t="s">
        <v>76</v>
      </c>
      <c r="C2" s="19">
        <v>1</v>
      </c>
      <c r="D2" s="2" t="s">
        <v>86</v>
      </c>
      <c r="E2" s="8">
        <v>41264</v>
      </c>
      <c r="F2">
        <v>2.2000000000000002</v>
      </c>
      <c r="G2">
        <v>3.1</v>
      </c>
      <c r="H2">
        <v>0.18</v>
      </c>
      <c r="I2">
        <v>2.6295130510546567E-2</v>
      </c>
      <c r="J2">
        <v>0.27700000000000002</v>
      </c>
      <c r="K2">
        <v>0.94499999999999995</v>
      </c>
      <c r="L2">
        <v>0.27699999999999991</v>
      </c>
      <c r="M2">
        <v>4.4999999999999929E-2</v>
      </c>
      <c r="N2">
        <v>0.23199999999999998</v>
      </c>
    </row>
    <row r="3" spans="1:15" x14ac:dyDescent="0.25">
      <c r="A3" t="s">
        <v>83</v>
      </c>
      <c r="B3" t="s">
        <v>76</v>
      </c>
      <c r="C3" s="19">
        <v>2</v>
      </c>
      <c r="D3" s="2" t="s">
        <v>86</v>
      </c>
      <c r="E3" s="8">
        <v>41264</v>
      </c>
      <c r="F3">
        <v>2.2999999999999998</v>
      </c>
      <c r="G3">
        <v>3.2</v>
      </c>
      <c r="H3">
        <v>0.17499999999999999</v>
      </c>
      <c r="I3">
        <v>2.565634000431664E-2</v>
      </c>
      <c r="J3">
        <v>0.29099999999999998</v>
      </c>
      <c r="K3">
        <v>0.98</v>
      </c>
      <c r="L3">
        <v>0.28899999999999992</v>
      </c>
      <c r="M3">
        <v>5.8999999999999941E-2</v>
      </c>
      <c r="N3">
        <v>0.22999999999999998</v>
      </c>
    </row>
    <row r="4" spans="1:15" x14ac:dyDescent="0.25">
      <c r="A4" t="s">
        <v>83</v>
      </c>
      <c r="B4" t="s">
        <v>88</v>
      </c>
      <c r="C4" s="19">
        <v>1</v>
      </c>
      <c r="D4" s="2" t="s">
        <v>86</v>
      </c>
      <c r="E4" s="8">
        <v>41266</v>
      </c>
      <c r="F4">
        <v>2.4</v>
      </c>
      <c r="G4">
        <v>3.1</v>
      </c>
      <c r="H4">
        <v>0.16</v>
      </c>
      <c r="I4">
        <v>2.0776399415740502E-2</v>
      </c>
      <c r="J4">
        <v>0.30499999999999999</v>
      </c>
      <c r="K4">
        <v>1.05</v>
      </c>
      <c r="L4">
        <v>0.30699999999999994</v>
      </c>
      <c r="M4">
        <v>6.2000000000000055E-2</v>
      </c>
      <c r="N4">
        <v>0.24499999999999988</v>
      </c>
    </row>
    <row r="5" spans="1:15" x14ac:dyDescent="0.25">
      <c r="A5" t="s">
        <v>83</v>
      </c>
      <c r="B5" t="s">
        <v>88</v>
      </c>
      <c r="C5" s="19">
        <v>2</v>
      </c>
      <c r="D5" s="2" t="s">
        <v>86</v>
      </c>
      <c r="E5" s="8">
        <v>41266</v>
      </c>
      <c r="F5">
        <v>2.5</v>
      </c>
      <c r="G5">
        <v>3.3</v>
      </c>
      <c r="H5">
        <v>0.16500000000000001</v>
      </c>
      <c r="I5">
        <v>2.352071149834508E-2</v>
      </c>
      <c r="J5">
        <v>0.316</v>
      </c>
      <c r="K5">
        <v>1.04</v>
      </c>
      <c r="L5">
        <v>0.31500000000000006</v>
      </c>
      <c r="M5">
        <v>7.7000000000000068E-2</v>
      </c>
      <c r="N5">
        <v>0.23799999999999999</v>
      </c>
    </row>
    <row r="6" spans="1:15" x14ac:dyDescent="0.25">
      <c r="A6" t="s">
        <v>83</v>
      </c>
      <c r="B6" t="s">
        <v>23</v>
      </c>
      <c r="C6" s="19">
        <v>1</v>
      </c>
      <c r="D6" s="2" t="s">
        <v>86</v>
      </c>
      <c r="E6" s="8">
        <v>41258</v>
      </c>
      <c r="F6">
        <v>2.2999999999999998</v>
      </c>
      <c r="G6">
        <v>3</v>
      </c>
      <c r="H6">
        <v>0.20499999999999999</v>
      </c>
      <c r="I6">
        <v>3.3006357816777757E-2</v>
      </c>
      <c r="J6">
        <v>0.26500000000000001</v>
      </c>
      <c r="K6">
        <v>0.94499999999999995</v>
      </c>
      <c r="L6">
        <v>0.26700000000000002</v>
      </c>
      <c r="M6">
        <v>4.7000000000000042E-2</v>
      </c>
      <c r="N6">
        <v>0.21999999999999997</v>
      </c>
    </row>
    <row r="7" spans="1:15" x14ac:dyDescent="0.25">
      <c r="A7" t="s">
        <v>83</v>
      </c>
      <c r="B7" t="s">
        <v>23</v>
      </c>
      <c r="C7" s="19">
        <v>2</v>
      </c>
      <c r="D7" s="2" t="s">
        <v>86</v>
      </c>
      <c r="E7" s="8">
        <v>41258</v>
      </c>
      <c r="F7">
        <v>2.2999999999999998</v>
      </c>
      <c r="G7">
        <v>2.8</v>
      </c>
      <c r="H7">
        <v>0.18</v>
      </c>
      <c r="I7">
        <v>2.3750440461138833E-2</v>
      </c>
      <c r="J7">
        <v>0.27700000000000002</v>
      </c>
      <c r="K7">
        <v>1.0049999999999999</v>
      </c>
      <c r="L7">
        <v>0.27700000000000002</v>
      </c>
      <c r="M7">
        <v>4.9000000000000044E-2</v>
      </c>
      <c r="N7">
        <v>0.22799999999999998</v>
      </c>
    </row>
    <row r="8" spans="1:15" x14ac:dyDescent="0.25">
      <c r="A8" t="s">
        <v>83</v>
      </c>
      <c r="B8" t="s">
        <v>23</v>
      </c>
      <c r="C8" s="19">
        <v>3</v>
      </c>
      <c r="D8" s="2" t="s">
        <v>86</v>
      </c>
      <c r="E8" s="8">
        <v>41258</v>
      </c>
      <c r="F8">
        <v>2.2999999999999998</v>
      </c>
      <c r="G8">
        <v>3</v>
      </c>
      <c r="H8">
        <v>0.18</v>
      </c>
      <c r="I8">
        <v>2.5446900494077322E-2</v>
      </c>
      <c r="J8">
        <v>0.27800000000000002</v>
      </c>
      <c r="K8">
        <v>0.98</v>
      </c>
      <c r="L8">
        <v>0.27499999999999991</v>
      </c>
      <c r="M8">
        <v>4.8000000000000043E-2</v>
      </c>
      <c r="N8">
        <v>0.22699999999999987</v>
      </c>
    </row>
    <row r="9" spans="1:15" x14ac:dyDescent="0.25">
      <c r="A9" t="s">
        <v>83</v>
      </c>
      <c r="B9" t="s">
        <v>56</v>
      </c>
      <c r="C9">
        <v>1</v>
      </c>
      <c r="D9" t="s">
        <v>86</v>
      </c>
      <c r="E9">
        <v>41268</v>
      </c>
      <c r="F9">
        <v>2.2999999999999998</v>
      </c>
      <c r="G9">
        <v>2</v>
      </c>
      <c r="H9">
        <v>0.155</v>
      </c>
      <c r="I9">
        <v>1.257946058374913E-2</v>
      </c>
      <c r="J9">
        <v>0.28299999999999997</v>
      </c>
      <c r="K9">
        <v>1.0049999999999999</v>
      </c>
      <c r="L9">
        <v>0.28400000000000003</v>
      </c>
      <c r="M9">
        <v>5.2000000000000046E-2</v>
      </c>
      <c r="N9">
        <v>0.23199999999999998</v>
      </c>
    </row>
    <row r="10" spans="1:15" x14ac:dyDescent="0.25">
      <c r="A10" t="s">
        <v>83</v>
      </c>
      <c r="B10" t="s">
        <v>56</v>
      </c>
      <c r="C10">
        <v>2</v>
      </c>
      <c r="D10" t="s">
        <v>86</v>
      </c>
      <c r="E10">
        <v>41268</v>
      </c>
      <c r="F10">
        <v>2.2999999999999998</v>
      </c>
      <c r="G10">
        <v>3.1</v>
      </c>
      <c r="H10">
        <v>0.16</v>
      </c>
      <c r="I10">
        <v>2.0776399415740502E-2</v>
      </c>
      <c r="J10">
        <v>0.27200000000000002</v>
      </c>
      <c r="K10">
        <v>1.02</v>
      </c>
      <c r="L10">
        <v>0.27</v>
      </c>
      <c r="M10">
        <v>5.600000000000005E-2</v>
      </c>
      <c r="N10">
        <v>0.21399999999999997</v>
      </c>
    </row>
    <row r="11" spans="1:15" x14ac:dyDescent="0.25">
      <c r="A11" t="s">
        <v>83</v>
      </c>
      <c r="B11" t="s">
        <v>63</v>
      </c>
      <c r="C11">
        <v>1</v>
      </c>
      <c r="D11" t="s">
        <v>86</v>
      </c>
      <c r="E11">
        <v>41264</v>
      </c>
      <c r="F11">
        <v>2.1</v>
      </c>
      <c r="G11">
        <v>2.6</v>
      </c>
      <c r="H11">
        <v>0.15</v>
      </c>
      <c r="I11">
        <v>1.5315264186250241E-2</v>
      </c>
      <c r="J11">
        <v>0.186</v>
      </c>
      <c r="K11">
        <v>0.745</v>
      </c>
      <c r="L11">
        <v>0.18599999999999994</v>
      </c>
      <c r="M11">
        <v>3.8000000000000034E-2</v>
      </c>
      <c r="N11">
        <v>0.14799999999999991</v>
      </c>
    </row>
    <row r="12" spans="1:15" x14ac:dyDescent="0.25">
      <c r="A12" t="s">
        <v>83</v>
      </c>
      <c r="B12" t="s">
        <v>63</v>
      </c>
      <c r="C12">
        <v>2</v>
      </c>
      <c r="D12" t="s">
        <v>86</v>
      </c>
      <c r="E12">
        <v>41264</v>
      </c>
      <c r="F12">
        <v>2.1</v>
      </c>
      <c r="G12">
        <v>2.6</v>
      </c>
      <c r="H12">
        <v>0.16</v>
      </c>
      <c r="I12">
        <v>1.7425367251911385E-2</v>
      </c>
      <c r="J12">
        <v>0.20300000000000001</v>
      </c>
      <c r="K12">
        <v>0.88500000000000001</v>
      </c>
      <c r="L12">
        <v>0.20299999999999996</v>
      </c>
      <c r="M12">
        <v>3.9000000000000035E-2</v>
      </c>
      <c r="N12">
        <v>0.16399999999999992</v>
      </c>
    </row>
    <row r="13" spans="1:15" x14ac:dyDescent="0.25">
      <c r="A13" t="s">
        <v>83</v>
      </c>
      <c r="B13" t="s">
        <v>63</v>
      </c>
      <c r="C13">
        <v>3</v>
      </c>
      <c r="D13" t="s">
        <v>86</v>
      </c>
      <c r="E13">
        <v>41264</v>
      </c>
      <c r="F13">
        <v>2.1</v>
      </c>
      <c r="G13">
        <v>2.9</v>
      </c>
      <c r="H13">
        <v>0.18</v>
      </c>
      <c r="I13">
        <v>2.4598670477608074E-2</v>
      </c>
      <c r="J13">
        <v>0.222</v>
      </c>
      <c r="K13">
        <v>0.95499999999999996</v>
      </c>
      <c r="L13">
        <v>0.22099999999999997</v>
      </c>
      <c r="M13">
        <v>3.7999999999999923E-2</v>
      </c>
      <c r="N13">
        <v>0.18300000000000005</v>
      </c>
    </row>
    <row r="14" spans="1:15" x14ac:dyDescent="0.25">
      <c r="A14" t="s">
        <v>83</v>
      </c>
      <c r="B14" t="s">
        <v>63</v>
      </c>
      <c r="C14">
        <v>4</v>
      </c>
      <c r="D14" t="s">
        <v>86</v>
      </c>
      <c r="E14">
        <v>41264</v>
      </c>
      <c r="F14">
        <v>2.1</v>
      </c>
      <c r="G14">
        <v>2.5</v>
      </c>
      <c r="H14">
        <v>0.16500000000000001</v>
      </c>
      <c r="I14">
        <v>1.7818720832079606E-2</v>
      </c>
      <c r="J14">
        <v>0.214</v>
      </c>
      <c r="K14">
        <v>0.93500000000000005</v>
      </c>
      <c r="L14">
        <v>0.21299999999999997</v>
      </c>
      <c r="M14">
        <v>2.9999999999999916E-2</v>
      </c>
      <c r="N14">
        <v>0.18300000000000005</v>
      </c>
    </row>
    <row r="15" spans="1:15" x14ac:dyDescent="0.25">
      <c r="A15" t="s">
        <v>83</v>
      </c>
      <c r="B15" t="s">
        <v>63</v>
      </c>
      <c r="C15">
        <v>5</v>
      </c>
      <c r="D15" t="s">
        <v>86</v>
      </c>
      <c r="E15">
        <v>41264</v>
      </c>
      <c r="F15">
        <v>2.1</v>
      </c>
      <c r="G15">
        <v>2.5</v>
      </c>
      <c r="H15">
        <v>0.17</v>
      </c>
      <c r="I15">
        <v>1.8915005768488546E-2</v>
      </c>
      <c r="J15">
        <v>0.21299999999999999</v>
      </c>
      <c r="K15">
        <v>0.99</v>
      </c>
      <c r="L15">
        <v>0.21099999999999997</v>
      </c>
      <c r="M15">
        <v>4.1999999999999926E-2</v>
      </c>
      <c r="N15">
        <v>0.16900000000000004</v>
      </c>
    </row>
    <row r="16" spans="1:15" x14ac:dyDescent="0.25">
      <c r="A16" t="s">
        <v>83</v>
      </c>
      <c r="B16" t="s">
        <v>64</v>
      </c>
      <c r="C16">
        <v>1</v>
      </c>
      <c r="D16" t="s">
        <v>86</v>
      </c>
      <c r="E16">
        <v>41262</v>
      </c>
      <c r="F16">
        <v>2.5</v>
      </c>
      <c r="G16">
        <v>3.1</v>
      </c>
      <c r="H16">
        <v>0.17</v>
      </c>
      <c r="I16">
        <v>2.3454607152925799E-2</v>
      </c>
      <c r="J16">
        <v>0.36599999999999999</v>
      </c>
      <c r="K16">
        <v>1.03</v>
      </c>
      <c r="L16">
        <v>0.36499999999999999</v>
      </c>
      <c r="M16">
        <v>4.2999999999999927E-2</v>
      </c>
      <c r="N16">
        <v>0.32200000000000006</v>
      </c>
    </row>
    <row r="17" spans="1:15" x14ac:dyDescent="0.25">
      <c r="A17" t="s">
        <v>83</v>
      </c>
      <c r="B17" t="s">
        <v>64</v>
      </c>
      <c r="C17">
        <v>4</v>
      </c>
      <c r="D17" t="s">
        <v>86</v>
      </c>
      <c r="E17">
        <v>41262</v>
      </c>
      <c r="F17">
        <v>2.2999999999999998</v>
      </c>
      <c r="G17">
        <v>3.1</v>
      </c>
      <c r="H17">
        <v>0.17</v>
      </c>
      <c r="I17">
        <v>2.3454607152925799E-2</v>
      </c>
      <c r="J17">
        <v>0.26500000000000001</v>
      </c>
      <c r="K17">
        <v>0.995</v>
      </c>
      <c r="L17">
        <v>0.26600000000000001</v>
      </c>
      <c r="M17">
        <v>4.6999999999999931E-2</v>
      </c>
      <c r="N17">
        <v>0.21900000000000008</v>
      </c>
    </row>
    <row r="18" spans="1:15" x14ac:dyDescent="0.25">
      <c r="A18" t="s">
        <v>83</v>
      </c>
      <c r="B18" t="s">
        <v>64</v>
      </c>
      <c r="C18">
        <v>2</v>
      </c>
      <c r="D18" t="s">
        <v>86</v>
      </c>
      <c r="E18">
        <v>41262</v>
      </c>
      <c r="F18">
        <v>2.5</v>
      </c>
      <c r="G18">
        <v>3.2</v>
      </c>
      <c r="H18">
        <v>0.185</v>
      </c>
      <c r="I18">
        <v>2.8672268951762846E-2</v>
      </c>
      <c r="J18">
        <v>0.29599999999999999</v>
      </c>
      <c r="K18">
        <v>1.0049999999999999</v>
      </c>
      <c r="L18">
        <v>0.29600000000000004</v>
      </c>
      <c r="M18">
        <v>5.600000000000005E-2</v>
      </c>
      <c r="N18">
        <v>0.24</v>
      </c>
    </row>
    <row r="19" spans="1:15" x14ac:dyDescent="0.25">
      <c r="A19" t="s">
        <v>83</v>
      </c>
      <c r="B19" t="s">
        <v>64</v>
      </c>
      <c r="C19">
        <v>3</v>
      </c>
      <c r="D19" t="s">
        <v>86</v>
      </c>
      <c r="E19">
        <v>41262</v>
      </c>
      <c r="F19">
        <v>2.5</v>
      </c>
      <c r="G19">
        <v>3.2</v>
      </c>
      <c r="H19">
        <v>0.185</v>
      </c>
      <c r="I19">
        <v>2.8672268951762846E-2</v>
      </c>
      <c r="J19">
        <v>0.28699999999999998</v>
      </c>
      <c r="K19">
        <v>1.0649999999999999</v>
      </c>
      <c r="L19">
        <v>0.28500000000000003</v>
      </c>
      <c r="M19">
        <v>5.3999999999999937E-2</v>
      </c>
      <c r="N19">
        <v>0.23100000000000009</v>
      </c>
    </row>
    <row r="20" spans="1:15" x14ac:dyDescent="0.25">
      <c r="A20" t="s">
        <v>83</v>
      </c>
      <c r="B20" t="s">
        <v>66</v>
      </c>
      <c r="C20">
        <v>1</v>
      </c>
      <c r="D20" t="s">
        <v>86</v>
      </c>
      <c r="E20">
        <v>41262</v>
      </c>
      <c r="F20">
        <v>2.4</v>
      </c>
      <c r="G20">
        <v>3.1</v>
      </c>
      <c r="H20">
        <v>0.185</v>
      </c>
      <c r="I20">
        <v>2.7776260547020256E-2</v>
      </c>
      <c r="J20">
        <v>0.27900000000000003</v>
      </c>
      <c r="K20">
        <v>1.06</v>
      </c>
      <c r="L20">
        <v>0.28000000000000003</v>
      </c>
      <c r="M20">
        <v>4.1000000000000147E-2</v>
      </c>
      <c r="N20">
        <v>0.23899999999999988</v>
      </c>
    </row>
    <row r="21" spans="1:15" x14ac:dyDescent="0.25">
      <c r="A21" t="s">
        <v>83</v>
      </c>
      <c r="B21" t="s">
        <v>66</v>
      </c>
      <c r="C21">
        <v>2</v>
      </c>
      <c r="D21" t="s">
        <v>86</v>
      </c>
      <c r="E21">
        <v>41262</v>
      </c>
      <c r="F21">
        <v>2.4</v>
      </c>
      <c r="G21">
        <v>3</v>
      </c>
      <c r="H21">
        <v>0.215</v>
      </c>
      <c r="I21">
        <v>3.6305030103047045E-2</v>
      </c>
      <c r="J21">
        <v>0.30599999999999999</v>
      </c>
      <c r="K21">
        <v>0.995</v>
      </c>
      <c r="L21">
        <v>0.30900000000000005</v>
      </c>
      <c r="M21">
        <v>6.700000000000006E-2</v>
      </c>
      <c r="N21">
        <v>0.24199999999999999</v>
      </c>
    </row>
    <row r="22" spans="1:15" x14ac:dyDescent="0.25">
      <c r="A22" t="s">
        <v>83</v>
      </c>
      <c r="B22" t="s">
        <v>66</v>
      </c>
      <c r="C22">
        <v>3</v>
      </c>
      <c r="D22" t="s">
        <v>86</v>
      </c>
      <c r="E22">
        <v>41262</v>
      </c>
      <c r="F22">
        <v>2.4</v>
      </c>
      <c r="G22">
        <v>3.1</v>
      </c>
      <c r="H22">
        <v>0.185</v>
      </c>
      <c r="I22">
        <v>2.7776260547020256E-2</v>
      </c>
      <c r="J22">
        <v>0.30199999999999999</v>
      </c>
      <c r="K22">
        <v>0.98499999999999999</v>
      </c>
      <c r="L22">
        <v>0.30199999999999994</v>
      </c>
      <c r="M22">
        <v>6.700000000000006E-2</v>
      </c>
      <c r="N22">
        <v>0.23499999999999988</v>
      </c>
    </row>
    <row r="23" spans="1:15" x14ac:dyDescent="0.25">
      <c r="A23" t="s">
        <v>83</v>
      </c>
      <c r="B23" t="s">
        <v>69</v>
      </c>
      <c r="C23">
        <v>1</v>
      </c>
      <c r="D23" t="s">
        <v>86</v>
      </c>
      <c r="E23">
        <v>41265</v>
      </c>
      <c r="F23">
        <v>2.2999999999999998</v>
      </c>
      <c r="G23">
        <v>3.1</v>
      </c>
      <c r="H23">
        <v>0.185</v>
      </c>
      <c r="I23">
        <v>2.7776260547020256E-2</v>
      </c>
      <c r="J23">
        <v>0.32500000000000001</v>
      </c>
      <c r="K23">
        <v>1.02</v>
      </c>
      <c r="L23">
        <v>0.32499999999999996</v>
      </c>
      <c r="M23">
        <v>6.0000000000000053E-2</v>
      </c>
      <c r="N23">
        <v>0.2649999999999999</v>
      </c>
    </row>
    <row r="24" spans="1:15" x14ac:dyDescent="0.25">
      <c r="A24" t="s">
        <v>83</v>
      </c>
      <c r="B24" t="s">
        <v>72</v>
      </c>
      <c r="C24">
        <v>1</v>
      </c>
      <c r="D24" t="s">
        <v>86</v>
      </c>
      <c r="E24">
        <v>41259</v>
      </c>
      <c r="F24">
        <v>2.2000000000000002</v>
      </c>
      <c r="G24">
        <v>2.8</v>
      </c>
      <c r="H24">
        <v>0.17</v>
      </c>
      <c r="I24">
        <v>2.1184806460707174E-2</v>
      </c>
      <c r="J24">
        <v>0.27200000000000002</v>
      </c>
      <c r="K24">
        <v>0.9</v>
      </c>
      <c r="L24">
        <v>0.27300000000000002</v>
      </c>
      <c r="M24">
        <v>4.7000000000000042E-2</v>
      </c>
      <c r="N24">
        <v>0.22599999999999998</v>
      </c>
    </row>
    <row r="25" spans="1:15" x14ac:dyDescent="0.25">
      <c r="A25" t="s">
        <v>83</v>
      </c>
      <c r="B25" t="s">
        <v>72</v>
      </c>
      <c r="C25">
        <v>2</v>
      </c>
      <c r="D25" t="s">
        <v>86</v>
      </c>
      <c r="E25">
        <v>41259</v>
      </c>
      <c r="F25">
        <v>2.2999999999999998</v>
      </c>
      <c r="G25">
        <v>3</v>
      </c>
      <c r="H25">
        <v>0.14499999999999999</v>
      </c>
      <c r="I25">
        <v>1.6512996385431349E-2</v>
      </c>
      <c r="J25">
        <v>0.23599999999999999</v>
      </c>
      <c r="K25">
        <v>0.92500000000000004</v>
      </c>
      <c r="L25">
        <v>0.2380000000000001</v>
      </c>
      <c r="M25">
        <v>5.3999999999999937E-2</v>
      </c>
      <c r="N25">
        <v>0.18400000000000016</v>
      </c>
    </row>
    <row r="26" spans="1:15" x14ac:dyDescent="0.25">
      <c r="A26" t="s">
        <v>83</v>
      </c>
      <c r="B26" t="s">
        <v>72</v>
      </c>
      <c r="C26">
        <v>3</v>
      </c>
      <c r="D26" t="s">
        <v>86</v>
      </c>
      <c r="E26">
        <v>41259</v>
      </c>
      <c r="F26">
        <v>2.2999999999999998</v>
      </c>
      <c r="G26">
        <v>3.1</v>
      </c>
      <c r="H26">
        <v>0.155</v>
      </c>
      <c r="I26">
        <v>1.9498163904811149E-2</v>
      </c>
      <c r="J26">
        <v>0.251</v>
      </c>
      <c r="K26">
        <v>1.0349999999999999</v>
      </c>
      <c r="L26">
        <v>0.25600000000000012</v>
      </c>
      <c r="M26">
        <v>4.7000000000000042E-2</v>
      </c>
      <c r="N26">
        <v>0.20900000000000007</v>
      </c>
    </row>
    <row r="27" spans="1:15" x14ac:dyDescent="0.25">
      <c r="A27" t="s">
        <v>83</v>
      </c>
      <c r="B27" t="s">
        <v>16</v>
      </c>
      <c r="C27">
        <v>1</v>
      </c>
      <c r="D27" t="s">
        <v>84</v>
      </c>
      <c r="E27">
        <v>41264</v>
      </c>
      <c r="F27">
        <v>2.2000000000000002</v>
      </c>
      <c r="G27">
        <v>3.5</v>
      </c>
      <c r="H27">
        <v>0.13500000000000001</v>
      </c>
      <c r="I27">
        <v>1.6699528449238246E-2</v>
      </c>
      <c r="J27">
        <v>0.31900000000000001</v>
      </c>
      <c r="K27">
        <v>1.03</v>
      </c>
      <c r="L27">
        <v>0.31900000000000006</v>
      </c>
      <c r="M27">
        <v>5.3999999999999937E-2</v>
      </c>
      <c r="N27">
        <v>0.26500000000000012</v>
      </c>
    </row>
    <row r="28" spans="1:15" x14ac:dyDescent="0.25">
      <c r="A28" t="s">
        <v>83</v>
      </c>
      <c r="B28" t="s">
        <v>16</v>
      </c>
      <c r="C28">
        <v>2</v>
      </c>
      <c r="D28" t="s">
        <v>84</v>
      </c>
      <c r="E28">
        <v>41264</v>
      </c>
      <c r="F28" t="s">
        <v>15</v>
      </c>
      <c r="G28" t="s">
        <v>15</v>
      </c>
      <c r="H28" t="s">
        <v>15</v>
      </c>
      <c r="I28" t="s">
        <v>15</v>
      </c>
      <c r="J28">
        <v>1.0999999999999999E-2</v>
      </c>
      <c r="K28" t="s">
        <v>15</v>
      </c>
      <c r="L28">
        <v>1.100000000000001E-2</v>
      </c>
      <c r="M28">
        <v>1.100000000000001E-2</v>
      </c>
      <c r="N28">
        <v>0</v>
      </c>
      <c r="O28" t="s">
        <v>135</v>
      </c>
    </row>
    <row r="29" spans="1:15" x14ac:dyDescent="0.25">
      <c r="A29" t="s">
        <v>83</v>
      </c>
      <c r="B29" t="s">
        <v>20</v>
      </c>
      <c r="C29">
        <v>1</v>
      </c>
      <c r="D29" t="s">
        <v>84</v>
      </c>
      <c r="E29">
        <v>41257</v>
      </c>
      <c r="F29">
        <v>2.4</v>
      </c>
      <c r="G29">
        <v>3.1</v>
      </c>
      <c r="H29">
        <v>0.215</v>
      </c>
      <c r="I29">
        <v>3.7515197773148608E-2</v>
      </c>
      <c r="J29">
        <v>0.315</v>
      </c>
      <c r="K29">
        <v>0.89500000000000002</v>
      </c>
      <c r="L29">
        <v>0.31799999999999995</v>
      </c>
      <c r="M29">
        <v>5.799999999999994E-2</v>
      </c>
      <c r="N29">
        <v>0.26</v>
      </c>
    </row>
    <row r="30" spans="1:15" x14ac:dyDescent="0.25">
      <c r="A30" t="s">
        <v>83</v>
      </c>
      <c r="B30" t="s">
        <v>20</v>
      </c>
      <c r="C30">
        <v>2</v>
      </c>
      <c r="D30" t="s">
        <v>84</v>
      </c>
      <c r="E30">
        <v>41257</v>
      </c>
      <c r="F30">
        <v>2.4</v>
      </c>
      <c r="G30">
        <v>1.2</v>
      </c>
      <c r="H30">
        <v>0.18</v>
      </c>
      <c r="I30">
        <v>1.0178760197630927E-2</v>
      </c>
      <c r="J30">
        <v>0.26800000000000002</v>
      </c>
      <c r="K30">
        <v>0.96</v>
      </c>
      <c r="L30">
        <v>0.26600000000000001</v>
      </c>
      <c r="M30">
        <v>4.8999999999999932E-2</v>
      </c>
      <c r="N30">
        <v>0.21700000000000008</v>
      </c>
    </row>
    <row r="31" spans="1:15" x14ac:dyDescent="0.25">
      <c r="A31" t="s">
        <v>83</v>
      </c>
      <c r="B31" t="s">
        <v>21</v>
      </c>
      <c r="C31">
        <v>1</v>
      </c>
      <c r="D31" t="s">
        <v>84</v>
      </c>
      <c r="E31">
        <v>41255</v>
      </c>
      <c r="F31">
        <v>2.5</v>
      </c>
      <c r="G31">
        <v>3.1</v>
      </c>
      <c r="H31">
        <v>0.2</v>
      </c>
      <c r="I31">
        <v>3.2463124087094536E-2</v>
      </c>
      <c r="J31">
        <v>0.308</v>
      </c>
      <c r="K31">
        <v>1</v>
      </c>
      <c r="L31">
        <v>0.30500000000000005</v>
      </c>
      <c r="M31">
        <v>5.3000000000000047E-2</v>
      </c>
      <c r="N31">
        <v>0.252</v>
      </c>
    </row>
    <row r="32" spans="1:15" x14ac:dyDescent="0.25">
      <c r="A32" t="s">
        <v>83</v>
      </c>
      <c r="B32" t="s">
        <v>21</v>
      </c>
      <c r="C32">
        <v>2</v>
      </c>
      <c r="D32" t="s">
        <v>84</v>
      </c>
      <c r="E32">
        <v>41255</v>
      </c>
      <c r="F32">
        <v>2.9</v>
      </c>
      <c r="G32">
        <v>3.2</v>
      </c>
      <c r="H32">
        <v>0.2</v>
      </c>
      <c r="I32">
        <v>3.3510321638291138E-2</v>
      </c>
      <c r="J32">
        <v>0.309</v>
      </c>
      <c r="K32">
        <v>1</v>
      </c>
      <c r="L32">
        <v>0.30699999999999994</v>
      </c>
      <c r="M32">
        <v>5.0999999999999934E-2</v>
      </c>
      <c r="N32">
        <v>0.25600000000000001</v>
      </c>
    </row>
    <row r="33" spans="1:15" x14ac:dyDescent="0.25">
      <c r="A33" t="s">
        <v>83</v>
      </c>
      <c r="B33" t="s">
        <v>21</v>
      </c>
      <c r="C33">
        <v>3</v>
      </c>
      <c r="D33" t="s">
        <v>84</v>
      </c>
      <c r="E33">
        <v>41255</v>
      </c>
      <c r="F33">
        <v>2.2999999999999998</v>
      </c>
      <c r="G33">
        <v>3.1</v>
      </c>
      <c r="H33">
        <v>0.2</v>
      </c>
      <c r="I33">
        <v>3.2463124087094536E-2</v>
      </c>
      <c r="J33">
        <v>0.29799999999999999</v>
      </c>
      <c r="K33">
        <v>1</v>
      </c>
      <c r="L33">
        <v>0.30199999999999994</v>
      </c>
      <c r="M33">
        <v>6.1000000000000054E-2</v>
      </c>
      <c r="N33">
        <v>0.24099999999999988</v>
      </c>
    </row>
    <row r="34" spans="1:15" x14ac:dyDescent="0.25">
      <c r="A34" t="s">
        <v>83</v>
      </c>
      <c r="B34" t="s">
        <v>50</v>
      </c>
      <c r="C34">
        <v>1</v>
      </c>
      <c r="D34" t="s">
        <v>84</v>
      </c>
      <c r="E34">
        <v>41264</v>
      </c>
      <c r="F34">
        <v>2.2999999999999998</v>
      </c>
      <c r="G34">
        <v>2.4</v>
      </c>
      <c r="H34">
        <v>0.16</v>
      </c>
      <c r="I34">
        <v>1.6084954386379743E-2</v>
      </c>
      <c r="J34">
        <v>0.24399999999999999</v>
      </c>
      <c r="K34">
        <v>1.0149999999999999</v>
      </c>
      <c r="L34">
        <v>0.24199999999999999</v>
      </c>
      <c r="M34">
        <v>5.0999999999999934E-2</v>
      </c>
      <c r="N34">
        <v>0.19100000000000006</v>
      </c>
    </row>
    <row r="35" spans="1:15" x14ac:dyDescent="0.25">
      <c r="A35" t="s">
        <v>83</v>
      </c>
      <c r="B35" t="s">
        <v>50</v>
      </c>
      <c r="C35">
        <v>2</v>
      </c>
      <c r="D35" t="s">
        <v>84</v>
      </c>
      <c r="E35">
        <v>41264</v>
      </c>
      <c r="F35">
        <v>2.2000000000000002</v>
      </c>
      <c r="G35">
        <v>2.9</v>
      </c>
      <c r="H35">
        <v>0.17</v>
      </c>
      <c r="I35">
        <v>2.1941406691446716E-2</v>
      </c>
      <c r="J35">
        <v>0.26300000000000001</v>
      </c>
      <c r="K35">
        <v>1.0349999999999999</v>
      </c>
      <c r="L35">
        <v>0.25800000000000001</v>
      </c>
      <c r="M35">
        <v>6.0000000000000053E-2</v>
      </c>
      <c r="N35">
        <v>0.19799999999999995</v>
      </c>
    </row>
    <row r="36" spans="1:15" x14ac:dyDescent="0.25">
      <c r="A36" t="s">
        <v>83</v>
      </c>
      <c r="B36" t="s">
        <v>50</v>
      </c>
      <c r="C36">
        <v>3</v>
      </c>
      <c r="D36" t="s">
        <v>84</v>
      </c>
      <c r="E36">
        <v>41264</v>
      </c>
      <c r="F36">
        <v>2.2000000000000002</v>
      </c>
      <c r="G36">
        <v>2.8</v>
      </c>
      <c r="H36">
        <v>0.19</v>
      </c>
      <c r="I36">
        <v>2.6462682118738024E-2</v>
      </c>
      <c r="J36">
        <v>0.26500000000000001</v>
      </c>
      <c r="K36">
        <v>1</v>
      </c>
      <c r="L36">
        <v>0.26400000000000001</v>
      </c>
      <c r="M36">
        <v>6.4000000000000057E-2</v>
      </c>
      <c r="N36">
        <v>0.19999999999999996</v>
      </c>
    </row>
    <row r="37" spans="1:15" x14ac:dyDescent="0.25">
      <c r="A37" t="s">
        <v>83</v>
      </c>
      <c r="B37" t="s">
        <v>53</v>
      </c>
      <c r="C37">
        <v>1</v>
      </c>
      <c r="D37" t="s">
        <v>84</v>
      </c>
      <c r="E37">
        <v>41266</v>
      </c>
      <c r="F37">
        <v>2.6</v>
      </c>
      <c r="G37">
        <v>3.4</v>
      </c>
      <c r="H37">
        <v>0.20499999999999999</v>
      </c>
      <c r="I37">
        <v>3.7407205525681456E-2</v>
      </c>
      <c r="J37">
        <v>0.36299999999999999</v>
      </c>
      <c r="K37">
        <v>1.1499999999999999</v>
      </c>
      <c r="L37">
        <v>0.3580000000000001</v>
      </c>
      <c r="M37">
        <v>9.6999999999999975E-2</v>
      </c>
      <c r="N37">
        <v>0.26100000000000012</v>
      </c>
    </row>
    <row r="38" spans="1:15" x14ac:dyDescent="0.25">
      <c r="A38" t="s">
        <v>83</v>
      </c>
      <c r="B38" t="s">
        <v>53</v>
      </c>
      <c r="C38">
        <v>2</v>
      </c>
      <c r="D38" t="s">
        <v>84</v>
      </c>
      <c r="E38">
        <v>41266</v>
      </c>
      <c r="F38">
        <v>2.5</v>
      </c>
      <c r="G38">
        <v>3.4</v>
      </c>
      <c r="H38">
        <v>0.19</v>
      </c>
      <c r="I38">
        <v>3.2133256858467595E-2</v>
      </c>
      <c r="J38">
        <v>0.36699999999999999</v>
      </c>
      <c r="K38">
        <v>1.1100000000000001</v>
      </c>
      <c r="L38">
        <v>0.36099999999999999</v>
      </c>
      <c r="M38">
        <v>8.6000000000000076E-2</v>
      </c>
      <c r="N38">
        <v>0.27499999999999991</v>
      </c>
    </row>
    <row r="39" spans="1:15" x14ac:dyDescent="0.25">
      <c r="A39" t="s">
        <v>83</v>
      </c>
      <c r="B39" t="s">
        <v>53</v>
      </c>
      <c r="C39">
        <v>3</v>
      </c>
      <c r="D39" t="s">
        <v>84</v>
      </c>
      <c r="E39">
        <v>41266</v>
      </c>
      <c r="F39">
        <v>2.4</v>
      </c>
      <c r="G39">
        <v>3.4</v>
      </c>
      <c r="H39">
        <v>0.17</v>
      </c>
      <c r="I39">
        <v>2.5724407845144424E-2</v>
      </c>
      <c r="J39">
        <v>0.33700000000000002</v>
      </c>
      <c r="K39">
        <v>1.105</v>
      </c>
      <c r="L39">
        <v>0.33600000000000008</v>
      </c>
      <c r="M39">
        <v>6.4999999999999947E-2</v>
      </c>
      <c r="N39">
        <v>0.27100000000000013</v>
      </c>
    </row>
    <row r="40" spans="1:15" x14ac:dyDescent="0.25">
      <c r="A40" t="s">
        <v>83</v>
      </c>
      <c r="B40" t="s">
        <v>55</v>
      </c>
      <c r="C40">
        <v>1</v>
      </c>
      <c r="D40" t="s">
        <v>84</v>
      </c>
      <c r="E40">
        <v>41289</v>
      </c>
      <c r="F40" t="s">
        <v>15</v>
      </c>
      <c r="G40" t="s">
        <v>15</v>
      </c>
      <c r="H40" t="s">
        <v>15</v>
      </c>
      <c r="I40" t="s">
        <v>15</v>
      </c>
      <c r="J40">
        <v>0.185</v>
      </c>
      <c r="K40" t="s">
        <v>15</v>
      </c>
      <c r="L40">
        <v>0.18299999999999994</v>
      </c>
      <c r="M40">
        <v>3.3999999999999919E-2</v>
      </c>
      <c r="N40">
        <v>0.14900000000000002</v>
      </c>
      <c r="O40" t="s">
        <v>135</v>
      </c>
    </row>
    <row r="41" spans="1:15" x14ac:dyDescent="0.25">
      <c r="A41" t="s">
        <v>83</v>
      </c>
      <c r="B41" t="s">
        <v>55</v>
      </c>
      <c r="C41">
        <v>2</v>
      </c>
      <c r="D41" t="s">
        <v>84</v>
      </c>
      <c r="E41">
        <v>41289</v>
      </c>
      <c r="F41" t="s">
        <v>15</v>
      </c>
      <c r="G41" t="s">
        <v>15</v>
      </c>
      <c r="H41" t="s">
        <v>15</v>
      </c>
      <c r="I41" t="s">
        <v>15</v>
      </c>
      <c r="J41">
        <v>9.6000000000000002E-2</v>
      </c>
      <c r="K41" t="s">
        <v>15</v>
      </c>
      <c r="L41">
        <v>9.9000000000000088E-2</v>
      </c>
      <c r="M41">
        <v>1.9000000000000017E-2</v>
      </c>
      <c r="N41">
        <v>8.0000000000000071E-2</v>
      </c>
      <c r="O41" t="s">
        <v>135</v>
      </c>
    </row>
    <row r="42" spans="1:15" x14ac:dyDescent="0.25">
      <c r="A42" t="s">
        <v>83</v>
      </c>
      <c r="B42" t="s">
        <v>61</v>
      </c>
      <c r="C42">
        <v>1</v>
      </c>
      <c r="D42" t="s">
        <v>84</v>
      </c>
      <c r="E42">
        <v>41265</v>
      </c>
      <c r="F42">
        <v>2.2000000000000002</v>
      </c>
      <c r="G42">
        <v>3</v>
      </c>
      <c r="H42">
        <v>0.14499999999999999</v>
      </c>
      <c r="I42">
        <v>1.6512996385431349E-2</v>
      </c>
      <c r="J42">
        <v>0.25600000000000001</v>
      </c>
      <c r="K42">
        <v>1.02</v>
      </c>
      <c r="L42">
        <v>0.25900000000000012</v>
      </c>
      <c r="M42">
        <v>4.4000000000000039E-2</v>
      </c>
      <c r="N42">
        <v>0.21500000000000008</v>
      </c>
    </row>
    <row r="43" spans="1:15" x14ac:dyDescent="0.25">
      <c r="A43" t="s">
        <v>83</v>
      </c>
      <c r="B43" t="s">
        <v>61</v>
      </c>
      <c r="C43">
        <v>4</v>
      </c>
      <c r="D43" t="s">
        <v>84</v>
      </c>
      <c r="E43">
        <v>41265</v>
      </c>
      <c r="F43">
        <v>2.2999999999999998</v>
      </c>
      <c r="G43">
        <v>3</v>
      </c>
      <c r="H43">
        <v>0.16500000000000001</v>
      </c>
      <c r="I43">
        <v>2.138246499849553E-2</v>
      </c>
      <c r="J43">
        <v>0.27100000000000002</v>
      </c>
      <c r="K43">
        <v>1.06</v>
      </c>
      <c r="L43">
        <v>0.26700000000000002</v>
      </c>
      <c r="M43">
        <v>5.1999999999999935E-2</v>
      </c>
      <c r="N43">
        <v>0.21500000000000008</v>
      </c>
    </row>
    <row r="44" spans="1:15" x14ac:dyDescent="0.25">
      <c r="A44" t="s">
        <v>83</v>
      </c>
      <c r="B44" t="s">
        <v>61</v>
      </c>
      <c r="C44">
        <v>2</v>
      </c>
      <c r="D44" t="s">
        <v>84</v>
      </c>
      <c r="E44">
        <v>41265</v>
      </c>
      <c r="F44">
        <v>2.4</v>
      </c>
      <c r="G44">
        <v>3.1</v>
      </c>
      <c r="H44">
        <v>0.17499999999999999</v>
      </c>
      <c r="I44">
        <v>2.4854579379181747E-2</v>
      </c>
      <c r="J44">
        <v>0.28699999999999998</v>
      </c>
      <c r="K44">
        <v>1.02</v>
      </c>
      <c r="L44">
        <v>0.28499999999999992</v>
      </c>
      <c r="M44">
        <v>6.0000000000000053E-2</v>
      </c>
      <c r="N44">
        <v>0.22499999999999987</v>
      </c>
    </row>
    <row r="45" spans="1:15" x14ac:dyDescent="0.25">
      <c r="A45" t="s">
        <v>83</v>
      </c>
      <c r="B45" t="s">
        <v>61</v>
      </c>
      <c r="C45">
        <v>3</v>
      </c>
      <c r="D45" t="s">
        <v>84</v>
      </c>
      <c r="E45">
        <v>41265</v>
      </c>
      <c r="F45">
        <v>2.2999999999999998</v>
      </c>
      <c r="G45">
        <v>3.2</v>
      </c>
      <c r="H45">
        <v>0.16500000000000001</v>
      </c>
      <c r="I45">
        <v>2.2807962665061899E-2</v>
      </c>
      <c r="J45">
        <v>0.312</v>
      </c>
      <c r="K45">
        <v>0.99</v>
      </c>
      <c r="L45">
        <v>0.31600000000000006</v>
      </c>
      <c r="M45">
        <v>7.2999999999999954E-2</v>
      </c>
      <c r="N45">
        <v>0.2430000000000001</v>
      </c>
    </row>
    <row r="46" spans="1:15" x14ac:dyDescent="0.25">
      <c r="A46" t="s">
        <v>83</v>
      </c>
      <c r="B46" t="s">
        <v>68</v>
      </c>
      <c r="C46">
        <v>1</v>
      </c>
      <c r="D46" t="s">
        <v>84</v>
      </c>
      <c r="E46">
        <v>41264</v>
      </c>
      <c r="F46">
        <v>2.5</v>
      </c>
      <c r="G46">
        <v>3.2</v>
      </c>
      <c r="H46">
        <v>0.185</v>
      </c>
      <c r="I46">
        <v>2.8672268951762846E-2</v>
      </c>
      <c r="J46">
        <v>0.29399999999999998</v>
      </c>
      <c r="K46">
        <v>1.01</v>
      </c>
      <c r="L46">
        <v>0.29400000000000004</v>
      </c>
      <c r="M46">
        <v>7.2999999999999954E-2</v>
      </c>
      <c r="N46">
        <v>0.22100000000000009</v>
      </c>
    </row>
    <row r="47" spans="1:15" x14ac:dyDescent="0.25">
      <c r="A47" t="s">
        <v>83</v>
      </c>
      <c r="B47" t="s">
        <v>68</v>
      </c>
      <c r="C47">
        <v>2</v>
      </c>
      <c r="D47" t="s">
        <v>84</v>
      </c>
      <c r="E47">
        <v>41264</v>
      </c>
      <c r="F47">
        <v>2.2999999999999998</v>
      </c>
      <c r="G47">
        <v>3</v>
      </c>
      <c r="H47">
        <v>0.16500000000000001</v>
      </c>
      <c r="I47">
        <v>2.138246499849553E-2</v>
      </c>
      <c r="J47">
        <v>0.28799999999999998</v>
      </c>
      <c r="K47">
        <v>1.02</v>
      </c>
      <c r="L47">
        <v>0.28700000000000003</v>
      </c>
      <c r="M47">
        <v>6.5999999999999948E-2</v>
      </c>
      <c r="N47">
        <v>0.22100000000000009</v>
      </c>
    </row>
    <row r="48" spans="1:15" x14ac:dyDescent="0.25">
      <c r="A48" t="s">
        <v>83</v>
      </c>
      <c r="B48" t="s">
        <v>70</v>
      </c>
      <c r="C48">
        <v>1</v>
      </c>
      <c r="D48" t="s">
        <v>84</v>
      </c>
      <c r="E48">
        <v>41260</v>
      </c>
      <c r="F48">
        <v>2.1</v>
      </c>
      <c r="G48">
        <v>2.8</v>
      </c>
      <c r="H48">
        <v>0.155</v>
      </c>
      <c r="I48">
        <v>1.7611244817248781E-2</v>
      </c>
      <c r="J48">
        <v>0.255</v>
      </c>
      <c r="K48">
        <v>0.95</v>
      </c>
      <c r="L48">
        <v>0.25900000000000012</v>
      </c>
      <c r="M48">
        <v>4.6000000000000041E-2</v>
      </c>
      <c r="N48">
        <v>0.21300000000000008</v>
      </c>
    </row>
    <row r="49" spans="1:15" x14ac:dyDescent="0.25">
      <c r="A49" t="s">
        <v>83</v>
      </c>
      <c r="B49" t="s">
        <v>70</v>
      </c>
      <c r="C49">
        <v>2</v>
      </c>
      <c r="D49" t="s">
        <v>84</v>
      </c>
      <c r="E49">
        <v>41260</v>
      </c>
      <c r="F49">
        <v>2.2000000000000002</v>
      </c>
      <c r="G49">
        <v>2.6</v>
      </c>
      <c r="H49">
        <v>0.16500000000000001</v>
      </c>
      <c r="I49">
        <v>1.8531469665362794E-2</v>
      </c>
      <c r="J49">
        <v>0.23699999999999999</v>
      </c>
      <c r="K49">
        <v>0.94</v>
      </c>
      <c r="L49">
        <v>0.23399999999999999</v>
      </c>
      <c r="M49">
        <v>3.6000000000000032E-2</v>
      </c>
      <c r="N49">
        <v>0.19799999999999995</v>
      </c>
    </row>
    <row r="50" spans="1:15" x14ac:dyDescent="0.25">
      <c r="A50" t="s">
        <v>83</v>
      </c>
      <c r="B50" t="s">
        <v>70</v>
      </c>
      <c r="C50">
        <v>3</v>
      </c>
      <c r="D50" t="s">
        <v>84</v>
      </c>
      <c r="E50">
        <v>41260</v>
      </c>
      <c r="F50">
        <v>2.2000000000000002</v>
      </c>
      <c r="G50">
        <v>2.9</v>
      </c>
      <c r="H50">
        <v>0.17499999999999999</v>
      </c>
      <c r="I50">
        <v>2.3251058128911952E-2</v>
      </c>
      <c r="J50">
        <v>0.248</v>
      </c>
      <c r="K50">
        <v>0.96</v>
      </c>
      <c r="L50">
        <v>0.25</v>
      </c>
      <c r="M50">
        <v>4.2999999999999927E-2</v>
      </c>
      <c r="N50">
        <v>0.20700000000000007</v>
      </c>
    </row>
    <row r="51" spans="1:15" x14ac:dyDescent="0.25">
      <c r="A51" t="s">
        <v>83</v>
      </c>
      <c r="B51" t="s">
        <v>70</v>
      </c>
      <c r="C51">
        <v>4</v>
      </c>
      <c r="D51" t="s">
        <v>84</v>
      </c>
      <c r="E51">
        <v>41260</v>
      </c>
      <c r="F51">
        <v>2.2000000000000002</v>
      </c>
      <c r="G51">
        <v>2.6</v>
      </c>
      <c r="H51">
        <v>0.19</v>
      </c>
      <c r="I51">
        <v>2.4572490538828168E-2</v>
      </c>
      <c r="J51">
        <v>0.252</v>
      </c>
      <c r="K51">
        <v>0.95</v>
      </c>
      <c r="L51">
        <v>0.249</v>
      </c>
      <c r="M51">
        <v>4.599999999999993E-2</v>
      </c>
      <c r="N51">
        <v>0.20300000000000007</v>
      </c>
    </row>
    <row r="52" spans="1:15" x14ac:dyDescent="0.25">
      <c r="A52" t="s">
        <v>83</v>
      </c>
      <c r="B52" t="s">
        <v>49</v>
      </c>
      <c r="C52">
        <v>1</v>
      </c>
      <c r="D52" t="s">
        <v>89</v>
      </c>
      <c r="E52">
        <v>41278</v>
      </c>
      <c r="F52">
        <v>2</v>
      </c>
      <c r="G52">
        <v>2.6</v>
      </c>
      <c r="H52">
        <v>0.14000000000000001</v>
      </c>
      <c r="I52">
        <v>1.3341296802244655E-2</v>
      </c>
      <c r="J52">
        <v>0.185</v>
      </c>
      <c r="K52">
        <v>0.89500000000000002</v>
      </c>
      <c r="L52">
        <v>0.18500000000000005</v>
      </c>
      <c r="M52">
        <v>3.0000000000000027E-2</v>
      </c>
      <c r="N52">
        <v>0.15500000000000003</v>
      </c>
    </row>
    <row r="53" spans="1:15" x14ac:dyDescent="0.25">
      <c r="A53" t="s">
        <v>83</v>
      </c>
      <c r="B53" t="s">
        <v>49</v>
      </c>
      <c r="C53">
        <v>2</v>
      </c>
      <c r="D53" t="s">
        <v>89</v>
      </c>
      <c r="E53">
        <v>41278</v>
      </c>
      <c r="F53" t="s">
        <v>15</v>
      </c>
      <c r="G53" t="s">
        <v>15</v>
      </c>
      <c r="H53" t="s">
        <v>15</v>
      </c>
      <c r="I53" t="s">
        <v>15</v>
      </c>
      <c r="J53">
        <v>0.12</v>
      </c>
      <c r="K53" t="s">
        <v>15</v>
      </c>
      <c r="L53">
        <v>0.12400000000000011</v>
      </c>
      <c r="M53">
        <v>2.8999999999999915E-2</v>
      </c>
      <c r="N53">
        <v>9.5000000000000195E-2</v>
      </c>
      <c r="O53" t="s">
        <v>135</v>
      </c>
    </row>
    <row r="54" spans="1:15" x14ac:dyDescent="0.25">
      <c r="A54" t="s">
        <v>83</v>
      </c>
      <c r="B54" t="s">
        <v>49</v>
      </c>
      <c r="C54">
        <v>3</v>
      </c>
      <c r="D54" t="s">
        <v>89</v>
      </c>
      <c r="E54">
        <v>41278</v>
      </c>
      <c r="F54" t="s">
        <v>15</v>
      </c>
      <c r="G54" t="s">
        <v>15</v>
      </c>
      <c r="H54" t="s">
        <v>15</v>
      </c>
      <c r="I54" t="s">
        <v>15</v>
      </c>
      <c r="J54">
        <v>0.17599999999999999</v>
      </c>
      <c r="K54" t="s">
        <v>15</v>
      </c>
      <c r="L54">
        <v>0.17699999999999994</v>
      </c>
      <c r="M54">
        <v>3.7000000000000033E-2</v>
      </c>
      <c r="N54">
        <v>0.1399999999999999</v>
      </c>
      <c r="O54" t="s">
        <v>135</v>
      </c>
    </row>
    <row r="55" spans="1:15" x14ac:dyDescent="0.25">
      <c r="A55" t="s">
        <v>83</v>
      </c>
      <c r="B55" t="s">
        <v>49</v>
      </c>
      <c r="C55">
        <v>4</v>
      </c>
      <c r="D55" t="s">
        <v>89</v>
      </c>
      <c r="E55">
        <v>41278</v>
      </c>
      <c r="F55" t="s">
        <v>15</v>
      </c>
      <c r="G55" t="s">
        <v>15</v>
      </c>
      <c r="H55" t="s">
        <v>15</v>
      </c>
      <c r="I55" t="s">
        <v>15</v>
      </c>
      <c r="J55">
        <v>5.7000000000000002E-2</v>
      </c>
      <c r="K55" t="s">
        <v>15</v>
      </c>
      <c r="L55">
        <v>0.17699999999999994</v>
      </c>
      <c r="M55">
        <v>2.399999999999991E-2</v>
      </c>
      <c r="N55">
        <v>0.15300000000000002</v>
      </c>
      <c r="O55" t="s">
        <v>135</v>
      </c>
    </row>
    <row r="56" spans="1:15" x14ac:dyDescent="0.25">
      <c r="A56" t="s">
        <v>83</v>
      </c>
      <c r="B56" t="s">
        <v>59</v>
      </c>
      <c r="C56">
        <v>1</v>
      </c>
      <c r="D56" t="s">
        <v>89</v>
      </c>
      <c r="E56">
        <v>41268</v>
      </c>
      <c r="F56">
        <v>2.1</v>
      </c>
      <c r="G56">
        <v>0.3</v>
      </c>
      <c r="H56">
        <v>0.15</v>
      </c>
      <c r="I56">
        <v>1.7671458676442584E-3</v>
      </c>
      <c r="J56">
        <v>0.16800000000000001</v>
      </c>
      <c r="K56">
        <v>0.94499999999999995</v>
      </c>
      <c r="L56">
        <v>0.16700000000000004</v>
      </c>
      <c r="M56">
        <v>3.2000000000000028E-2</v>
      </c>
      <c r="N56">
        <v>0.13500000000000001</v>
      </c>
    </row>
    <row r="57" spans="1:15" x14ac:dyDescent="0.25">
      <c r="A57" t="s">
        <v>83</v>
      </c>
      <c r="B57" t="s">
        <v>59</v>
      </c>
      <c r="C57">
        <v>2</v>
      </c>
      <c r="D57" t="s">
        <v>89</v>
      </c>
      <c r="E57">
        <v>41268</v>
      </c>
      <c r="F57">
        <v>2.1</v>
      </c>
      <c r="G57">
        <v>2.2999999999999998</v>
      </c>
      <c r="H57">
        <v>0.1</v>
      </c>
      <c r="I57">
        <v>6.0213859193804379E-3</v>
      </c>
      <c r="J57">
        <v>0.193</v>
      </c>
      <c r="K57">
        <v>0.94</v>
      </c>
      <c r="L57">
        <v>0.19400000000000006</v>
      </c>
      <c r="M57">
        <v>3.7999999999999923E-2</v>
      </c>
      <c r="N57">
        <v>0.15600000000000014</v>
      </c>
    </row>
    <row r="58" spans="1:15" x14ac:dyDescent="0.25">
      <c r="A58" t="s">
        <v>83</v>
      </c>
      <c r="B58" t="s">
        <v>59</v>
      </c>
      <c r="C58">
        <v>3</v>
      </c>
      <c r="D58" t="s">
        <v>89</v>
      </c>
      <c r="E58">
        <v>41268</v>
      </c>
      <c r="F58">
        <v>2</v>
      </c>
      <c r="G58">
        <v>2.1</v>
      </c>
      <c r="H58">
        <v>0.14000000000000001</v>
      </c>
      <c r="I58">
        <v>1.0775662801812991E-2</v>
      </c>
      <c r="J58">
        <v>0.17599999999999999</v>
      </c>
      <c r="K58">
        <v>0.9</v>
      </c>
      <c r="L58">
        <v>0.17499999999999993</v>
      </c>
      <c r="M58">
        <v>2.7999999999999914E-2</v>
      </c>
      <c r="N58">
        <v>0.14700000000000002</v>
      </c>
    </row>
    <row r="59" spans="1:15" x14ac:dyDescent="0.25">
      <c r="A59" t="s">
        <v>83</v>
      </c>
      <c r="B59" t="s">
        <v>65</v>
      </c>
      <c r="C59">
        <v>1</v>
      </c>
      <c r="D59" t="s">
        <v>89</v>
      </c>
      <c r="E59">
        <v>41280</v>
      </c>
      <c r="F59" t="s">
        <v>15</v>
      </c>
      <c r="G59" t="s">
        <v>15</v>
      </c>
      <c r="H59" t="s">
        <v>15</v>
      </c>
      <c r="I59" t="s">
        <v>15</v>
      </c>
      <c r="J59">
        <v>0.18</v>
      </c>
      <c r="K59" t="s">
        <v>15</v>
      </c>
      <c r="L59">
        <v>0.18099999999999994</v>
      </c>
      <c r="M59">
        <v>2.7999999999999914E-2</v>
      </c>
      <c r="N59">
        <v>0.15300000000000002</v>
      </c>
      <c r="O59" t="s">
        <v>135</v>
      </c>
    </row>
    <row r="60" spans="1:15" x14ac:dyDescent="0.25">
      <c r="A60" t="s">
        <v>83</v>
      </c>
      <c r="B60" t="s">
        <v>65</v>
      </c>
      <c r="C60">
        <v>2</v>
      </c>
      <c r="D60" t="s">
        <v>89</v>
      </c>
      <c r="E60">
        <v>41280</v>
      </c>
      <c r="F60" t="s">
        <v>15</v>
      </c>
      <c r="G60" t="s">
        <v>15</v>
      </c>
      <c r="H60" t="s">
        <v>15</v>
      </c>
      <c r="I60" t="s">
        <v>15</v>
      </c>
      <c r="J60">
        <v>0.14599999999999999</v>
      </c>
      <c r="K60" t="s">
        <v>15</v>
      </c>
      <c r="L60">
        <v>0.14599999999999991</v>
      </c>
      <c r="M60">
        <v>2.6999999999999913E-2</v>
      </c>
      <c r="N60">
        <v>0.11899999999999999</v>
      </c>
      <c r="O60" t="s">
        <v>135</v>
      </c>
    </row>
    <row r="61" spans="1:15" x14ac:dyDescent="0.25">
      <c r="A61" t="s">
        <v>83</v>
      </c>
      <c r="B61" t="s">
        <v>65</v>
      </c>
      <c r="C61">
        <v>3</v>
      </c>
      <c r="D61" t="s">
        <v>89</v>
      </c>
      <c r="E61">
        <v>41280</v>
      </c>
      <c r="F61" t="s">
        <v>15</v>
      </c>
      <c r="G61" t="s">
        <v>15</v>
      </c>
      <c r="H61" t="s">
        <v>15</v>
      </c>
      <c r="I61" t="s">
        <v>15</v>
      </c>
      <c r="J61">
        <v>0.10199999999999999</v>
      </c>
      <c r="K61" t="s">
        <v>15</v>
      </c>
      <c r="L61">
        <v>0.10600000000000009</v>
      </c>
      <c r="M61">
        <v>2.300000000000002E-2</v>
      </c>
      <c r="N61">
        <v>8.3000000000000074E-2</v>
      </c>
      <c r="O61" t="s">
        <v>135</v>
      </c>
    </row>
    <row r="62" spans="1:15" x14ac:dyDescent="0.25">
      <c r="A62" t="s">
        <v>83</v>
      </c>
      <c r="B62" t="s">
        <v>73</v>
      </c>
      <c r="C62">
        <v>1</v>
      </c>
      <c r="D62" t="s">
        <v>89</v>
      </c>
      <c r="E62">
        <v>41268</v>
      </c>
      <c r="F62" t="s">
        <v>15</v>
      </c>
      <c r="G62" t="s">
        <v>15</v>
      </c>
      <c r="H62" t="s">
        <v>15</v>
      </c>
      <c r="I62" t="s">
        <v>15</v>
      </c>
      <c r="J62">
        <v>9.8000000000000004E-2</v>
      </c>
      <c r="K62" t="s">
        <v>15</v>
      </c>
      <c r="L62">
        <v>0.10099999999999998</v>
      </c>
      <c r="M62">
        <v>2.8000000000000025E-2</v>
      </c>
      <c r="N62">
        <v>7.2999999999999954E-2</v>
      </c>
      <c r="O62" t="s">
        <v>135</v>
      </c>
    </row>
    <row r="63" spans="1:15" x14ac:dyDescent="0.25">
      <c r="A63" t="s">
        <v>83</v>
      </c>
      <c r="B63" t="s">
        <v>73</v>
      </c>
      <c r="C63">
        <v>2</v>
      </c>
      <c r="D63" t="s">
        <v>89</v>
      </c>
      <c r="E63">
        <v>41268</v>
      </c>
      <c r="F63" t="s">
        <v>15</v>
      </c>
      <c r="G63" t="s">
        <v>15</v>
      </c>
      <c r="H63" t="s">
        <v>15</v>
      </c>
      <c r="I63" t="s">
        <v>15</v>
      </c>
      <c r="J63">
        <v>0.249</v>
      </c>
      <c r="K63" t="s">
        <v>15</v>
      </c>
      <c r="L63">
        <v>0.24900000000000011</v>
      </c>
      <c r="M63">
        <v>3.8999999999999924E-2</v>
      </c>
      <c r="N63">
        <v>0.21000000000000019</v>
      </c>
      <c r="O63" t="s">
        <v>135</v>
      </c>
    </row>
    <row r="64" spans="1:15" x14ac:dyDescent="0.25">
      <c r="A64" t="s">
        <v>83</v>
      </c>
      <c r="B64" t="s">
        <v>73</v>
      </c>
      <c r="C64">
        <v>3</v>
      </c>
      <c r="D64" t="s">
        <v>89</v>
      </c>
      <c r="E64">
        <v>41268</v>
      </c>
      <c r="F64" t="s">
        <v>15</v>
      </c>
      <c r="G64" t="s">
        <v>15</v>
      </c>
      <c r="H64" t="s">
        <v>15</v>
      </c>
      <c r="I64" t="s">
        <v>15</v>
      </c>
      <c r="J64">
        <v>0.23699999999999999</v>
      </c>
      <c r="K64" t="s">
        <v>15</v>
      </c>
      <c r="L64">
        <v>0.23899999999999999</v>
      </c>
      <c r="M64">
        <v>3.3000000000000029E-2</v>
      </c>
      <c r="N64">
        <v>0.20599999999999996</v>
      </c>
      <c r="O64" t="s">
        <v>135</v>
      </c>
    </row>
    <row r="65" spans="1:15" x14ac:dyDescent="0.25">
      <c r="A65" t="s">
        <v>83</v>
      </c>
      <c r="B65" t="s">
        <v>73</v>
      </c>
      <c r="C65">
        <v>4</v>
      </c>
      <c r="D65" t="s">
        <v>89</v>
      </c>
      <c r="E65">
        <v>41268</v>
      </c>
      <c r="F65" t="s">
        <v>15</v>
      </c>
      <c r="G65" t="s">
        <v>15</v>
      </c>
      <c r="H65" t="s">
        <v>15</v>
      </c>
      <c r="I65" t="s">
        <v>15</v>
      </c>
      <c r="J65">
        <v>0.22700000000000001</v>
      </c>
      <c r="K65" t="s">
        <v>15</v>
      </c>
      <c r="L65">
        <v>0.2340000000000001</v>
      </c>
      <c r="M65">
        <v>3.1000000000000028E-2</v>
      </c>
      <c r="N65">
        <v>0.20300000000000007</v>
      </c>
      <c r="O65" t="s">
        <v>135</v>
      </c>
    </row>
    <row r="66" spans="1:15" x14ac:dyDescent="0.25">
      <c r="A66" t="s">
        <v>83</v>
      </c>
      <c r="B66" t="s">
        <v>74</v>
      </c>
      <c r="C66">
        <v>1</v>
      </c>
      <c r="D66" t="s">
        <v>87</v>
      </c>
      <c r="E66">
        <v>41261</v>
      </c>
      <c r="F66">
        <v>2.1</v>
      </c>
      <c r="G66">
        <v>2.7</v>
      </c>
      <c r="H66">
        <v>0.16</v>
      </c>
      <c r="I66">
        <v>1.8095573684677211E-2</v>
      </c>
      <c r="J66">
        <v>0.191</v>
      </c>
      <c r="K66">
        <v>0.92</v>
      </c>
      <c r="L66">
        <v>0.19299999999999995</v>
      </c>
      <c r="M66">
        <v>4.1000000000000036E-2</v>
      </c>
      <c r="N66">
        <v>0.15199999999999991</v>
      </c>
    </row>
    <row r="67" spans="1:15" x14ac:dyDescent="0.25">
      <c r="A67" t="s">
        <v>83</v>
      </c>
      <c r="B67" t="s">
        <v>74</v>
      </c>
      <c r="C67">
        <v>2</v>
      </c>
      <c r="D67" t="s">
        <v>87</v>
      </c>
      <c r="E67">
        <v>41261</v>
      </c>
      <c r="F67">
        <v>2.2000000000000002</v>
      </c>
      <c r="G67">
        <v>2.6</v>
      </c>
      <c r="H67">
        <v>0.13</v>
      </c>
      <c r="I67">
        <v>1.1503465099894628E-2</v>
      </c>
      <c r="J67">
        <v>0.187</v>
      </c>
      <c r="K67">
        <v>0.95</v>
      </c>
      <c r="L67">
        <v>0.18800000000000006</v>
      </c>
      <c r="M67">
        <v>3.1000000000000028E-2</v>
      </c>
      <c r="N67">
        <v>0.15700000000000003</v>
      </c>
    </row>
    <row r="68" spans="1:15" x14ac:dyDescent="0.25">
      <c r="A68" t="s">
        <v>83</v>
      </c>
      <c r="B68" t="s">
        <v>74</v>
      </c>
      <c r="C68">
        <v>3</v>
      </c>
      <c r="D68" t="s">
        <v>87</v>
      </c>
      <c r="E68">
        <v>41261</v>
      </c>
      <c r="F68">
        <v>2.2000000000000002</v>
      </c>
      <c r="G68">
        <v>2.6</v>
      </c>
      <c r="H68">
        <v>0.16500000000000001</v>
      </c>
      <c r="I68">
        <v>1.8531469665362794E-2</v>
      </c>
      <c r="J68">
        <v>0.23899999999999999</v>
      </c>
      <c r="K68">
        <v>0.88500000000000001</v>
      </c>
      <c r="L68">
        <v>0.2400000000000001</v>
      </c>
      <c r="M68">
        <v>3.5999999999999921E-2</v>
      </c>
      <c r="N68">
        <v>0.20400000000000018</v>
      </c>
    </row>
    <row r="69" spans="1:15" x14ac:dyDescent="0.25">
      <c r="A69" t="s">
        <v>83</v>
      </c>
      <c r="B69" t="s">
        <v>74</v>
      </c>
      <c r="C69">
        <v>4</v>
      </c>
      <c r="D69" t="s">
        <v>87</v>
      </c>
      <c r="E69">
        <v>41261</v>
      </c>
      <c r="F69">
        <v>2.2999999999999998</v>
      </c>
      <c r="G69">
        <v>2.8</v>
      </c>
      <c r="H69">
        <v>0.155</v>
      </c>
      <c r="I69">
        <v>1.7611244817248781E-2</v>
      </c>
      <c r="J69">
        <v>0.26200000000000001</v>
      </c>
      <c r="K69">
        <v>1.02</v>
      </c>
      <c r="L69">
        <v>0.26200000000000012</v>
      </c>
      <c r="M69">
        <v>4.599999999999993E-2</v>
      </c>
      <c r="N69">
        <v>0.21600000000000019</v>
      </c>
    </row>
    <row r="70" spans="1:15" x14ac:dyDescent="0.25">
      <c r="A70" t="s">
        <v>83</v>
      </c>
      <c r="B70" t="s">
        <v>19</v>
      </c>
      <c r="C70">
        <v>1</v>
      </c>
      <c r="D70" t="s">
        <v>87</v>
      </c>
      <c r="E70">
        <v>41264</v>
      </c>
      <c r="F70" t="s">
        <v>15</v>
      </c>
      <c r="G70" t="s">
        <v>15</v>
      </c>
      <c r="H70" t="s">
        <v>15</v>
      </c>
      <c r="I70" t="s">
        <v>15</v>
      </c>
      <c r="J70">
        <v>4.8000000000000001E-2</v>
      </c>
      <c r="K70" t="s">
        <v>15</v>
      </c>
      <c r="L70">
        <v>5.0999999999999934E-2</v>
      </c>
      <c r="M70">
        <v>2.6000000000000023E-2</v>
      </c>
      <c r="N70">
        <v>2.4999999999999911E-2</v>
      </c>
      <c r="O70" t="s">
        <v>135</v>
      </c>
    </row>
    <row r="71" spans="1:15" x14ac:dyDescent="0.25">
      <c r="A71" t="s">
        <v>83</v>
      </c>
      <c r="B71" t="s">
        <v>19</v>
      </c>
      <c r="C71">
        <v>2</v>
      </c>
      <c r="D71" t="s">
        <v>87</v>
      </c>
      <c r="E71">
        <v>41264</v>
      </c>
      <c r="F71" t="s">
        <v>15</v>
      </c>
      <c r="G71" t="s">
        <v>15</v>
      </c>
      <c r="H71" t="s">
        <v>15</v>
      </c>
      <c r="I71" t="s">
        <v>15</v>
      </c>
      <c r="J71">
        <v>5.3999999999999999E-2</v>
      </c>
      <c r="K71" t="s">
        <v>15</v>
      </c>
      <c r="L71">
        <v>5.3999999999999937E-2</v>
      </c>
      <c r="M71">
        <v>2.5000000000000022E-2</v>
      </c>
      <c r="N71">
        <v>2.8999999999999915E-2</v>
      </c>
      <c r="O71" t="s">
        <v>135</v>
      </c>
    </row>
    <row r="72" spans="1:15" x14ac:dyDescent="0.25">
      <c r="A72" t="s">
        <v>83</v>
      </c>
      <c r="B72" t="s">
        <v>22</v>
      </c>
      <c r="C72">
        <v>1</v>
      </c>
      <c r="D72" t="s">
        <v>87</v>
      </c>
      <c r="E72">
        <v>41264</v>
      </c>
      <c r="F72" t="s">
        <v>15</v>
      </c>
      <c r="G72" t="s">
        <v>15</v>
      </c>
      <c r="H72" t="s">
        <v>15</v>
      </c>
      <c r="I72" t="s">
        <v>15</v>
      </c>
      <c r="J72">
        <v>6.4000000000000001E-2</v>
      </c>
      <c r="K72" t="s">
        <v>15</v>
      </c>
      <c r="L72">
        <v>6.7999999999999949E-2</v>
      </c>
      <c r="M72">
        <v>3.1000000000000028E-2</v>
      </c>
      <c r="N72">
        <v>3.6999999999999922E-2</v>
      </c>
      <c r="O72" t="s">
        <v>135</v>
      </c>
    </row>
    <row r="73" spans="1:15" x14ac:dyDescent="0.25">
      <c r="A73" t="s">
        <v>83</v>
      </c>
      <c r="B73" t="s">
        <v>22</v>
      </c>
      <c r="C73">
        <v>2</v>
      </c>
      <c r="D73" t="s">
        <v>87</v>
      </c>
      <c r="E73">
        <v>41264</v>
      </c>
      <c r="F73" t="s">
        <v>15</v>
      </c>
      <c r="G73" t="s">
        <v>15</v>
      </c>
      <c r="H73" t="s">
        <v>15</v>
      </c>
      <c r="I73" t="s">
        <v>15</v>
      </c>
      <c r="J73">
        <v>6.2E-2</v>
      </c>
      <c r="K73" t="s">
        <v>15</v>
      </c>
      <c r="L73">
        <v>6.0999999999999943E-2</v>
      </c>
      <c r="M73">
        <v>2.6999999999999913E-2</v>
      </c>
      <c r="N73">
        <v>3.400000000000003E-2</v>
      </c>
      <c r="O73" t="s">
        <v>135</v>
      </c>
    </row>
    <row r="74" spans="1:15" x14ac:dyDescent="0.25">
      <c r="A74" t="s">
        <v>83</v>
      </c>
      <c r="B74" t="s">
        <v>57</v>
      </c>
      <c r="C74">
        <v>1</v>
      </c>
      <c r="D74" t="s">
        <v>87</v>
      </c>
      <c r="E74">
        <v>41281</v>
      </c>
      <c r="F74">
        <v>1.9</v>
      </c>
      <c r="G74">
        <v>2.2000000000000002</v>
      </c>
      <c r="H74">
        <v>0.105</v>
      </c>
      <c r="I74">
        <v>6.3499441510683693E-3</v>
      </c>
      <c r="J74">
        <v>0.11700000000000001</v>
      </c>
      <c r="K74">
        <v>0.875</v>
      </c>
      <c r="L74">
        <v>0.11900000000000011</v>
      </c>
      <c r="M74">
        <v>2.5000000000000022E-2</v>
      </c>
      <c r="N74">
        <v>9.4000000000000083E-2</v>
      </c>
    </row>
    <row r="75" spans="1:15" x14ac:dyDescent="0.25">
      <c r="A75" t="s">
        <v>83</v>
      </c>
      <c r="B75" t="s">
        <v>57</v>
      </c>
      <c r="C75">
        <v>2</v>
      </c>
      <c r="D75" t="s">
        <v>87</v>
      </c>
      <c r="E75">
        <v>41281</v>
      </c>
      <c r="F75">
        <v>1.9</v>
      </c>
      <c r="G75">
        <v>2</v>
      </c>
      <c r="H75">
        <v>0.1</v>
      </c>
      <c r="I75">
        <v>5.2359877559829899E-3</v>
      </c>
      <c r="J75">
        <v>0.112</v>
      </c>
      <c r="K75">
        <v>0.79500000000000004</v>
      </c>
      <c r="L75">
        <v>0.10899999999999999</v>
      </c>
      <c r="M75">
        <v>1.8000000000000016E-2</v>
      </c>
      <c r="N75">
        <v>9.099999999999997E-2</v>
      </c>
    </row>
    <row r="76" spans="1:15" x14ac:dyDescent="0.25">
      <c r="A76" t="s">
        <v>83</v>
      </c>
      <c r="B76" t="s">
        <v>58</v>
      </c>
      <c r="C76">
        <v>1</v>
      </c>
      <c r="D76" t="s">
        <v>87</v>
      </c>
      <c r="E76">
        <v>41289</v>
      </c>
      <c r="F76" t="s">
        <v>15</v>
      </c>
      <c r="G76" t="s">
        <v>15</v>
      </c>
      <c r="H76" t="s">
        <v>15</v>
      </c>
      <c r="I76" t="s">
        <v>15</v>
      </c>
      <c r="J76">
        <v>5.5E-2</v>
      </c>
      <c r="K76" t="s">
        <v>15</v>
      </c>
      <c r="L76">
        <v>5.1999999999999935E-2</v>
      </c>
      <c r="M76">
        <v>2.5999999999999912E-2</v>
      </c>
      <c r="N76">
        <v>2.6000000000000023E-2</v>
      </c>
      <c r="O76" t="s">
        <v>135</v>
      </c>
    </row>
    <row r="77" spans="1:15" x14ac:dyDescent="0.25">
      <c r="A77" t="s">
        <v>83</v>
      </c>
      <c r="B77" t="s">
        <v>58</v>
      </c>
      <c r="C77">
        <v>2</v>
      </c>
      <c r="D77" t="s">
        <v>87</v>
      </c>
      <c r="E77">
        <v>41289</v>
      </c>
      <c r="F77" t="s">
        <v>15</v>
      </c>
      <c r="G77" t="s">
        <v>15</v>
      </c>
      <c r="H77" t="s">
        <v>15</v>
      </c>
      <c r="I77" t="s">
        <v>15</v>
      </c>
      <c r="J77">
        <v>0.19400000000000001</v>
      </c>
      <c r="K77" t="s">
        <v>15</v>
      </c>
      <c r="L77">
        <v>0.19299999999999995</v>
      </c>
      <c r="M77">
        <v>3.1999999999999917E-2</v>
      </c>
      <c r="N77">
        <v>0.16100000000000003</v>
      </c>
      <c r="O77" t="s">
        <v>135</v>
      </c>
    </row>
    <row r="78" spans="1:15" x14ac:dyDescent="0.25">
      <c r="A78" t="s">
        <v>83</v>
      </c>
      <c r="B78" t="s">
        <v>58</v>
      </c>
      <c r="C78">
        <v>3</v>
      </c>
      <c r="D78" t="s">
        <v>87</v>
      </c>
      <c r="E78">
        <v>41289</v>
      </c>
      <c r="F78" t="s">
        <v>15</v>
      </c>
      <c r="G78" t="s">
        <v>15</v>
      </c>
      <c r="H78" t="s">
        <v>15</v>
      </c>
      <c r="I78" t="s">
        <v>15</v>
      </c>
      <c r="J78">
        <v>0.114</v>
      </c>
      <c r="K78" t="s">
        <v>15</v>
      </c>
      <c r="L78">
        <v>0.1140000000000001</v>
      </c>
      <c r="M78">
        <v>1.8999999999999906E-2</v>
      </c>
      <c r="N78">
        <v>9.5000000000000195E-2</v>
      </c>
      <c r="O78" t="s">
        <v>135</v>
      </c>
    </row>
    <row r="79" spans="1:15" x14ac:dyDescent="0.25">
      <c r="A79" t="s">
        <v>83</v>
      </c>
      <c r="B79" t="s">
        <v>67</v>
      </c>
      <c r="C79">
        <v>1</v>
      </c>
      <c r="D79" t="s">
        <v>87</v>
      </c>
      <c r="E79">
        <v>41277</v>
      </c>
      <c r="F79" t="s">
        <v>15</v>
      </c>
      <c r="G79" t="s">
        <v>15</v>
      </c>
      <c r="H79" t="s">
        <v>15</v>
      </c>
      <c r="I79" t="s">
        <v>15</v>
      </c>
      <c r="J79">
        <v>0.21</v>
      </c>
      <c r="K79" t="s">
        <v>15</v>
      </c>
      <c r="L79">
        <v>0.20899999999999996</v>
      </c>
      <c r="M79">
        <v>3.1999999999999917E-2</v>
      </c>
      <c r="N79">
        <v>0.17700000000000005</v>
      </c>
      <c r="O79" t="s">
        <v>135</v>
      </c>
    </row>
    <row r="80" spans="1:15" x14ac:dyDescent="0.25">
      <c r="A80" t="s">
        <v>83</v>
      </c>
      <c r="B80" t="s">
        <v>67</v>
      </c>
      <c r="C80">
        <v>2</v>
      </c>
      <c r="D80" t="s">
        <v>87</v>
      </c>
      <c r="E80">
        <v>41277</v>
      </c>
      <c r="F80" t="s">
        <v>15</v>
      </c>
      <c r="G80" t="s">
        <v>15</v>
      </c>
      <c r="H80" t="s">
        <v>15</v>
      </c>
      <c r="I80" t="s">
        <v>15</v>
      </c>
      <c r="J80">
        <v>0.20499999999999999</v>
      </c>
      <c r="K80" t="s">
        <v>15</v>
      </c>
      <c r="L80">
        <v>0.20600000000000007</v>
      </c>
      <c r="M80">
        <v>2.9999999999999916E-2</v>
      </c>
      <c r="N80">
        <v>0.17600000000000016</v>
      </c>
      <c r="O80" t="s">
        <v>135</v>
      </c>
    </row>
    <row r="81" spans="1:15" x14ac:dyDescent="0.25">
      <c r="A81" t="s">
        <v>83</v>
      </c>
      <c r="B81" t="s">
        <v>67</v>
      </c>
      <c r="C81">
        <v>3</v>
      </c>
      <c r="D81" t="s">
        <v>87</v>
      </c>
      <c r="E81">
        <v>41277</v>
      </c>
      <c r="F81" t="s">
        <v>15</v>
      </c>
      <c r="G81" t="s">
        <v>15</v>
      </c>
      <c r="H81" t="s">
        <v>15</v>
      </c>
      <c r="I81" t="s">
        <v>15</v>
      </c>
      <c r="J81">
        <v>0.18099999999999999</v>
      </c>
      <c r="K81" t="s">
        <v>15</v>
      </c>
      <c r="L81">
        <v>0.18200000000000005</v>
      </c>
      <c r="M81">
        <v>2.5999999999999912E-2</v>
      </c>
      <c r="N81">
        <v>0.15600000000000014</v>
      </c>
      <c r="O81" t="s">
        <v>135</v>
      </c>
    </row>
    <row r="82" spans="1:15" x14ac:dyDescent="0.25">
      <c r="A82" t="s">
        <v>83</v>
      </c>
      <c r="B82" t="s">
        <v>71</v>
      </c>
      <c r="C82">
        <v>1</v>
      </c>
      <c r="D82" t="s">
        <v>87</v>
      </c>
      <c r="E82">
        <v>41289</v>
      </c>
      <c r="F82" t="s">
        <v>15</v>
      </c>
      <c r="G82" t="s">
        <v>15</v>
      </c>
      <c r="H82" t="s">
        <v>15</v>
      </c>
      <c r="I82" t="s">
        <v>15</v>
      </c>
      <c r="J82">
        <v>0.17699999999999999</v>
      </c>
      <c r="K82" t="s">
        <v>15</v>
      </c>
      <c r="L82">
        <v>0.17399999999999993</v>
      </c>
      <c r="M82">
        <v>2.6000000000000023E-2</v>
      </c>
      <c r="N82">
        <v>0.14799999999999991</v>
      </c>
      <c r="O82" t="s">
        <v>135</v>
      </c>
    </row>
  </sheetData>
  <sortState ref="B619:G636">
    <sortCondition ref="C619:C636"/>
    <sortCondition ref="D619:D63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6" workbookViewId="0">
      <selection sqref="A1:B1048576"/>
    </sheetView>
  </sheetViews>
  <sheetFormatPr defaultRowHeight="15" x14ac:dyDescent="0.25"/>
  <cols>
    <col min="1" max="1" width="8.28515625" bestFit="1" customWidth="1"/>
    <col min="2" max="2" width="14.42578125" bestFit="1" customWidth="1"/>
    <col min="3" max="3" width="12.7109375" bestFit="1" customWidth="1"/>
    <col min="4" max="4" width="11.7109375" bestFit="1" customWidth="1"/>
    <col min="5" max="5" width="19.5703125" bestFit="1" customWidth="1"/>
    <col min="6" max="6" width="18" bestFit="1" customWidth="1"/>
  </cols>
  <sheetData>
    <row r="1" spans="1:6" x14ac:dyDescent="0.25">
      <c r="A1" s="4" t="s">
        <v>10</v>
      </c>
      <c r="B1" s="4" t="s">
        <v>9</v>
      </c>
      <c r="C1" s="9" t="s">
        <v>96</v>
      </c>
      <c r="D1" s="11" t="s">
        <v>94</v>
      </c>
      <c r="E1" s="4" t="s">
        <v>102</v>
      </c>
      <c r="F1" s="4" t="s">
        <v>103</v>
      </c>
    </row>
    <row r="2" spans="1:6" x14ac:dyDescent="0.25">
      <c r="A2" s="3" t="s">
        <v>76</v>
      </c>
      <c r="B2" s="3" t="s">
        <v>44</v>
      </c>
      <c r="C2" s="10">
        <v>2.448</v>
      </c>
      <c r="D2" s="13">
        <v>0.75299999999999967</v>
      </c>
      <c r="E2" s="3">
        <v>18.030465029796954</v>
      </c>
      <c r="F2" s="3">
        <f t="shared" ref="F2:F47" si="0">D2*E2</f>
        <v>13.576940167437101</v>
      </c>
    </row>
    <row r="3" spans="1:6" x14ac:dyDescent="0.25">
      <c r="A3" s="3" t="s">
        <v>88</v>
      </c>
      <c r="B3" s="2" t="s">
        <v>44</v>
      </c>
      <c r="C3" s="10">
        <v>2.528</v>
      </c>
      <c r="D3" s="13">
        <v>0.72599999999999953</v>
      </c>
      <c r="E3" s="3">
        <v>16.654767993718856</v>
      </c>
      <c r="F3" s="3">
        <f t="shared" si="0"/>
        <v>12.091361563439882</v>
      </c>
    </row>
    <row r="4" spans="1:6" x14ac:dyDescent="0.25">
      <c r="A4" s="3" t="s">
        <v>23</v>
      </c>
      <c r="B4" s="2" t="s">
        <v>44</v>
      </c>
      <c r="C4" s="10">
        <v>3.1699999999999995</v>
      </c>
      <c r="D4" s="13">
        <v>0.9830000000000001</v>
      </c>
      <c r="E4" s="3">
        <v>14.630481755864475</v>
      </c>
      <c r="F4" s="3">
        <f t="shared" si="0"/>
        <v>14.381763566014779</v>
      </c>
    </row>
    <row r="5" spans="1:6" x14ac:dyDescent="0.25">
      <c r="A5" s="3" t="s">
        <v>56</v>
      </c>
      <c r="B5" s="2" t="s">
        <v>44</v>
      </c>
      <c r="C5" s="10">
        <v>3.1009999999999995</v>
      </c>
      <c r="D5" s="13">
        <v>0.8919999999999999</v>
      </c>
      <c r="E5" s="3">
        <v>17.571859002994458</v>
      </c>
      <c r="F5" s="3">
        <f t="shared" si="0"/>
        <v>15.674098230671055</v>
      </c>
    </row>
    <row r="6" spans="1:6" x14ac:dyDescent="0.25">
      <c r="A6" s="3" t="s">
        <v>63</v>
      </c>
      <c r="B6" s="2" t="s">
        <v>44</v>
      </c>
      <c r="C6" s="10">
        <v>2.9470000000000005</v>
      </c>
      <c r="D6" s="13">
        <v>0.79500000000000037</v>
      </c>
      <c r="E6" s="3">
        <v>13.227965738048281</v>
      </c>
      <c r="F6" s="3">
        <f t="shared" si="0"/>
        <v>10.516232761748389</v>
      </c>
    </row>
    <row r="7" spans="1:6" x14ac:dyDescent="0.25">
      <c r="A7" s="3" t="s">
        <v>64</v>
      </c>
      <c r="B7" s="2" t="s">
        <v>44</v>
      </c>
      <c r="C7" s="10">
        <v>3.278</v>
      </c>
      <c r="D7" s="13">
        <v>0.88599999999999968</v>
      </c>
      <c r="E7" s="3">
        <v>15.670444671331522</v>
      </c>
      <c r="F7" s="3">
        <f t="shared" si="0"/>
        <v>13.884013978799723</v>
      </c>
    </row>
    <row r="8" spans="1:6" x14ac:dyDescent="0.25">
      <c r="A8" s="3" t="s">
        <v>66</v>
      </c>
      <c r="B8" s="2" t="s">
        <v>44</v>
      </c>
      <c r="C8" s="10">
        <v>2.6789999999999998</v>
      </c>
      <c r="D8" s="13">
        <v>0.80399999999999983</v>
      </c>
      <c r="E8" s="3">
        <v>15.243959760281461</v>
      </c>
      <c r="F8" s="3">
        <f t="shared" si="0"/>
        <v>12.256143647266292</v>
      </c>
    </row>
    <row r="9" spans="1:6" x14ac:dyDescent="0.25">
      <c r="A9" s="3" t="s">
        <v>69</v>
      </c>
      <c r="B9" s="2" t="s">
        <v>44</v>
      </c>
      <c r="C9" s="10">
        <v>2.6479999999999997</v>
      </c>
      <c r="D9" s="13">
        <v>0.88300000000000001</v>
      </c>
      <c r="E9" s="3">
        <v>17.427454333445272</v>
      </c>
      <c r="F9" s="3">
        <f t="shared" si="0"/>
        <v>15.388442176432175</v>
      </c>
    </row>
    <row r="10" spans="1:6" x14ac:dyDescent="0.25">
      <c r="A10" s="3" t="s">
        <v>72</v>
      </c>
      <c r="B10" s="2" t="s">
        <v>44</v>
      </c>
      <c r="C10" s="10">
        <v>3.0160000000000005</v>
      </c>
      <c r="D10" s="13">
        <v>0.81800000000000006</v>
      </c>
      <c r="E10" s="3">
        <v>15.897672364867928</v>
      </c>
      <c r="F10" s="3">
        <f t="shared" si="0"/>
        <v>13.004295994461966</v>
      </c>
    </row>
    <row r="11" spans="1:6" x14ac:dyDescent="0.25">
      <c r="A11" s="3" t="s">
        <v>16</v>
      </c>
      <c r="B11" s="2" t="s">
        <v>46</v>
      </c>
      <c r="C11" s="10">
        <v>3.0559999999999996</v>
      </c>
      <c r="D11" s="13">
        <v>0.87400000000000011</v>
      </c>
      <c r="E11" s="3">
        <v>15.488827884193855</v>
      </c>
      <c r="F11" s="3">
        <f t="shared" si="0"/>
        <v>13.53723557078543</v>
      </c>
    </row>
    <row r="12" spans="1:6" x14ac:dyDescent="0.25">
      <c r="A12" s="3" t="s">
        <v>20</v>
      </c>
      <c r="B12" s="2" t="s">
        <v>46</v>
      </c>
      <c r="C12" s="10">
        <v>2.5409999999999999</v>
      </c>
      <c r="D12" s="13">
        <v>0.76300000000000034</v>
      </c>
      <c r="E12" s="3">
        <v>18.734018989964991</v>
      </c>
      <c r="F12" s="3">
        <f t="shared" si="0"/>
        <v>14.294056489343294</v>
      </c>
    </row>
    <row r="13" spans="1:6" x14ac:dyDescent="0.25">
      <c r="A13" s="3" t="s">
        <v>21</v>
      </c>
      <c r="B13" s="2" t="s">
        <v>46</v>
      </c>
      <c r="C13" s="10">
        <v>2.9609999999999999</v>
      </c>
      <c r="D13" s="13">
        <v>0.94300000000000006</v>
      </c>
      <c r="E13" s="3">
        <v>16.921957222277182</v>
      </c>
      <c r="F13" s="3">
        <f t="shared" si="0"/>
        <v>15.957405660607384</v>
      </c>
    </row>
    <row r="14" spans="1:6" x14ac:dyDescent="0.25">
      <c r="A14" s="3" t="s">
        <v>50</v>
      </c>
      <c r="B14" s="2" t="s">
        <v>46</v>
      </c>
      <c r="C14" s="10">
        <v>2.4540000000000002</v>
      </c>
      <c r="D14" s="13">
        <v>0.74999999999999956</v>
      </c>
      <c r="E14" s="3">
        <v>17.251706521770913</v>
      </c>
      <c r="F14" s="3">
        <f t="shared" si="0"/>
        <v>12.938779891328178</v>
      </c>
    </row>
    <row r="15" spans="1:6" x14ac:dyDescent="0.25">
      <c r="A15" s="3" t="s">
        <v>53</v>
      </c>
      <c r="B15" s="2" t="s">
        <v>46</v>
      </c>
      <c r="C15" s="10">
        <v>2.891</v>
      </c>
      <c r="D15" s="13">
        <v>0.87100000000000044</v>
      </c>
      <c r="E15" s="3">
        <v>14.106529492770139</v>
      </c>
      <c r="F15" s="3">
        <f t="shared" si="0"/>
        <v>12.286787188202798</v>
      </c>
    </row>
    <row r="16" spans="1:6" x14ac:dyDescent="0.25">
      <c r="A16" s="3" t="s">
        <v>55</v>
      </c>
      <c r="B16" s="2" t="s">
        <v>46</v>
      </c>
      <c r="C16" s="10">
        <v>2.9200000000000004</v>
      </c>
      <c r="D16" s="13">
        <v>0.80300000000000038</v>
      </c>
      <c r="E16" s="3">
        <v>14.601644058606322</v>
      </c>
      <c r="F16" s="3">
        <f t="shared" si="0"/>
        <v>11.725120179060882</v>
      </c>
    </row>
    <row r="17" spans="1:6" x14ac:dyDescent="0.25">
      <c r="A17" s="3" t="s">
        <v>61</v>
      </c>
      <c r="B17" s="2" t="s">
        <v>46</v>
      </c>
      <c r="C17" s="10">
        <v>2.8529999999999998</v>
      </c>
      <c r="D17" s="13">
        <v>0.83699999999999974</v>
      </c>
      <c r="E17" s="3">
        <v>14.588173744210685</v>
      </c>
      <c r="F17" s="3">
        <f t="shared" si="0"/>
        <v>12.21030142390434</v>
      </c>
    </row>
    <row r="18" spans="1:6" x14ac:dyDescent="0.25">
      <c r="A18" s="3" t="s">
        <v>68</v>
      </c>
      <c r="B18" s="3" t="s">
        <v>46</v>
      </c>
      <c r="C18" s="10">
        <v>2.2379999999999995</v>
      </c>
      <c r="D18" s="13">
        <v>0.74000000000000021</v>
      </c>
      <c r="E18" s="3">
        <v>17.135963736949648</v>
      </c>
      <c r="F18" s="3">
        <f t="shared" si="0"/>
        <v>12.680613165342743</v>
      </c>
    </row>
    <row r="19" spans="1:6" x14ac:dyDescent="0.25">
      <c r="A19" s="3" t="s">
        <v>70</v>
      </c>
      <c r="B19" s="2" t="s">
        <v>46</v>
      </c>
      <c r="C19" s="10">
        <v>2.8560000000000003</v>
      </c>
      <c r="D19" s="13">
        <v>0.77100000000000035</v>
      </c>
      <c r="E19" s="3">
        <v>15.46871057063538</v>
      </c>
      <c r="F19" s="3">
        <f t="shared" si="0"/>
        <v>11.926375849959884</v>
      </c>
    </row>
    <row r="20" spans="1:6" x14ac:dyDescent="0.25">
      <c r="A20" s="3" t="s">
        <v>48</v>
      </c>
      <c r="B20" s="2" t="s">
        <v>45</v>
      </c>
      <c r="C20" s="10">
        <v>2.4109999999999996</v>
      </c>
      <c r="D20" s="13">
        <v>0.58299999999999974</v>
      </c>
      <c r="E20" s="3">
        <v>13.178894252245845</v>
      </c>
      <c r="F20" s="3">
        <f t="shared" si="0"/>
        <v>7.6832953490593248</v>
      </c>
    </row>
    <row r="21" spans="1:6" x14ac:dyDescent="0.25">
      <c r="A21" s="3" t="s">
        <v>49</v>
      </c>
      <c r="B21" s="2" t="s">
        <v>45</v>
      </c>
      <c r="C21" s="10">
        <v>1.9810000000000003</v>
      </c>
      <c r="D21" s="13">
        <v>0.50200000000000022</v>
      </c>
      <c r="E21" s="3">
        <v>12.599033541735684</v>
      </c>
      <c r="F21" s="3">
        <f t="shared" si="0"/>
        <v>6.3247148379513165</v>
      </c>
    </row>
    <row r="22" spans="1:6" x14ac:dyDescent="0.25">
      <c r="A22" s="3" t="s">
        <v>51</v>
      </c>
      <c r="B22" s="2" t="s">
        <v>45</v>
      </c>
      <c r="C22" s="10">
        <v>2.6139999999999994</v>
      </c>
      <c r="D22" s="13">
        <v>0.625</v>
      </c>
      <c r="E22" s="3">
        <v>12.296447083053302</v>
      </c>
      <c r="F22" s="3">
        <f t="shared" si="0"/>
        <v>7.6852794269083136</v>
      </c>
    </row>
    <row r="23" spans="1:6" x14ac:dyDescent="0.25">
      <c r="A23" s="3" t="s">
        <v>54</v>
      </c>
      <c r="B23" s="2" t="s">
        <v>45</v>
      </c>
      <c r="C23" s="10">
        <v>2.714</v>
      </c>
      <c r="D23" s="13">
        <v>0.61799999999999988</v>
      </c>
      <c r="E23" s="3">
        <v>12.436249568345179</v>
      </c>
      <c r="F23" s="3">
        <f t="shared" si="0"/>
        <v>7.6856022332373195</v>
      </c>
    </row>
    <row r="24" spans="1:6" x14ac:dyDescent="0.25">
      <c r="A24" s="3" t="s">
        <v>59</v>
      </c>
      <c r="B24" s="2" t="s">
        <v>45</v>
      </c>
      <c r="C24" s="10">
        <v>2.5270000000000001</v>
      </c>
      <c r="D24" s="13">
        <v>0.90000000000000036</v>
      </c>
      <c r="E24" s="3">
        <v>14.331492979792248</v>
      </c>
      <c r="F24" s="3">
        <f t="shared" si="0"/>
        <v>12.898343681813028</v>
      </c>
    </row>
    <row r="25" spans="1:6" x14ac:dyDescent="0.25">
      <c r="A25" s="3" t="s">
        <v>62</v>
      </c>
      <c r="B25" s="2" t="s">
        <v>45</v>
      </c>
      <c r="C25" s="10">
        <v>1.948</v>
      </c>
      <c r="D25" s="13">
        <v>0.46399999999999997</v>
      </c>
      <c r="E25" s="3">
        <v>12.498859159586456</v>
      </c>
      <c r="F25" s="3">
        <f t="shared" si="0"/>
        <v>5.7994706500481152</v>
      </c>
    </row>
    <row r="26" spans="1:6" x14ac:dyDescent="0.25">
      <c r="A26" s="3" t="s">
        <v>65</v>
      </c>
      <c r="B26" s="2" t="s">
        <v>45</v>
      </c>
      <c r="C26" s="10">
        <v>1.6500000000000004</v>
      </c>
      <c r="D26" s="13">
        <v>0.54300000000000015</v>
      </c>
      <c r="E26" s="3">
        <v>11.51827486814047</v>
      </c>
      <c r="F26" s="3">
        <f t="shared" si="0"/>
        <v>6.2544232534002768</v>
      </c>
    </row>
    <row r="27" spans="1:6" x14ac:dyDescent="0.25">
      <c r="A27" s="3" t="s">
        <v>73</v>
      </c>
      <c r="B27" s="3" t="s">
        <v>45</v>
      </c>
      <c r="C27" s="10">
        <v>2.2069999999999999</v>
      </c>
      <c r="D27" s="13">
        <v>0.59799999999999986</v>
      </c>
      <c r="E27" s="3">
        <v>11.487499088034044</v>
      </c>
      <c r="F27" s="3">
        <f t="shared" si="0"/>
        <v>6.869524454644357</v>
      </c>
    </row>
    <row r="28" spans="1:6" x14ac:dyDescent="0.25">
      <c r="A28" s="3" t="s">
        <v>18</v>
      </c>
      <c r="B28" s="2" t="s">
        <v>47</v>
      </c>
      <c r="C28" s="10">
        <v>1.8569999999999998</v>
      </c>
      <c r="D28" s="13">
        <v>0.59399999999999986</v>
      </c>
      <c r="E28" s="3">
        <v>10.491082356450164</v>
      </c>
      <c r="F28" s="3">
        <f t="shared" si="0"/>
        <v>6.2317029197313962</v>
      </c>
    </row>
    <row r="29" spans="1:6" x14ac:dyDescent="0.25">
      <c r="A29" s="3" t="s">
        <v>74</v>
      </c>
      <c r="B29" s="2" t="s">
        <v>47</v>
      </c>
      <c r="C29" s="10">
        <v>2.9829999999999997</v>
      </c>
      <c r="D29" s="13">
        <v>0.7889999999999997</v>
      </c>
      <c r="E29" s="3">
        <v>12.431202553943102</v>
      </c>
      <c r="F29" s="3">
        <f t="shared" si="0"/>
        <v>9.8082188150611032</v>
      </c>
    </row>
    <row r="30" spans="1:6" x14ac:dyDescent="0.25">
      <c r="A30" s="3" t="s">
        <v>75</v>
      </c>
      <c r="B30" s="2" t="s">
        <v>47</v>
      </c>
      <c r="C30" s="10">
        <v>1.8679999999999999</v>
      </c>
      <c r="D30" s="13">
        <v>0.47599999999999998</v>
      </c>
      <c r="E30" s="3">
        <v>13.203043483759204</v>
      </c>
      <c r="F30" s="3">
        <f t="shared" si="0"/>
        <v>6.2846486982693808</v>
      </c>
    </row>
    <row r="31" spans="1:6" x14ac:dyDescent="0.25">
      <c r="A31" s="3" t="s">
        <v>19</v>
      </c>
      <c r="B31" s="2" t="s">
        <v>47</v>
      </c>
      <c r="C31" s="10">
        <v>1.7520000000000002</v>
      </c>
      <c r="D31" s="13">
        <v>0.44900000000000029</v>
      </c>
      <c r="E31" s="3">
        <v>12.471746189781554</v>
      </c>
      <c r="F31" s="3">
        <f t="shared" si="0"/>
        <v>5.5998140392119211</v>
      </c>
    </row>
    <row r="32" spans="1:6" x14ac:dyDescent="0.25">
      <c r="A32" s="3" t="s">
        <v>22</v>
      </c>
      <c r="B32" s="2" t="s">
        <v>47</v>
      </c>
      <c r="C32" s="10">
        <v>1.5839999999999996</v>
      </c>
      <c r="D32" s="13">
        <v>0.35899999999999999</v>
      </c>
      <c r="E32" s="3">
        <v>13.710990747884294</v>
      </c>
      <c r="F32" s="3">
        <f t="shared" si="0"/>
        <v>4.9222456784904614</v>
      </c>
    </row>
    <row r="33" spans="1:6" x14ac:dyDescent="0.25">
      <c r="A33" s="3" t="s">
        <v>57</v>
      </c>
      <c r="B33" s="2" t="s">
        <v>47</v>
      </c>
      <c r="C33" s="10">
        <v>1.9790000000000005</v>
      </c>
      <c r="D33" s="13">
        <v>0.53200000000000003</v>
      </c>
      <c r="E33" s="3">
        <v>12.2151742508652</v>
      </c>
      <c r="F33" s="3">
        <f t="shared" si="0"/>
        <v>6.4984727014602868</v>
      </c>
    </row>
    <row r="34" spans="1:6" x14ac:dyDescent="0.25">
      <c r="A34" s="3" t="s">
        <v>58</v>
      </c>
      <c r="B34" s="2" t="s">
        <v>47</v>
      </c>
      <c r="C34" s="10">
        <v>1.7970000000000002</v>
      </c>
      <c r="D34" s="13">
        <v>0.43900000000000006</v>
      </c>
      <c r="E34" s="3">
        <v>11.937581933556775</v>
      </c>
      <c r="F34" s="3">
        <f t="shared" si="0"/>
        <v>5.2405984688314247</v>
      </c>
    </row>
    <row r="35" spans="1:6" x14ac:dyDescent="0.25">
      <c r="A35" s="3" t="s">
        <v>60</v>
      </c>
      <c r="B35" s="2" t="s">
        <v>47</v>
      </c>
      <c r="C35" s="10">
        <v>2.0500000000000003</v>
      </c>
      <c r="D35" s="13">
        <v>0.45000000000000018</v>
      </c>
      <c r="E35" s="3">
        <v>11.212101317675028</v>
      </c>
      <c r="F35" s="3">
        <f t="shared" si="0"/>
        <v>5.0454455929537643</v>
      </c>
    </row>
    <row r="36" spans="1:6" x14ac:dyDescent="0.25">
      <c r="A36" s="3" t="s">
        <v>67</v>
      </c>
      <c r="B36" s="2" t="s">
        <v>47</v>
      </c>
      <c r="C36" s="10">
        <v>2.0209999999999995</v>
      </c>
      <c r="D36" s="13">
        <v>0.52699999999999969</v>
      </c>
      <c r="E36" s="3">
        <v>11.77326718410767</v>
      </c>
      <c r="F36" s="3">
        <f t="shared" si="0"/>
        <v>6.2045118060247386</v>
      </c>
    </row>
    <row r="37" spans="1:6" x14ac:dyDescent="0.25">
      <c r="A37" s="3" t="s">
        <v>71</v>
      </c>
      <c r="B37" s="2" t="s">
        <v>47</v>
      </c>
      <c r="C37" s="10">
        <v>3.0250000000000004</v>
      </c>
      <c r="D37" s="13">
        <v>0.71499999999999986</v>
      </c>
      <c r="E37" s="3">
        <v>11.244307541072988</v>
      </c>
      <c r="F37" s="3">
        <f t="shared" si="0"/>
        <v>8.0396798918671841</v>
      </c>
    </row>
    <row r="38" spans="1:6" x14ac:dyDescent="0.25">
      <c r="A38" s="3" t="s">
        <v>24</v>
      </c>
      <c r="B38" s="2" t="s">
        <v>130</v>
      </c>
      <c r="C38" s="10">
        <v>2.4159999999999995</v>
      </c>
      <c r="D38" s="3">
        <v>0.66299999999999981</v>
      </c>
      <c r="E38" s="3">
        <v>13.961540181772641</v>
      </c>
      <c r="F38" s="3">
        <f t="shared" si="0"/>
        <v>9.2565011405152582</v>
      </c>
    </row>
    <row r="39" spans="1:6" x14ac:dyDescent="0.25">
      <c r="A39" s="3" t="s">
        <v>39</v>
      </c>
      <c r="B39" s="2" t="s">
        <v>130</v>
      </c>
      <c r="C39" s="10">
        <v>2.8930000000000002</v>
      </c>
      <c r="D39" s="3">
        <v>0.67499999999999982</v>
      </c>
      <c r="E39" s="3">
        <v>14.325883443584363</v>
      </c>
      <c r="F39" s="3">
        <f t="shared" si="0"/>
        <v>9.6699713244194427</v>
      </c>
    </row>
    <row r="40" spans="1:6" x14ac:dyDescent="0.25">
      <c r="A40" s="3" t="s">
        <v>33</v>
      </c>
      <c r="B40" s="2" t="s">
        <v>130</v>
      </c>
      <c r="C40" s="10">
        <v>2.0079999999999996</v>
      </c>
      <c r="D40" s="3">
        <v>0.59399999999999986</v>
      </c>
      <c r="E40" s="3">
        <v>16.552614411893948</v>
      </c>
      <c r="F40" s="3">
        <f t="shared" si="0"/>
        <v>9.8322529606650022</v>
      </c>
    </row>
    <row r="41" spans="1:6" x14ac:dyDescent="0.25">
      <c r="A41" s="3" t="s">
        <v>37</v>
      </c>
      <c r="B41" s="2" t="s">
        <v>130</v>
      </c>
      <c r="C41" s="10">
        <v>1.6339999999999995</v>
      </c>
      <c r="D41" s="3">
        <v>0.45299999999999985</v>
      </c>
      <c r="E41" s="3">
        <v>15.437862764160974</v>
      </c>
      <c r="F41" s="3">
        <f t="shared" si="0"/>
        <v>6.9933518321649188</v>
      </c>
    </row>
    <row r="42" spans="1:6" x14ac:dyDescent="0.25">
      <c r="A42" s="3" t="s">
        <v>43</v>
      </c>
      <c r="B42" s="2" t="s">
        <v>130</v>
      </c>
      <c r="C42" s="10">
        <v>2.4210000000000003</v>
      </c>
      <c r="D42" s="3">
        <v>0.67499999999999982</v>
      </c>
      <c r="E42" s="3">
        <v>16.148666998762693</v>
      </c>
      <c r="F42" s="3">
        <f t="shared" si="0"/>
        <v>10.900350224164814</v>
      </c>
    </row>
    <row r="43" spans="1:6" x14ac:dyDescent="0.25">
      <c r="A43" s="3" t="s">
        <v>41</v>
      </c>
      <c r="B43" s="2" t="s">
        <v>130</v>
      </c>
      <c r="C43" s="10">
        <v>3.3960000000000004</v>
      </c>
      <c r="D43" s="3">
        <v>1.0900000000000003</v>
      </c>
      <c r="E43" s="3">
        <v>13.502720683936296</v>
      </c>
      <c r="F43" s="3">
        <f t="shared" si="0"/>
        <v>14.717965545490566</v>
      </c>
    </row>
    <row r="44" spans="1:6" x14ac:dyDescent="0.25">
      <c r="A44" s="3" t="s">
        <v>40</v>
      </c>
      <c r="B44" s="2" t="s">
        <v>130</v>
      </c>
      <c r="C44" s="10">
        <v>2.2900000000000005</v>
      </c>
      <c r="D44" s="3">
        <v>0.69100000000000028</v>
      </c>
      <c r="E44" s="3">
        <v>15.769056413391313</v>
      </c>
      <c r="F44" s="3">
        <f t="shared" si="0"/>
        <v>10.896417981653402</v>
      </c>
    </row>
    <row r="45" spans="1:6" x14ac:dyDescent="0.25">
      <c r="A45" s="3" t="s">
        <v>35</v>
      </c>
      <c r="B45" s="2" t="s">
        <v>130</v>
      </c>
      <c r="C45" s="10">
        <v>2.69</v>
      </c>
      <c r="D45" s="3">
        <v>0.78299999999999992</v>
      </c>
      <c r="E45" s="3">
        <v>16.342286915339233</v>
      </c>
      <c r="F45" s="3">
        <f t="shared" si="0"/>
        <v>12.796010654710619</v>
      </c>
    </row>
    <row r="46" spans="1:6" x14ac:dyDescent="0.25">
      <c r="A46" s="3" t="s">
        <v>38</v>
      </c>
      <c r="B46" s="2" t="s">
        <v>130</v>
      </c>
      <c r="C46" s="10">
        <v>1.7349999999999999</v>
      </c>
      <c r="D46" s="3">
        <v>0.49700000000000033</v>
      </c>
      <c r="E46" s="3">
        <v>9.9674617541036028</v>
      </c>
      <c r="F46" s="3">
        <f t="shared" si="0"/>
        <v>4.9538284917894941</v>
      </c>
    </row>
    <row r="47" spans="1:6" x14ac:dyDescent="0.25">
      <c r="A47" s="3" t="s">
        <v>34</v>
      </c>
      <c r="B47" s="2" t="s">
        <v>130</v>
      </c>
      <c r="C47" s="10">
        <v>3.0050000000000003</v>
      </c>
      <c r="D47" s="3">
        <v>0.83700000000000019</v>
      </c>
      <c r="E47" s="3">
        <v>15.23508406210839</v>
      </c>
      <c r="F47" s="3">
        <f t="shared" si="0"/>
        <v>12.751765359984725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K1" sqref="K1:X1048576"/>
    </sheetView>
  </sheetViews>
  <sheetFormatPr defaultRowHeight="15" x14ac:dyDescent="0.25"/>
  <cols>
    <col min="3" max="3" width="14.140625" bestFit="1" customWidth="1"/>
    <col min="4" max="4" width="11.85546875" bestFit="1" customWidth="1"/>
    <col min="5" max="5" width="19.5703125" bestFit="1" customWidth="1"/>
    <col min="6" max="6" width="18" bestFit="1" customWidth="1"/>
  </cols>
  <sheetData>
    <row r="1" spans="1:7" x14ac:dyDescent="0.25">
      <c r="A1" s="4" t="s">
        <v>10</v>
      </c>
      <c r="B1" s="1" t="s">
        <v>99</v>
      </c>
      <c r="C1" s="4" t="s">
        <v>9</v>
      </c>
      <c r="D1" s="4" t="s">
        <v>93</v>
      </c>
      <c r="E1" s="4" t="s">
        <v>102</v>
      </c>
      <c r="F1" s="4" t="s">
        <v>103</v>
      </c>
      <c r="G1" s="1" t="s">
        <v>132</v>
      </c>
    </row>
    <row r="2" spans="1:7" x14ac:dyDescent="0.25">
      <c r="A2" s="3" t="s">
        <v>76</v>
      </c>
      <c r="B2" t="s">
        <v>101</v>
      </c>
      <c r="C2" s="3" t="s">
        <v>44</v>
      </c>
      <c r="D2" s="3">
        <v>4.4999999999999929E-2</v>
      </c>
      <c r="E2" s="3">
        <v>19.448869273007638</v>
      </c>
      <c r="F2" s="3">
        <v>0.87519911728534228</v>
      </c>
    </row>
    <row r="3" spans="1:7" x14ac:dyDescent="0.25">
      <c r="A3" s="3" t="s">
        <v>88</v>
      </c>
      <c r="B3" t="s">
        <v>101</v>
      </c>
      <c r="C3" s="3" t="s">
        <v>44</v>
      </c>
      <c r="D3" s="3">
        <v>6.2000000000000055E-2</v>
      </c>
      <c r="E3" s="3">
        <v>19.922777405438776</v>
      </c>
      <c r="F3" s="3">
        <v>1.2352121991372051</v>
      </c>
    </row>
    <row r="4" spans="1:7" x14ac:dyDescent="0.25">
      <c r="A4" s="3" t="s">
        <v>23</v>
      </c>
      <c r="B4" t="s">
        <v>101</v>
      </c>
      <c r="C4" s="3" t="s">
        <v>44</v>
      </c>
      <c r="D4" s="3">
        <v>4.7000000000000042E-2</v>
      </c>
      <c r="E4" s="3">
        <v>19.7600294810034</v>
      </c>
      <c r="F4" s="3">
        <v>0.92872138560716067</v>
      </c>
    </row>
    <row r="5" spans="1:7" x14ac:dyDescent="0.25">
      <c r="A5" s="3" t="s">
        <v>56</v>
      </c>
      <c r="B5" t="s">
        <v>101</v>
      </c>
      <c r="C5" s="3" t="s">
        <v>44</v>
      </c>
      <c r="D5" s="3">
        <v>5.2000000000000046E-2</v>
      </c>
      <c r="E5" s="3">
        <v>19.129509099606235</v>
      </c>
      <c r="F5" s="3">
        <v>0.99473447317952512</v>
      </c>
    </row>
    <row r="6" spans="1:7" x14ac:dyDescent="0.25">
      <c r="A6" s="3" t="s">
        <v>63</v>
      </c>
      <c r="B6" t="s">
        <v>101</v>
      </c>
      <c r="C6" s="3" t="s">
        <v>44</v>
      </c>
      <c r="D6" s="3">
        <v>3.8000000000000034E-2</v>
      </c>
      <c r="E6" s="3">
        <v>19.467225779156163</v>
      </c>
      <c r="F6" s="3">
        <v>0.73975457960793489</v>
      </c>
    </row>
    <row r="7" spans="1:7" x14ac:dyDescent="0.25">
      <c r="A7" s="3" t="s">
        <v>64</v>
      </c>
      <c r="B7" t="s">
        <v>101</v>
      </c>
      <c r="C7" s="3" t="s">
        <v>44</v>
      </c>
      <c r="D7" s="3">
        <v>4.2999999999999927E-2</v>
      </c>
      <c r="E7" s="3">
        <v>17.541072391845919</v>
      </c>
      <c r="F7" s="3">
        <v>0.75426611284937328</v>
      </c>
    </row>
    <row r="8" spans="1:7" x14ac:dyDescent="0.25">
      <c r="A8" s="3" t="s">
        <v>66</v>
      </c>
      <c r="B8" t="s">
        <v>101</v>
      </c>
      <c r="C8" s="3" t="s">
        <v>44</v>
      </c>
      <c r="D8" s="3">
        <v>4.1000000000000147E-2</v>
      </c>
      <c r="E8" s="3">
        <v>24.548551689281926</v>
      </c>
      <c r="F8" s="3">
        <v>1.0064906192605625</v>
      </c>
    </row>
    <row r="9" spans="1:7" x14ac:dyDescent="0.25">
      <c r="A9" s="3" t="s">
        <v>69</v>
      </c>
      <c r="B9" t="s">
        <v>101</v>
      </c>
      <c r="C9" s="3" t="s">
        <v>44</v>
      </c>
      <c r="D9" s="3">
        <v>6.0000000000000053E-2</v>
      </c>
      <c r="E9" s="3">
        <v>20.957854183329772</v>
      </c>
      <c r="F9" s="3">
        <v>1.2574712509997874</v>
      </c>
    </row>
    <row r="10" spans="1:7" x14ac:dyDescent="0.25">
      <c r="A10" s="3" t="s">
        <v>72</v>
      </c>
      <c r="B10" t="s">
        <v>101</v>
      </c>
      <c r="C10" s="3" t="s">
        <v>44</v>
      </c>
      <c r="D10" s="3">
        <v>4.7000000000000042E-2</v>
      </c>
      <c r="E10" s="3">
        <v>20.500057102052672</v>
      </c>
      <c r="F10" s="3">
        <v>0.96350268379647641</v>
      </c>
    </row>
    <row r="11" spans="1:7" x14ac:dyDescent="0.25">
      <c r="A11" s="3" t="s">
        <v>16</v>
      </c>
      <c r="B11" t="s">
        <v>101</v>
      </c>
      <c r="C11" s="2" t="s">
        <v>46</v>
      </c>
      <c r="D11" s="3">
        <v>5.3999999999999937E-2</v>
      </c>
      <c r="E11" s="3">
        <v>21.253839737097259</v>
      </c>
      <c r="F11" s="3">
        <v>1.1477073458032507</v>
      </c>
    </row>
    <row r="12" spans="1:7" x14ac:dyDescent="0.25">
      <c r="A12" s="3" t="s">
        <v>20</v>
      </c>
      <c r="B12" t="s">
        <v>101</v>
      </c>
      <c r="C12" s="2" t="s">
        <v>46</v>
      </c>
      <c r="D12" s="3">
        <v>5.799999999999994E-2</v>
      </c>
      <c r="E12" s="3">
        <v>21.166455282681824</v>
      </c>
      <c r="F12" s="3">
        <v>1.2276544063955446</v>
      </c>
    </row>
    <row r="13" spans="1:7" x14ac:dyDescent="0.25">
      <c r="A13" s="3" t="s">
        <v>21</v>
      </c>
      <c r="B13" t="s">
        <v>101</v>
      </c>
      <c r="C13" s="2" t="s">
        <v>46</v>
      </c>
      <c r="D13" s="3">
        <v>5.3000000000000047E-2</v>
      </c>
      <c r="E13" s="3">
        <v>17.520810476830238</v>
      </c>
      <c r="F13" s="3">
        <v>0.92860295527200343</v>
      </c>
    </row>
    <row r="14" spans="1:7" x14ac:dyDescent="0.25">
      <c r="A14" s="3" t="s">
        <v>50</v>
      </c>
      <c r="B14" t="s">
        <v>101</v>
      </c>
      <c r="C14" s="2" t="s">
        <v>46</v>
      </c>
      <c r="D14" s="3">
        <v>5.0999999999999934E-2</v>
      </c>
      <c r="E14" s="3">
        <v>18.220501868143778</v>
      </c>
      <c r="F14" s="3">
        <v>0.92924559527533146</v>
      </c>
    </row>
    <row r="15" spans="1:7" x14ac:dyDescent="0.25">
      <c r="A15" s="3" t="s">
        <v>53</v>
      </c>
      <c r="B15" t="s">
        <v>101</v>
      </c>
      <c r="C15" s="2" t="s">
        <v>46</v>
      </c>
      <c r="D15" s="3">
        <v>9.6999999999999975E-2</v>
      </c>
      <c r="E15" s="3">
        <v>17.170805927272728</v>
      </c>
      <c r="F15" s="3">
        <v>1.6655681749454541</v>
      </c>
    </row>
    <row r="16" spans="1:7" x14ac:dyDescent="0.25">
      <c r="A16" s="3" t="s">
        <v>55</v>
      </c>
      <c r="B16" t="s">
        <v>101</v>
      </c>
      <c r="C16" s="2" t="s">
        <v>46</v>
      </c>
      <c r="D16" s="3">
        <v>3.3999999999999919E-2</v>
      </c>
      <c r="E16" s="3">
        <v>16.373881144984981</v>
      </c>
      <c r="F16" s="3">
        <v>0.55671195892948799</v>
      </c>
    </row>
    <row r="17" spans="1:7" x14ac:dyDescent="0.25">
      <c r="A17" s="3" t="s">
        <v>61</v>
      </c>
      <c r="B17" t="s">
        <v>101</v>
      </c>
      <c r="C17" s="2" t="s">
        <v>46</v>
      </c>
      <c r="D17" s="3">
        <v>4.4000000000000039E-2</v>
      </c>
      <c r="E17" s="3">
        <v>19.168166265974705</v>
      </c>
      <c r="F17" s="3">
        <v>0.84339931570288773</v>
      </c>
    </row>
    <row r="18" spans="1:7" x14ac:dyDescent="0.25">
      <c r="A18" s="3" t="s">
        <v>68</v>
      </c>
      <c r="B18" t="s">
        <v>101</v>
      </c>
      <c r="C18" s="2" t="s">
        <v>46</v>
      </c>
      <c r="D18" s="3">
        <v>7.2999999999999954E-2</v>
      </c>
      <c r="E18" s="3">
        <v>19.365385913569639</v>
      </c>
      <c r="F18" s="3">
        <v>1.4136731716905828</v>
      </c>
    </row>
    <row r="19" spans="1:7" x14ac:dyDescent="0.25">
      <c r="A19" s="3" t="s">
        <v>70</v>
      </c>
      <c r="B19" t="s">
        <v>101</v>
      </c>
      <c r="C19" s="2" t="s">
        <v>46</v>
      </c>
      <c r="D19" s="3">
        <v>4.6000000000000041E-2</v>
      </c>
      <c r="E19" s="3">
        <v>19.77734235022222</v>
      </c>
      <c r="F19" s="3">
        <v>0.90975774811022292</v>
      </c>
    </row>
    <row r="20" spans="1:7" x14ac:dyDescent="0.25">
      <c r="A20" s="3" t="s">
        <v>49</v>
      </c>
      <c r="B20" t="s">
        <v>101</v>
      </c>
      <c r="C20" s="2" t="s">
        <v>45</v>
      </c>
      <c r="D20" s="3">
        <v>3.0000000000000027E-2</v>
      </c>
      <c r="E20" s="3">
        <v>19.11209019287897</v>
      </c>
      <c r="F20" s="3">
        <v>0.57336270578636961</v>
      </c>
      <c r="G20" t="s">
        <v>133</v>
      </c>
    </row>
    <row r="21" spans="1:7" x14ac:dyDescent="0.25">
      <c r="A21" s="3" t="s">
        <v>59</v>
      </c>
      <c r="B21" t="s">
        <v>101</v>
      </c>
      <c r="C21" s="2" t="s">
        <v>45</v>
      </c>
      <c r="D21" s="3">
        <v>3.2000000000000028E-2</v>
      </c>
      <c r="E21" s="3">
        <v>17.848452675430323</v>
      </c>
      <c r="F21" s="3">
        <v>0.5711504856137708</v>
      </c>
    </row>
    <row r="22" spans="1:7" x14ac:dyDescent="0.25">
      <c r="A22" s="3" t="s">
        <v>65</v>
      </c>
      <c r="B22" t="s">
        <v>101</v>
      </c>
      <c r="C22" s="2" t="s">
        <v>45</v>
      </c>
      <c r="D22" s="3">
        <v>2.7999999999999914E-2</v>
      </c>
      <c r="E22" s="3">
        <v>15.617076658126898</v>
      </c>
      <c r="F22" s="3">
        <v>0.43727814642755181</v>
      </c>
      <c r="G22" t="s">
        <v>134</v>
      </c>
    </row>
    <row r="23" spans="1:7" x14ac:dyDescent="0.25">
      <c r="A23" s="3" t="s">
        <v>73</v>
      </c>
      <c r="B23" t="s">
        <v>101</v>
      </c>
      <c r="C23" s="2" t="s">
        <v>45</v>
      </c>
      <c r="D23" s="3">
        <v>2.8000000000000025E-2</v>
      </c>
      <c r="E23" s="3">
        <v>17.511359210814309</v>
      </c>
      <c r="F23" s="3">
        <v>0.49031805790280109</v>
      </c>
      <c r="G23" t="s">
        <v>134</v>
      </c>
    </row>
    <row r="24" spans="1:7" x14ac:dyDescent="0.25">
      <c r="A24" s="3" t="s">
        <v>18</v>
      </c>
      <c r="B24" t="s">
        <v>101</v>
      </c>
      <c r="C24" s="2" t="s">
        <v>47</v>
      </c>
      <c r="D24" s="3">
        <v>9.6999999999999975E-2</v>
      </c>
      <c r="E24" s="3">
        <v>22.498407314094383</v>
      </c>
      <c r="F24" s="3">
        <f>E24*D24</f>
        <v>2.1823455094671544</v>
      </c>
      <c r="G24" t="s">
        <v>133</v>
      </c>
    </row>
    <row r="25" spans="1:7" x14ac:dyDescent="0.25">
      <c r="A25" s="3" t="s">
        <v>74</v>
      </c>
      <c r="B25" t="s">
        <v>101</v>
      </c>
      <c r="C25" s="2" t="s">
        <v>47</v>
      </c>
      <c r="D25" s="3">
        <v>4.1000000000000036E-2</v>
      </c>
      <c r="E25" s="3">
        <v>20.641811296858137</v>
      </c>
      <c r="F25" s="3">
        <f>E25*D25</f>
        <v>0.84631426317118441</v>
      </c>
      <c r="G25" t="s">
        <v>133</v>
      </c>
    </row>
    <row r="26" spans="1:7" x14ac:dyDescent="0.25">
      <c r="A26" s="3" t="s">
        <v>19</v>
      </c>
      <c r="B26" t="s">
        <v>101</v>
      </c>
      <c r="C26" s="2" t="s">
        <v>47</v>
      </c>
      <c r="D26" s="3">
        <v>2.6000000000000023E-2</v>
      </c>
      <c r="E26" s="3">
        <v>23.580774656923353</v>
      </c>
      <c r="F26" s="3">
        <f>E26*D26</f>
        <v>0.61310014108000777</v>
      </c>
    </row>
    <row r="27" spans="1:7" x14ac:dyDescent="0.25">
      <c r="A27" s="3" t="s">
        <v>22</v>
      </c>
      <c r="B27" t="s">
        <v>101</v>
      </c>
      <c r="C27" s="2" t="s">
        <v>47</v>
      </c>
      <c r="D27" s="3">
        <v>3.1000000000000028E-2</v>
      </c>
      <c r="E27" s="3">
        <v>24.083363623102617</v>
      </c>
      <c r="F27" s="3">
        <f>E27*D27</f>
        <v>0.74658427231618174</v>
      </c>
      <c r="G27" t="s">
        <v>133</v>
      </c>
    </row>
    <row r="28" spans="1:7" x14ac:dyDescent="0.25">
      <c r="A28" s="3" t="s">
        <v>57</v>
      </c>
      <c r="B28" t="s">
        <v>101</v>
      </c>
      <c r="C28" s="2" t="s">
        <v>47</v>
      </c>
      <c r="D28" s="3">
        <v>2.5000000000000022E-2</v>
      </c>
      <c r="E28" s="3">
        <v>17.548560343227386</v>
      </c>
      <c r="F28" s="3">
        <v>0.43871400858068504</v>
      </c>
    </row>
    <row r="29" spans="1:7" x14ac:dyDescent="0.25">
      <c r="A29" s="3" t="s">
        <v>58</v>
      </c>
      <c r="B29" t="s">
        <v>101</v>
      </c>
      <c r="C29" s="2" t="s">
        <v>47</v>
      </c>
      <c r="D29" s="3">
        <v>2.5999999999999912E-2</v>
      </c>
      <c r="E29" s="3">
        <v>14.409111722222221</v>
      </c>
      <c r="F29" s="3">
        <v>0.3746369047777765</v>
      </c>
      <c r="G29" t="s">
        <v>134</v>
      </c>
    </row>
    <row r="30" spans="1:7" x14ac:dyDescent="0.25">
      <c r="A30" s="3" t="s">
        <v>67</v>
      </c>
      <c r="B30" t="s">
        <v>101</v>
      </c>
      <c r="C30" s="2" t="s">
        <v>47</v>
      </c>
      <c r="D30" s="3">
        <v>3.1999999999999917E-2</v>
      </c>
      <c r="E30" s="3">
        <v>19.517236387391193</v>
      </c>
      <c r="F30" s="3">
        <v>0.6245515643965166</v>
      </c>
      <c r="G30" t="s">
        <v>134</v>
      </c>
    </row>
    <row r="31" spans="1:7" x14ac:dyDescent="0.25">
      <c r="A31" s="3" t="s">
        <v>71</v>
      </c>
      <c r="B31" t="s">
        <v>101</v>
      </c>
      <c r="C31" s="2" t="s">
        <v>47</v>
      </c>
      <c r="D31" s="3">
        <v>2.6000000000000023E-2</v>
      </c>
      <c r="E31" s="3">
        <v>20.936683698980694</v>
      </c>
      <c r="F31" s="3">
        <v>0.54435377617349856</v>
      </c>
      <c r="G31" t="s">
        <v>134</v>
      </c>
    </row>
    <row r="32" spans="1:7" x14ac:dyDescent="0.25">
      <c r="A32" t="s">
        <v>24</v>
      </c>
      <c r="B32" t="s">
        <v>92</v>
      </c>
      <c r="C32" s="2" t="s">
        <v>131</v>
      </c>
      <c r="D32">
        <v>3.400000000000003E-2</v>
      </c>
      <c r="E32">
        <v>24.425480101496191</v>
      </c>
      <c r="F32">
        <f t="shared" ref="F32:F41" si="0">D32*E32</f>
        <v>0.83046632345087124</v>
      </c>
    </row>
    <row r="33" spans="1:6" x14ac:dyDescent="0.25">
      <c r="A33" t="s">
        <v>39</v>
      </c>
      <c r="B33" t="s">
        <v>92</v>
      </c>
      <c r="C33" s="2" t="s">
        <v>131</v>
      </c>
      <c r="D33">
        <v>3.7000000000000033E-2</v>
      </c>
      <c r="E33">
        <v>24.913037326017587</v>
      </c>
      <c r="F33">
        <f t="shared" si="0"/>
        <v>0.92178238106265153</v>
      </c>
    </row>
    <row r="34" spans="1:6" x14ac:dyDescent="0.25">
      <c r="A34" t="s">
        <v>33</v>
      </c>
      <c r="B34" t="s">
        <v>92</v>
      </c>
      <c r="C34" s="2" t="s">
        <v>131</v>
      </c>
      <c r="D34">
        <v>2.8999999999999915E-2</v>
      </c>
      <c r="E34">
        <v>25.71663404334857</v>
      </c>
      <c r="F34">
        <f t="shared" si="0"/>
        <v>0.74578238725710633</v>
      </c>
    </row>
    <row r="35" spans="1:6" x14ac:dyDescent="0.25">
      <c r="A35" t="s">
        <v>37</v>
      </c>
      <c r="B35" t="s">
        <v>92</v>
      </c>
      <c r="C35" s="2" t="s">
        <v>131</v>
      </c>
      <c r="D35">
        <v>2.0999999999999908E-2</v>
      </c>
      <c r="E35">
        <v>24.903352269075793</v>
      </c>
      <c r="F35">
        <f t="shared" si="0"/>
        <v>0.52297039765058939</v>
      </c>
    </row>
    <row r="36" spans="1:6" x14ac:dyDescent="0.25">
      <c r="A36" t="s">
        <v>43</v>
      </c>
      <c r="B36" t="s">
        <v>92</v>
      </c>
      <c r="C36" s="2" t="s">
        <v>131</v>
      </c>
      <c r="D36">
        <v>3.400000000000003E-2</v>
      </c>
      <c r="E36">
        <v>26.839066205322322</v>
      </c>
      <c r="F36">
        <f t="shared" si="0"/>
        <v>0.9125282509809598</v>
      </c>
    </row>
    <row r="37" spans="1:6" x14ac:dyDescent="0.25">
      <c r="A37" t="s">
        <v>41</v>
      </c>
      <c r="B37" t="s">
        <v>92</v>
      </c>
      <c r="C37" s="2" t="s">
        <v>131</v>
      </c>
      <c r="D37">
        <v>2.4000000000000021E-2</v>
      </c>
      <c r="E37">
        <v>24.229569637900369</v>
      </c>
      <c r="F37">
        <f t="shared" si="0"/>
        <v>0.5815096713096094</v>
      </c>
    </row>
    <row r="38" spans="1:6" x14ac:dyDescent="0.25">
      <c r="A38" t="s">
        <v>40</v>
      </c>
      <c r="B38" t="s">
        <v>92</v>
      </c>
      <c r="C38" s="2" t="s">
        <v>131</v>
      </c>
      <c r="D38">
        <v>2.6999999999999913E-2</v>
      </c>
      <c r="E38">
        <v>23.419309864131957</v>
      </c>
      <c r="F38">
        <f t="shared" si="0"/>
        <v>0.63232136633156077</v>
      </c>
    </row>
    <row r="39" spans="1:6" x14ac:dyDescent="0.25">
      <c r="A39" t="s">
        <v>35</v>
      </c>
      <c r="B39" t="s">
        <v>92</v>
      </c>
      <c r="C39" s="2" t="s">
        <v>131</v>
      </c>
      <c r="D39">
        <v>3.499999999999992E-2</v>
      </c>
      <c r="E39">
        <v>23.268095778963719</v>
      </c>
      <c r="F39">
        <f t="shared" si="0"/>
        <v>0.81438335226372827</v>
      </c>
    </row>
    <row r="40" spans="1:6" x14ac:dyDescent="0.25">
      <c r="A40" t="s">
        <v>38</v>
      </c>
      <c r="B40" t="s">
        <v>92</v>
      </c>
      <c r="C40" s="2" t="s">
        <v>131</v>
      </c>
      <c r="D40">
        <v>3.3999999999999919E-2</v>
      </c>
      <c r="E40">
        <v>25.341518881555032</v>
      </c>
      <c r="F40">
        <f t="shared" si="0"/>
        <v>0.8616116419728691</v>
      </c>
    </row>
    <row r="41" spans="1:6" x14ac:dyDescent="0.25">
      <c r="A41" t="s">
        <v>34</v>
      </c>
      <c r="B41" t="s">
        <v>92</v>
      </c>
      <c r="C41" s="2" t="s">
        <v>131</v>
      </c>
      <c r="D41">
        <v>3.3999999999999919E-2</v>
      </c>
      <c r="E41">
        <v>25.100295336139538</v>
      </c>
      <c r="F41">
        <f t="shared" si="0"/>
        <v>0.85341004142874233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F6" sqref="F6"/>
    </sheetView>
  </sheetViews>
  <sheetFormatPr defaultRowHeight="15" x14ac:dyDescent="0.25"/>
  <cols>
    <col min="1" max="1" width="8.28515625" bestFit="1" customWidth="1"/>
    <col min="2" max="2" width="14.42578125" bestFit="1" customWidth="1"/>
    <col min="3" max="3" width="12.7109375" bestFit="1" customWidth="1"/>
    <col min="4" max="4" width="11.7109375" bestFit="1" customWidth="1"/>
    <col min="5" max="5" width="5.5703125" bestFit="1" customWidth="1"/>
    <col min="6" max="6" width="15.5703125" bestFit="1" customWidth="1"/>
    <col min="8" max="8" width="14.42578125" bestFit="1" customWidth="1"/>
  </cols>
  <sheetData>
    <row r="1" spans="1:6" x14ac:dyDescent="0.25">
      <c r="A1" s="4" t="s">
        <v>10</v>
      </c>
      <c r="B1" s="4" t="s">
        <v>9</v>
      </c>
      <c r="C1" s="9" t="s">
        <v>96</v>
      </c>
      <c r="D1" s="11" t="s">
        <v>94</v>
      </c>
      <c r="E1" s="4" t="s">
        <v>106</v>
      </c>
      <c r="F1" s="4" t="s">
        <v>107</v>
      </c>
    </row>
    <row r="2" spans="1:6" x14ac:dyDescent="0.25">
      <c r="A2" s="3" t="s">
        <v>76</v>
      </c>
      <c r="B2" s="3" t="s">
        <v>44</v>
      </c>
      <c r="C2" s="10">
        <v>2.448</v>
      </c>
      <c r="D2" s="13">
        <v>0.75299999999999967</v>
      </c>
      <c r="E2" s="14">
        <v>9.9958457564575642</v>
      </c>
      <c r="F2" s="3">
        <f t="shared" ref="F2:F47" si="0">E2*6.25*D2/100</f>
        <v>0.4704294909132839</v>
      </c>
    </row>
    <row r="3" spans="1:6" x14ac:dyDescent="0.25">
      <c r="A3" s="3" t="s">
        <v>88</v>
      </c>
      <c r="B3" s="2" t="s">
        <v>44</v>
      </c>
      <c r="C3" s="10">
        <v>2.528</v>
      </c>
      <c r="D3" s="13">
        <v>0.72599999999999953</v>
      </c>
      <c r="E3" s="14">
        <v>10.72521719342604</v>
      </c>
      <c r="F3" s="3">
        <f t="shared" si="0"/>
        <v>0.48665673015170624</v>
      </c>
    </row>
    <row r="4" spans="1:6" x14ac:dyDescent="0.25">
      <c r="A4" s="3" t="s">
        <v>23</v>
      </c>
      <c r="B4" s="2" t="s">
        <v>44</v>
      </c>
      <c r="C4" s="10">
        <v>3.1699999999999995</v>
      </c>
      <c r="D4" s="13">
        <v>0.9830000000000001</v>
      </c>
      <c r="E4" s="14">
        <v>9.8685839397741528</v>
      </c>
      <c r="F4" s="3">
        <f t="shared" si="0"/>
        <v>0.60630112579987461</v>
      </c>
    </row>
    <row r="5" spans="1:6" x14ac:dyDescent="0.25">
      <c r="A5" s="3" t="s">
        <v>56</v>
      </c>
      <c r="B5" s="2" t="s">
        <v>44</v>
      </c>
      <c r="C5" s="10">
        <v>3.1009999999999995</v>
      </c>
      <c r="D5" s="13">
        <v>0.8919999999999999</v>
      </c>
      <c r="E5" s="14">
        <v>9.3985674534161472</v>
      </c>
      <c r="F5" s="3">
        <f t="shared" si="0"/>
        <v>0.52397013552795013</v>
      </c>
    </row>
    <row r="6" spans="1:6" x14ac:dyDescent="0.25">
      <c r="A6" s="3" t="s">
        <v>63</v>
      </c>
      <c r="B6" s="2" t="s">
        <v>44</v>
      </c>
      <c r="C6" s="10">
        <v>2.9470000000000005</v>
      </c>
      <c r="D6" s="13">
        <v>0.79500000000000037</v>
      </c>
      <c r="E6" s="14">
        <v>9.9842813131313122</v>
      </c>
      <c r="F6" s="3">
        <f t="shared" si="0"/>
        <v>0.49609397774621228</v>
      </c>
    </row>
    <row r="7" spans="1:6" x14ac:dyDescent="0.25">
      <c r="A7" s="3" t="s">
        <v>64</v>
      </c>
      <c r="B7" s="2" t="s">
        <v>44</v>
      </c>
      <c r="C7" s="10">
        <v>3.278</v>
      </c>
      <c r="D7" s="13">
        <v>0.88599999999999968</v>
      </c>
      <c r="E7" s="14">
        <v>9.4834286072772898</v>
      </c>
      <c r="F7" s="3">
        <f t="shared" si="0"/>
        <v>0.5251448591279797</v>
      </c>
    </row>
    <row r="8" spans="1:6" x14ac:dyDescent="0.25">
      <c r="A8" s="3" t="s">
        <v>66</v>
      </c>
      <c r="B8" s="2" t="s">
        <v>44</v>
      </c>
      <c r="C8" s="10">
        <v>2.6789999999999998</v>
      </c>
      <c r="D8" s="13">
        <v>0.80399999999999983</v>
      </c>
      <c r="E8" s="14">
        <v>9.403739622641508</v>
      </c>
      <c r="F8" s="3">
        <f t="shared" si="0"/>
        <v>0.47253791603773571</v>
      </c>
    </row>
    <row r="9" spans="1:6" x14ac:dyDescent="0.25">
      <c r="A9" s="3" t="s">
        <v>69</v>
      </c>
      <c r="B9" s="2" t="s">
        <v>44</v>
      </c>
      <c r="C9" s="10">
        <v>2.6479999999999997</v>
      </c>
      <c r="D9" s="13">
        <v>0.88300000000000001</v>
      </c>
      <c r="E9" s="14">
        <v>9.7204566131025949</v>
      </c>
      <c r="F9" s="3">
        <f t="shared" si="0"/>
        <v>0.53644769933559944</v>
      </c>
    </row>
    <row r="10" spans="1:6" x14ac:dyDescent="0.25">
      <c r="A10" s="3" t="s">
        <v>72</v>
      </c>
      <c r="B10" s="2" t="s">
        <v>44</v>
      </c>
      <c r="C10" s="10">
        <v>3.0160000000000005</v>
      </c>
      <c r="D10" s="13">
        <v>0.81800000000000006</v>
      </c>
      <c r="E10" s="14">
        <v>10.358425774473355</v>
      </c>
      <c r="F10" s="3">
        <f t="shared" si="0"/>
        <v>0.52957451771995034</v>
      </c>
    </row>
    <row r="11" spans="1:6" x14ac:dyDescent="0.25">
      <c r="A11" s="3" t="s">
        <v>16</v>
      </c>
      <c r="B11" s="2" t="s">
        <v>46</v>
      </c>
      <c r="C11" s="10">
        <v>3.0559999999999996</v>
      </c>
      <c r="D11" s="13">
        <v>0.87400000000000011</v>
      </c>
      <c r="E11" s="14">
        <v>9.8099554999999992</v>
      </c>
      <c r="F11" s="3">
        <f t="shared" si="0"/>
        <v>0.53586881918750007</v>
      </c>
    </row>
    <row r="12" spans="1:6" x14ac:dyDescent="0.25">
      <c r="A12" s="3" t="s">
        <v>20</v>
      </c>
      <c r="B12" s="2" t="s">
        <v>46</v>
      </c>
      <c r="C12" s="10">
        <v>2.5409999999999999</v>
      </c>
      <c r="D12" s="13">
        <v>0.76300000000000034</v>
      </c>
      <c r="E12" s="14">
        <v>9.4481610972568575</v>
      </c>
      <c r="F12" s="3">
        <f t="shared" si="0"/>
        <v>0.45055918232543651</v>
      </c>
    </row>
    <row r="13" spans="1:6" x14ac:dyDescent="0.25">
      <c r="A13" s="3" t="s">
        <v>21</v>
      </c>
      <c r="B13" s="2" t="s">
        <v>46</v>
      </c>
      <c r="C13" s="10">
        <v>2.9609999999999999</v>
      </c>
      <c r="D13" s="13">
        <v>0.94300000000000006</v>
      </c>
      <c r="E13" s="14">
        <v>10.363623485784919</v>
      </c>
      <c r="F13" s="3">
        <f t="shared" si="0"/>
        <v>0.61080605919344877</v>
      </c>
    </row>
    <row r="14" spans="1:6" x14ac:dyDescent="0.25">
      <c r="A14" s="3" t="s">
        <v>50</v>
      </c>
      <c r="B14" s="2" t="s">
        <v>46</v>
      </c>
      <c r="C14" s="10">
        <v>2.4540000000000002</v>
      </c>
      <c r="D14" s="13">
        <v>0.74999999999999956</v>
      </c>
      <c r="E14" s="14">
        <v>9.3810385964912282</v>
      </c>
      <c r="F14" s="3">
        <f t="shared" si="0"/>
        <v>0.43973618421052607</v>
      </c>
    </row>
    <row r="15" spans="1:6" x14ac:dyDescent="0.25">
      <c r="A15" s="3" t="s">
        <v>53</v>
      </c>
      <c r="B15" s="2" t="s">
        <v>46</v>
      </c>
      <c r="C15" s="10">
        <v>2.891</v>
      </c>
      <c r="D15" s="13">
        <v>0.87100000000000044</v>
      </c>
      <c r="E15" s="14">
        <v>10.429775939849621</v>
      </c>
      <c r="F15" s="3">
        <f t="shared" si="0"/>
        <v>0.56777092772556403</v>
      </c>
    </row>
    <row r="16" spans="1:6" x14ac:dyDescent="0.25">
      <c r="A16" s="3" t="s">
        <v>55</v>
      </c>
      <c r="B16" s="2" t="s">
        <v>46</v>
      </c>
      <c r="C16" s="10">
        <v>2.9200000000000004</v>
      </c>
      <c r="D16" s="13">
        <v>0.80300000000000038</v>
      </c>
      <c r="E16" s="14">
        <v>9.9750547472256468</v>
      </c>
      <c r="F16" s="3">
        <f t="shared" si="0"/>
        <v>0.50062306012638746</v>
      </c>
    </row>
    <row r="17" spans="1:6" x14ac:dyDescent="0.25">
      <c r="A17" s="3" t="s">
        <v>61</v>
      </c>
      <c r="B17" s="2" t="s">
        <v>46</v>
      </c>
      <c r="C17" s="10">
        <v>2.8529999999999998</v>
      </c>
      <c r="D17" s="13">
        <v>0.83699999999999974</v>
      </c>
      <c r="E17" s="14">
        <v>10.922590159901599</v>
      </c>
      <c r="F17" s="3">
        <f t="shared" si="0"/>
        <v>0.57138799773985227</v>
      </c>
    </row>
    <row r="18" spans="1:6" x14ac:dyDescent="0.25">
      <c r="A18" s="3" t="s">
        <v>68</v>
      </c>
      <c r="B18" s="3" t="s">
        <v>46</v>
      </c>
      <c r="C18" s="10">
        <v>2.2379999999999995</v>
      </c>
      <c r="D18" s="13">
        <v>0.74000000000000021</v>
      </c>
      <c r="E18" s="14">
        <v>9.8443512562814064</v>
      </c>
      <c r="F18" s="3">
        <f t="shared" si="0"/>
        <v>0.45530124560301516</v>
      </c>
    </row>
    <row r="19" spans="1:6" x14ac:dyDescent="0.25">
      <c r="A19" s="3" t="s">
        <v>70</v>
      </c>
      <c r="B19" s="2" t="s">
        <v>46</v>
      </c>
      <c r="C19" s="10">
        <v>2.8560000000000003</v>
      </c>
      <c r="D19" s="13">
        <v>0.77100000000000035</v>
      </c>
      <c r="E19" s="14">
        <v>9.0684025220680944</v>
      </c>
      <c r="F19" s="3">
        <f t="shared" si="0"/>
        <v>0.43698364653215649</v>
      </c>
    </row>
    <row r="20" spans="1:6" x14ac:dyDescent="0.25">
      <c r="A20" s="3" t="s">
        <v>48</v>
      </c>
      <c r="B20" s="2" t="s">
        <v>45</v>
      </c>
      <c r="C20" s="10">
        <v>2.4109999999999996</v>
      </c>
      <c r="D20" s="13">
        <v>0.58299999999999974</v>
      </c>
      <c r="E20" s="14">
        <v>9.5169303258145366</v>
      </c>
      <c r="F20" s="3">
        <f t="shared" si="0"/>
        <v>0.34677314874686699</v>
      </c>
    </row>
    <row r="21" spans="1:6" x14ac:dyDescent="0.25">
      <c r="A21" s="3" t="s">
        <v>49</v>
      </c>
      <c r="B21" s="2" t="s">
        <v>45</v>
      </c>
      <c r="C21" s="10">
        <v>1.9810000000000003</v>
      </c>
      <c r="D21" s="13">
        <v>0.50200000000000022</v>
      </c>
      <c r="E21" s="14">
        <v>9.6795037406483786</v>
      </c>
      <c r="F21" s="3">
        <f t="shared" si="0"/>
        <v>0.30369442986284301</v>
      </c>
    </row>
    <row r="22" spans="1:6" x14ac:dyDescent="0.25">
      <c r="A22" s="3" t="s">
        <v>51</v>
      </c>
      <c r="B22" s="2" t="s">
        <v>45</v>
      </c>
      <c r="C22" s="10">
        <v>2.6139999999999994</v>
      </c>
      <c r="D22" s="13">
        <v>0.625</v>
      </c>
      <c r="E22" s="14">
        <v>8.6043283582089547</v>
      </c>
      <c r="F22" s="3">
        <f t="shared" si="0"/>
        <v>0.33610657649253722</v>
      </c>
    </row>
    <row r="23" spans="1:6" x14ac:dyDescent="0.25">
      <c r="A23" s="3" t="s">
        <v>54</v>
      </c>
      <c r="B23" s="2" t="s">
        <v>45</v>
      </c>
      <c r="C23" s="10">
        <v>2.714</v>
      </c>
      <c r="D23" s="13">
        <v>0.61799999999999988</v>
      </c>
      <c r="E23" s="14">
        <v>9.2638007425742561</v>
      </c>
      <c r="F23" s="3">
        <f t="shared" si="0"/>
        <v>0.35781430368193057</v>
      </c>
    </row>
    <row r="24" spans="1:6" x14ac:dyDescent="0.25">
      <c r="A24" s="3" t="s">
        <v>59</v>
      </c>
      <c r="B24" s="2" t="s">
        <v>45</v>
      </c>
      <c r="C24" s="10">
        <v>2.5270000000000001</v>
      </c>
      <c r="D24" s="13">
        <v>0.90000000000000036</v>
      </c>
      <c r="E24" s="14">
        <v>9.018992220828105</v>
      </c>
      <c r="F24" s="3">
        <f t="shared" si="0"/>
        <v>0.50731831242158121</v>
      </c>
    </row>
    <row r="25" spans="1:6" x14ac:dyDescent="0.25">
      <c r="A25" s="3" t="s">
        <v>62</v>
      </c>
      <c r="B25" s="2" t="s">
        <v>45</v>
      </c>
      <c r="C25" s="10">
        <v>1.948</v>
      </c>
      <c r="D25" s="13">
        <v>0.46399999999999997</v>
      </c>
      <c r="E25" s="14">
        <v>8.1962828282828273</v>
      </c>
      <c r="F25" s="3">
        <f t="shared" si="0"/>
        <v>0.23769220202020197</v>
      </c>
    </row>
    <row r="26" spans="1:6" x14ac:dyDescent="0.25">
      <c r="A26" s="3" t="s">
        <v>65</v>
      </c>
      <c r="B26" s="2" t="s">
        <v>45</v>
      </c>
      <c r="C26" s="10">
        <v>1.6500000000000004</v>
      </c>
      <c r="D26" s="13">
        <v>0.54300000000000015</v>
      </c>
      <c r="E26" s="14">
        <v>9.1425198492462307</v>
      </c>
      <c r="F26" s="3">
        <f t="shared" si="0"/>
        <v>0.31027426738379404</v>
      </c>
    </row>
    <row r="27" spans="1:6" x14ac:dyDescent="0.25">
      <c r="A27" s="3" t="s">
        <v>73</v>
      </c>
      <c r="B27" s="3" t="s">
        <v>45</v>
      </c>
      <c r="C27" s="10">
        <v>2.2069999999999999</v>
      </c>
      <c r="D27" s="13">
        <v>0.59799999999999986</v>
      </c>
      <c r="E27" s="14">
        <v>9.9117771929824556</v>
      </c>
      <c r="F27" s="3">
        <f t="shared" si="0"/>
        <v>0.37045267258771925</v>
      </c>
    </row>
    <row r="28" spans="1:6" x14ac:dyDescent="0.25">
      <c r="A28" s="3" t="s">
        <v>18</v>
      </c>
      <c r="B28" s="2" t="s">
        <v>47</v>
      </c>
      <c r="C28" s="10">
        <v>1.8569999999999998</v>
      </c>
      <c r="D28" s="13">
        <v>0.59399999999999986</v>
      </c>
      <c r="E28" s="14">
        <v>7.3205407862407865</v>
      </c>
      <c r="F28" s="3">
        <f t="shared" si="0"/>
        <v>0.27177507668918915</v>
      </c>
    </row>
    <row r="29" spans="1:6" x14ac:dyDescent="0.25">
      <c r="A29" s="3" t="s">
        <v>74</v>
      </c>
      <c r="B29" s="2" t="s">
        <v>47</v>
      </c>
      <c r="C29" s="10">
        <v>2.9829999999999997</v>
      </c>
      <c r="D29" s="13">
        <v>0.7889999999999997</v>
      </c>
      <c r="E29" s="14">
        <v>8.9119975155279487</v>
      </c>
      <c r="F29" s="3">
        <f t="shared" si="0"/>
        <v>0.43947287748447184</v>
      </c>
    </row>
    <row r="30" spans="1:6" x14ac:dyDescent="0.25">
      <c r="A30" s="3" t="s">
        <v>75</v>
      </c>
      <c r="B30" s="2" t="s">
        <v>47</v>
      </c>
      <c r="C30" s="10">
        <v>1.8679999999999999</v>
      </c>
      <c r="D30" s="13">
        <v>0.47599999999999998</v>
      </c>
      <c r="E30" s="14">
        <v>9.3173555279503102</v>
      </c>
      <c r="F30" s="3">
        <f t="shared" si="0"/>
        <v>0.27719132695652171</v>
      </c>
    </row>
    <row r="31" spans="1:6" x14ac:dyDescent="0.25">
      <c r="A31" s="3" t="s">
        <v>19</v>
      </c>
      <c r="B31" s="2" t="s">
        <v>47</v>
      </c>
      <c r="C31" s="10">
        <v>1.7520000000000002</v>
      </c>
      <c r="D31" s="13">
        <v>0.44900000000000029</v>
      </c>
      <c r="E31" s="14">
        <v>8.8271178973717142</v>
      </c>
      <c r="F31" s="3">
        <f t="shared" si="0"/>
        <v>0.24771099599499391</v>
      </c>
    </row>
    <row r="32" spans="1:6" x14ac:dyDescent="0.25">
      <c r="A32" s="3" t="s">
        <v>22</v>
      </c>
      <c r="B32" s="2" t="s">
        <v>47</v>
      </c>
      <c r="C32" s="10">
        <v>1.5839999999999996</v>
      </c>
      <c r="D32" s="13">
        <v>0.35899999999999999</v>
      </c>
      <c r="E32" s="14">
        <v>10.500799750312106</v>
      </c>
      <c r="F32" s="3">
        <f t="shared" si="0"/>
        <v>0.23561169439762786</v>
      </c>
    </row>
    <row r="33" spans="1:6" x14ac:dyDescent="0.25">
      <c r="A33" s="3" t="s">
        <v>57</v>
      </c>
      <c r="B33" s="2" t="s">
        <v>47</v>
      </c>
      <c r="C33" s="10">
        <v>1.9790000000000005</v>
      </c>
      <c r="D33" s="13">
        <v>0.53200000000000003</v>
      </c>
      <c r="E33" s="14">
        <v>8.1439977556109717</v>
      </c>
      <c r="F33" s="3">
        <f t="shared" si="0"/>
        <v>0.27078792537406482</v>
      </c>
    </row>
    <row r="34" spans="1:6" x14ac:dyDescent="0.25">
      <c r="A34" s="3" t="s">
        <v>58</v>
      </c>
      <c r="B34" s="2" t="s">
        <v>47</v>
      </c>
      <c r="C34" s="10">
        <v>1.7970000000000002</v>
      </c>
      <c r="D34" s="13">
        <v>0.43900000000000006</v>
      </c>
      <c r="E34" s="14">
        <v>8.5717393120393126</v>
      </c>
      <c r="F34" s="3">
        <f t="shared" si="0"/>
        <v>0.23518709737407867</v>
      </c>
    </row>
    <row r="35" spans="1:6" x14ac:dyDescent="0.25">
      <c r="A35" s="3" t="s">
        <v>60</v>
      </c>
      <c r="B35" s="2" t="s">
        <v>47</v>
      </c>
      <c r="C35" s="10">
        <v>2.0500000000000003</v>
      </c>
      <c r="D35" s="13">
        <v>0.45000000000000018</v>
      </c>
      <c r="E35" s="14">
        <v>7.9063080604533997</v>
      </c>
      <c r="F35" s="3">
        <f t="shared" si="0"/>
        <v>0.22236491420025195</v>
      </c>
    </row>
    <row r="36" spans="1:6" x14ac:dyDescent="0.25">
      <c r="A36" s="3" t="s">
        <v>67</v>
      </c>
      <c r="B36" s="2" t="s">
        <v>47</v>
      </c>
      <c r="C36" s="10">
        <v>2.0209999999999995</v>
      </c>
      <c r="D36" s="13">
        <v>0.52699999999999969</v>
      </c>
      <c r="E36" s="14">
        <v>8.2972404938271591</v>
      </c>
      <c r="F36" s="3">
        <f t="shared" si="0"/>
        <v>0.2732903587654319</v>
      </c>
    </row>
    <row r="37" spans="1:6" x14ac:dyDescent="0.25">
      <c r="A37" s="3" t="s">
        <v>71</v>
      </c>
      <c r="B37" s="2" t="s">
        <v>47</v>
      </c>
      <c r="C37" s="10">
        <v>3.0250000000000004</v>
      </c>
      <c r="D37" s="13">
        <v>0.71499999999999986</v>
      </c>
      <c r="E37" s="14">
        <v>8.0298323640960803</v>
      </c>
      <c r="F37" s="3">
        <f t="shared" si="0"/>
        <v>0.35883313377054349</v>
      </c>
    </row>
    <row r="38" spans="1:6" x14ac:dyDescent="0.25">
      <c r="A38" s="3" t="s">
        <v>24</v>
      </c>
      <c r="B38" s="2" t="s">
        <v>130</v>
      </c>
      <c r="C38" s="10">
        <v>2.4159999999999995</v>
      </c>
      <c r="D38" s="3">
        <v>0.66299999999999981</v>
      </c>
      <c r="E38" s="14">
        <v>10.101497888198756</v>
      </c>
      <c r="F38" s="3">
        <f t="shared" si="0"/>
        <v>0.41858081874223579</v>
      </c>
    </row>
    <row r="39" spans="1:6" x14ac:dyDescent="0.25">
      <c r="A39" s="3" t="s">
        <v>39</v>
      </c>
      <c r="B39" s="2" t="s">
        <v>130</v>
      </c>
      <c r="C39" s="10">
        <v>2.8930000000000002</v>
      </c>
      <c r="D39" s="3">
        <v>0.67499999999999982</v>
      </c>
      <c r="E39" s="14">
        <v>10.772284856070085</v>
      </c>
      <c r="F39" s="3">
        <f t="shared" si="0"/>
        <v>0.45445576736545656</v>
      </c>
    </row>
    <row r="40" spans="1:6" x14ac:dyDescent="0.25">
      <c r="A40" s="3" t="s">
        <v>33</v>
      </c>
      <c r="B40" s="2" t="s">
        <v>130</v>
      </c>
      <c r="C40" s="10">
        <v>2.0079999999999996</v>
      </c>
      <c r="D40" s="3">
        <v>0.59399999999999986</v>
      </c>
      <c r="E40" s="14">
        <v>10.140377358490564</v>
      </c>
      <c r="F40" s="3">
        <f t="shared" si="0"/>
        <v>0.37646150943396206</v>
      </c>
    </row>
    <row r="41" spans="1:6" x14ac:dyDescent="0.25">
      <c r="A41" s="3" t="s">
        <v>37</v>
      </c>
      <c r="B41" s="2" t="s">
        <v>130</v>
      </c>
      <c r="C41" s="10">
        <v>1.6339999999999995</v>
      </c>
      <c r="D41" s="3">
        <v>0.45299999999999985</v>
      </c>
      <c r="E41" s="14">
        <v>10.580076035131743</v>
      </c>
      <c r="F41" s="3">
        <f t="shared" si="0"/>
        <v>0.29954840274466737</v>
      </c>
    </row>
    <row r="42" spans="1:6" x14ac:dyDescent="0.25">
      <c r="A42" s="3" t="s">
        <v>43</v>
      </c>
      <c r="B42" s="2" t="s">
        <v>130</v>
      </c>
      <c r="C42" s="10">
        <v>2.4210000000000003</v>
      </c>
      <c r="D42" s="3">
        <v>0.67499999999999982</v>
      </c>
      <c r="E42" s="14">
        <v>10.96859749058971</v>
      </c>
      <c r="F42" s="3">
        <f t="shared" si="0"/>
        <v>0.46273770663425323</v>
      </c>
    </row>
    <row r="43" spans="1:6" x14ac:dyDescent="0.25">
      <c r="A43" s="3" t="s">
        <v>41</v>
      </c>
      <c r="B43" s="2" t="s">
        <v>130</v>
      </c>
      <c r="C43" s="10">
        <v>3.3960000000000004</v>
      </c>
      <c r="D43" s="3">
        <v>1.0900000000000003</v>
      </c>
      <c r="E43" s="14">
        <v>9.732325092707045</v>
      </c>
      <c r="F43" s="3">
        <f t="shared" si="0"/>
        <v>0.6630146469406677</v>
      </c>
    </row>
    <row r="44" spans="1:6" x14ac:dyDescent="0.25">
      <c r="A44" s="3" t="s">
        <v>40</v>
      </c>
      <c r="B44" s="2" t="s">
        <v>130</v>
      </c>
      <c r="C44" s="10">
        <v>2.2900000000000005</v>
      </c>
      <c r="D44" s="3">
        <v>0.69100000000000028</v>
      </c>
      <c r="E44" s="14">
        <v>10.088155473554735</v>
      </c>
      <c r="F44" s="3">
        <f t="shared" si="0"/>
        <v>0.43568221451414529</v>
      </c>
    </row>
    <row r="45" spans="1:6" x14ac:dyDescent="0.25">
      <c r="A45" s="3" t="s">
        <v>35</v>
      </c>
      <c r="B45" s="2" t="s">
        <v>130</v>
      </c>
      <c r="C45" s="10">
        <v>2.69</v>
      </c>
      <c r="D45" s="3">
        <v>0.78299999999999992</v>
      </c>
      <c r="E45" s="14">
        <v>9.8837314930991216</v>
      </c>
      <c r="F45" s="3">
        <f t="shared" si="0"/>
        <v>0.48368510994353819</v>
      </c>
    </row>
    <row r="46" spans="1:6" x14ac:dyDescent="0.25">
      <c r="A46" s="3" t="s">
        <v>38</v>
      </c>
      <c r="B46" s="2" t="s">
        <v>130</v>
      </c>
      <c r="C46" s="10">
        <v>1.7349999999999999</v>
      </c>
      <c r="D46" s="3">
        <v>0.49700000000000033</v>
      </c>
      <c r="E46" s="14">
        <v>11.13230518331226</v>
      </c>
      <c r="F46" s="3">
        <f t="shared" si="0"/>
        <v>0.34579722975663729</v>
      </c>
    </row>
    <row r="47" spans="1:6" x14ac:dyDescent="0.25">
      <c r="A47" s="3" t="s">
        <v>34</v>
      </c>
      <c r="B47" s="2" t="s">
        <v>130</v>
      </c>
      <c r="C47" s="10">
        <v>3.0050000000000003</v>
      </c>
      <c r="D47" s="3">
        <v>0.83700000000000019</v>
      </c>
      <c r="E47" s="14">
        <v>10.351929542645239</v>
      </c>
      <c r="F47" s="3">
        <f t="shared" si="0"/>
        <v>0.54153531419962919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K20" sqref="K20"/>
    </sheetView>
  </sheetViews>
  <sheetFormatPr defaultRowHeight="15" x14ac:dyDescent="0.25"/>
  <cols>
    <col min="1" max="1" width="8.28515625" bestFit="1" customWidth="1"/>
    <col min="2" max="2" width="14.42578125" bestFit="1" customWidth="1"/>
    <col min="3" max="3" width="9" bestFit="1" customWidth="1"/>
    <col min="4" max="4" width="12.7109375" bestFit="1" customWidth="1"/>
    <col min="5" max="5" width="11.85546875" bestFit="1" customWidth="1"/>
    <col min="6" max="6" width="5.5703125" bestFit="1" customWidth="1"/>
    <col min="7" max="7" width="15.5703125" bestFit="1" customWidth="1"/>
    <col min="8" max="8" width="7.42578125" bestFit="1" customWidth="1"/>
  </cols>
  <sheetData>
    <row r="1" spans="1:8" x14ac:dyDescent="0.25">
      <c r="A1" s="4" t="s">
        <v>10</v>
      </c>
      <c r="B1" s="4" t="s">
        <v>9</v>
      </c>
      <c r="C1" s="4" t="s">
        <v>99</v>
      </c>
      <c r="D1" s="4" t="s">
        <v>96</v>
      </c>
      <c r="E1" s="4" t="s">
        <v>93</v>
      </c>
      <c r="F1" s="4" t="s">
        <v>106</v>
      </c>
      <c r="G1" s="4" t="s">
        <v>107</v>
      </c>
      <c r="H1" s="1" t="s">
        <v>132</v>
      </c>
    </row>
    <row r="2" spans="1:8" x14ac:dyDescent="0.25">
      <c r="A2" s="3" t="s">
        <v>76</v>
      </c>
      <c r="B2" s="3" t="s">
        <v>44</v>
      </c>
      <c r="C2" s="12" t="s">
        <v>101</v>
      </c>
      <c r="D2" s="5">
        <v>0.28899999999999992</v>
      </c>
      <c r="E2" s="3">
        <v>5.8999999999999941E-2</v>
      </c>
      <c r="F2" s="14">
        <v>9.0817960396039581</v>
      </c>
      <c r="G2" s="3">
        <f t="shared" ref="G2:G30" si="0">F2*6.25*E2/100</f>
        <v>3.3489122896039558E-2</v>
      </c>
    </row>
    <row r="3" spans="1:8" x14ac:dyDescent="0.25">
      <c r="A3" s="3" t="s">
        <v>23</v>
      </c>
      <c r="B3" s="2" t="s">
        <v>44</v>
      </c>
      <c r="C3" s="12" t="s">
        <v>101</v>
      </c>
      <c r="D3" s="5">
        <v>0.27700000000000002</v>
      </c>
      <c r="E3" s="3">
        <v>4.9000000000000044E-2</v>
      </c>
      <c r="F3" s="14">
        <v>10.340941057934506</v>
      </c>
      <c r="G3" s="3">
        <f t="shared" si="0"/>
        <v>3.1669131989924451E-2</v>
      </c>
    </row>
    <row r="4" spans="1:8" x14ac:dyDescent="0.25">
      <c r="A4" s="3" t="s">
        <v>63</v>
      </c>
      <c r="B4" s="2" t="s">
        <v>44</v>
      </c>
      <c r="C4" s="12" t="s">
        <v>101</v>
      </c>
      <c r="D4" s="5">
        <v>0.20299999999999996</v>
      </c>
      <c r="E4" s="3">
        <v>3.9000000000000035E-2</v>
      </c>
      <c r="F4" s="14">
        <v>11.036834924623113</v>
      </c>
      <c r="G4" s="3">
        <f t="shared" si="0"/>
        <v>2.6902285128768862E-2</v>
      </c>
    </row>
    <row r="5" spans="1:8" x14ac:dyDescent="0.25">
      <c r="A5" s="3" t="s">
        <v>64</v>
      </c>
      <c r="B5" s="2" t="s">
        <v>44</v>
      </c>
      <c r="C5" s="12" t="s">
        <v>101</v>
      </c>
      <c r="D5" s="5">
        <v>0.28500000000000003</v>
      </c>
      <c r="E5" s="3">
        <v>5.3999999999999937E-2</v>
      </c>
      <c r="F5" s="14">
        <v>10.409370149253728</v>
      </c>
      <c r="G5" s="3">
        <f t="shared" si="0"/>
        <v>3.5131624253731293E-2</v>
      </c>
    </row>
    <row r="6" spans="1:8" x14ac:dyDescent="0.25">
      <c r="A6" s="3" t="s">
        <v>66</v>
      </c>
      <c r="B6" s="2" t="s">
        <v>44</v>
      </c>
      <c r="C6" s="12" t="s">
        <v>101</v>
      </c>
      <c r="D6" s="5">
        <v>0.30900000000000005</v>
      </c>
      <c r="E6" s="3">
        <v>6.700000000000006E-2</v>
      </c>
      <c r="F6" s="14">
        <v>11.18850476190476</v>
      </c>
      <c r="G6" s="3">
        <f t="shared" si="0"/>
        <v>4.6851863690476225E-2</v>
      </c>
    </row>
    <row r="7" spans="1:8" x14ac:dyDescent="0.25">
      <c r="A7" s="3" t="s">
        <v>72</v>
      </c>
      <c r="B7" s="2" t="s">
        <v>44</v>
      </c>
      <c r="C7" s="12" t="s">
        <v>101</v>
      </c>
      <c r="D7" s="5">
        <v>0.2380000000000001</v>
      </c>
      <c r="E7" s="3">
        <v>5.3999999999999937E-2</v>
      </c>
      <c r="F7" s="14">
        <v>10.762090234857846</v>
      </c>
      <c r="G7" s="3">
        <f t="shared" si="0"/>
        <v>3.6322054542645185E-2</v>
      </c>
    </row>
    <row r="8" spans="1:8" x14ac:dyDescent="0.25">
      <c r="A8" s="3" t="s">
        <v>20</v>
      </c>
      <c r="B8" s="2" t="s">
        <v>46</v>
      </c>
      <c r="C8" s="12" t="s">
        <v>101</v>
      </c>
      <c r="D8" s="5">
        <v>0.26600000000000001</v>
      </c>
      <c r="E8" s="3">
        <v>4.8999999999999932E-2</v>
      </c>
      <c r="F8" s="14">
        <v>10.204930198019799</v>
      </c>
      <c r="G8" s="3">
        <f t="shared" si="0"/>
        <v>3.1252598731435592E-2</v>
      </c>
    </row>
    <row r="9" spans="1:8" x14ac:dyDescent="0.25">
      <c r="A9" s="3" t="s">
        <v>21</v>
      </c>
      <c r="B9" s="2" t="s">
        <v>46</v>
      </c>
      <c r="C9" s="12" t="s">
        <v>101</v>
      </c>
      <c r="D9" s="5">
        <v>0.30699999999999994</v>
      </c>
      <c r="E9" s="3">
        <v>5.0999999999999934E-2</v>
      </c>
      <c r="F9" s="14">
        <v>11.450479292929293</v>
      </c>
      <c r="G9" s="3">
        <f t="shared" si="0"/>
        <v>3.6498402746212071E-2</v>
      </c>
    </row>
    <row r="10" spans="1:8" x14ac:dyDescent="0.25">
      <c r="A10" s="3" t="s">
        <v>50</v>
      </c>
      <c r="B10" s="2" t="s">
        <v>46</v>
      </c>
      <c r="C10" s="12" t="s">
        <v>101</v>
      </c>
      <c r="D10" s="5">
        <v>0.26400000000000001</v>
      </c>
      <c r="E10" s="3">
        <v>6.4000000000000057E-2</v>
      </c>
      <c r="F10" s="14">
        <v>9.7901001254705129</v>
      </c>
      <c r="G10" s="3">
        <f t="shared" si="0"/>
        <v>3.9160400501882082E-2</v>
      </c>
    </row>
    <row r="11" spans="1:8" x14ac:dyDescent="0.25">
      <c r="A11" s="3" t="s">
        <v>53</v>
      </c>
      <c r="B11" s="2" t="s">
        <v>46</v>
      </c>
      <c r="C11" s="12" t="s">
        <v>101</v>
      </c>
      <c r="D11" s="5">
        <v>0.33600000000000008</v>
      </c>
      <c r="E11" s="3">
        <v>6.4999999999999947E-2</v>
      </c>
      <c r="F11" s="14">
        <v>10.283653117206979</v>
      </c>
      <c r="G11" s="3">
        <f t="shared" si="0"/>
        <v>4.1777340788653319E-2</v>
      </c>
    </row>
    <row r="12" spans="1:8" x14ac:dyDescent="0.25">
      <c r="A12" s="3" t="s">
        <v>61</v>
      </c>
      <c r="B12" s="2" t="s">
        <v>46</v>
      </c>
      <c r="C12" s="12" t="s">
        <v>101</v>
      </c>
      <c r="D12" s="5">
        <v>0.28499999999999992</v>
      </c>
      <c r="E12" s="3">
        <v>6.0000000000000053E-2</v>
      </c>
      <c r="F12" s="14">
        <v>10.173640543881334</v>
      </c>
      <c r="G12" s="3">
        <f t="shared" si="0"/>
        <v>3.8151152039555034E-2</v>
      </c>
    </row>
    <row r="13" spans="1:8" x14ac:dyDescent="0.25">
      <c r="A13" s="3" t="s">
        <v>70</v>
      </c>
      <c r="B13" s="2" t="s">
        <v>46</v>
      </c>
      <c r="C13" s="12" t="s">
        <v>101</v>
      </c>
      <c r="D13" s="5">
        <v>0.23399999999999999</v>
      </c>
      <c r="E13" s="3">
        <v>3.6000000000000032E-2</v>
      </c>
      <c r="F13" s="14">
        <v>10.593835145385585</v>
      </c>
      <c r="G13" s="3">
        <f t="shared" si="0"/>
        <v>2.3836129077117588E-2</v>
      </c>
    </row>
    <row r="14" spans="1:8" x14ac:dyDescent="0.25">
      <c r="A14" s="3" t="s">
        <v>49</v>
      </c>
      <c r="B14" s="2" t="s">
        <v>45</v>
      </c>
      <c r="C14" s="12" t="s">
        <v>101</v>
      </c>
      <c r="D14" s="5">
        <v>0.12400000000000011</v>
      </c>
      <c r="E14" s="3">
        <v>2.8999999999999915E-2</v>
      </c>
      <c r="F14" s="14">
        <v>11.08763042394015</v>
      </c>
      <c r="G14" s="3">
        <f t="shared" si="0"/>
        <v>2.0096330143391464E-2</v>
      </c>
    </row>
    <row r="15" spans="1:8" x14ac:dyDescent="0.25">
      <c r="A15" s="3" t="s">
        <v>59</v>
      </c>
      <c r="B15" s="2" t="s">
        <v>45</v>
      </c>
      <c r="C15" s="12" t="s">
        <v>101</v>
      </c>
      <c r="D15" s="5">
        <v>0.17499999999999993</v>
      </c>
      <c r="E15" s="3">
        <v>2.7999999999999914E-2</v>
      </c>
      <c r="F15" s="14">
        <v>10.921622110552763</v>
      </c>
      <c r="G15" s="3">
        <f t="shared" si="0"/>
        <v>1.9112838693467277E-2</v>
      </c>
    </row>
    <row r="16" spans="1:8" x14ac:dyDescent="0.25">
      <c r="A16" s="3" t="s">
        <v>65</v>
      </c>
      <c r="B16" s="2" t="s">
        <v>45</v>
      </c>
      <c r="C16" s="12" t="s">
        <v>101</v>
      </c>
      <c r="D16" s="5">
        <v>0.10600000000000009</v>
      </c>
      <c r="E16" s="3">
        <v>2.300000000000002E-2</v>
      </c>
      <c r="F16" s="14">
        <v>12.794951392405062</v>
      </c>
      <c r="G16" s="3">
        <f t="shared" si="0"/>
        <v>1.8392742626582293E-2</v>
      </c>
      <c r="H16" t="s">
        <v>134</v>
      </c>
    </row>
    <row r="17" spans="1:8" x14ac:dyDescent="0.25">
      <c r="A17" s="3" t="s">
        <v>73</v>
      </c>
      <c r="B17" s="3" t="s">
        <v>45</v>
      </c>
      <c r="C17" s="12" t="s">
        <v>101</v>
      </c>
      <c r="D17" s="5">
        <v>0.24900000000000011</v>
      </c>
      <c r="E17" s="3">
        <v>3.8999999999999924E-2</v>
      </c>
      <c r="F17" s="14">
        <v>11.84597125</v>
      </c>
      <c r="G17" s="3">
        <f t="shared" si="0"/>
        <v>2.8874554921874945E-2</v>
      </c>
      <c r="H17" t="s">
        <v>134</v>
      </c>
    </row>
    <row r="18" spans="1:8" x14ac:dyDescent="0.25">
      <c r="A18" s="3" t="s">
        <v>74</v>
      </c>
      <c r="B18" s="2" t="s">
        <v>47</v>
      </c>
      <c r="C18" s="12" t="s">
        <v>101</v>
      </c>
      <c r="D18" s="5">
        <v>0.2400000000000001</v>
      </c>
      <c r="E18" s="3">
        <v>3.5999999999999921E-2</v>
      </c>
      <c r="F18" s="14">
        <v>11.262820551378445</v>
      </c>
      <c r="G18" s="3">
        <f t="shared" si="0"/>
        <v>2.5341346240601449E-2</v>
      </c>
    </row>
    <row r="19" spans="1:8" x14ac:dyDescent="0.25">
      <c r="A19" s="3" t="s">
        <v>57</v>
      </c>
      <c r="B19" s="2" t="s">
        <v>47</v>
      </c>
      <c r="C19" s="12" t="s">
        <v>101</v>
      </c>
      <c r="D19" s="5">
        <v>0.10899999999999999</v>
      </c>
      <c r="E19" s="3">
        <v>1.8000000000000016E-2</v>
      </c>
      <c r="F19" s="14">
        <v>11.15280490797546</v>
      </c>
      <c r="G19" s="3">
        <f t="shared" si="0"/>
        <v>1.2546905521472404E-2</v>
      </c>
    </row>
    <row r="20" spans="1:8" x14ac:dyDescent="0.25">
      <c r="A20" s="3" t="s">
        <v>58</v>
      </c>
      <c r="B20" s="2" t="s">
        <v>47</v>
      </c>
      <c r="C20" s="12" t="s">
        <v>101</v>
      </c>
      <c r="D20" s="5">
        <v>0.19299999999999995</v>
      </c>
      <c r="E20" s="3">
        <v>3.1999999999999917E-2</v>
      </c>
      <c r="F20" s="14">
        <v>12.021308155583437</v>
      </c>
      <c r="G20" s="3">
        <f t="shared" si="0"/>
        <v>2.4042616311166817E-2</v>
      </c>
      <c r="H20" t="s">
        <v>134</v>
      </c>
    </row>
    <row r="21" spans="1:8" x14ac:dyDescent="0.25">
      <c r="A21" s="3" t="s">
        <v>67</v>
      </c>
      <c r="B21" s="2" t="s">
        <v>47</v>
      </c>
      <c r="C21" s="12" t="s">
        <v>101</v>
      </c>
      <c r="D21" s="5">
        <v>0.18200000000000005</v>
      </c>
      <c r="E21" s="3">
        <v>2.5999999999999912E-2</v>
      </c>
      <c r="F21" s="14">
        <v>11.279208760951189</v>
      </c>
      <c r="G21" s="3">
        <f t="shared" si="0"/>
        <v>1.8328714236545619E-2</v>
      </c>
      <c r="H21" t="s">
        <v>134</v>
      </c>
    </row>
    <row r="22" spans="1:8" x14ac:dyDescent="0.25">
      <c r="A22" s="3" t="s">
        <v>24</v>
      </c>
      <c r="B22" s="2" t="s">
        <v>130</v>
      </c>
      <c r="C22" s="12" t="s">
        <v>97</v>
      </c>
      <c r="D22" s="3">
        <v>6.800000000000006E-2</v>
      </c>
      <c r="E22" s="3">
        <v>2.8999999999999915E-2</v>
      </c>
      <c r="F22" s="14">
        <v>10.98394861660079</v>
      </c>
      <c r="G22" s="3">
        <f t="shared" si="0"/>
        <v>1.9908406867588872E-2</v>
      </c>
    </row>
    <row r="23" spans="1:8" x14ac:dyDescent="0.25">
      <c r="A23" s="3" t="s">
        <v>39</v>
      </c>
      <c r="B23" s="2" t="s">
        <v>130</v>
      </c>
      <c r="C23" s="12" t="s">
        <v>97</v>
      </c>
      <c r="D23" s="3">
        <v>6.700000000000006E-2</v>
      </c>
      <c r="E23" s="3">
        <v>3.3999999999999919E-2</v>
      </c>
      <c r="F23" s="14">
        <v>10.407226946107784</v>
      </c>
      <c r="G23" s="3">
        <f t="shared" si="0"/>
        <v>2.2115357260478991E-2</v>
      </c>
    </row>
    <row r="24" spans="1:8" x14ac:dyDescent="0.25">
      <c r="A24" s="3" t="s">
        <v>33</v>
      </c>
      <c r="B24" s="2" t="s">
        <v>130</v>
      </c>
      <c r="C24" s="12" t="s">
        <v>97</v>
      </c>
      <c r="D24" s="3">
        <v>3.5999999999999921E-2</v>
      </c>
      <c r="E24" s="3">
        <v>1.9000000000000017E-2</v>
      </c>
      <c r="F24" s="14">
        <v>10.304057171514543</v>
      </c>
      <c r="G24" s="3">
        <f t="shared" si="0"/>
        <v>1.2236067891173532E-2</v>
      </c>
    </row>
    <row r="25" spans="1:8" x14ac:dyDescent="0.25">
      <c r="A25" s="3" t="s">
        <v>37</v>
      </c>
      <c r="B25" s="2" t="s">
        <v>130</v>
      </c>
      <c r="C25" s="12" t="s">
        <v>97</v>
      </c>
      <c r="D25" s="3">
        <v>5.8000000000000052E-2</v>
      </c>
      <c r="E25" s="3">
        <v>3.0999999999999917E-2</v>
      </c>
      <c r="F25" s="14">
        <v>10.487319759277835</v>
      </c>
      <c r="G25" s="3">
        <f t="shared" si="0"/>
        <v>2.0319182033600752E-2</v>
      </c>
    </row>
    <row r="26" spans="1:8" x14ac:dyDescent="0.25">
      <c r="A26" s="3" t="s">
        <v>43</v>
      </c>
      <c r="B26" s="2" t="s">
        <v>130</v>
      </c>
      <c r="C26" s="12" t="s">
        <v>97</v>
      </c>
      <c r="D26" s="3">
        <v>6.0999999999999943E-2</v>
      </c>
      <c r="E26" s="3">
        <v>2.4999999999999911E-2</v>
      </c>
      <c r="F26" s="14">
        <v>10.165827850655903</v>
      </c>
      <c r="G26" s="3">
        <f t="shared" si="0"/>
        <v>1.5884106016649791E-2</v>
      </c>
    </row>
    <row r="27" spans="1:8" x14ac:dyDescent="0.25">
      <c r="A27" s="3" t="s">
        <v>41</v>
      </c>
      <c r="B27" s="2" t="s">
        <v>130</v>
      </c>
      <c r="C27" s="12" t="s">
        <v>97</v>
      </c>
      <c r="D27" s="3">
        <v>6.2999999999999945E-2</v>
      </c>
      <c r="E27" s="3">
        <v>2.8000000000000025E-2</v>
      </c>
      <c r="F27" s="14">
        <v>10.391435317460315</v>
      </c>
      <c r="G27" s="3">
        <f t="shared" si="0"/>
        <v>1.8185011805555568E-2</v>
      </c>
    </row>
    <row r="28" spans="1:8" x14ac:dyDescent="0.25">
      <c r="A28" s="3" t="s">
        <v>40</v>
      </c>
      <c r="B28" s="2" t="s">
        <v>130</v>
      </c>
      <c r="C28" s="12" t="s">
        <v>97</v>
      </c>
      <c r="D28" s="3">
        <v>5.699999999999994E-2</v>
      </c>
      <c r="E28" s="3">
        <v>2.4999999999999911E-2</v>
      </c>
      <c r="F28" s="14">
        <v>10.694076785714287</v>
      </c>
      <c r="G28" s="3">
        <f t="shared" si="0"/>
        <v>1.6709494977678513E-2</v>
      </c>
    </row>
    <row r="29" spans="1:8" x14ac:dyDescent="0.25">
      <c r="A29" s="3" t="s">
        <v>35</v>
      </c>
      <c r="B29" s="2" t="s">
        <v>130</v>
      </c>
      <c r="C29" s="12" t="s">
        <v>97</v>
      </c>
      <c r="D29" s="3">
        <v>7.2000000000000064E-2</v>
      </c>
      <c r="E29" s="3">
        <v>3.2000000000000028E-2</v>
      </c>
      <c r="F29" s="14">
        <v>10.541512648221342</v>
      </c>
      <c r="G29" s="3">
        <f t="shared" si="0"/>
        <v>2.1083025296442702E-2</v>
      </c>
    </row>
    <row r="30" spans="1:8" x14ac:dyDescent="0.25">
      <c r="A30" s="3" t="s">
        <v>34</v>
      </c>
      <c r="B30" s="2" t="s">
        <v>130</v>
      </c>
      <c r="C30" s="12" t="s">
        <v>97</v>
      </c>
      <c r="D30" s="3">
        <v>5.699999999999994E-2</v>
      </c>
      <c r="E30" s="3">
        <v>3.0000000000000027E-2</v>
      </c>
      <c r="F30" s="14">
        <v>10.373169930761623</v>
      </c>
      <c r="G30" s="3">
        <f t="shared" si="0"/>
        <v>1.9449693620178062E-2</v>
      </c>
    </row>
  </sheetData>
  <sortState ref="A2:G30">
    <sortCondition ref="B2:B30"/>
    <sortCondition ref="A2:A3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F23" sqref="F23"/>
    </sheetView>
  </sheetViews>
  <sheetFormatPr defaultRowHeight="15" x14ac:dyDescent="0.25"/>
  <cols>
    <col min="1" max="1" width="8.28515625" bestFit="1" customWidth="1"/>
    <col min="2" max="2" width="14.42578125" bestFit="1" customWidth="1"/>
    <col min="3" max="3" width="12.7109375" bestFit="1" customWidth="1"/>
    <col min="4" max="4" width="11.7109375" bestFit="1" customWidth="1"/>
    <col min="5" max="5" width="15.85546875" bestFit="1" customWidth="1"/>
    <col min="6" max="6" width="13.140625" bestFit="1" customWidth="1"/>
  </cols>
  <sheetData>
    <row r="1" spans="1:6" x14ac:dyDescent="0.25">
      <c r="A1" s="4" t="s">
        <v>10</v>
      </c>
      <c r="B1" s="4" t="s">
        <v>9</v>
      </c>
      <c r="C1" s="4" t="s">
        <v>96</v>
      </c>
      <c r="D1" s="4" t="s">
        <v>94</v>
      </c>
      <c r="E1" s="4" t="s">
        <v>104</v>
      </c>
      <c r="F1" s="4" t="s">
        <v>100</v>
      </c>
    </row>
    <row r="2" spans="1:6" x14ac:dyDescent="0.25">
      <c r="A2" s="3" t="s">
        <v>76</v>
      </c>
      <c r="B2" s="3" t="s">
        <v>44</v>
      </c>
      <c r="C2" s="3">
        <v>2.448</v>
      </c>
      <c r="D2" s="3">
        <v>0.75299999999999967</v>
      </c>
      <c r="E2" s="3">
        <v>0.15151515151514289</v>
      </c>
      <c r="F2" s="3">
        <f t="shared" ref="F2:F47" si="0">E2*D2</f>
        <v>0.11409090909090254</v>
      </c>
    </row>
    <row r="3" spans="1:6" x14ac:dyDescent="0.25">
      <c r="A3" s="3" t="s">
        <v>88</v>
      </c>
      <c r="B3" s="2" t="s">
        <v>44</v>
      </c>
      <c r="C3" s="3">
        <v>2.528</v>
      </c>
      <c r="D3" s="3">
        <v>0.72599999999999953</v>
      </c>
      <c r="E3" s="3">
        <v>5.1851851851836273E-2</v>
      </c>
      <c r="F3" s="3">
        <f t="shared" si="0"/>
        <v>3.7644444444433107E-2</v>
      </c>
    </row>
    <row r="4" spans="1:6" x14ac:dyDescent="0.25">
      <c r="A4" s="3" t="s">
        <v>23</v>
      </c>
      <c r="B4" s="2" t="s">
        <v>44</v>
      </c>
      <c r="C4" s="3">
        <v>3.1699999999999995</v>
      </c>
      <c r="D4" s="3">
        <v>0.9830000000000001</v>
      </c>
      <c r="E4" s="3">
        <v>5.9880239520967438E-2</v>
      </c>
      <c r="F4" s="3">
        <f t="shared" si="0"/>
        <v>5.8862275449110997E-2</v>
      </c>
    </row>
    <row r="5" spans="1:6" x14ac:dyDescent="0.25">
      <c r="A5" s="3" t="s">
        <v>56</v>
      </c>
      <c r="B5" s="2" t="s">
        <v>44</v>
      </c>
      <c r="C5" s="3">
        <v>3.1009999999999995</v>
      </c>
      <c r="D5" s="3">
        <v>0.8919999999999999</v>
      </c>
      <c r="E5" s="3">
        <v>7.7519379844973355E-2</v>
      </c>
      <c r="F5" s="3">
        <f t="shared" si="0"/>
        <v>6.9147286821716225E-2</v>
      </c>
    </row>
    <row r="6" spans="1:6" x14ac:dyDescent="0.25">
      <c r="A6" s="3" t="s">
        <v>63</v>
      </c>
      <c r="B6" s="2" t="s">
        <v>44</v>
      </c>
      <c r="C6" s="3">
        <v>2.9470000000000005</v>
      </c>
      <c r="D6" s="3">
        <v>0.79500000000000037</v>
      </c>
      <c r="E6" s="3">
        <v>6.3122923588034396E-2</v>
      </c>
      <c r="F6" s="3">
        <f t="shared" si="0"/>
        <v>5.0182724252487369E-2</v>
      </c>
    </row>
    <row r="7" spans="1:6" x14ac:dyDescent="0.25">
      <c r="A7" s="3" t="s">
        <v>64</v>
      </c>
      <c r="B7" s="2" t="s">
        <v>44</v>
      </c>
      <c r="C7" s="3">
        <v>3.278</v>
      </c>
      <c r="D7" s="3">
        <v>0.88599999999999968</v>
      </c>
      <c r="E7" s="3">
        <v>1.8181818181808106E-2</v>
      </c>
      <c r="F7" s="3">
        <f t="shared" si="0"/>
        <v>1.6109090909081976E-2</v>
      </c>
    </row>
    <row r="8" spans="1:6" x14ac:dyDescent="0.25">
      <c r="A8" s="3" t="s">
        <v>66</v>
      </c>
      <c r="B8" s="2" t="s">
        <v>44</v>
      </c>
      <c r="C8" s="3">
        <v>2.6789999999999998</v>
      </c>
      <c r="D8" s="3">
        <v>0.80399999999999983</v>
      </c>
      <c r="E8" s="3">
        <v>8.8235294117650395E-2</v>
      </c>
      <c r="F8" s="3">
        <f t="shared" si="0"/>
        <v>7.0941176470590908E-2</v>
      </c>
    </row>
    <row r="9" spans="1:6" x14ac:dyDescent="0.25">
      <c r="A9" s="3" t="s">
        <v>69</v>
      </c>
      <c r="B9" s="2" t="s">
        <v>44</v>
      </c>
      <c r="C9" s="3">
        <v>2.6479999999999997</v>
      </c>
      <c r="D9" s="3">
        <v>0.88300000000000001</v>
      </c>
      <c r="E9" s="3">
        <v>0.10795454545453609</v>
      </c>
      <c r="F9" s="3">
        <f t="shared" si="0"/>
        <v>9.5323863636355366E-2</v>
      </c>
    </row>
    <row r="10" spans="1:6" x14ac:dyDescent="0.25">
      <c r="A10" s="3" t="s">
        <v>72</v>
      </c>
      <c r="B10" s="2" t="s">
        <v>44</v>
      </c>
      <c r="C10" s="3">
        <v>3.0160000000000005</v>
      </c>
      <c r="D10" s="3">
        <v>0.81800000000000006</v>
      </c>
      <c r="E10" s="3">
        <v>7.7205882352944094E-2</v>
      </c>
      <c r="F10" s="3">
        <f t="shared" si="0"/>
        <v>6.3154411764708276E-2</v>
      </c>
    </row>
    <row r="11" spans="1:6" x14ac:dyDescent="0.25">
      <c r="A11" s="3" t="s">
        <v>16</v>
      </c>
      <c r="B11" s="2" t="s">
        <v>46</v>
      </c>
      <c r="C11" s="3">
        <v>3.0559999999999996</v>
      </c>
      <c r="D11" s="3">
        <v>0.87400000000000011</v>
      </c>
      <c r="E11" s="3">
        <v>5.3140096618370949E-2</v>
      </c>
      <c r="F11" s="3">
        <f t="shared" si="0"/>
        <v>4.6444444444456216E-2</v>
      </c>
    </row>
    <row r="12" spans="1:6" x14ac:dyDescent="0.25">
      <c r="A12" s="3" t="s">
        <v>20</v>
      </c>
      <c r="B12" s="2" t="s">
        <v>46</v>
      </c>
      <c r="C12" s="3">
        <v>2.5409999999999999</v>
      </c>
      <c r="D12" s="3">
        <v>0.76300000000000034</v>
      </c>
      <c r="E12" s="3">
        <v>0.14093959731544159</v>
      </c>
      <c r="F12" s="3">
        <f t="shared" si="0"/>
        <v>0.10753691275168198</v>
      </c>
    </row>
    <row r="13" spans="1:6" x14ac:dyDescent="0.25">
      <c r="A13" s="3" t="s">
        <v>21</v>
      </c>
      <c r="B13" s="2" t="s">
        <v>46</v>
      </c>
      <c r="C13" s="3">
        <v>2.9609999999999999</v>
      </c>
      <c r="D13" s="3">
        <v>0.94300000000000006</v>
      </c>
      <c r="E13" s="3">
        <v>0.11111111111112223</v>
      </c>
      <c r="F13" s="3">
        <f t="shared" si="0"/>
        <v>0.10477777777778828</v>
      </c>
    </row>
    <row r="14" spans="1:6" x14ac:dyDescent="0.25">
      <c r="A14" s="3" t="s">
        <v>50</v>
      </c>
      <c r="B14" s="2" t="s">
        <v>46</v>
      </c>
      <c r="C14" s="3">
        <v>2.4540000000000002</v>
      </c>
      <c r="D14" s="3">
        <v>0.74999999999999956</v>
      </c>
      <c r="E14" s="3">
        <v>0.13114754098362125</v>
      </c>
      <c r="F14" s="3">
        <f t="shared" si="0"/>
        <v>9.836065573771588E-2</v>
      </c>
    </row>
    <row r="15" spans="1:6" x14ac:dyDescent="0.25">
      <c r="A15" s="3" t="s">
        <v>53</v>
      </c>
      <c r="B15" s="2" t="s">
        <v>46</v>
      </c>
      <c r="C15" s="3">
        <v>2.891</v>
      </c>
      <c r="D15" s="3">
        <v>0.87100000000000044</v>
      </c>
      <c r="E15" s="3">
        <v>5.3435114503827853E-2</v>
      </c>
      <c r="F15" s="3">
        <f t="shared" si="0"/>
        <v>4.6541984732834087E-2</v>
      </c>
    </row>
    <row r="16" spans="1:6" x14ac:dyDescent="0.25">
      <c r="A16" s="3" t="s">
        <v>55</v>
      </c>
      <c r="B16" s="2" t="s">
        <v>46</v>
      </c>
      <c r="C16" s="3">
        <v>2.9200000000000004</v>
      </c>
      <c r="D16" s="3">
        <v>0.80300000000000038</v>
      </c>
      <c r="E16" s="3">
        <v>7.2000000000002728E-2</v>
      </c>
      <c r="F16" s="3">
        <f t="shared" si="0"/>
        <v>5.781600000000222E-2</v>
      </c>
    </row>
    <row r="17" spans="1:6" x14ac:dyDescent="0.25">
      <c r="A17" s="3" t="s">
        <v>61</v>
      </c>
      <c r="B17" s="2" t="s">
        <v>46</v>
      </c>
      <c r="C17" s="3">
        <v>2.8529999999999998</v>
      </c>
      <c r="D17" s="3">
        <v>0.83699999999999974</v>
      </c>
      <c r="E17" s="3">
        <v>5.7324840764333383E-2</v>
      </c>
      <c r="F17" s="3">
        <f t="shared" si="0"/>
        <v>4.7980891719747031E-2</v>
      </c>
    </row>
    <row r="18" spans="1:6" x14ac:dyDescent="0.25">
      <c r="A18" s="3" t="s">
        <v>68</v>
      </c>
      <c r="B18" s="3" t="s">
        <v>46</v>
      </c>
      <c r="C18" s="3">
        <v>2.2379999999999995</v>
      </c>
      <c r="D18" s="3">
        <v>0.74000000000000021</v>
      </c>
      <c r="E18" s="3">
        <v>0.12499999999998916</v>
      </c>
      <c r="F18" s="3">
        <f t="shared" si="0"/>
        <v>9.2499999999992005E-2</v>
      </c>
    </row>
    <row r="19" spans="1:6" x14ac:dyDescent="0.25">
      <c r="A19" s="3" t="s">
        <v>70</v>
      </c>
      <c r="B19" s="2" t="s">
        <v>46</v>
      </c>
      <c r="C19" s="3">
        <v>2.8560000000000003</v>
      </c>
      <c r="D19" s="3">
        <v>0.77100000000000035</v>
      </c>
      <c r="E19" s="3">
        <v>8.1481481481475798E-2</v>
      </c>
      <c r="F19" s="3">
        <f t="shared" si="0"/>
        <v>6.2822222222217866E-2</v>
      </c>
    </row>
    <row r="20" spans="1:6" x14ac:dyDescent="0.25">
      <c r="A20" s="3" t="s">
        <v>48</v>
      </c>
      <c r="B20" s="2" t="s">
        <v>45</v>
      </c>
      <c r="C20" s="3">
        <v>2.4109999999999996</v>
      </c>
      <c r="D20" s="3">
        <v>0.58299999999999974</v>
      </c>
      <c r="E20" s="3">
        <v>6.9767441860467752E-2</v>
      </c>
      <c r="F20" s="3">
        <f t="shared" si="0"/>
        <v>4.0674418604652679E-2</v>
      </c>
    </row>
    <row r="21" spans="1:6" x14ac:dyDescent="0.25">
      <c r="A21" s="3" t="s">
        <v>49</v>
      </c>
      <c r="B21" s="2" t="s">
        <v>45</v>
      </c>
      <c r="C21" s="3">
        <v>1.9810000000000003</v>
      </c>
      <c r="D21" s="3">
        <v>0.50200000000000022</v>
      </c>
      <c r="E21" s="3">
        <v>7.878787878788894E-2</v>
      </c>
      <c r="F21" s="3">
        <f t="shared" si="0"/>
        <v>3.9551515151520264E-2</v>
      </c>
    </row>
    <row r="22" spans="1:6" x14ac:dyDescent="0.25">
      <c r="A22" s="3" t="s">
        <v>51</v>
      </c>
      <c r="B22" s="2" t="s">
        <v>45</v>
      </c>
      <c r="C22" s="3">
        <v>2.6139999999999994</v>
      </c>
      <c r="D22" s="3">
        <v>0.625</v>
      </c>
      <c r="E22" s="3">
        <v>9.8360655737708649E-2</v>
      </c>
      <c r="F22" s="3">
        <f t="shared" si="0"/>
        <v>6.1475409836067904E-2</v>
      </c>
    </row>
    <row r="23" spans="1:6" x14ac:dyDescent="0.25">
      <c r="A23" s="3" t="s">
        <v>54</v>
      </c>
      <c r="B23" s="2" t="s">
        <v>45</v>
      </c>
      <c r="C23" s="3">
        <v>2.714</v>
      </c>
      <c r="D23" s="3">
        <v>0.61799999999999988</v>
      </c>
      <c r="E23" s="3">
        <v>8.9743589743585553E-2</v>
      </c>
      <c r="F23" s="3">
        <f t="shared" si="0"/>
        <v>5.5461538461535863E-2</v>
      </c>
    </row>
    <row r="24" spans="1:6" x14ac:dyDescent="0.25">
      <c r="A24" s="3" t="s">
        <v>59</v>
      </c>
      <c r="B24" s="2" t="s">
        <v>45</v>
      </c>
      <c r="C24" s="3">
        <v>2.5270000000000001</v>
      </c>
      <c r="D24" s="3">
        <v>0.90000000000000036</v>
      </c>
      <c r="E24" s="3">
        <v>4.4444444444446125E-2</v>
      </c>
      <c r="F24" s="3">
        <f t="shared" si="0"/>
        <v>4.0000000000001527E-2</v>
      </c>
    </row>
    <row r="25" spans="1:6" x14ac:dyDescent="0.25">
      <c r="A25" s="3" t="s">
        <v>62</v>
      </c>
      <c r="B25" s="2" t="s">
        <v>45</v>
      </c>
      <c r="C25" s="3">
        <v>1.948</v>
      </c>
      <c r="D25" s="3">
        <v>0.46399999999999997</v>
      </c>
      <c r="E25" s="3">
        <v>5.3435114503800736E-2</v>
      </c>
      <c r="F25" s="3">
        <f t="shared" si="0"/>
        <v>2.4793893129763541E-2</v>
      </c>
    </row>
    <row r="26" spans="1:6" x14ac:dyDescent="0.25">
      <c r="A26" s="3" t="s">
        <v>65</v>
      </c>
      <c r="B26" s="2" t="s">
        <v>45</v>
      </c>
      <c r="C26" s="3">
        <v>1.6500000000000004</v>
      </c>
      <c r="D26" s="3">
        <v>0.54300000000000015</v>
      </c>
      <c r="E26" s="3">
        <v>6.2893081760993771E-2</v>
      </c>
      <c r="F26" s="3">
        <f t="shared" si="0"/>
        <v>3.415094339621963E-2</v>
      </c>
    </row>
    <row r="27" spans="1:6" x14ac:dyDescent="0.25">
      <c r="A27" s="3" t="s">
        <v>73</v>
      </c>
      <c r="B27" s="3" t="s">
        <v>45</v>
      </c>
      <c r="C27" s="3">
        <v>2.2069999999999999</v>
      </c>
      <c r="D27" s="3">
        <v>0.59799999999999986</v>
      </c>
      <c r="E27" s="3">
        <v>0.10810810810812022</v>
      </c>
      <c r="F27" s="3">
        <f t="shared" si="0"/>
        <v>6.4648648648655868E-2</v>
      </c>
    </row>
    <row r="28" spans="1:6" x14ac:dyDescent="0.25">
      <c r="A28" s="3" t="s">
        <v>18</v>
      </c>
      <c r="B28" s="2" t="s">
        <v>47</v>
      </c>
      <c r="C28" s="3">
        <v>1.8569999999999998</v>
      </c>
      <c r="D28" s="3">
        <v>0.59399999999999986</v>
      </c>
      <c r="E28" s="3">
        <v>4.3750000000009059E-2</v>
      </c>
      <c r="F28" s="3">
        <f t="shared" si="0"/>
        <v>2.5987500000005374E-2</v>
      </c>
    </row>
    <row r="29" spans="1:6" x14ac:dyDescent="0.25">
      <c r="A29" s="3" t="s">
        <v>74</v>
      </c>
      <c r="B29" s="2" t="s">
        <v>47</v>
      </c>
      <c r="C29" s="3">
        <v>2.9829999999999997</v>
      </c>
      <c r="D29" s="3">
        <v>0.7889999999999997</v>
      </c>
      <c r="E29" s="3">
        <v>5.555555555556424E-2</v>
      </c>
      <c r="F29" s="3">
        <f t="shared" si="0"/>
        <v>4.383333333334017E-2</v>
      </c>
    </row>
    <row r="30" spans="1:6" x14ac:dyDescent="0.25">
      <c r="A30" s="3" t="s">
        <v>75</v>
      </c>
      <c r="B30" s="2" t="s">
        <v>47</v>
      </c>
      <c r="C30" s="3">
        <v>1.8679999999999999</v>
      </c>
      <c r="D30" s="3">
        <v>0.47599999999999998</v>
      </c>
      <c r="E30" s="3">
        <v>2.7972027972012471E-2</v>
      </c>
      <c r="F30" s="3">
        <f t="shared" si="0"/>
        <v>1.3314685314677936E-2</v>
      </c>
    </row>
    <row r="31" spans="1:6" x14ac:dyDescent="0.25">
      <c r="A31" s="3" t="s">
        <v>19</v>
      </c>
      <c r="B31" s="2" t="s">
        <v>47</v>
      </c>
      <c r="C31" s="3">
        <v>1.7520000000000002</v>
      </c>
      <c r="D31" s="3">
        <v>0.44900000000000029</v>
      </c>
      <c r="E31" s="3">
        <v>8.9041095890422445E-2</v>
      </c>
      <c r="F31" s="3">
        <f t="shared" si="0"/>
        <v>3.9979452054799705E-2</v>
      </c>
    </row>
    <row r="32" spans="1:6" x14ac:dyDescent="0.25">
      <c r="A32" s="3" t="s">
        <v>22</v>
      </c>
      <c r="B32" s="2" t="s">
        <v>47</v>
      </c>
      <c r="C32" s="3">
        <v>1.5839999999999996</v>
      </c>
      <c r="D32" s="3">
        <v>0.35899999999999999</v>
      </c>
      <c r="E32" s="3">
        <v>8.1967213114766915E-2</v>
      </c>
      <c r="F32" s="3">
        <f t="shared" si="0"/>
        <v>2.9426229508201323E-2</v>
      </c>
    </row>
    <row r="33" spans="1:6" x14ac:dyDescent="0.25">
      <c r="A33" s="3" t="s">
        <v>57</v>
      </c>
      <c r="B33" s="2" t="s">
        <v>47</v>
      </c>
      <c r="C33" s="3">
        <v>1.9790000000000005</v>
      </c>
      <c r="D33" s="3">
        <v>0.53200000000000003</v>
      </c>
      <c r="E33" s="3">
        <v>2.7027027027012051E-2</v>
      </c>
      <c r="F33" s="3">
        <f t="shared" si="0"/>
        <v>1.4378378378370412E-2</v>
      </c>
    </row>
    <row r="34" spans="1:6" x14ac:dyDescent="0.25">
      <c r="A34" s="3" t="s">
        <v>58</v>
      </c>
      <c r="B34" s="2" t="s">
        <v>47</v>
      </c>
      <c r="C34" s="3">
        <v>1.7970000000000002</v>
      </c>
      <c r="D34" s="3">
        <v>0.43900000000000006</v>
      </c>
      <c r="E34" s="3">
        <v>6.6115702479360924E-2</v>
      </c>
      <c r="F34" s="3">
        <f t="shared" si="0"/>
        <v>2.9024793388439451E-2</v>
      </c>
    </row>
    <row r="35" spans="1:6" x14ac:dyDescent="0.25">
      <c r="A35" s="3" t="s">
        <v>60</v>
      </c>
      <c r="B35" s="2" t="s">
        <v>47</v>
      </c>
      <c r="C35" s="3">
        <v>2.0500000000000003</v>
      </c>
      <c r="D35" s="3">
        <v>0.45000000000000018</v>
      </c>
      <c r="E35" s="3">
        <v>5.4054054054056104E-2</v>
      </c>
      <c r="F35" s="3">
        <f t="shared" si="0"/>
        <v>2.4324324324325255E-2</v>
      </c>
    </row>
    <row r="36" spans="1:6" x14ac:dyDescent="0.25">
      <c r="A36" s="3" t="s">
        <v>67</v>
      </c>
      <c r="B36" s="2" t="s">
        <v>47</v>
      </c>
      <c r="C36" s="3">
        <v>2.0209999999999995</v>
      </c>
      <c r="D36" s="3">
        <v>0.52699999999999969</v>
      </c>
      <c r="E36" s="3">
        <v>3.8251366120207089E-2</v>
      </c>
      <c r="F36" s="3">
        <f t="shared" si="0"/>
        <v>2.0158469945349124E-2</v>
      </c>
    </row>
    <row r="37" spans="1:6" x14ac:dyDescent="0.25">
      <c r="A37" s="3" t="s">
        <v>71</v>
      </c>
      <c r="B37" s="2" t="s">
        <v>47</v>
      </c>
      <c r="C37" s="3">
        <v>3.0250000000000004</v>
      </c>
      <c r="D37" s="3">
        <v>0.71499999999999986</v>
      </c>
      <c r="E37" s="3">
        <v>3.4965034965028015E-2</v>
      </c>
      <c r="F37" s="3">
        <f t="shared" si="0"/>
        <v>2.4999999999995026E-2</v>
      </c>
    </row>
    <row r="38" spans="1:6" x14ac:dyDescent="0.25">
      <c r="A38" s="3" t="s">
        <v>24</v>
      </c>
      <c r="B38" s="2" t="s">
        <v>130</v>
      </c>
      <c r="C38" s="3">
        <v>2.4159999999999995</v>
      </c>
      <c r="D38" s="3">
        <v>0.66299999999999981</v>
      </c>
      <c r="E38" s="3">
        <v>5.9523809523818826E-2</v>
      </c>
      <c r="F38" s="3">
        <f t="shared" si="0"/>
        <v>3.946428571429187E-2</v>
      </c>
    </row>
    <row r="39" spans="1:6" x14ac:dyDescent="0.25">
      <c r="A39" s="3" t="s">
        <v>39</v>
      </c>
      <c r="B39" s="2" t="s">
        <v>130</v>
      </c>
      <c r="C39" s="3">
        <v>2.8930000000000002</v>
      </c>
      <c r="D39" s="3">
        <v>0.67499999999999982</v>
      </c>
      <c r="E39" s="3">
        <v>6.0402684563760682E-2</v>
      </c>
      <c r="F39" s="3">
        <f t="shared" si="0"/>
        <v>4.0771812080538448E-2</v>
      </c>
    </row>
    <row r="40" spans="1:6" x14ac:dyDescent="0.25">
      <c r="A40" s="3" t="s">
        <v>33</v>
      </c>
      <c r="B40" s="2" t="s">
        <v>130</v>
      </c>
      <c r="C40" s="3">
        <v>2.0079999999999996</v>
      </c>
      <c r="D40" s="3">
        <v>0.59399999999999986</v>
      </c>
      <c r="E40" s="3">
        <v>3.738317757008934E-2</v>
      </c>
      <c r="F40" s="3">
        <f t="shared" si="0"/>
        <v>2.2205607476633062E-2</v>
      </c>
    </row>
    <row r="41" spans="1:6" x14ac:dyDescent="0.25">
      <c r="A41" s="3" t="s">
        <v>37</v>
      </c>
      <c r="B41" s="2" t="s">
        <v>130</v>
      </c>
      <c r="C41" s="3">
        <v>1.6339999999999995</v>
      </c>
      <c r="D41" s="3">
        <v>0.45299999999999985</v>
      </c>
      <c r="E41" s="3">
        <v>7.3170731707319844E-2</v>
      </c>
      <c r="F41" s="3">
        <f t="shared" si="0"/>
        <v>3.3146341463415878E-2</v>
      </c>
    </row>
    <row r="42" spans="1:6" x14ac:dyDescent="0.25">
      <c r="A42" s="3" t="s">
        <v>43</v>
      </c>
      <c r="B42" s="2" t="s">
        <v>130</v>
      </c>
      <c r="C42" s="3">
        <v>2.4210000000000003</v>
      </c>
      <c r="D42" s="3">
        <v>0.67499999999999982</v>
      </c>
      <c r="E42" s="3">
        <v>6.4864864864867325E-2</v>
      </c>
      <c r="F42" s="3">
        <f t="shared" si="0"/>
        <v>4.3783783783785432E-2</v>
      </c>
    </row>
    <row r="43" spans="1:6" x14ac:dyDescent="0.25">
      <c r="A43" s="3" t="s">
        <v>41</v>
      </c>
      <c r="B43" s="2" t="s">
        <v>130</v>
      </c>
      <c r="C43" s="3">
        <v>3.3960000000000004</v>
      </c>
      <c r="D43" s="3">
        <v>1.0900000000000003</v>
      </c>
      <c r="E43" s="3">
        <v>5.1886792452826569E-2</v>
      </c>
      <c r="F43" s="3">
        <f t="shared" si="0"/>
        <v>5.6556603773580974E-2</v>
      </c>
    </row>
    <row r="44" spans="1:6" x14ac:dyDescent="0.25">
      <c r="A44" s="3" t="s">
        <v>40</v>
      </c>
      <c r="B44" s="2" t="s">
        <v>130</v>
      </c>
      <c r="C44" s="3">
        <v>2.2900000000000005</v>
      </c>
      <c r="D44" s="3">
        <v>0.69100000000000028</v>
      </c>
      <c r="E44" s="3">
        <v>6.7796610169494093E-2</v>
      </c>
      <c r="F44" s="3">
        <f t="shared" si="0"/>
        <v>4.6847457627120434E-2</v>
      </c>
    </row>
    <row r="45" spans="1:6" x14ac:dyDescent="0.25">
      <c r="A45" s="3" t="s">
        <v>35</v>
      </c>
      <c r="B45" s="2" t="s">
        <v>130</v>
      </c>
      <c r="C45" s="3">
        <v>2.69</v>
      </c>
      <c r="D45" s="3">
        <v>0.78299999999999992</v>
      </c>
      <c r="E45" s="3">
        <v>7.1428571428563556E-2</v>
      </c>
      <c r="F45" s="3">
        <f t="shared" si="0"/>
        <v>5.5928571428565256E-2</v>
      </c>
    </row>
    <row r="46" spans="1:6" x14ac:dyDescent="0.25">
      <c r="A46" s="3" t="s">
        <v>38</v>
      </c>
      <c r="B46" s="2" t="s">
        <v>130</v>
      </c>
      <c r="C46" s="3">
        <v>1.7349999999999999</v>
      </c>
      <c r="D46" s="3">
        <v>0.49700000000000033</v>
      </c>
      <c r="E46" s="3">
        <v>5.4687500000011324E-2</v>
      </c>
      <c r="F46" s="3">
        <f t="shared" si="0"/>
        <v>2.7179687500005646E-2</v>
      </c>
    </row>
    <row r="47" spans="1:6" x14ac:dyDescent="0.25">
      <c r="A47" s="3" t="s">
        <v>34</v>
      </c>
      <c r="B47" s="2" t="s">
        <v>130</v>
      </c>
      <c r="C47" s="3">
        <v>3.0050000000000003</v>
      </c>
      <c r="D47" s="3">
        <v>0.83700000000000019</v>
      </c>
      <c r="E47" s="3">
        <v>5.7142857142850847E-2</v>
      </c>
      <c r="F47" s="3">
        <f t="shared" si="0"/>
        <v>4.7828571428566169E-2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K25" sqref="K25"/>
    </sheetView>
  </sheetViews>
  <sheetFormatPr defaultRowHeight="15" x14ac:dyDescent="0.25"/>
  <cols>
    <col min="1" max="1" width="8.28515625" bestFit="1" customWidth="1"/>
    <col min="2" max="2" width="14.42578125" bestFit="1" customWidth="1"/>
    <col min="3" max="3" width="9" bestFit="1" customWidth="1"/>
    <col min="4" max="4" width="12.7109375" bestFit="1" customWidth="1"/>
    <col min="5" max="5" width="11.85546875" bestFit="1" customWidth="1"/>
    <col min="6" max="6" width="15.85546875" bestFit="1" customWidth="1"/>
    <col min="7" max="7" width="12.7109375" bestFit="1" customWidth="1"/>
    <col min="8" max="8" width="7.42578125" bestFit="1" customWidth="1"/>
  </cols>
  <sheetData>
    <row r="1" spans="1:8" x14ac:dyDescent="0.25">
      <c r="A1" s="4" t="s">
        <v>10</v>
      </c>
      <c r="B1" s="4" t="s">
        <v>9</v>
      </c>
      <c r="C1" s="1" t="s">
        <v>99</v>
      </c>
      <c r="D1" s="1" t="s">
        <v>96</v>
      </c>
      <c r="E1" s="1" t="s">
        <v>93</v>
      </c>
      <c r="F1" s="1" t="s">
        <v>104</v>
      </c>
      <c r="G1" s="1" t="s">
        <v>105</v>
      </c>
      <c r="H1" s="1" t="s">
        <v>132</v>
      </c>
    </row>
    <row r="2" spans="1:8" x14ac:dyDescent="0.25">
      <c r="A2" s="3" t="s">
        <v>88</v>
      </c>
      <c r="B2" s="3" t="s">
        <v>44</v>
      </c>
      <c r="C2" t="s">
        <v>101</v>
      </c>
      <c r="D2" s="5">
        <v>0.31500000000000006</v>
      </c>
      <c r="E2">
        <v>7.7000000000000068E-2</v>
      </c>
      <c r="F2">
        <v>0.10769230769227534</v>
      </c>
      <c r="G2">
        <v>8.2923076923052084E-3</v>
      </c>
    </row>
    <row r="3" spans="1:8" x14ac:dyDescent="0.25">
      <c r="A3" s="3" t="s">
        <v>23</v>
      </c>
      <c r="B3" s="3" t="s">
        <v>44</v>
      </c>
      <c r="C3" t="s">
        <v>101</v>
      </c>
      <c r="D3" s="5">
        <v>0.27499999999999991</v>
      </c>
      <c r="E3">
        <v>4.8000000000000043E-2</v>
      </c>
      <c r="F3">
        <v>0.17021276595742807</v>
      </c>
      <c r="G3">
        <v>8.1702127659565547E-3</v>
      </c>
    </row>
    <row r="4" spans="1:8" x14ac:dyDescent="0.25">
      <c r="A4" s="3" t="s">
        <v>56</v>
      </c>
      <c r="B4" s="3" t="s">
        <v>44</v>
      </c>
      <c r="C4" t="s">
        <v>101</v>
      </c>
      <c r="D4" s="5">
        <v>0.27</v>
      </c>
      <c r="E4">
        <v>5.600000000000005E-2</v>
      </c>
      <c r="F4">
        <v>0.23529411764706776</v>
      </c>
      <c r="G4">
        <v>1.3176470588235806E-2</v>
      </c>
    </row>
    <row r="5" spans="1:8" x14ac:dyDescent="0.25">
      <c r="A5" s="3" t="s">
        <v>63</v>
      </c>
      <c r="B5" s="3" t="s">
        <v>44</v>
      </c>
      <c r="C5" t="s">
        <v>101</v>
      </c>
      <c r="D5" s="5">
        <v>0.22099999999999997</v>
      </c>
      <c r="E5">
        <v>3.7999999999999923E-2</v>
      </c>
      <c r="F5">
        <v>0.32352941176457878</v>
      </c>
      <c r="G5">
        <v>1.2294117647053968E-2</v>
      </c>
    </row>
    <row r="6" spans="1:8" x14ac:dyDescent="0.25">
      <c r="A6" s="3" t="s">
        <v>64</v>
      </c>
      <c r="B6" s="3" t="s">
        <v>44</v>
      </c>
      <c r="C6" t="s">
        <v>101</v>
      </c>
      <c r="D6" s="5">
        <v>0.29600000000000004</v>
      </c>
      <c r="E6">
        <v>5.600000000000005E-2</v>
      </c>
      <c r="F6">
        <v>7.547169811323276E-2</v>
      </c>
      <c r="G6">
        <v>4.2264150943410383E-3</v>
      </c>
    </row>
    <row r="7" spans="1:8" x14ac:dyDescent="0.25">
      <c r="A7" s="3" t="s">
        <v>66</v>
      </c>
      <c r="B7" s="3" t="s">
        <v>44</v>
      </c>
      <c r="C7" t="s">
        <v>101</v>
      </c>
      <c r="D7" s="5">
        <v>0.30199999999999994</v>
      </c>
      <c r="E7">
        <v>6.700000000000006E-2</v>
      </c>
      <c r="F7">
        <v>0.14285714285714826</v>
      </c>
      <c r="G7">
        <v>9.5714285714289422E-3</v>
      </c>
    </row>
    <row r="8" spans="1:8" x14ac:dyDescent="0.25">
      <c r="A8" s="3" t="s">
        <v>72</v>
      </c>
      <c r="B8" s="3" t="s">
        <v>44</v>
      </c>
      <c r="C8" t="s">
        <v>101</v>
      </c>
      <c r="D8" s="5">
        <v>0.25600000000000012</v>
      </c>
      <c r="E8">
        <v>4.7000000000000042E-2</v>
      </c>
      <c r="F8">
        <v>0.38636363636362409</v>
      </c>
      <c r="G8">
        <v>1.8159090909090347E-2</v>
      </c>
    </row>
    <row r="9" spans="1:8" x14ac:dyDescent="0.25">
      <c r="A9" s="3" t="s">
        <v>21</v>
      </c>
      <c r="B9" s="3" t="s">
        <v>46</v>
      </c>
      <c r="C9" t="s">
        <v>101</v>
      </c>
      <c r="D9" s="5">
        <v>0.30199999999999994</v>
      </c>
      <c r="E9">
        <v>6.1000000000000054E-2</v>
      </c>
      <c r="F9">
        <v>0.1538461538461369</v>
      </c>
      <c r="G9">
        <v>9.3846153846143584E-3</v>
      </c>
    </row>
    <row r="10" spans="1:8" x14ac:dyDescent="0.25">
      <c r="A10" s="3" t="s">
        <v>50</v>
      </c>
      <c r="B10" s="3" t="s">
        <v>46</v>
      </c>
      <c r="C10" t="s">
        <v>101</v>
      </c>
      <c r="D10" s="5">
        <v>0.25800000000000001</v>
      </c>
      <c r="E10">
        <v>6.0000000000000053E-2</v>
      </c>
      <c r="F10">
        <v>8.6206896551768233E-2</v>
      </c>
      <c r="G10">
        <v>5.1724137931060989E-3</v>
      </c>
    </row>
    <row r="11" spans="1:8" x14ac:dyDescent="0.25">
      <c r="A11" s="3" t="s">
        <v>53</v>
      </c>
      <c r="B11" s="3" t="s">
        <v>46</v>
      </c>
      <c r="C11" t="s">
        <v>101</v>
      </c>
      <c r="D11" s="5">
        <v>0.36099999999999999</v>
      </c>
      <c r="E11">
        <v>8.6000000000000076E-2</v>
      </c>
      <c r="F11">
        <v>8.8607594936727208E-2</v>
      </c>
      <c r="G11">
        <v>7.6202531645585469E-3</v>
      </c>
    </row>
    <row r="12" spans="1:8" x14ac:dyDescent="0.25">
      <c r="A12" s="3" t="s">
        <v>55</v>
      </c>
      <c r="B12" s="3" t="s">
        <v>46</v>
      </c>
      <c r="C12" t="s">
        <v>101</v>
      </c>
      <c r="D12" s="5">
        <v>9.9000000000000088E-2</v>
      </c>
      <c r="E12">
        <v>1.9000000000000017E-2</v>
      </c>
      <c r="F12">
        <v>0.41176470588222919</v>
      </c>
      <c r="G12">
        <v>7.8235294117623613E-3</v>
      </c>
    </row>
    <row r="13" spans="1:8" x14ac:dyDescent="0.25">
      <c r="A13" s="3" t="s">
        <v>61</v>
      </c>
      <c r="B13" s="3" t="s">
        <v>46</v>
      </c>
      <c r="C13" t="s">
        <v>101</v>
      </c>
      <c r="D13" s="5">
        <v>0.31600000000000006</v>
      </c>
      <c r="E13">
        <v>7.2999999999999954E-2</v>
      </c>
      <c r="F13">
        <v>9.5238095238098841E-2</v>
      </c>
      <c r="G13">
        <v>6.9523809523812114E-3</v>
      </c>
    </row>
    <row r="14" spans="1:8" x14ac:dyDescent="0.25">
      <c r="A14" s="3" t="s">
        <v>70</v>
      </c>
      <c r="B14" s="3" t="s">
        <v>46</v>
      </c>
      <c r="C14" t="s">
        <v>101</v>
      </c>
      <c r="D14" s="5">
        <v>0.25</v>
      </c>
      <c r="E14">
        <v>4.2999999999999927E-2</v>
      </c>
      <c r="F14">
        <v>0.10256410256413681</v>
      </c>
      <c r="G14">
        <v>4.4102564102578758E-3</v>
      </c>
    </row>
    <row r="15" spans="1:8" x14ac:dyDescent="0.25">
      <c r="A15" s="3" t="s">
        <v>49</v>
      </c>
      <c r="B15" s="3" t="s">
        <v>45</v>
      </c>
      <c r="C15" t="s">
        <v>101</v>
      </c>
      <c r="D15" s="5">
        <v>0.17699999999999994</v>
      </c>
      <c r="E15">
        <v>3.7000000000000033E-2</v>
      </c>
      <c r="F15">
        <v>8.0000000000097771E-2</v>
      </c>
      <c r="G15">
        <v>2.9600000000036203E-3</v>
      </c>
    </row>
    <row r="16" spans="1:8" x14ac:dyDescent="0.25">
      <c r="A16" s="3" t="s">
        <v>59</v>
      </c>
      <c r="B16" s="3" t="s">
        <v>45</v>
      </c>
      <c r="C16" t="s">
        <v>101</v>
      </c>
      <c r="D16" s="5">
        <v>0.19400000000000006</v>
      </c>
      <c r="E16">
        <v>3.7999999999999923E-2</v>
      </c>
      <c r="F16">
        <v>0.19354838709678154</v>
      </c>
      <c r="G16">
        <v>7.3548387096776836E-3</v>
      </c>
    </row>
    <row r="17" spans="1:8" x14ac:dyDescent="0.25">
      <c r="A17" s="3" t="s">
        <v>65</v>
      </c>
      <c r="B17" s="3" t="s">
        <v>45</v>
      </c>
      <c r="C17" t="s">
        <v>101</v>
      </c>
      <c r="D17" s="5">
        <v>0.14599999999999991</v>
      </c>
      <c r="E17">
        <v>2.6999999999999913E-2</v>
      </c>
      <c r="F17">
        <v>0.16666666666672234</v>
      </c>
      <c r="G17">
        <v>4.5000000000014889E-3</v>
      </c>
      <c r="H17" t="s">
        <v>134</v>
      </c>
    </row>
    <row r="18" spans="1:8" x14ac:dyDescent="0.25">
      <c r="A18" s="3" t="s">
        <v>73</v>
      </c>
      <c r="B18" s="3" t="s">
        <v>45</v>
      </c>
      <c r="C18" t="s">
        <v>101</v>
      </c>
      <c r="D18" s="5">
        <v>0.23899999999999999</v>
      </c>
      <c r="E18">
        <v>3.3000000000000029E-2</v>
      </c>
      <c r="F18">
        <v>3.8461538461448827E-2</v>
      </c>
      <c r="G18">
        <v>1.2692307692278124E-3</v>
      </c>
      <c r="H18" t="s">
        <v>134</v>
      </c>
    </row>
    <row r="19" spans="1:8" x14ac:dyDescent="0.25">
      <c r="A19" s="3" t="s">
        <v>74</v>
      </c>
      <c r="B19" s="3" t="s">
        <v>47</v>
      </c>
      <c r="C19" t="s">
        <v>101</v>
      </c>
      <c r="D19" s="5">
        <v>0.18800000000000006</v>
      </c>
      <c r="E19">
        <v>3.1000000000000028E-2</v>
      </c>
      <c r="F19">
        <v>0.15151515151522901</v>
      </c>
      <c r="G19">
        <v>4.6969696969721038E-3</v>
      </c>
    </row>
    <row r="20" spans="1:8" x14ac:dyDescent="0.25">
      <c r="A20" s="3" t="s">
        <v>58</v>
      </c>
      <c r="B20" s="3" t="s">
        <v>47</v>
      </c>
      <c r="C20" t="s">
        <v>101</v>
      </c>
      <c r="D20" s="5">
        <v>0.1140000000000001</v>
      </c>
      <c r="E20">
        <v>1.8999999999999906E-2</v>
      </c>
      <c r="F20">
        <v>0.22727272727252057</v>
      </c>
      <c r="G20">
        <v>4.3181818181778691E-3</v>
      </c>
      <c r="H20" t="s">
        <v>134</v>
      </c>
    </row>
    <row r="21" spans="1:8" x14ac:dyDescent="0.25">
      <c r="A21" s="3" t="s">
        <v>67</v>
      </c>
      <c r="B21" s="3" t="s">
        <v>47</v>
      </c>
      <c r="C21" t="s">
        <v>101</v>
      </c>
      <c r="D21" s="5">
        <v>0.20600000000000007</v>
      </c>
      <c r="E21">
        <v>2.9999999999999916E-2</v>
      </c>
      <c r="F21">
        <v>0.1071428571428612</v>
      </c>
      <c r="G21">
        <v>3.214285714285827E-3</v>
      </c>
      <c r="H21" t="s">
        <v>134</v>
      </c>
    </row>
    <row r="22" spans="1:8" x14ac:dyDescent="0.25">
      <c r="A22" s="3" t="s">
        <v>24</v>
      </c>
      <c r="B22" s="3" t="s">
        <v>130</v>
      </c>
      <c r="C22" t="s">
        <v>92</v>
      </c>
      <c r="D22">
        <v>6.1999999999999944E-2</v>
      </c>
      <c r="E22">
        <v>3.7000000000000033E-2</v>
      </c>
      <c r="F22">
        <v>0.23076923076923953</v>
      </c>
      <c r="G22">
        <v>8.5384615384618695E-3</v>
      </c>
    </row>
    <row r="23" spans="1:8" x14ac:dyDescent="0.25">
      <c r="A23" s="3" t="s">
        <v>39</v>
      </c>
      <c r="B23" s="3" t="s">
        <v>130</v>
      </c>
      <c r="C23" t="s">
        <v>92</v>
      </c>
      <c r="D23">
        <v>7.2000000000000064E-2</v>
      </c>
      <c r="E23">
        <v>3.8999999999999924E-2</v>
      </c>
      <c r="F23">
        <v>0.13157894736839487</v>
      </c>
      <c r="G23">
        <v>5.1315789473673898E-3</v>
      </c>
    </row>
    <row r="24" spans="1:8" x14ac:dyDescent="0.25">
      <c r="A24" s="3" t="s">
        <v>33</v>
      </c>
      <c r="B24" s="3" t="s">
        <v>130</v>
      </c>
      <c r="C24" t="s">
        <v>92</v>
      </c>
      <c r="D24">
        <v>6.1999999999999944E-2</v>
      </c>
      <c r="E24">
        <v>2.9000000000000026E-2</v>
      </c>
      <c r="F24">
        <v>0.30000000000001137</v>
      </c>
      <c r="G24">
        <v>8.7000000000003377E-3</v>
      </c>
    </row>
    <row r="25" spans="1:8" x14ac:dyDescent="0.25">
      <c r="A25" s="3" t="s">
        <v>37</v>
      </c>
      <c r="B25" s="3" t="s">
        <v>130</v>
      </c>
      <c r="C25" t="s">
        <v>92</v>
      </c>
      <c r="D25">
        <v>5.2999999999999936E-2</v>
      </c>
      <c r="E25">
        <v>2.4999999999999911E-2</v>
      </c>
      <c r="F25">
        <v>0.38461538461503481</v>
      </c>
      <c r="G25">
        <v>9.6153846153758365E-3</v>
      </c>
    </row>
    <row r="26" spans="1:8" x14ac:dyDescent="0.25">
      <c r="A26" s="3" t="s">
        <v>43</v>
      </c>
      <c r="B26" s="3" t="s">
        <v>130</v>
      </c>
      <c r="C26" t="s">
        <v>92</v>
      </c>
      <c r="D26">
        <v>6.0000000000000053E-2</v>
      </c>
      <c r="E26">
        <v>2.8999999999999915E-2</v>
      </c>
      <c r="F26">
        <v>0.16666666666672234</v>
      </c>
      <c r="G26">
        <v>4.8333333333349339E-3</v>
      </c>
    </row>
    <row r="27" spans="1:8" x14ac:dyDescent="0.25">
      <c r="A27" s="3" t="s">
        <v>35</v>
      </c>
      <c r="B27" s="3" t="s">
        <v>130</v>
      </c>
      <c r="C27" t="s">
        <v>92</v>
      </c>
      <c r="D27">
        <v>7.2000000000000064E-2</v>
      </c>
      <c r="E27">
        <v>3.400000000000003E-2</v>
      </c>
      <c r="F27">
        <v>0.43333333333338925</v>
      </c>
      <c r="G27">
        <v>1.4733333333335248E-2</v>
      </c>
    </row>
    <row r="28" spans="1:8" x14ac:dyDescent="0.25">
      <c r="A28" s="3" t="s">
        <v>38</v>
      </c>
      <c r="B28" s="3" t="s">
        <v>130</v>
      </c>
      <c r="C28" t="s">
        <v>92</v>
      </c>
      <c r="D28">
        <v>6.4999999999999947E-2</v>
      </c>
      <c r="E28">
        <v>3.6000000000000032E-2</v>
      </c>
      <c r="F28">
        <v>0.22580645161283538</v>
      </c>
      <c r="G28">
        <v>8.1290322580620817E-3</v>
      </c>
    </row>
    <row r="29" spans="1:8" x14ac:dyDescent="0.25">
      <c r="A29" s="3" t="s">
        <v>34</v>
      </c>
      <c r="B29" s="3" t="s">
        <v>130</v>
      </c>
      <c r="C29" t="s">
        <v>92</v>
      </c>
      <c r="D29">
        <v>6.0000000000000053E-2</v>
      </c>
      <c r="E29">
        <v>3.0999999999999917E-2</v>
      </c>
      <c r="F29">
        <v>0.21739130434778284</v>
      </c>
      <c r="G29">
        <v>6.7391304347812495E-3</v>
      </c>
    </row>
    <row r="30" spans="1:8" x14ac:dyDescent="0.25">
      <c r="A30" s="3"/>
      <c r="B30" s="3"/>
      <c r="D30" s="3"/>
      <c r="E30" s="3"/>
      <c r="F30" s="3"/>
      <c r="G30" s="3"/>
    </row>
    <row r="31" spans="1:8" x14ac:dyDescent="0.25">
      <c r="A31" s="3"/>
      <c r="B31" s="3"/>
      <c r="D31" s="3"/>
      <c r="E31" s="3"/>
      <c r="F31" s="3"/>
      <c r="G31" s="3"/>
    </row>
    <row r="32" spans="1:8" x14ac:dyDescent="0.25">
      <c r="A32" s="3"/>
      <c r="B32" s="3"/>
      <c r="D32" s="3"/>
      <c r="E32" s="3"/>
      <c r="F32" s="3"/>
      <c r="G32" s="3"/>
    </row>
    <row r="33" spans="1:7" x14ac:dyDescent="0.25">
      <c r="A33" s="3"/>
      <c r="B33" s="3"/>
      <c r="D33" s="3"/>
      <c r="E33" s="3"/>
      <c r="F33" s="3"/>
      <c r="G33" s="3"/>
    </row>
    <row r="34" spans="1:7" x14ac:dyDescent="0.25">
      <c r="A34" s="3"/>
      <c r="B34" s="3"/>
      <c r="D34" s="3"/>
      <c r="E34" s="3"/>
      <c r="F34" s="3"/>
      <c r="G34" s="3"/>
    </row>
    <row r="35" spans="1:7" x14ac:dyDescent="0.25">
      <c r="A35" s="3"/>
      <c r="B35" s="3"/>
      <c r="D35" s="3"/>
      <c r="E35" s="3"/>
      <c r="F35" s="3"/>
      <c r="G35" s="3"/>
    </row>
    <row r="36" spans="1:7" x14ac:dyDescent="0.25">
      <c r="A36" s="3"/>
      <c r="B36" s="3"/>
      <c r="D36" s="3"/>
      <c r="E36" s="3"/>
      <c r="F36" s="3"/>
      <c r="G36" s="3"/>
    </row>
    <row r="37" spans="1:7" x14ac:dyDescent="0.25">
      <c r="A37" s="3"/>
      <c r="B37" s="3"/>
      <c r="D37" s="3"/>
      <c r="E37" s="3"/>
      <c r="F37" s="3"/>
      <c r="G37" s="3"/>
    </row>
    <row r="38" spans="1:7" x14ac:dyDescent="0.25">
      <c r="A38" s="3"/>
      <c r="B38" s="3"/>
      <c r="D38" s="3"/>
      <c r="E38" s="3"/>
      <c r="F38" s="3"/>
      <c r="G38" s="3"/>
    </row>
    <row r="39" spans="1:7" x14ac:dyDescent="0.25">
      <c r="A39" s="3"/>
      <c r="B39" s="3"/>
      <c r="D39" s="3"/>
      <c r="E39" s="3"/>
      <c r="F39" s="3"/>
      <c r="G39" s="3"/>
    </row>
    <row r="40" spans="1:7" x14ac:dyDescent="0.25">
      <c r="A40" s="3"/>
      <c r="B40" s="3"/>
      <c r="D40" s="3"/>
      <c r="E40" s="3"/>
      <c r="F40" s="3"/>
      <c r="G40" s="3"/>
    </row>
    <row r="41" spans="1:7" x14ac:dyDescent="0.25">
      <c r="A41" s="3"/>
      <c r="B41" s="3"/>
      <c r="D41" s="3"/>
      <c r="E41" s="3"/>
      <c r="F41" s="3"/>
      <c r="G41" s="3"/>
    </row>
    <row r="42" spans="1:7" x14ac:dyDescent="0.25">
      <c r="A42" s="3"/>
      <c r="B42" s="3"/>
      <c r="D42" s="3"/>
      <c r="E42" s="3"/>
      <c r="F42" s="3"/>
      <c r="G42" s="3"/>
    </row>
    <row r="43" spans="1:7" x14ac:dyDescent="0.25">
      <c r="A43" s="3"/>
      <c r="B43" s="3"/>
      <c r="D43" s="3"/>
      <c r="E43" s="3"/>
      <c r="F43" s="3"/>
      <c r="G43" s="3"/>
    </row>
    <row r="44" spans="1:7" x14ac:dyDescent="0.25">
      <c r="A44" s="3"/>
      <c r="B44" s="3"/>
      <c r="D44" s="3"/>
      <c r="E44" s="3"/>
      <c r="F44" s="3"/>
      <c r="G44" s="3"/>
    </row>
    <row r="45" spans="1:7" x14ac:dyDescent="0.25">
      <c r="A45" s="3"/>
      <c r="B45" s="3"/>
      <c r="D45" s="3"/>
      <c r="E45" s="3"/>
      <c r="F45" s="3"/>
      <c r="G45" s="3"/>
    </row>
    <row r="46" spans="1:7" x14ac:dyDescent="0.25">
      <c r="A46" s="3"/>
      <c r="B46" s="3"/>
      <c r="D46" s="3"/>
      <c r="E46" s="3"/>
      <c r="F46" s="3"/>
      <c r="G46" s="3"/>
    </row>
    <row r="47" spans="1:7" x14ac:dyDescent="0.25">
      <c r="A47" s="3"/>
      <c r="B47" s="3"/>
      <c r="D47" s="3"/>
      <c r="E47" s="3"/>
      <c r="F47" s="3"/>
      <c r="G47" s="3"/>
    </row>
    <row r="48" spans="1:7" x14ac:dyDescent="0.25">
      <c r="A48" s="3"/>
      <c r="B48" s="3"/>
      <c r="D48" s="3"/>
      <c r="E48" s="3"/>
      <c r="F48" s="3"/>
      <c r="G48" s="3"/>
    </row>
    <row r="49" spans="1:7" x14ac:dyDescent="0.25">
      <c r="A49" s="3"/>
      <c r="B49" s="3"/>
      <c r="D49" s="3"/>
      <c r="E49" s="3"/>
      <c r="F49" s="3"/>
      <c r="G49" s="3"/>
    </row>
    <row r="50" spans="1:7" x14ac:dyDescent="0.25">
      <c r="A50" s="3"/>
      <c r="B50" s="3"/>
    </row>
    <row r="51" spans="1:7" x14ac:dyDescent="0.25">
      <c r="A51" s="3"/>
      <c r="B51" s="3"/>
      <c r="D51" s="3"/>
      <c r="E51" s="3"/>
      <c r="F51" s="3"/>
    </row>
  </sheetData>
  <sortState ref="A2:G29">
    <sortCondition ref="B2:B29"/>
    <sortCondition ref="A2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Mother Size Data</vt:lpstr>
      <vt:lpstr>Post-ovulation Female Size Data</vt:lpstr>
      <vt:lpstr>Offspring Size Data</vt:lpstr>
      <vt:lpstr>Adult Energy Data</vt:lpstr>
      <vt:lpstr>Egg and Offspring Energy Data</vt:lpstr>
      <vt:lpstr>Adult Protein Data</vt:lpstr>
      <vt:lpstr>Egg and Offspring Protein Data</vt:lpstr>
      <vt:lpstr>Adult Lipid Data</vt:lpstr>
      <vt:lpstr>Egg and Offspring Lipid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2014-04-28T01:38:51Z</dcterms:modified>
</cp:coreProperties>
</file>