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4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X2" i="1"/>
  <c r="J2" i="1"/>
  <c r="R2" i="1"/>
  <c r="I2" i="1"/>
  <c r="K2" i="1"/>
  <c r="E2" i="1"/>
  <c r="R28" i="1"/>
  <c r="I28" i="1"/>
  <c r="X28" i="1"/>
  <c r="J28" i="1"/>
  <c r="K28" i="1"/>
  <c r="R3" i="1"/>
  <c r="I3" i="1"/>
  <c r="X3" i="1"/>
  <c r="J3" i="1"/>
  <c r="R4" i="1"/>
  <c r="I4" i="1"/>
  <c r="X4" i="1"/>
  <c r="J4" i="1"/>
  <c r="R5" i="1"/>
  <c r="I5" i="1"/>
  <c r="X5" i="1"/>
  <c r="J5" i="1"/>
  <c r="R6" i="1"/>
  <c r="I6" i="1"/>
  <c r="X6" i="1"/>
  <c r="J6" i="1"/>
  <c r="R7" i="1"/>
  <c r="I7" i="1"/>
  <c r="X7" i="1"/>
  <c r="J7" i="1"/>
  <c r="R8" i="1"/>
  <c r="I8" i="1"/>
  <c r="X8" i="1"/>
  <c r="J8" i="1"/>
  <c r="R9" i="1"/>
  <c r="I9" i="1"/>
  <c r="X9" i="1"/>
  <c r="J9" i="1"/>
  <c r="R10" i="1"/>
  <c r="I10" i="1"/>
  <c r="X10" i="1"/>
  <c r="J10" i="1"/>
  <c r="R11" i="1"/>
  <c r="I11" i="1"/>
  <c r="X11" i="1"/>
  <c r="J11" i="1"/>
  <c r="R12" i="1"/>
  <c r="I12" i="1"/>
  <c r="X12" i="1"/>
  <c r="J12" i="1"/>
  <c r="R13" i="1"/>
  <c r="I13" i="1"/>
  <c r="X13" i="1"/>
  <c r="J13" i="1"/>
  <c r="R14" i="1"/>
  <c r="I14" i="1"/>
  <c r="X14" i="1"/>
  <c r="J14" i="1"/>
  <c r="R15" i="1"/>
  <c r="I15" i="1"/>
  <c r="X15" i="1"/>
  <c r="J15" i="1"/>
  <c r="R16" i="1"/>
  <c r="I16" i="1"/>
  <c r="X16" i="1"/>
  <c r="J16" i="1"/>
  <c r="R17" i="1"/>
  <c r="I17" i="1"/>
  <c r="X17" i="1"/>
  <c r="J17" i="1"/>
  <c r="R18" i="1"/>
  <c r="I18" i="1"/>
  <c r="X18" i="1"/>
  <c r="J18" i="1"/>
  <c r="R19" i="1"/>
  <c r="I19" i="1"/>
  <c r="X19" i="1"/>
  <c r="J19" i="1"/>
  <c r="R20" i="1"/>
  <c r="I20" i="1"/>
  <c r="X20" i="1"/>
  <c r="J20" i="1"/>
  <c r="R21" i="1"/>
  <c r="I21" i="1"/>
  <c r="X21" i="1"/>
  <c r="J21" i="1"/>
  <c r="R22" i="1"/>
  <c r="I22" i="1"/>
  <c r="X22" i="1"/>
  <c r="J22" i="1"/>
  <c r="R23" i="1"/>
  <c r="I23" i="1"/>
  <c r="X23" i="1"/>
  <c r="J23" i="1"/>
  <c r="R24" i="1"/>
  <c r="I24" i="1"/>
  <c r="X24" i="1"/>
  <c r="J24" i="1"/>
  <c r="R25" i="1"/>
  <c r="I25" i="1"/>
  <c r="X25" i="1"/>
  <c r="J25" i="1"/>
  <c r="R26" i="1"/>
  <c r="I26" i="1"/>
  <c r="X26" i="1"/>
  <c r="J26" i="1"/>
  <c r="R29" i="1"/>
  <c r="I29" i="1"/>
  <c r="X29" i="1"/>
  <c r="J29" i="1"/>
  <c r="R30" i="1"/>
  <c r="I30" i="1"/>
  <c r="X30" i="1"/>
  <c r="J30" i="1"/>
  <c r="R32" i="1"/>
  <c r="I32" i="1"/>
  <c r="X32" i="1"/>
  <c r="J32" i="1"/>
  <c r="R33" i="1"/>
  <c r="I33" i="1"/>
  <c r="X33" i="1"/>
  <c r="J33" i="1"/>
  <c r="R34" i="1"/>
  <c r="I34" i="1"/>
  <c r="X34" i="1"/>
  <c r="J34" i="1"/>
  <c r="R35" i="1"/>
  <c r="I35" i="1"/>
  <c r="X35" i="1"/>
  <c r="J35" i="1"/>
  <c r="R36" i="1"/>
  <c r="I36" i="1"/>
  <c r="X36" i="1"/>
  <c r="J36" i="1"/>
  <c r="R37" i="1"/>
  <c r="I37" i="1"/>
  <c r="X37" i="1"/>
  <c r="J37" i="1"/>
  <c r="R38" i="1"/>
  <c r="I38" i="1"/>
  <c r="X38" i="1"/>
  <c r="J38" i="1"/>
  <c r="H30" i="1"/>
  <c r="H3" i="1"/>
  <c r="K38" i="1"/>
  <c r="H38" i="1"/>
  <c r="E38" i="1"/>
  <c r="K34" i="1"/>
  <c r="H34" i="1"/>
  <c r="E34" i="1"/>
  <c r="K35" i="1"/>
  <c r="H35" i="1"/>
  <c r="E35" i="1"/>
  <c r="K36" i="1"/>
  <c r="H36" i="1"/>
  <c r="E36" i="1"/>
  <c r="K37" i="1"/>
  <c r="H37" i="1"/>
  <c r="E37" i="1"/>
  <c r="K3" i="1"/>
  <c r="E3" i="1"/>
  <c r="K4" i="1"/>
  <c r="H4" i="1"/>
  <c r="E4" i="1"/>
  <c r="K5" i="1"/>
  <c r="H5" i="1"/>
  <c r="E5" i="1"/>
  <c r="K6" i="1"/>
  <c r="H6" i="1"/>
  <c r="E6" i="1"/>
  <c r="K7" i="1"/>
  <c r="H7" i="1"/>
  <c r="E7" i="1"/>
  <c r="K8" i="1"/>
  <c r="H8" i="1"/>
  <c r="E8" i="1"/>
  <c r="K9" i="1"/>
  <c r="H9" i="1"/>
  <c r="E9" i="1"/>
  <c r="K10" i="1"/>
  <c r="H10" i="1"/>
  <c r="E10" i="1"/>
  <c r="K11" i="1"/>
  <c r="H11" i="1"/>
  <c r="E11" i="1"/>
  <c r="K12" i="1"/>
  <c r="H12" i="1"/>
  <c r="E12" i="1"/>
  <c r="K13" i="1"/>
  <c r="H13" i="1"/>
  <c r="E13" i="1"/>
  <c r="K14" i="1"/>
  <c r="H14" i="1"/>
  <c r="E14" i="1"/>
  <c r="K15" i="1"/>
  <c r="H15" i="1"/>
  <c r="E15" i="1"/>
  <c r="K16" i="1"/>
  <c r="H16" i="1"/>
  <c r="E16" i="1"/>
  <c r="K17" i="1"/>
  <c r="H17" i="1"/>
  <c r="E17" i="1"/>
  <c r="K18" i="1"/>
  <c r="H18" i="1"/>
  <c r="E18" i="1"/>
  <c r="K19" i="1"/>
  <c r="H19" i="1"/>
  <c r="E19" i="1"/>
  <c r="K20" i="1"/>
  <c r="H20" i="1"/>
  <c r="E20" i="1"/>
  <c r="K21" i="1"/>
  <c r="H21" i="1"/>
  <c r="E21" i="1"/>
  <c r="K22" i="1"/>
  <c r="H22" i="1"/>
  <c r="E22" i="1"/>
  <c r="K23" i="1"/>
  <c r="H23" i="1"/>
  <c r="E23" i="1"/>
  <c r="K24" i="1"/>
  <c r="H24" i="1"/>
  <c r="E24" i="1"/>
  <c r="K25" i="1"/>
  <c r="H25" i="1"/>
  <c r="E25" i="1"/>
  <c r="K26" i="1"/>
  <c r="H26" i="1"/>
  <c r="E26" i="1"/>
  <c r="H28" i="1"/>
  <c r="E28" i="1"/>
  <c r="K29" i="1"/>
  <c r="H29" i="1"/>
  <c r="E29" i="1"/>
  <c r="K30" i="1"/>
  <c r="E30" i="1"/>
  <c r="K32" i="1"/>
  <c r="H32" i="1"/>
  <c r="E32" i="1"/>
  <c r="K33" i="1"/>
  <c r="H33" i="1"/>
  <c r="E33" i="1"/>
</calcChain>
</file>

<file path=xl/sharedStrings.xml><?xml version="1.0" encoding="utf-8"?>
<sst xmlns="http://schemas.openxmlformats.org/spreadsheetml/2006/main" count="62" uniqueCount="57">
  <si>
    <t>PW</t>
  </si>
  <si>
    <t>Larvae</t>
  </si>
  <si>
    <t>S49</t>
  </si>
  <si>
    <t>S27</t>
  </si>
  <si>
    <t>S48</t>
  </si>
  <si>
    <t>S33</t>
  </si>
  <si>
    <t>S45</t>
  </si>
  <si>
    <t>S47</t>
  </si>
  <si>
    <t>S25</t>
  </si>
  <si>
    <t>S36</t>
  </si>
  <si>
    <t>S20</t>
  </si>
  <si>
    <t>S66</t>
  </si>
  <si>
    <t>S65</t>
  </si>
  <si>
    <t>S32</t>
  </si>
  <si>
    <t>S35</t>
  </si>
  <si>
    <t>S41</t>
  </si>
  <si>
    <t>S68</t>
  </si>
  <si>
    <t>S14</t>
  </si>
  <si>
    <t>S13</t>
  </si>
  <si>
    <t>S18</t>
  </si>
  <si>
    <t>S28</t>
  </si>
  <si>
    <t>S38</t>
  </si>
  <si>
    <t>S69</t>
  </si>
  <si>
    <t>S46</t>
  </si>
  <si>
    <t>S9</t>
  </si>
  <si>
    <t>S52</t>
  </si>
  <si>
    <t>S63</t>
  </si>
  <si>
    <t>S67</t>
  </si>
  <si>
    <t>S12</t>
  </si>
  <si>
    <t>S30</t>
  </si>
  <si>
    <t>S40</t>
  </si>
  <si>
    <t>S61</t>
  </si>
  <si>
    <t>S17</t>
  </si>
  <si>
    <t>S39</t>
  </si>
  <si>
    <t>S44</t>
  </si>
  <si>
    <t>S60</t>
  </si>
  <si>
    <t>S16</t>
  </si>
  <si>
    <t>S62</t>
  </si>
  <si>
    <t>S22</t>
  </si>
  <si>
    <t>S70</t>
  </si>
  <si>
    <t>S19</t>
  </si>
  <si>
    <t>S50</t>
  </si>
  <si>
    <t>FemaleID</t>
  </si>
  <si>
    <t>Skew_average</t>
  </si>
  <si>
    <t>Corrected_skew</t>
  </si>
  <si>
    <t>Min_sires</t>
  </si>
  <si>
    <t>Min_skew</t>
  </si>
  <si>
    <t>Max_skew</t>
  </si>
  <si>
    <t>Corr_max_skew</t>
  </si>
  <si>
    <t>Corr_min_skew</t>
  </si>
  <si>
    <t>Range</t>
  </si>
  <si>
    <t>Standardized_skew</t>
  </si>
  <si>
    <t>Sire1</t>
  </si>
  <si>
    <t>Sire2</t>
  </si>
  <si>
    <t>Sire3</t>
  </si>
  <si>
    <t>Sire4</t>
  </si>
  <si>
    <t>Sire5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</si>
</sst>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/>
    <xf numFmtId="164" fontId="3" fillId="3" borderId="0" xfId="0" applyNumberFormat="1" applyFont="1" applyFill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/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pane ySplit="2360" topLeftCell="A10" activePane="bottomLeft"/>
      <selection activeCell="K1" sqref="K1"/>
      <selection pane="bottomLeft" activeCell="O16" sqref="O16"/>
    </sheetView>
  </sheetViews>
  <sheetFormatPr baseColWidth="10" defaultColWidth="9.6640625" defaultRowHeight="18" x14ac:dyDescent="0"/>
  <cols>
    <col min="1" max="6" width="9.6640625" style="7"/>
    <col min="7" max="12" width="9.6640625" style="10"/>
    <col min="13" max="18" width="9.6640625" style="3"/>
    <col min="19" max="24" width="9.6640625" style="5"/>
    <col min="25" max="26" width="9.6640625" style="9"/>
    <col min="27" max="16384" width="9.6640625" style="10"/>
  </cols>
  <sheetData>
    <row r="1" spans="1:24">
      <c r="A1" s="7" t="s">
        <v>42</v>
      </c>
      <c r="B1" s="7" t="s">
        <v>0</v>
      </c>
      <c r="C1" s="7" t="s">
        <v>1</v>
      </c>
      <c r="D1" s="7" t="s">
        <v>45</v>
      </c>
      <c r="E1" s="7" t="s">
        <v>51</v>
      </c>
      <c r="G1" s="8" t="s">
        <v>43</v>
      </c>
      <c r="H1" s="8" t="s">
        <v>44</v>
      </c>
      <c r="I1" s="8" t="s">
        <v>48</v>
      </c>
      <c r="J1" s="8" t="s">
        <v>49</v>
      </c>
      <c r="K1" s="8" t="s">
        <v>50</v>
      </c>
      <c r="L1" s="8"/>
      <c r="M1" s="1" t="s">
        <v>52</v>
      </c>
      <c r="N1" s="1" t="s">
        <v>53</v>
      </c>
      <c r="O1" s="1" t="s">
        <v>54</v>
      </c>
      <c r="P1" s="1" t="s">
        <v>55</v>
      </c>
      <c r="Q1" s="1" t="s">
        <v>56</v>
      </c>
      <c r="R1" s="1" t="s">
        <v>47</v>
      </c>
      <c r="S1" s="2" t="s">
        <v>52</v>
      </c>
      <c r="T1" s="2" t="s">
        <v>53</v>
      </c>
      <c r="U1" s="2" t="s">
        <v>54</v>
      </c>
      <c r="V1" s="2" t="s">
        <v>55</v>
      </c>
      <c r="W1" s="2" t="s">
        <v>56</v>
      </c>
      <c r="X1" s="2" t="s">
        <v>46</v>
      </c>
    </row>
    <row r="2" spans="1:24">
      <c r="A2" s="7" t="s">
        <v>2</v>
      </c>
      <c r="B2" s="7">
        <v>4.6775000000000002</v>
      </c>
      <c r="C2" s="7">
        <v>29</v>
      </c>
      <c r="D2" s="7">
        <v>3</v>
      </c>
      <c r="E2" s="7">
        <f t="shared" ref="E2:E26" si="0">(H2-J2)/K2</f>
        <v>0.23970602233111105</v>
      </c>
      <c r="G2" s="8">
        <v>0.46238728899999998</v>
      </c>
      <c r="H2" s="10">
        <f>(C2*G2-1)/(C2-1)</f>
        <v>0.44318683503571427</v>
      </c>
      <c r="I2" s="11">
        <f t="shared" ref="I2:I26" si="1">((R2*C2-1)/(C2-1))</f>
        <v>0.8645320197044335</v>
      </c>
      <c r="J2" s="11">
        <f t="shared" ref="J2:J26" si="2">((X2*C2-1)/(C2-1))</f>
        <v>0.31034482758620691</v>
      </c>
      <c r="K2" s="11">
        <f>I2-J2</f>
        <v>0.55418719211822665</v>
      </c>
      <c r="L2" s="11"/>
      <c r="M2" s="1">
        <v>27</v>
      </c>
      <c r="N2" s="1">
        <v>1</v>
      </c>
      <c r="O2" s="1">
        <v>1</v>
      </c>
      <c r="R2" s="4">
        <f t="shared" ref="R2:R26" si="3">SUM((M2/C2)^2,(N2/C2)^2,(O2/C2)^2,(P2/C2)^2,(Q2/C2)^2)</f>
        <v>0.86920332936979794</v>
      </c>
      <c r="S2" s="2">
        <v>10</v>
      </c>
      <c r="T2" s="2">
        <v>10</v>
      </c>
      <c r="U2" s="2">
        <v>9</v>
      </c>
      <c r="X2" s="6">
        <f t="shared" ref="X2:X26" si="4">SUM((S2/C2)^2,(T2/C2)^2,(U2/C2)^2,(V2/C2)^2,(W2/C2)^2)</f>
        <v>0.33412604042806188</v>
      </c>
    </row>
    <row r="3" spans="1:24">
      <c r="A3" s="7" t="s">
        <v>3</v>
      </c>
      <c r="B3" s="7">
        <v>4.1550000000000002</v>
      </c>
      <c r="C3" s="7">
        <v>25</v>
      </c>
      <c r="D3" s="7">
        <v>4</v>
      </c>
      <c r="E3" s="7">
        <f t="shared" si="0"/>
        <v>9.268439962121211E-2</v>
      </c>
      <c r="G3" s="8">
        <v>0.30013736299999999</v>
      </c>
      <c r="H3" s="10">
        <f>(C3*G3-1)/(C3-1)</f>
        <v>0.27097641979166665</v>
      </c>
      <c r="I3" s="11">
        <f t="shared" si="1"/>
        <v>0.77000000000000013</v>
      </c>
      <c r="J3" s="11">
        <f t="shared" si="2"/>
        <v>0.21999999999999997</v>
      </c>
      <c r="K3" s="11">
        <f t="shared" ref="K3:K38" si="5">I3-J3</f>
        <v>0.55000000000000016</v>
      </c>
      <c r="L3" s="11"/>
      <c r="M3" s="1">
        <v>22</v>
      </c>
      <c r="N3" s="1">
        <v>1</v>
      </c>
      <c r="O3" s="1">
        <v>1</v>
      </c>
      <c r="P3" s="1">
        <v>1</v>
      </c>
      <c r="R3" s="4">
        <f t="shared" si="3"/>
        <v>0.77920000000000011</v>
      </c>
      <c r="S3" s="2">
        <v>7</v>
      </c>
      <c r="T3" s="2">
        <v>6</v>
      </c>
      <c r="U3" s="2">
        <v>6</v>
      </c>
      <c r="V3" s="2">
        <v>6</v>
      </c>
      <c r="X3" s="6">
        <f t="shared" si="4"/>
        <v>0.25119999999999998</v>
      </c>
    </row>
    <row r="4" spans="1:24">
      <c r="A4" s="7" t="s">
        <v>4</v>
      </c>
      <c r="B4" s="7">
        <v>4.0175000000000001</v>
      </c>
      <c r="C4" s="7">
        <v>25</v>
      </c>
      <c r="D4" s="7">
        <v>3</v>
      </c>
      <c r="E4" s="7">
        <f t="shared" si="0"/>
        <v>0.50223933618012417</v>
      </c>
      <c r="G4" s="8">
        <v>0.59315370599999995</v>
      </c>
      <c r="H4" s="10">
        <f t="shared" ref="H4:H38" si="6">(C4*G4-1)/(C4-1)</f>
        <v>0.57620177708333331</v>
      </c>
      <c r="I4" s="11">
        <f t="shared" si="1"/>
        <v>0.84333333333333338</v>
      </c>
      <c r="J4" s="11">
        <f t="shared" si="2"/>
        <v>0.30666666666666664</v>
      </c>
      <c r="K4" s="11">
        <f t="shared" si="5"/>
        <v>0.53666666666666674</v>
      </c>
      <c r="L4" s="11"/>
      <c r="M4" s="1">
        <v>23</v>
      </c>
      <c r="N4" s="1">
        <v>1</v>
      </c>
      <c r="O4" s="1">
        <v>1</v>
      </c>
      <c r="R4" s="4">
        <f t="shared" si="3"/>
        <v>0.84960000000000013</v>
      </c>
      <c r="S4" s="2">
        <v>9</v>
      </c>
      <c r="T4" s="2">
        <v>8</v>
      </c>
      <c r="U4" s="2">
        <v>8</v>
      </c>
      <c r="X4" s="6">
        <f t="shared" si="4"/>
        <v>0.33439999999999998</v>
      </c>
    </row>
    <row r="5" spans="1:24">
      <c r="A5" s="7" t="s">
        <v>5</v>
      </c>
      <c r="B5" s="7">
        <v>5.2424999999999997</v>
      </c>
      <c r="C5" s="7">
        <v>22</v>
      </c>
      <c r="D5" s="7">
        <v>4</v>
      </c>
      <c r="E5" s="7">
        <f t="shared" si="0"/>
        <v>8.1833668595041362E-2</v>
      </c>
      <c r="G5" s="8">
        <v>0.29298295000000002</v>
      </c>
      <c r="H5" s="10">
        <f t="shared" si="6"/>
        <v>0.25931547142857142</v>
      </c>
      <c r="I5" s="11">
        <f t="shared" si="1"/>
        <v>0.74025974025974051</v>
      </c>
      <c r="J5" s="11">
        <f t="shared" si="2"/>
        <v>0.21645021645021639</v>
      </c>
      <c r="K5" s="11">
        <f t="shared" si="5"/>
        <v>0.52380952380952417</v>
      </c>
      <c r="L5" s="11"/>
      <c r="M5" s="1">
        <v>19</v>
      </c>
      <c r="N5" s="1">
        <v>1</v>
      </c>
      <c r="O5" s="1">
        <v>1</v>
      </c>
      <c r="P5" s="1">
        <v>1</v>
      </c>
      <c r="R5" s="4">
        <f t="shared" si="3"/>
        <v>0.7520661157024795</v>
      </c>
      <c r="S5" s="2">
        <v>6</v>
      </c>
      <c r="T5" s="2">
        <v>6</v>
      </c>
      <c r="U5" s="2">
        <v>5</v>
      </c>
      <c r="V5" s="2">
        <v>5</v>
      </c>
      <c r="X5" s="6">
        <f t="shared" si="4"/>
        <v>0.25206611570247928</v>
      </c>
    </row>
    <row r="6" spans="1:24">
      <c r="A6" s="7" t="s">
        <v>6</v>
      </c>
      <c r="B6" s="7">
        <v>4.5750000000000002</v>
      </c>
      <c r="C6" s="7">
        <v>22</v>
      </c>
      <c r="D6" s="7">
        <v>4</v>
      </c>
      <c r="E6" s="7">
        <f t="shared" si="0"/>
        <v>0.16360040059504127</v>
      </c>
      <c r="G6" s="8">
        <v>0.333866316</v>
      </c>
      <c r="H6" s="10">
        <f t="shared" si="6"/>
        <v>0.30214566438095236</v>
      </c>
      <c r="I6" s="11">
        <f t="shared" si="1"/>
        <v>0.74025974025974051</v>
      </c>
      <c r="J6" s="11">
        <f t="shared" si="2"/>
        <v>0.21645021645021639</v>
      </c>
      <c r="K6" s="11">
        <f t="shared" si="5"/>
        <v>0.52380952380952417</v>
      </c>
      <c r="L6" s="11"/>
      <c r="M6" s="1">
        <v>19</v>
      </c>
      <c r="N6" s="1">
        <v>1</v>
      </c>
      <c r="O6" s="1">
        <v>1</v>
      </c>
      <c r="P6" s="1">
        <v>1</v>
      </c>
      <c r="R6" s="4">
        <f t="shared" si="3"/>
        <v>0.7520661157024795</v>
      </c>
      <c r="S6" s="2">
        <v>6</v>
      </c>
      <c r="T6" s="2">
        <v>6</v>
      </c>
      <c r="U6" s="2">
        <v>5</v>
      </c>
      <c r="V6" s="2">
        <v>5</v>
      </c>
      <c r="X6" s="6">
        <f t="shared" si="4"/>
        <v>0.25206611570247928</v>
      </c>
    </row>
    <row r="7" spans="1:24">
      <c r="A7" s="7" t="s">
        <v>7</v>
      </c>
      <c r="B7" s="7">
        <v>5.4950000000000001</v>
      </c>
      <c r="C7" s="7">
        <v>21</v>
      </c>
      <c r="D7" s="7">
        <v>4</v>
      </c>
      <c r="E7" s="7">
        <f t="shared" si="0"/>
        <v>5.5521366569444473E-2</v>
      </c>
      <c r="G7" s="8">
        <v>0.27889481900000002</v>
      </c>
      <c r="H7" s="10">
        <f t="shared" si="6"/>
        <v>0.24283955995000001</v>
      </c>
      <c r="I7" s="11">
        <f t="shared" si="1"/>
        <v>0.72857142857142865</v>
      </c>
      <c r="J7" s="11">
        <f t="shared" si="2"/>
        <v>0.21428571428571427</v>
      </c>
      <c r="K7" s="11">
        <f t="shared" si="5"/>
        <v>0.51428571428571435</v>
      </c>
      <c r="L7" s="11"/>
      <c r="M7" s="1">
        <v>18</v>
      </c>
      <c r="N7" s="1">
        <v>1</v>
      </c>
      <c r="O7" s="1">
        <v>1</v>
      </c>
      <c r="P7" s="1">
        <v>1</v>
      </c>
      <c r="R7" s="4">
        <f t="shared" si="3"/>
        <v>0.74149659863945583</v>
      </c>
      <c r="S7" s="2">
        <v>6</v>
      </c>
      <c r="T7" s="2">
        <v>5</v>
      </c>
      <c r="U7" s="2">
        <v>5</v>
      </c>
      <c r="V7" s="2">
        <v>5</v>
      </c>
      <c r="X7" s="6">
        <f t="shared" si="4"/>
        <v>0.25170068027210885</v>
      </c>
    </row>
    <row r="8" spans="1:24">
      <c r="A8" s="7" t="s">
        <v>8</v>
      </c>
      <c r="B8" s="7">
        <v>4.7450000000000001</v>
      </c>
      <c r="C8" s="7">
        <v>20</v>
      </c>
      <c r="D8" s="7">
        <v>3</v>
      </c>
      <c r="E8" s="7">
        <f t="shared" si="0"/>
        <v>0.54166666666666674</v>
      </c>
      <c r="G8" s="8">
        <v>0.59499999999999997</v>
      </c>
      <c r="H8" s="10">
        <f t="shared" si="6"/>
        <v>0.57368421052631569</v>
      </c>
      <c r="I8" s="11">
        <f t="shared" si="1"/>
        <v>0.80526315789473668</v>
      </c>
      <c r="J8" s="11">
        <f t="shared" si="2"/>
        <v>0.3</v>
      </c>
      <c r="K8" s="11">
        <f t="shared" si="5"/>
        <v>0.50526315789473664</v>
      </c>
      <c r="L8" s="11"/>
      <c r="M8" s="1">
        <v>18</v>
      </c>
      <c r="N8" s="1">
        <v>1</v>
      </c>
      <c r="O8" s="1">
        <v>1</v>
      </c>
      <c r="R8" s="4">
        <f t="shared" si="3"/>
        <v>0.81499999999999995</v>
      </c>
      <c r="S8" s="2">
        <v>7</v>
      </c>
      <c r="T8" s="2">
        <v>7</v>
      </c>
      <c r="U8" s="2">
        <v>6</v>
      </c>
      <c r="X8" s="6">
        <f t="shared" si="4"/>
        <v>0.33499999999999996</v>
      </c>
    </row>
    <row r="9" spans="1:24">
      <c r="A9" s="7" t="s">
        <v>9</v>
      </c>
      <c r="B9" s="7">
        <v>4.93</v>
      </c>
      <c r="C9" s="7">
        <v>20</v>
      </c>
      <c r="D9" s="7">
        <v>4</v>
      </c>
      <c r="E9" s="7">
        <f t="shared" si="0"/>
        <v>9.9183525000000078E-2</v>
      </c>
      <c r="G9" s="8">
        <v>0.29760809199999999</v>
      </c>
      <c r="H9" s="10">
        <f t="shared" si="6"/>
        <v>0.26064009684210526</v>
      </c>
      <c r="I9" s="11">
        <f t="shared" si="1"/>
        <v>0.7157894736842102</v>
      </c>
      <c r="J9" s="11">
        <f t="shared" si="2"/>
        <v>0.21052631578947367</v>
      </c>
      <c r="K9" s="11">
        <f t="shared" si="5"/>
        <v>0.50526315789473653</v>
      </c>
      <c r="L9" s="11"/>
      <c r="M9" s="1">
        <v>17</v>
      </c>
      <c r="N9" s="1">
        <v>1</v>
      </c>
      <c r="O9" s="1">
        <v>1</v>
      </c>
      <c r="P9" s="1">
        <v>1</v>
      </c>
      <c r="R9" s="4">
        <f t="shared" si="3"/>
        <v>0.72999999999999976</v>
      </c>
      <c r="S9" s="2">
        <v>5</v>
      </c>
      <c r="T9" s="2">
        <v>5</v>
      </c>
      <c r="U9" s="2">
        <v>5</v>
      </c>
      <c r="V9" s="2">
        <v>5</v>
      </c>
      <c r="X9" s="6">
        <f t="shared" si="4"/>
        <v>0.25</v>
      </c>
    </row>
    <row r="10" spans="1:24">
      <c r="A10" s="7" t="s">
        <v>10</v>
      </c>
      <c r="B10" s="7">
        <v>5.1400000000000006</v>
      </c>
      <c r="C10" s="7">
        <v>19</v>
      </c>
      <c r="D10" s="7">
        <v>3</v>
      </c>
      <c r="E10" s="7">
        <f t="shared" si="0"/>
        <v>0.30933724455294132</v>
      </c>
      <c r="G10" s="8">
        <v>0.48085133400000002</v>
      </c>
      <c r="H10" s="10">
        <f t="shared" si="6"/>
        <v>0.45200974144444445</v>
      </c>
      <c r="I10" s="11">
        <f t="shared" si="1"/>
        <v>0.79532163742690054</v>
      </c>
      <c r="J10" s="11">
        <f t="shared" si="2"/>
        <v>0.29824561403508765</v>
      </c>
      <c r="K10" s="11">
        <f t="shared" si="5"/>
        <v>0.49707602339181289</v>
      </c>
      <c r="L10" s="11"/>
      <c r="M10" s="1">
        <v>17</v>
      </c>
      <c r="N10" s="1">
        <v>1</v>
      </c>
      <c r="O10" s="1">
        <v>1</v>
      </c>
      <c r="R10" s="4">
        <f t="shared" si="3"/>
        <v>0.80609418282548473</v>
      </c>
      <c r="S10" s="2">
        <v>7</v>
      </c>
      <c r="T10" s="2">
        <v>6</v>
      </c>
      <c r="U10" s="2">
        <v>6</v>
      </c>
      <c r="X10" s="6">
        <f t="shared" si="4"/>
        <v>0.33518005540166201</v>
      </c>
    </row>
    <row r="11" spans="1:24">
      <c r="A11" s="7" t="s">
        <v>11</v>
      </c>
      <c r="B11" s="7">
        <v>4.5049999999999999</v>
      </c>
      <c r="C11" s="7">
        <v>19</v>
      </c>
      <c r="D11" s="7">
        <v>2</v>
      </c>
      <c r="E11" s="7">
        <f t="shared" si="0"/>
        <v>8.3333333881945026E-2</v>
      </c>
      <c r="G11" s="8">
        <v>0.53462603900000005</v>
      </c>
      <c r="H11" s="10">
        <f t="shared" si="6"/>
        <v>0.50877193005555565</v>
      </c>
      <c r="I11" s="11">
        <f t="shared" si="1"/>
        <v>0.89473684210526294</v>
      </c>
      <c r="J11" s="11">
        <f t="shared" si="2"/>
        <v>0.47368421052631565</v>
      </c>
      <c r="K11" s="11">
        <f t="shared" si="5"/>
        <v>0.42105263157894729</v>
      </c>
      <c r="L11" s="11"/>
      <c r="M11" s="1">
        <v>18</v>
      </c>
      <c r="N11" s="1">
        <v>1</v>
      </c>
      <c r="R11" s="4">
        <f t="shared" si="3"/>
        <v>0.90027700831024915</v>
      </c>
      <c r="S11" s="2">
        <v>10</v>
      </c>
      <c r="T11" s="2">
        <v>9</v>
      </c>
      <c r="X11" s="6">
        <f t="shared" si="4"/>
        <v>0.50138504155124641</v>
      </c>
    </row>
    <row r="12" spans="1:24">
      <c r="A12" s="7" t="s">
        <v>12</v>
      </c>
      <c r="B12" s="7">
        <v>4.4925000000000006</v>
      </c>
      <c r="C12" s="7">
        <v>18</v>
      </c>
      <c r="D12" s="7">
        <v>2</v>
      </c>
      <c r="E12" s="7">
        <f t="shared" si="0"/>
        <v>0.76562500050000015</v>
      </c>
      <c r="G12" s="8">
        <v>0.80246913600000003</v>
      </c>
      <c r="H12" s="10">
        <f t="shared" si="6"/>
        <v>0.79084967341176471</v>
      </c>
      <c r="I12" s="11">
        <f t="shared" si="1"/>
        <v>0.88888888888888884</v>
      </c>
      <c r="J12" s="11">
        <f t="shared" si="2"/>
        <v>0.47058823529411764</v>
      </c>
      <c r="K12" s="11">
        <f t="shared" si="5"/>
        <v>0.4183006535947712</v>
      </c>
      <c r="L12" s="11"/>
      <c r="M12" s="1">
        <v>17</v>
      </c>
      <c r="N12" s="1">
        <v>1</v>
      </c>
      <c r="O12" s="1"/>
      <c r="R12" s="4">
        <f t="shared" si="3"/>
        <v>0.89506172839506171</v>
      </c>
      <c r="S12" s="2">
        <v>9</v>
      </c>
      <c r="T12" s="2">
        <v>9</v>
      </c>
      <c r="U12" s="2"/>
      <c r="X12" s="6">
        <f t="shared" si="4"/>
        <v>0.5</v>
      </c>
    </row>
    <row r="13" spans="1:24">
      <c r="A13" s="7" t="s">
        <v>13</v>
      </c>
      <c r="B13" s="7">
        <v>4.6575000000000006</v>
      </c>
      <c r="C13" s="7">
        <v>17</v>
      </c>
      <c r="D13" s="7">
        <v>4</v>
      </c>
      <c r="E13" s="7">
        <f t="shared" si="0"/>
        <v>9.1115792222222047E-2</v>
      </c>
      <c r="G13" s="8">
        <v>0.29232037999999999</v>
      </c>
      <c r="H13" s="10">
        <f t="shared" si="6"/>
        <v>0.24809040374999997</v>
      </c>
      <c r="I13" s="11">
        <f t="shared" si="1"/>
        <v>0.66911764705882359</v>
      </c>
      <c r="J13" s="11">
        <f t="shared" si="2"/>
        <v>0.20588235294117652</v>
      </c>
      <c r="K13" s="11">
        <f t="shared" si="5"/>
        <v>0.46323529411764708</v>
      </c>
      <c r="L13" s="11"/>
      <c r="M13" s="1">
        <v>14</v>
      </c>
      <c r="N13" s="1">
        <v>1</v>
      </c>
      <c r="O13" s="1">
        <v>1</v>
      </c>
      <c r="P13" s="1">
        <v>1</v>
      </c>
      <c r="R13" s="4">
        <f t="shared" si="3"/>
        <v>0.68858131487889285</v>
      </c>
      <c r="S13" s="2">
        <v>5</v>
      </c>
      <c r="T13" s="2">
        <v>4</v>
      </c>
      <c r="U13" s="2">
        <v>4</v>
      </c>
      <c r="V13" s="2">
        <v>4</v>
      </c>
      <c r="X13" s="6">
        <f t="shared" si="4"/>
        <v>0.2525951557093426</v>
      </c>
    </row>
    <row r="14" spans="1:24">
      <c r="A14" s="7" t="s">
        <v>14</v>
      </c>
      <c r="B14" s="7">
        <v>5</v>
      </c>
      <c r="C14" s="7">
        <v>17</v>
      </c>
      <c r="D14" s="7">
        <v>2</v>
      </c>
      <c r="E14" s="7">
        <f t="shared" si="0"/>
        <v>0.16500843135714299</v>
      </c>
      <c r="G14" s="8">
        <v>0.56567800800000001</v>
      </c>
      <c r="H14" s="10">
        <f t="shared" si="6"/>
        <v>0.53853288350000006</v>
      </c>
      <c r="I14" s="11">
        <f t="shared" si="1"/>
        <v>0.88235294117647067</v>
      </c>
      <c r="J14" s="11">
        <f t="shared" si="2"/>
        <v>0.47058823529411764</v>
      </c>
      <c r="K14" s="11">
        <f t="shared" si="5"/>
        <v>0.41176470588235303</v>
      </c>
      <c r="L14" s="11"/>
      <c r="M14" s="1">
        <v>16</v>
      </c>
      <c r="N14" s="1">
        <v>1</v>
      </c>
      <c r="R14" s="4">
        <f t="shared" si="3"/>
        <v>0.88927335640138416</v>
      </c>
      <c r="S14" s="2">
        <v>9</v>
      </c>
      <c r="T14" s="2">
        <v>8</v>
      </c>
      <c r="X14" s="6">
        <f t="shared" si="4"/>
        <v>0.5017301038062284</v>
      </c>
    </row>
    <row r="15" spans="1:24">
      <c r="A15" s="7" t="s">
        <v>15</v>
      </c>
      <c r="B15" s="7">
        <v>4.7524999999999995</v>
      </c>
      <c r="C15" s="7">
        <v>17</v>
      </c>
      <c r="D15" s="7">
        <v>5</v>
      </c>
      <c r="E15" s="7">
        <f t="shared" si="0"/>
        <v>5.2661049824561379E-2</v>
      </c>
      <c r="G15" s="8">
        <v>0.22492512000000001</v>
      </c>
      <c r="H15" s="10">
        <f t="shared" si="6"/>
        <v>0.17648294</v>
      </c>
      <c r="I15" s="11">
        <f t="shared" si="1"/>
        <v>0.57352941176470607</v>
      </c>
      <c r="J15" s="11">
        <f t="shared" si="2"/>
        <v>0.15441176470588236</v>
      </c>
      <c r="K15" s="11">
        <f t="shared" si="5"/>
        <v>0.41911764705882371</v>
      </c>
      <c r="L15" s="11"/>
      <c r="M15" s="1">
        <v>13</v>
      </c>
      <c r="N15" s="1">
        <v>1</v>
      </c>
      <c r="O15" s="1">
        <v>1</v>
      </c>
      <c r="P15" s="1">
        <v>1</v>
      </c>
      <c r="Q15" s="1">
        <v>1</v>
      </c>
      <c r="R15" s="4">
        <f t="shared" si="3"/>
        <v>0.59861591695501748</v>
      </c>
      <c r="S15" s="2">
        <v>4</v>
      </c>
      <c r="T15" s="2">
        <v>4</v>
      </c>
      <c r="U15" s="2">
        <v>3</v>
      </c>
      <c r="V15" s="2">
        <v>3</v>
      </c>
      <c r="W15" s="2">
        <v>3</v>
      </c>
      <c r="X15" s="6">
        <f t="shared" si="4"/>
        <v>0.20415224913494812</v>
      </c>
    </row>
    <row r="16" spans="1:24">
      <c r="A16" s="7" t="s">
        <v>16</v>
      </c>
      <c r="B16" s="7">
        <v>4.99</v>
      </c>
      <c r="C16" s="7">
        <v>17</v>
      </c>
      <c r="D16" s="7">
        <v>3</v>
      </c>
      <c r="E16" s="7">
        <f t="shared" si="0"/>
        <v>0.28438101657692305</v>
      </c>
      <c r="G16" s="8">
        <v>0.46356239500000002</v>
      </c>
      <c r="H16" s="10">
        <f t="shared" si="6"/>
        <v>0.43003504468750003</v>
      </c>
      <c r="I16" s="11">
        <f t="shared" si="1"/>
        <v>0.7720588235294118</v>
      </c>
      <c r="J16" s="11">
        <f t="shared" si="2"/>
        <v>0.29411764705882359</v>
      </c>
      <c r="K16" s="11">
        <f t="shared" si="5"/>
        <v>0.4779411764705882</v>
      </c>
      <c r="L16" s="11"/>
      <c r="M16" s="1">
        <v>15</v>
      </c>
      <c r="N16" s="1">
        <v>1</v>
      </c>
      <c r="O16" s="1">
        <v>1</v>
      </c>
      <c r="R16" s="4">
        <f t="shared" si="3"/>
        <v>0.7854671280276817</v>
      </c>
      <c r="S16" s="2">
        <v>6</v>
      </c>
      <c r="T16" s="2">
        <v>6</v>
      </c>
      <c r="U16" s="2">
        <v>5</v>
      </c>
      <c r="X16" s="6">
        <f t="shared" si="4"/>
        <v>0.33564013840830453</v>
      </c>
    </row>
    <row r="17" spans="1:24">
      <c r="A17" s="7" t="s">
        <v>17</v>
      </c>
      <c r="B17" s="7">
        <v>5.3675000000000006</v>
      </c>
      <c r="C17" s="7">
        <v>16</v>
      </c>
      <c r="D17" s="7">
        <v>3</v>
      </c>
      <c r="E17" s="7">
        <f t="shared" si="0"/>
        <v>0.10425457599999995</v>
      </c>
      <c r="G17" s="8">
        <v>0.38154887700000001</v>
      </c>
      <c r="H17" s="10">
        <f t="shared" si="6"/>
        <v>0.34031880213333332</v>
      </c>
      <c r="I17" s="11">
        <f t="shared" si="1"/>
        <v>0.7583333333333333</v>
      </c>
      <c r="J17" s="11">
        <f t="shared" si="2"/>
        <v>0.29166666666666669</v>
      </c>
      <c r="K17" s="11">
        <f t="shared" si="5"/>
        <v>0.46666666666666662</v>
      </c>
      <c r="L17" s="11"/>
      <c r="M17" s="1">
        <v>14</v>
      </c>
      <c r="N17" s="1">
        <v>1</v>
      </c>
      <c r="O17" s="1">
        <v>1</v>
      </c>
      <c r="R17" s="4">
        <f t="shared" si="3"/>
        <v>0.7734375</v>
      </c>
      <c r="S17" s="2">
        <v>6</v>
      </c>
      <c r="T17" s="2">
        <v>5</v>
      </c>
      <c r="U17" s="2">
        <v>5</v>
      </c>
      <c r="X17" s="6">
        <f t="shared" si="4"/>
        <v>0.3359375</v>
      </c>
    </row>
    <row r="18" spans="1:24">
      <c r="A18" s="7" t="s">
        <v>18</v>
      </c>
      <c r="B18" s="7">
        <v>4.0049999999999999</v>
      </c>
      <c r="C18" s="7">
        <v>15</v>
      </c>
      <c r="D18" s="7">
        <v>2</v>
      </c>
      <c r="E18" s="7">
        <f t="shared" si="0"/>
        <v>0.1428571440476189</v>
      </c>
      <c r="G18" s="8">
        <v>0.55555555599999995</v>
      </c>
      <c r="H18" s="10">
        <f t="shared" si="6"/>
        <v>0.52380952428571426</v>
      </c>
      <c r="I18" s="11">
        <f t="shared" si="1"/>
        <v>0.86666666666666681</v>
      </c>
      <c r="J18" s="11">
        <f t="shared" si="2"/>
        <v>0.46666666666666667</v>
      </c>
      <c r="K18" s="11">
        <f t="shared" si="5"/>
        <v>0.40000000000000013</v>
      </c>
      <c r="L18" s="11"/>
      <c r="M18" s="1">
        <v>14</v>
      </c>
      <c r="N18" s="1">
        <v>1</v>
      </c>
      <c r="O18" s="1"/>
      <c r="R18" s="4">
        <f t="shared" si="3"/>
        <v>0.87555555555555564</v>
      </c>
      <c r="S18" s="2">
        <v>8</v>
      </c>
      <c r="T18" s="2">
        <v>7</v>
      </c>
      <c r="U18" s="2"/>
      <c r="X18" s="6">
        <f t="shared" si="4"/>
        <v>0.50222222222222224</v>
      </c>
    </row>
    <row r="19" spans="1:24">
      <c r="A19" s="7" t="s">
        <v>19</v>
      </c>
      <c r="B19" s="7">
        <v>4.47</v>
      </c>
      <c r="C19" s="7">
        <v>14</v>
      </c>
      <c r="D19" s="7">
        <v>3</v>
      </c>
      <c r="E19" s="7">
        <f t="shared" si="0"/>
        <v>0.12804792974999996</v>
      </c>
      <c r="G19" s="8">
        <v>0.38899915499999999</v>
      </c>
      <c r="H19" s="10">
        <f t="shared" si="6"/>
        <v>0.34199908999999995</v>
      </c>
      <c r="I19" s="11">
        <f t="shared" si="1"/>
        <v>0.72527472527472514</v>
      </c>
      <c r="J19" s="11">
        <f t="shared" si="2"/>
        <v>0.2857142857142857</v>
      </c>
      <c r="K19" s="11">
        <f t="shared" si="5"/>
        <v>0.43956043956043944</v>
      </c>
      <c r="L19" s="11"/>
      <c r="M19" s="1">
        <v>12</v>
      </c>
      <c r="N19" s="1">
        <v>1</v>
      </c>
      <c r="O19" s="1">
        <v>1</v>
      </c>
      <c r="R19" s="4">
        <f t="shared" si="3"/>
        <v>0.7448979591836733</v>
      </c>
      <c r="S19" s="2">
        <v>5</v>
      </c>
      <c r="T19" s="2">
        <v>5</v>
      </c>
      <c r="U19" s="2">
        <v>4</v>
      </c>
      <c r="X19" s="6">
        <f t="shared" si="4"/>
        <v>0.33673469387755101</v>
      </c>
    </row>
    <row r="20" spans="1:24">
      <c r="A20" s="7" t="s">
        <v>20</v>
      </c>
      <c r="B20" s="7">
        <v>5.0749999999999993</v>
      </c>
      <c r="C20" s="7">
        <v>14</v>
      </c>
      <c r="D20" s="7">
        <v>5</v>
      </c>
      <c r="E20" s="7">
        <f t="shared" si="0"/>
        <v>1.7646364937500054E-2</v>
      </c>
      <c r="G20" s="8">
        <v>0.20984371099999999</v>
      </c>
      <c r="H20" s="10">
        <f t="shared" si="6"/>
        <v>0.14906245799999998</v>
      </c>
      <c r="I20" s="11">
        <f t="shared" si="1"/>
        <v>0.4945054945054943</v>
      </c>
      <c r="J20" s="11">
        <f t="shared" si="2"/>
        <v>0.14285714285714282</v>
      </c>
      <c r="K20" s="11">
        <f t="shared" si="5"/>
        <v>0.35164835164835151</v>
      </c>
      <c r="L20" s="11"/>
      <c r="M20" s="1">
        <v>10</v>
      </c>
      <c r="N20" s="1">
        <v>1</v>
      </c>
      <c r="O20" s="1">
        <v>1</v>
      </c>
      <c r="P20" s="1">
        <v>1</v>
      </c>
      <c r="Q20" s="1">
        <v>1</v>
      </c>
      <c r="R20" s="4">
        <f t="shared" si="3"/>
        <v>0.530612244897959</v>
      </c>
      <c r="S20" s="2">
        <v>3</v>
      </c>
      <c r="T20" s="2">
        <v>3</v>
      </c>
      <c r="U20" s="2">
        <v>3</v>
      </c>
      <c r="V20" s="2">
        <v>3</v>
      </c>
      <c r="W20" s="2">
        <v>2</v>
      </c>
      <c r="X20" s="6">
        <f t="shared" si="4"/>
        <v>0.2040816326530612</v>
      </c>
    </row>
    <row r="21" spans="1:24">
      <c r="A21" s="7" t="s">
        <v>21</v>
      </c>
      <c r="B21" s="7">
        <v>4.9775</v>
      </c>
      <c r="C21" s="7">
        <v>14</v>
      </c>
      <c r="D21" s="7">
        <v>3</v>
      </c>
      <c r="E21" s="7">
        <f t="shared" si="0"/>
        <v>0.46952983870000026</v>
      </c>
      <c r="G21" s="8">
        <v>0.52837952600000004</v>
      </c>
      <c r="H21" s="10">
        <f t="shared" si="6"/>
        <v>0.49210102800000005</v>
      </c>
      <c r="I21" s="11">
        <f t="shared" si="1"/>
        <v>0.72527472527472514</v>
      </c>
      <c r="J21" s="11">
        <f t="shared" si="2"/>
        <v>0.2857142857142857</v>
      </c>
      <c r="K21" s="11">
        <f t="shared" si="5"/>
        <v>0.43956043956043944</v>
      </c>
      <c r="L21" s="11"/>
      <c r="M21" s="1">
        <v>12</v>
      </c>
      <c r="N21" s="1">
        <v>1</v>
      </c>
      <c r="O21" s="1">
        <v>1</v>
      </c>
      <c r="R21" s="4">
        <f t="shared" si="3"/>
        <v>0.7448979591836733</v>
      </c>
      <c r="S21" s="2">
        <v>5</v>
      </c>
      <c r="T21" s="2">
        <v>5</v>
      </c>
      <c r="U21" s="2">
        <v>4</v>
      </c>
      <c r="X21" s="6">
        <f t="shared" si="4"/>
        <v>0.33673469387755101</v>
      </c>
    </row>
    <row r="22" spans="1:24">
      <c r="A22" s="7" t="s">
        <v>22</v>
      </c>
      <c r="B22" s="7">
        <v>5.0824999999999996</v>
      </c>
      <c r="C22" s="7">
        <v>14</v>
      </c>
      <c r="D22" s="7">
        <v>3</v>
      </c>
      <c r="E22" s="7">
        <f t="shared" si="0"/>
        <v>0.37176107950000009</v>
      </c>
      <c r="G22" s="8">
        <v>0.48847391000000001</v>
      </c>
      <c r="H22" s="10">
        <f t="shared" si="6"/>
        <v>0.4491257492307692</v>
      </c>
      <c r="I22" s="11">
        <f t="shared" si="1"/>
        <v>0.72527472527472514</v>
      </c>
      <c r="J22" s="11">
        <f t="shared" si="2"/>
        <v>0.2857142857142857</v>
      </c>
      <c r="K22" s="11">
        <f t="shared" si="5"/>
        <v>0.43956043956043944</v>
      </c>
      <c r="L22" s="11"/>
      <c r="M22" s="1">
        <v>12</v>
      </c>
      <c r="N22" s="1">
        <v>1</v>
      </c>
      <c r="O22" s="1">
        <v>1</v>
      </c>
      <c r="R22" s="4">
        <f t="shared" si="3"/>
        <v>0.7448979591836733</v>
      </c>
      <c r="S22" s="2">
        <v>5</v>
      </c>
      <c r="T22" s="2">
        <v>5</v>
      </c>
      <c r="U22" s="2">
        <v>4</v>
      </c>
      <c r="X22" s="6">
        <f t="shared" si="4"/>
        <v>0.33673469387755101</v>
      </c>
    </row>
    <row r="23" spans="1:24">
      <c r="A23" s="7" t="s">
        <v>23</v>
      </c>
      <c r="B23" s="7">
        <v>5.0024999999999995</v>
      </c>
      <c r="C23" s="7">
        <v>12</v>
      </c>
      <c r="D23" s="7">
        <v>4</v>
      </c>
      <c r="E23" s="7">
        <f t="shared" si="0"/>
        <v>4.7602242000000093E-2</v>
      </c>
      <c r="G23" s="8">
        <v>0.26586741400000002</v>
      </c>
      <c r="H23" s="10">
        <f t="shared" si="6"/>
        <v>0.19912808800000004</v>
      </c>
      <c r="I23" s="11">
        <f t="shared" si="1"/>
        <v>0.54545454545454541</v>
      </c>
      <c r="J23" s="11">
        <f t="shared" si="2"/>
        <v>0.18181818181818182</v>
      </c>
      <c r="K23" s="11">
        <f t="shared" si="5"/>
        <v>0.36363636363636359</v>
      </c>
      <c r="L23" s="11"/>
      <c r="M23" s="1">
        <v>9</v>
      </c>
      <c r="N23" s="1">
        <v>1</v>
      </c>
      <c r="O23" s="1">
        <v>1</v>
      </c>
      <c r="P23" s="1">
        <v>1</v>
      </c>
      <c r="R23" s="4">
        <f t="shared" si="3"/>
        <v>0.58333333333333326</v>
      </c>
      <c r="S23" s="2">
        <v>3</v>
      </c>
      <c r="T23" s="2">
        <v>3</v>
      </c>
      <c r="U23" s="2">
        <v>3</v>
      </c>
      <c r="V23" s="2">
        <v>3</v>
      </c>
      <c r="X23" s="6">
        <f t="shared" si="4"/>
        <v>0.25</v>
      </c>
    </row>
    <row r="24" spans="1:24">
      <c r="A24" s="7" t="s">
        <v>24</v>
      </c>
      <c r="B24" s="7">
        <v>4.8250000000000002</v>
      </c>
      <c r="C24" s="7">
        <v>11</v>
      </c>
      <c r="D24" s="7">
        <v>4</v>
      </c>
      <c r="E24" s="7">
        <f t="shared" si="0"/>
        <v>3.4606389527777934E-2</v>
      </c>
      <c r="G24" s="8">
        <v>0.26649446300000001</v>
      </c>
      <c r="H24" s="10">
        <f t="shared" si="6"/>
        <v>0.19314390930000003</v>
      </c>
      <c r="I24" s="11">
        <f t="shared" si="1"/>
        <v>0.50909090909090904</v>
      </c>
      <c r="J24" s="11">
        <f t="shared" si="2"/>
        <v>0.1818181818181818</v>
      </c>
      <c r="K24" s="11">
        <f t="shared" si="5"/>
        <v>0.32727272727272727</v>
      </c>
      <c r="L24" s="11"/>
      <c r="M24" s="1">
        <v>8</v>
      </c>
      <c r="N24" s="1">
        <v>1</v>
      </c>
      <c r="O24" s="1">
        <v>1</v>
      </c>
      <c r="P24" s="1">
        <v>1</v>
      </c>
      <c r="Q24" s="1"/>
      <c r="R24" s="4">
        <f t="shared" si="3"/>
        <v>0.55371900826446274</v>
      </c>
      <c r="S24" s="2">
        <v>3</v>
      </c>
      <c r="T24" s="2">
        <v>3</v>
      </c>
      <c r="U24" s="2">
        <v>3</v>
      </c>
      <c r="V24" s="2">
        <v>2</v>
      </c>
      <c r="W24" s="2"/>
      <c r="X24" s="6">
        <f t="shared" si="4"/>
        <v>0.256198347107438</v>
      </c>
    </row>
    <row r="25" spans="1:24">
      <c r="A25" s="7" t="s">
        <v>25</v>
      </c>
      <c r="B25" s="7">
        <v>4.7675000000000001</v>
      </c>
      <c r="C25" s="7">
        <v>11</v>
      </c>
      <c r="D25" s="7">
        <v>3</v>
      </c>
      <c r="E25" s="7">
        <f t="shared" si="0"/>
        <v>0.10452519254761931</v>
      </c>
      <c r="G25" s="8">
        <v>0.37512444700000003</v>
      </c>
      <c r="H25" s="10">
        <f t="shared" si="6"/>
        <v>0.31263689170000009</v>
      </c>
      <c r="I25" s="11">
        <f t="shared" si="1"/>
        <v>0.65454545454545454</v>
      </c>
      <c r="J25" s="11">
        <f t="shared" si="2"/>
        <v>0.27272727272727271</v>
      </c>
      <c r="K25" s="11">
        <f t="shared" si="5"/>
        <v>0.38181818181818183</v>
      </c>
      <c r="L25" s="11"/>
      <c r="M25" s="1">
        <v>9</v>
      </c>
      <c r="N25" s="1">
        <v>1</v>
      </c>
      <c r="O25" s="1">
        <v>1</v>
      </c>
      <c r="R25" s="4">
        <f t="shared" si="3"/>
        <v>0.68595041322314054</v>
      </c>
      <c r="S25" s="2">
        <v>4</v>
      </c>
      <c r="T25" s="2">
        <v>4</v>
      </c>
      <c r="U25" s="2">
        <v>3</v>
      </c>
      <c r="X25" s="6">
        <f t="shared" si="4"/>
        <v>0.33884297520661155</v>
      </c>
    </row>
    <row r="26" spans="1:24">
      <c r="A26" s="7" t="s">
        <v>26</v>
      </c>
      <c r="B26" s="7">
        <v>4.4325000000000001</v>
      </c>
      <c r="C26" s="7">
        <v>11</v>
      </c>
      <c r="D26" s="7">
        <v>2</v>
      </c>
      <c r="E26" s="7">
        <f t="shared" si="0"/>
        <v>0.29999999962500012</v>
      </c>
      <c r="G26" s="8">
        <v>0.60330578499999998</v>
      </c>
      <c r="H26" s="10">
        <f t="shared" si="6"/>
        <v>0.5636363634999999</v>
      </c>
      <c r="I26" s="11">
        <f t="shared" si="1"/>
        <v>0.81818181818181801</v>
      </c>
      <c r="J26" s="11">
        <f t="shared" si="2"/>
        <v>0.45454545454545442</v>
      </c>
      <c r="K26" s="11">
        <f t="shared" si="5"/>
        <v>0.36363636363636359</v>
      </c>
      <c r="L26" s="11"/>
      <c r="M26" s="1">
        <v>10</v>
      </c>
      <c r="N26" s="1">
        <v>1</v>
      </c>
      <c r="R26" s="4">
        <f t="shared" si="3"/>
        <v>0.83471074380165278</v>
      </c>
      <c r="S26" s="2">
        <v>6</v>
      </c>
      <c r="T26" s="2">
        <v>5</v>
      </c>
      <c r="X26" s="6">
        <f t="shared" si="4"/>
        <v>0.50413223140495855</v>
      </c>
    </row>
    <row r="27" spans="1:24">
      <c r="A27" s="7" t="s">
        <v>27</v>
      </c>
      <c r="B27" s="7">
        <v>4.4675000000000002</v>
      </c>
      <c r="C27" s="7">
        <v>11</v>
      </c>
      <c r="D27" s="7">
        <v>1</v>
      </c>
      <c r="G27" s="8"/>
      <c r="I27" s="11"/>
      <c r="J27" s="11"/>
      <c r="K27" s="11"/>
      <c r="L27" s="11"/>
      <c r="R27" s="4"/>
      <c r="S27" s="2"/>
      <c r="X27" s="6"/>
    </row>
    <row r="28" spans="1:24">
      <c r="A28" s="7" t="s">
        <v>28</v>
      </c>
      <c r="B28" s="7">
        <v>5.2774999999999999</v>
      </c>
      <c r="C28" s="7">
        <v>10</v>
      </c>
      <c r="D28" s="7">
        <v>3</v>
      </c>
      <c r="E28" s="7">
        <f>(H28-J28)/K28</f>
        <v>7.9548312500001481E-3</v>
      </c>
      <c r="G28" s="8">
        <v>0.34254554599999998</v>
      </c>
      <c r="H28" s="10">
        <f t="shared" si="6"/>
        <v>0.26949505111111111</v>
      </c>
      <c r="I28" s="11">
        <f>((R28*C28-1)/(C28-1))</f>
        <v>0.62222222222222234</v>
      </c>
      <c r="J28" s="11">
        <f>((X28*C28-1)/(C28-1))</f>
        <v>0.26666666666666661</v>
      </c>
      <c r="K28" s="11">
        <f>I28-J28</f>
        <v>0.35555555555555574</v>
      </c>
      <c r="L28" s="11"/>
      <c r="M28" s="1">
        <v>8</v>
      </c>
      <c r="N28" s="1">
        <v>1</v>
      </c>
      <c r="O28" s="1">
        <v>1</v>
      </c>
      <c r="P28" s="1"/>
      <c r="Q28" s="1"/>
      <c r="R28" s="4">
        <f>SUM((M28/C28)^2,(N28/C28)^2,(O28/C28)^2,(P28/C28)^2,(Q28/C28)^2)</f>
        <v>0.66000000000000014</v>
      </c>
      <c r="S28" s="2">
        <v>4</v>
      </c>
      <c r="T28" s="2">
        <v>3</v>
      </c>
      <c r="U28" s="2">
        <v>3</v>
      </c>
      <c r="V28" s="2"/>
      <c r="W28" s="2"/>
      <c r="X28" s="6">
        <f>SUM((S28/C28)^2,(T28/C28)^2,(U28/C28)^2,(V28/C28)^2,(W28/C28)^2)</f>
        <v>0.33999999999999997</v>
      </c>
    </row>
    <row r="29" spans="1:24">
      <c r="A29" s="7" t="s">
        <v>29</v>
      </c>
      <c r="B29" s="7">
        <v>4.7350000000000003</v>
      </c>
      <c r="C29" s="7">
        <v>10</v>
      </c>
      <c r="D29" s="7">
        <v>3</v>
      </c>
      <c r="E29" s="7">
        <f>(H29-J29)/K29</f>
        <v>3.1225022567582513E-16</v>
      </c>
      <c r="G29" s="8">
        <v>0.34</v>
      </c>
      <c r="H29" s="10">
        <f t="shared" si="6"/>
        <v>0.26666666666666672</v>
      </c>
      <c r="I29" s="11">
        <f>((R29*C29-1)/(C29-1))</f>
        <v>0.62222222222222234</v>
      </c>
      <c r="J29" s="11">
        <f>((X29*C29-1)/(C29-1))</f>
        <v>0.26666666666666661</v>
      </c>
      <c r="K29" s="11">
        <f t="shared" si="5"/>
        <v>0.35555555555555574</v>
      </c>
      <c r="L29" s="11"/>
      <c r="M29" s="1">
        <v>8</v>
      </c>
      <c r="N29" s="1">
        <v>1</v>
      </c>
      <c r="O29" s="1">
        <v>1</v>
      </c>
      <c r="R29" s="4">
        <f>SUM((M29/C29)^2,(N29/C29)^2,(O29/C29)^2,(P29/C29)^2,(Q29/C29)^2)</f>
        <v>0.66000000000000014</v>
      </c>
      <c r="S29" s="2">
        <v>4</v>
      </c>
      <c r="T29" s="2">
        <v>3</v>
      </c>
      <c r="U29" s="2">
        <v>3</v>
      </c>
      <c r="X29" s="6">
        <f>SUM((S29/C29)^2,(T29/C29)^2,(U29/C29)^2,(V29/C29)^2,(W29/C29)^2)</f>
        <v>0.33999999999999997</v>
      </c>
    </row>
    <row r="30" spans="1:24">
      <c r="A30" s="7" t="s">
        <v>30</v>
      </c>
      <c r="B30" s="7">
        <v>4.9950000000000001</v>
      </c>
      <c r="C30" s="7">
        <v>10</v>
      </c>
      <c r="D30" s="7">
        <v>2</v>
      </c>
      <c r="E30" s="7">
        <f>(H30-J30)/K30</f>
        <v>0.18031237187499993</v>
      </c>
      <c r="G30" s="8">
        <v>0.55769995900000002</v>
      </c>
      <c r="H30" s="10">
        <f>(C30*G30-1)/(C30-1)</f>
        <v>0.50855550999999999</v>
      </c>
      <c r="I30" s="11">
        <f>((R30*C30-1)/(C30-1))</f>
        <v>0.80000000000000016</v>
      </c>
      <c r="J30" s="11">
        <f>((X30*C30-1)/(C30-1))</f>
        <v>0.44444444444444442</v>
      </c>
      <c r="K30" s="11">
        <f t="shared" si="5"/>
        <v>0.35555555555555574</v>
      </c>
      <c r="L30" s="11"/>
      <c r="M30" s="1">
        <v>9</v>
      </c>
      <c r="N30" s="1">
        <v>1</v>
      </c>
      <c r="R30" s="4">
        <f>SUM((M30/C30)^2,(N30/C30)^2,(O30/C30)^2,(P30/C30)^2,(Q30/C30)^2)</f>
        <v>0.82000000000000006</v>
      </c>
      <c r="S30" s="2">
        <v>5</v>
      </c>
      <c r="T30" s="2">
        <v>5</v>
      </c>
      <c r="X30" s="6">
        <f>SUM((S30/C30)^2,(T30/C30)^2,(U30/C30)^2,(V30/C30)^2,(W30/C30)^2)</f>
        <v>0.5</v>
      </c>
    </row>
    <row r="31" spans="1:24">
      <c r="A31" s="7" t="s">
        <v>31</v>
      </c>
      <c r="B31" s="7">
        <v>5.22</v>
      </c>
      <c r="C31" s="7">
        <v>10</v>
      </c>
      <c r="D31" s="7">
        <v>1</v>
      </c>
      <c r="G31" s="8"/>
      <c r="I31" s="11"/>
      <c r="J31" s="11"/>
      <c r="K31" s="11"/>
      <c r="L31" s="11"/>
      <c r="M31" s="1"/>
      <c r="N31" s="1"/>
      <c r="R31" s="4"/>
      <c r="S31" s="2"/>
      <c r="T31" s="2"/>
      <c r="X31" s="6"/>
    </row>
    <row r="32" spans="1:24">
      <c r="A32" s="7" t="s">
        <v>32</v>
      </c>
      <c r="B32" s="7">
        <v>5.2625000000000002</v>
      </c>
      <c r="C32" s="7">
        <v>8</v>
      </c>
      <c r="D32" s="7">
        <v>2</v>
      </c>
      <c r="E32" s="7">
        <f t="shared" ref="E32:E38" si="7">(H32-J32)/K32</f>
        <v>0.30815555200000005</v>
      </c>
      <c r="G32" s="8">
        <v>0.58666874899999999</v>
      </c>
      <c r="H32" s="10">
        <f t="shared" si="6"/>
        <v>0.52762142742857143</v>
      </c>
      <c r="I32" s="11">
        <f t="shared" ref="I32:I38" si="8">((R32*C32-1)/(C32-1))</f>
        <v>0.75</v>
      </c>
      <c r="J32" s="11">
        <f t="shared" ref="J32:J38" si="9">((X32*C32-1)/(C32-1))</f>
        <v>0.42857142857142855</v>
      </c>
      <c r="K32" s="11">
        <f t="shared" si="5"/>
        <v>0.32142857142857145</v>
      </c>
      <c r="L32" s="11"/>
      <c r="M32" s="1">
        <v>7</v>
      </c>
      <c r="N32" s="1">
        <v>1</v>
      </c>
      <c r="O32" s="1"/>
      <c r="R32" s="4">
        <f t="shared" ref="R32:R38" si="10">SUM((M32/C32)^2,(N32/C32)^2,(O32/C32)^2,(P32/C32)^2,(Q32/C32)^2)</f>
        <v>0.78125</v>
      </c>
      <c r="S32" s="2">
        <v>4</v>
      </c>
      <c r="T32" s="2">
        <v>4</v>
      </c>
      <c r="U32" s="2"/>
      <c r="X32" s="6">
        <f t="shared" ref="X32:X38" si="11">SUM((S32/C32)^2,(T32/C32)^2,(U32/C32)^2,(V32/C32)^2,(W32/C32)^2)</f>
        <v>0.5</v>
      </c>
    </row>
    <row r="33" spans="1:24">
      <c r="A33" s="7" t="s">
        <v>33</v>
      </c>
      <c r="B33" s="7">
        <v>4.9975000000000005</v>
      </c>
      <c r="C33" s="7">
        <v>8</v>
      </c>
      <c r="D33" s="7">
        <v>2</v>
      </c>
      <c r="E33" s="7">
        <f t="shared" si="7"/>
        <v>0.27777777777777796</v>
      </c>
      <c r="G33" s="8">
        <v>0.578125</v>
      </c>
      <c r="H33" s="10">
        <f t="shared" si="6"/>
        <v>0.5178571428571429</v>
      </c>
      <c r="I33" s="11">
        <f t="shared" si="8"/>
        <v>0.75</v>
      </c>
      <c r="J33" s="11">
        <f t="shared" si="9"/>
        <v>0.42857142857142855</v>
      </c>
      <c r="K33" s="11">
        <f t="shared" si="5"/>
        <v>0.32142857142857145</v>
      </c>
      <c r="L33" s="11"/>
      <c r="M33" s="1">
        <v>7</v>
      </c>
      <c r="N33" s="1">
        <v>1</v>
      </c>
      <c r="O33" s="1"/>
      <c r="R33" s="4">
        <f t="shared" si="10"/>
        <v>0.78125</v>
      </c>
      <c r="S33" s="2">
        <v>4</v>
      </c>
      <c r="T33" s="2">
        <v>4</v>
      </c>
      <c r="U33" s="2"/>
      <c r="X33" s="6">
        <f t="shared" si="11"/>
        <v>0.5</v>
      </c>
    </row>
    <row r="34" spans="1:24">
      <c r="A34" s="7" t="s">
        <v>34</v>
      </c>
      <c r="B34" s="7">
        <v>4.6575000000000006</v>
      </c>
      <c r="C34" s="7">
        <v>8</v>
      </c>
      <c r="D34" s="7">
        <v>3</v>
      </c>
      <c r="E34" s="7">
        <f t="shared" si="7"/>
        <v>-1.0123456000000128E-2</v>
      </c>
      <c r="G34" s="8">
        <v>0.34121913599999998</v>
      </c>
      <c r="H34" s="10">
        <f t="shared" si="6"/>
        <v>0.24710758399999996</v>
      </c>
      <c r="I34" s="11">
        <f t="shared" si="8"/>
        <v>0.5357142857142857</v>
      </c>
      <c r="J34" s="11">
        <f t="shared" si="9"/>
        <v>0.25</v>
      </c>
      <c r="K34" s="11">
        <f t="shared" si="5"/>
        <v>0.2857142857142857</v>
      </c>
      <c r="L34" s="11"/>
      <c r="M34" s="1">
        <v>6</v>
      </c>
      <c r="N34" s="1">
        <v>1</v>
      </c>
      <c r="O34" s="1">
        <v>1</v>
      </c>
      <c r="R34" s="4">
        <f t="shared" si="10"/>
        <v>0.59375</v>
      </c>
      <c r="S34" s="2">
        <v>3</v>
      </c>
      <c r="T34" s="2">
        <v>3</v>
      </c>
      <c r="U34" s="2">
        <v>2</v>
      </c>
      <c r="X34" s="6">
        <f t="shared" si="11"/>
        <v>0.34375</v>
      </c>
    </row>
    <row r="35" spans="1:24">
      <c r="A35" s="7" t="s">
        <v>35</v>
      </c>
      <c r="B35" s="7">
        <v>4.915</v>
      </c>
      <c r="C35" s="7">
        <v>7</v>
      </c>
      <c r="D35" s="7">
        <v>3</v>
      </c>
      <c r="E35" s="7">
        <f t="shared" si="7"/>
        <v>1.9791665900000401E-2</v>
      </c>
      <c r="G35" s="8">
        <v>0.35097789099999999</v>
      </c>
      <c r="H35" s="10">
        <f t="shared" si="6"/>
        <v>0.2428075395</v>
      </c>
      <c r="I35" s="11">
        <f t="shared" si="8"/>
        <v>0.47619047619047628</v>
      </c>
      <c r="J35" s="11">
        <f t="shared" si="9"/>
        <v>0.238095238095238</v>
      </c>
      <c r="K35" s="11">
        <f t="shared" si="5"/>
        <v>0.23809523809523828</v>
      </c>
      <c r="L35" s="11"/>
      <c r="M35" s="1">
        <v>5</v>
      </c>
      <c r="N35" s="1">
        <v>1</v>
      </c>
      <c r="O35" s="1">
        <v>1</v>
      </c>
      <c r="R35" s="4">
        <f t="shared" si="10"/>
        <v>0.55102040816326536</v>
      </c>
      <c r="S35" s="2">
        <v>3</v>
      </c>
      <c r="T35" s="2">
        <v>2</v>
      </c>
      <c r="U35" s="2">
        <v>2</v>
      </c>
      <c r="X35" s="6">
        <f t="shared" si="11"/>
        <v>0.34693877551020402</v>
      </c>
    </row>
    <row r="36" spans="1:24">
      <c r="A36" s="7" t="s">
        <v>36</v>
      </c>
      <c r="B36" s="7">
        <v>4.88</v>
      </c>
      <c r="C36" s="7">
        <v>6</v>
      </c>
      <c r="D36" s="7">
        <v>2</v>
      </c>
      <c r="E36" s="7">
        <f t="shared" si="7"/>
        <v>8.3333335499999869E-2</v>
      </c>
      <c r="G36" s="8">
        <v>0.51851851900000001</v>
      </c>
      <c r="H36" s="10">
        <f t="shared" si="6"/>
        <v>0.42222222279999999</v>
      </c>
      <c r="I36" s="11">
        <f t="shared" si="8"/>
        <v>0.66666666666666674</v>
      </c>
      <c r="J36" s="11">
        <f t="shared" si="9"/>
        <v>0.4</v>
      </c>
      <c r="K36" s="11">
        <f t="shared" si="5"/>
        <v>0.26666666666666672</v>
      </c>
      <c r="L36" s="11"/>
      <c r="M36" s="1">
        <v>5</v>
      </c>
      <c r="N36" s="1">
        <v>1</v>
      </c>
      <c r="O36" s="1"/>
      <c r="R36" s="4">
        <f t="shared" si="10"/>
        <v>0.72222222222222232</v>
      </c>
      <c r="S36" s="2">
        <v>3</v>
      </c>
      <c r="T36" s="2">
        <v>3</v>
      </c>
      <c r="U36" s="2"/>
      <c r="X36" s="6">
        <f t="shared" si="11"/>
        <v>0.5</v>
      </c>
    </row>
    <row r="37" spans="1:24">
      <c r="A37" s="7" t="s">
        <v>37</v>
      </c>
      <c r="B37" s="7">
        <v>5</v>
      </c>
      <c r="C37" s="7">
        <v>6</v>
      </c>
      <c r="D37" s="7">
        <v>2</v>
      </c>
      <c r="E37" s="7">
        <f t="shared" si="7"/>
        <v>4.9999999499999649E-2</v>
      </c>
      <c r="G37" s="8">
        <v>0.51111111099999995</v>
      </c>
      <c r="H37" s="10">
        <f t="shared" si="6"/>
        <v>0.41333333319999993</v>
      </c>
      <c r="I37" s="11">
        <f t="shared" si="8"/>
        <v>0.66666666666666674</v>
      </c>
      <c r="J37" s="11">
        <f t="shared" si="9"/>
        <v>0.4</v>
      </c>
      <c r="K37" s="11">
        <f t="shared" si="5"/>
        <v>0.26666666666666672</v>
      </c>
      <c r="L37" s="11"/>
      <c r="M37" s="1">
        <v>5</v>
      </c>
      <c r="N37" s="1">
        <v>1</v>
      </c>
      <c r="O37" s="1"/>
      <c r="R37" s="4">
        <f t="shared" si="10"/>
        <v>0.72222222222222232</v>
      </c>
      <c r="S37" s="2">
        <v>3</v>
      </c>
      <c r="T37" s="2">
        <v>3</v>
      </c>
      <c r="U37" s="2"/>
      <c r="X37" s="6">
        <f t="shared" si="11"/>
        <v>0.5</v>
      </c>
    </row>
    <row r="38" spans="1:24">
      <c r="A38" s="7" t="s">
        <v>38</v>
      </c>
      <c r="B38" s="7">
        <v>5.5750000000000002</v>
      </c>
      <c r="C38" s="7">
        <v>5</v>
      </c>
      <c r="D38" s="7">
        <v>2</v>
      </c>
      <c r="E38" s="7">
        <f t="shared" si="7"/>
        <v>0.25707639374999958</v>
      </c>
      <c r="G38" s="8">
        <v>0.56113222299999999</v>
      </c>
      <c r="H38" s="10">
        <f t="shared" si="6"/>
        <v>0.45141527874999998</v>
      </c>
      <c r="I38" s="11">
        <f t="shared" si="8"/>
        <v>0.6000000000000002</v>
      </c>
      <c r="J38" s="11">
        <f t="shared" si="9"/>
        <v>0.4</v>
      </c>
      <c r="K38" s="11">
        <f t="shared" si="5"/>
        <v>0.20000000000000018</v>
      </c>
      <c r="L38" s="11"/>
      <c r="M38" s="1">
        <v>4</v>
      </c>
      <c r="N38" s="1">
        <v>1</v>
      </c>
      <c r="O38" s="1"/>
      <c r="P38" s="1"/>
      <c r="Q38" s="1"/>
      <c r="R38" s="4">
        <f t="shared" si="10"/>
        <v>0.68000000000000016</v>
      </c>
      <c r="S38" s="2">
        <v>3</v>
      </c>
      <c r="T38" s="2">
        <v>2</v>
      </c>
      <c r="U38" s="2"/>
      <c r="V38" s="2"/>
      <c r="W38" s="2"/>
      <c r="X38" s="6">
        <f t="shared" si="11"/>
        <v>0.52</v>
      </c>
    </row>
    <row r="39" spans="1:24">
      <c r="A39" s="7" t="s">
        <v>39</v>
      </c>
      <c r="B39" s="7">
        <v>5.0824999999999996</v>
      </c>
      <c r="C39" s="7">
        <v>5</v>
      </c>
      <c r="D39" s="7">
        <v>1</v>
      </c>
      <c r="G39" s="8"/>
      <c r="M39" s="1"/>
      <c r="N39" s="1"/>
      <c r="O39" s="1"/>
      <c r="S39" s="2"/>
      <c r="T39" s="2"/>
      <c r="U39" s="2"/>
    </row>
    <row r="40" spans="1:24">
      <c r="A40" s="7" t="s">
        <v>40</v>
      </c>
      <c r="B40" s="7">
        <v>3.5674999999999999</v>
      </c>
      <c r="C40" s="7">
        <v>2</v>
      </c>
      <c r="D40" s="7">
        <v>1</v>
      </c>
      <c r="G40" s="8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</row>
    <row r="41" spans="1:24">
      <c r="A41" s="7" t="s">
        <v>41</v>
      </c>
      <c r="B41" s="7">
        <v>4.0950000000000006</v>
      </c>
      <c r="C41" s="7">
        <v>2</v>
      </c>
      <c r="D41" s="7">
        <v>1</v>
      </c>
      <c r="G41" s="8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McCullough</dc:creator>
  <cp:lastModifiedBy>Erin McCullough</cp:lastModifiedBy>
  <dcterms:created xsi:type="dcterms:W3CDTF">2016-12-05T09:20:08Z</dcterms:created>
  <dcterms:modified xsi:type="dcterms:W3CDTF">2016-12-06T03:45:16Z</dcterms:modified>
</cp:coreProperties>
</file>