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nnees\Post Doc Glasgow\Exp P-O ratio probe 2016\"/>
    </mc:Choice>
  </mc:AlternateContent>
  <bookViews>
    <workbookView xWindow="0" yWindow="180" windowWidth="20490" windowHeight="7575"/>
  </bookViews>
  <sheets>
    <sheet name="Sheet1" sheetId="1" r:id="rId1"/>
  </sheets>
  <definedNames>
    <definedName name="_xlnm._FilterDatabase" localSheetId="0" hidden="1">Sheet1!$A$1:$T$25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" i="1"/>
  <c r="N2" i="1" s="1"/>
</calcChain>
</file>

<file path=xl/sharedStrings.xml><?xml version="1.0" encoding="utf-8"?>
<sst xmlns="http://schemas.openxmlformats.org/spreadsheetml/2006/main" count="44" uniqueCount="22">
  <si>
    <t>Treatment</t>
  </si>
  <si>
    <t>Injection Time</t>
  </si>
  <si>
    <t>Sacrifice Time</t>
  </si>
  <si>
    <t>Start Date</t>
  </si>
  <si>
    <t>Injection Date</t>
  </si>
  <si>
    <t>ID</t>
  </si>
  <si>
    <t>Initial Body Mass (g)</t>
  </si>
  <si>
    <t>Sacrifice Day</t>
  </si>
  <si>
    <t>Final Body Mass (g)</t>
  </si>
  <si>
    <t>Fed</t>
  </si>
  <si>
    <t>Fasted</t>
  </si>
  <si>
    <t>Δψ St3 (mV)</t>
  </si>
  <si>
    <t>Δψ St4 (mV)</t>
  </si>
  <si>
    <t>MitoP/MitoB ratio</t>
  </si>
  <si>
    <r>
      <t xml:space="preserve">Mass Liver for </t>
    </r>
    <r>
      <rPr>
        <sz val="11"/>
        <color theme="1"/>
        <rFont val="Calibri"/>
        <family val="2"/>
      </rPr>
      <t xml:space="preserve">Δψ </t>
    </r>
    <r>
      <rPr>
        <sz val="11"/>
        <color theme="1"/>
        <rFont val="Calibri"/>
        <family val="2"/>
        <scheme val="minor"/>
      </rPr>
      <t>(mg)</t>
    </r>
  </si>
  <si>
    <t>Mass Liver for JO2 (mg)</t>
  </si>
  <si>
    <t>Rest of Liver (mg)</t>
  </si>
  <si>
    <t>Total Liver Mass (mg)</t>
  </si>
  <si>
    <t>% liver/body mass</t>
  </si>
  <si>
    <t>COX activity ( pmol O2 /sec / mg liver)</t>
  </si>
  <si>
    <t>State 4 ( pmol O2 /sec / mg liver)</t>
  </si>
  <si>
    <t>State 3 ( pmol O2 /sec / mg liver)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</si>
</sst>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" sqref="A1:T1048576"/>
    </sheetView>
  </sheetViews>
  <sheetFormatPr baseColWidth="10" defaultColWidth="8.85546875" defaultRowHeight="15" x14ac:dyDescent="0.25"/>
  <cols>
    <col min="1" max="1" width="8.140625" style="1" bestFit="1" customWidth="1"/>
    <col min="2" max="2" width="14.7109375" style="1" bestFit="1" customWidth="1"/>
    <col min="3" max="3" width="24.42578125" style="1" bestFit="1" customWidth="1"/>
    <col min="4" max="4" width="14.85546875" style="1" bestFit="1" customWidth="1"/>
    <col min="5" max="5" width="18.42578125" style="1" bestFit="1" customWidth="1"/>
    <col min="6" max="6" width="18.5703125" style="1" bestFit="1" customWidth="1"/>
    <col min="7" max="7" width="17.5703125" style="1" bestFit="1" customWidth="1"/>
    <col min="8" max="8" width="18.42578125" style="1" bestFit="1" customWidth="1"/>
    <col min="9" max="9" width="23.42578125" style="1" bestFit="1" customWidth="1"/>
    <col min="10" max="10" width="26" style="1" bestFit="1" customWidth="1"/>
    <col min="11" max="11" width="26.7109375" style="1" bestFit="1" customWidth="1"/>
    <col min="12" max="12" width="21.140625" style="1" bestFit="1" customWidth="1"/>
    <col min="13" max="13" width="24.85546875" style="1" bestFit="1" customWidth="1"/>
    <col min="14" max="14" width="22.140625" style="1" bestFit="1" customWidth="1"/>
    <col min="15" max="16" width="35" style="1" bestFit="1" customWidth="1"/>
    <col min="17" max="17" width="39.85546875" style="1" bestFit="1" customWidth="1"/>
    <col min="18" max="19" width="16.28515625" style="1" bestFit="1" customWidth="1"/>
    <col min="20" max="20" width="22.140625" style="1" bestFit="1" customWidth="1"/>
    <col min="21" max="16384" width="8.85546875" style="1"/>
  </cols>
  <sheetData>
    <row r="1" spans="1:20" s="7" customFormat="1" ht="28.9" customHeight="1" x14ac:dyDescent="0.25">
      <c r="A1" s="7" t="s">
        <v>5</v>
      </c>
      <c r="B1" s="7" t="s">
        <v>3</v>
      </c>
      <c r="C1" s="7" t="s">
        <v>6</v>
      </c>
      <c r="D1" s="7" t="s">
        <v>0</v>
      </c>
      <c r="E1" s="7" t="s">
        <v>4</v>
      </c>
      <c r="F1" s="7" t="s">
        <v>1</v>
      </c>
      <c r="G1" s="7" t="s">
        <v>7</v>
      </c>
      <c r="H1" s="7" t="s">
        <v>2</v>
      </c>
      <c r="I1" s="7" t="s">
        <v>8</v>
      </c>
      <c r="J1" s="7" t="s">
        <v>14</v>
      </c>
      <c r="K1" s="7" t="s">
        <v>15</v>
      </c>
      <c r="L1" s="7" t="s">
        <v>16</v>
      </c>
      <c r="M1" s="8" t="s">
        <v>17</v>
      </c>
      <c r="N1" s="8" t="s">
        <v>18</v>
      </c>
      <c r="O1" s="7" t="s">
        <v>21</v>
      </c>
      <c r="P1" s="7" t="s">
        <v>20</v>
      </c>
      <c r="Q1" s="7" t="s">
        <v>19</v>
      </c>
      <c r="R1" s="7" t="s">
        <v>11</v>
      </c>
      <c r="S1" s="7" t="s">
        <v>12</v>
      </c>
      <c r="T1" s="7" t="s">
        <v>13</v>
      </c>
    </row>
    <row r="2" spans="1:20" x14ac:dyDescent="0.25">
      <c r="A2" s="1">
        <v>1</v>
      </c>
      <c r="B2" s="3">
        <v>42382</v>
      </c>
      <c r="C2" s="1">
        <v>9.7200000000000006</v>
      </c>
      <c r="D2" s="1" t="s">
        <v>9</v>
      </c>
      <c r="E2" s="3">
        <v>42394</v>
      </c>
      <c r="F2" s="4">
        <v>0.38541666666666669</v>
      </c>
      <c r="G2" s="3">
        <v>42396</v>
      </c>
      <c r="H2" s="4">
        <v>0.39166666666666666</v>
      </c>
      <c r="I2" s="1">
        <v>12.194000000000001</v>
      </c>
      <c r="J2" s="1">
        <v>50</v>
      </c>
      <c r="K2" s="1">
        <v>25</v>
      </c>
      <c r="L2" s="1">
        <v>38</v>
      </c>
      <c r="M2" s="1">
        <f xml:space="preserve"> SUM(J2:L2)</f>
        <v>113</v>
      </c>
      <c r="N2" s="5">
        <f>M2/I2*0.1</f>
        <v>0.92668525504346411</v>
      </c>
      <c r="O2" s="9">
        <v>22.523400000000002</v>
      </c>
      <c r="P2" s="9">
        <v>1.9072499999999999</v>
      </c>
      <c r="Q2" s="9">
        <v>34.389449999999997</v>
      </c>
      <c r="R2" s="9"/>
      <c r="S2" s="9">
        <v>183.2551588239798</v>
      </c>
      <c r="T2" s="10">
        <v>2.3243959154766147E-4</v>
      </c>
    </row>
    <row r="3" spans="1:20" x14ac:dyDescent="0.25">
      <c r="A3" s="1">
        <v>2</v>
      </c>
      <c r="B3" s="3">
        <v>42382</v>
      </c>
      <c r="C3" s="1">
        <v>9.3770000000000007</v>
      </c>
      <c r="D3" s="1" t="s">
        <v>10</v>
      </c>
      <c r="E3" s="3">
        <v>42394</v>
      </c>
      <c r="F3" s="4">
        <v>0.38819444444444445</v>
      </c>
      <c r="G3" s="3">
        <v>42396</v>
      </c>
      <c r="H3" s="4">
        <v>0.3972222222222222</v>
      </c>
      <c r="I3" s="1">
        <v>8.4499999999999993</v>
      </c>
      <c r="J3" s="1">
        <v>24</v>
      </c>
      <c r="K3" s="1">
        <v>6</v>
      </c>
      <c r="L3" s="2">
        <v>0</v>
      </c>
      <c r="M3" s="1">
        <f xml:space="preserve"> SUM(J3:L3)</f>
        <v>30</v>
      </c>
      <c r="N3" s="5">
        <f>M3/I3*0.1</f>
        <v>0.3550295857988166</v>
      </c>
      <c r="O3" s="9">
        <v>26.0243</v>
      </c>
      <c r="P3" s="9">
        <v>1.8425000000000002</v>
      </c>
      <c r="Q3" s="9">
        <v>37.024700000000003</v>
      </c>
      <c r="R3" s="9"/>
      <c r="S3" s="9">
        <v>185.89930831885377</v>
      </c>
      <c r="T3" s="10">
        <v>3.2370063346826288E-4</v>
      </c>
    </row>
    <row r="4" spans="1:20" x14ac:dyDescent="0.25">
      <c r="A4" s="1">
        <v>3</v>
      </c>
      <c r="B4" s="3">
        <v>42383</v>
      </c>
      <c r="C4" s="1">
        <v>9.33</v>
      </c>
      <c r="D4" s="1" t="s">
        <v>9</v>
      </c>
      <c r="E4" s="3">
        <v>42395</v>
      </c>
      <c r="F4" s="4">
        <v>0.40833333333333338</v>
      </c>
      <c r="G4" s="3">
        <v>42397</v>
      </c>
      <c r="H4" s="4">
        <v>0.40138888888888885</v>
      </c>
      <c r="I4" s="1">
        <v>12.68</v>
      </c>
      <c r="J4" s="1">
        <v>36</v>
      </c>
      <c r="K4" s="1">
        <v>58</v>
      </c>
      <c r="L4" s="1">
        <v>44</v>
      </c>
      <c r="M4" s="1">
        <f xml:space="preserve"> SUM(J4:L4)</f>
        <v>138</v>
      </c>
      <c r="N4" s="5">
        <f>M4/I4*0.1</f>
        <v>1.0883280757097793</v>
      </c>
      <c r="O4" s="9">
        <v>15.846599999999999</v>
      </c>
      <c r="P4" s="9">
        <v>1.9777500000000001</v>
      </c>
      <c r="Q4" s="9">
        <v>32.469700000000003</v>
      </c>
      <c r="R4" s="9">
        <v>150.25701179539107</v>
      </c>
      <c r="S4" s="9">
        <v>156.11993142896458</v>
      </c>
      <c r="T4" s="10">
        <v>1.5612262813986989E-4</v>
      </c>
    </row>
    <row r="5" spans="1:20" x14ac:dyDescent="0.25">
      <c r="A5" s="1">
        <v>4</v>
      </c>
      <c r="B5" s="3">
        <v>42383</v>
      </c>
      <c r="C5" s="1">
        <v>10.305</v>
      </c>
      <c r="D5" s="1" t="s">
        <v>10</v>
      </c>
      <c r="E5" s="3">
        <v>42395</v>
      </c>
      <c r="F5" s="4">
        <v>0.41319444444444442</v>
      </c>
      <c r="G5" s="3">
        <v>42397</v>
      </c>
      <c r="H5" s="4">
        <v>0.39444444444444443</v>
      </c>
      <c r="I5" s="1">
        <v>9.34</v>
      </c>
      <c r="J5" s="1">
        <v>30</v>
      </c>
      <c r="K5" s="1">
        <v>6</v>
      </c>
      <c r="L5" s="1">
        <v>8</v>
      </c>
      <c r="M5" s="1">
        <f xml:space="preserve"> SUM(J5:L5)</f>
        <v>44</v>
      </c>
      <c r="N5" s="5">
        <f>M5/I5*0.1</f>
        <v>0.47109207708779444</v>
      </c>
      <c r="O5" s="9">
        <v>26.229700000000001</v>
      </c>
      <c r="P5" s="9">
        <v>1.7826</v>
      </c>
      <c r="Q5" s="9">
        <v>35.362650000000002</v>
      </c>
      <c r="R5" s="9">
        <v>156.94152123302828</v>
      </c>
      <c r="S5" s="9">
        <v>187.15065238003254</v>
      </c>
      <c r="T5" s="10">
        <v>1.1787685960755072E-4</v>
      </c>
    </row>
    <row r="6" spans="1:20" x14ac:dyDescent="0.25">
      <c r="A6" s="1">
        <v>5</v>
      </c>
      <c r="B6" s="3">
        <v>42384</v>
      </c>
      <c r="C6" s="1">
        <v>11.538</v>
      </c>
      <c r="D6" s="1" t="s">
        <v>9</v>
      </c>
      <c r="E6" s="3">
        <v>42396</v>
      </c>
      <c r="F6" s="4">
        <v>0.41180555555555554</v>
      </c>
      <c r="G6" s="3">
        <v>42398</v>
      </c>
      <c r="H6" s="4">
        <v>0.39374999999999999</v>
      </c>
      <c r="I6" s="1">
        <v>15.73</v>
      </c>
      <c r="J6" s="1">
        <v>52</v>
      </c>
      <c r="K6" s="1">
        <v>95</v>
      </c>
      <c r="L6" s="1">
        <v>100</v>
      </c>
      <c r="M6" s="1">
        <f xml:space="preserve"> SUM(J6:L6)</f>
        <v>247</v>
      </c>
      <c r="N6" s="5">
        <f>M6/I6*0.1</f>
        <v>1.5702479338842976</v>
      </c>
      <c r="O6" s="9">
        <v>17.153500000000001</v>
      </c>
      <c r="P6" s="9">
        <v>1.4837500000000001</v>
      </c>
      <c r="Q6" s="9">
        <v>29.5427</v>
      </c>
      <c r="R6" s="9">
        <v>148.97724465937389</v>
      </c>
      <c r="S6" s="9">
        <v>172.06430142691732</v>
      </c>
      <c r="T6" s="10">
        <v>1.3224022147765365E-4</v>
      </c>
    </row>
    <row r="7" spans="1:20" x14ac:dyDescent="0.25">
      <c r="A7" s="1">
        <v>6</v>
      </c>
      <c r="B7" s="3">
        <v>42384</v>
      </c>
      <c r="C7" s="1">
        <v>11.151999999999999</v>
      </c>
      <c r="D7" s="1" t="s">
        <v>10</v>
      </c>
      <c r="E7" s="3">
        <v>42396</v>
      </c>
      <c r="F7" s="4">
        <v>0.41597222222222219</v>
      </c>
      <c r="G7" s="3">
        <v>42398</v>
      </c>
      <c r="H7" s="4">
        <v>0.3972222222222222</v>
      </c>
      <c r="I7" s="1">
        <v>9.48</v>
      </c>
      <c r="J7" s="1">
        <v>25</v>
      </c>
      <c r="K7" s="1">
        <v>16</v>
      </c>
      <c r="L7" s="1">
        <v>16</v>
      </c>
      <c r="M7" s="1">
        <f xml:space="preserve"> SUM(J7:L7)</f>
        <v>57</v>
      </c>
      <c r="N7" s="5">
        <f>M7/I7*0.1</f>
        <v>0.60126582278481022</v>
      </c>
      <c r="O7" s="9">
        <v>21.288399999999999</v>
      </c>
      <c r="P7" s="9">
        <v>1.6633499999999999</v>
      </c>
      <c r="Q7" s="9">
        <v>32.588899999999995</v>
      </c>
      <c r="R7" s="9">
        <v>151.03295483131964</v>
      </c>
      <c r="S7" s="9">
        <v>167.93114281089603</v>
      </c>
      <c r="T7" s="10">
        <v>3.4895850875029202E-4</v>
      </c>
    </row>
    <row r="8" spans="1:20" x14ac:dyDescent="0.25">
      <c r="A8" s="1">
        <v>7</v>
      </c>
      <c r="B8" s="3">
        <v>42387</v>
      </c>
      <c r="C8" s="1">
        <v>11.279</v>
      </c>
      <c r="D8" s="1" t="s">
        <v>9</v>
      </c>
      <c r="E8" s="3">
        <v>42399</v>
      </c>
      <c r="F8" s="4">
        <v>0.3833333333333333</v>
      </c>
      <c r="G8" s="3">
        <v>42401</v>
      </c>
      <c r="H8" s="4">
        <v>0.39027777777777778</v>
      </c>
      <c r="I8" s="1">
        <v>15.79</v>
      </c>
      <c r="J8" s="1">
        <v>49</v>
      </c>
      <c r="K8" s="1">
        <v>87</v>
      </c>
      <c r="L8" s="1">
        <v>91</v>
      </c>
      <c r="M8" s="1">
        <f xml:space="preserve"> SUM(J8:L8)</f>
        <v>227</v>
      </c>
      <c r="N8" s="5">
        <f>M8/I8*0.1</f>
        <v>1.4376187460417986</v>
      </c>
      <c r="O8" s="9">
        <v>14.788599999999999</v>
      </c>
      <c r="P8" s="9">
        <v>1.8689</v>
      </c>
      <c r="Q8" s="9">
        <v>27.71555</v>
      </c>
      <c r="R8" s="9">
        <v>154.76059309918764</v>
      </c>
      <c r="S8" s="9">
        <v>168.21146512376021</v>
      </c>
      <c r="T8" s="10">
        <v>1.0764604463964981E-4</v>
      </c>
    </row>
    <row r="9" spans="1:20" x14ac:dyDescent="0.25">
      <c r="A9" s="1">
        <v>8</v>
      </c>
      <c r="B9" s="3">
        <v>42387</v>
      </c>
      <c r="C9" s="1">
        <v>17.021000000000001</v>
      </c>
      <c r="D9" s="1" t="s">
        <v>10</v>
      </c>
      <c r="E9" s="3">
        <v>42399</v>
      </c>
      <c r="F9" s="4">
        <v>0.3888888888888889</v>
      </c>
      <c r="G9" s="3">
        <v>42401</v>
      </c>
      <c r="H9" s="4">
        <v>0.39374999999999999</v>
      </c>
      <c r="I9" s="1">
        <v>15.77</v>
      </c>
      <c r="J9" s="1">
        <v>29</v>
      </c>
      <c r="K9" s="1">
        <v>29</v>
      </c>
      <c r="L9" s="1">
        <v>51</v>
      </c>
      <c r="M9" s="1">
        <f xml:space="preserve"> SUM(J9:L9)</f>
        <v>109</v>
      </c>
      <c r="N9" s="5">
        <f>M9/I9*0.1</f>
        <v>0.69118579581483841</v>
      </c>
      <c r="O9" s="9">
        <v>22.2498</v>
      </c>
      <c r="P9" s="9">
        <v>1.62825</v>
      </c>
      <c r="Q9" s="9">
        <v>35.264849999999996</v>
      </c>
      <c r="R9" s="9">
        <v>160.22956651036645</v>
      </c>
      <c r="S9" s="9">
        <v>181.66017196827937</v>
      </c>
      <c r="T9" s="10">
        <v>3.3010003212702972E-4</v>
      </c>
    </row>
    <row r="10" spans="1:20" x14ac:dyDescent="0.25">
      <c r="A10" s="1">
        <v>9</v>
      </c>
      <c r="B10" s="3">
        <v>42388</v>
      </c>
      <c r="C10" s="1">
        <v>12.012</v>
      </c>
      <c r="D10" s="1" t="s">
        <v>9</v>
      </c>
      <c r="E10" s="3">
        <v>42400</v>
      </c>
      <c r="F10" s="4">
        <v>0.36805555555555558</v>
      </c>
      <c r="G10" s="3">
        <v>42402</v>
      </c>
      <c r="H10" s="4">
        <v>0.39305555555555555</v>
      </c>
      <c r="I10" s="1">
        <v>18.04</v>
      </c>
      <c r="J10" s="1">
        <v>43</v>
      </c>
      <c r="K10" s="1">
        <v>119</v>
      </c>
      <c r="L10" s="1">
        <v>113</v>
      </c>
      <c r="M10" s="1">
        <f xml:space="preserve"> SUM(J10:L10)</f>
        <v>275</v>
      </c>
      <c r="N10" s="5">
        <f>M10/I10*0.1</f>
        <v>1.524390243902439</v>
      </c>
      <c r="O10" s="9">
        <v>18.2851</v>
      </c>
      <c r="P10" s="9">
        <v>2.4491000000000001</v>
      </c>
      <c r="Q10" s="9">
        <v>33.008499999999998</v>
      </c>
      <c r="R10" s="9">
        <v>141.48191746310718</v>
      </c>
      <c r="S10" s="9">
        <v>159.74276018333143</v>
      </c>
      <c r="T10" s="10">
        <v>9.4720758319490726E-5</v>
      </c>
    </row>
    <row r="11" spans="1:20" x14ac:dyDescent="0.25">
      <c r="A11" s="1">
        <v>10</v>
      </c>
      <c r="B11" s="3">
        <v>42388</v>
      </c>
      <c r="C11" s="1">
        <v>11.028</v>
      </c>
      <c r="D11" s="1" t="s">
        <v>10</v>
      </c>
      <c r="E11" s="3">
        <v>42400</v>
      </c>
      <c r="F11" s="4">
        <v>0.37152777777777773</v>
      </c>
      <c r="G11" s="3">
        <v>42402</v>
      </c>
      <c r="H11" s="4">
        <v>0.3972222222222222</v>
      </c>
      <c r="I11" s="1">
        <v>9.7200000000000006</v>
      </c>
      <c r="J11" s="1">
        <v>25</v>
      </c>
      <c r="K11" s="1">
        <v>15</v>
      </c>
      <c r="L11" s="1">
        <v>9</v>
      </c>
      <c r="M11" s="1">
        <f xml:space="preserve"> SUM(J11:L11)</f>
        <v>49</v>
      </c>
      <c r="N11" s="5">
        <f>M11/I11*0.1</f>
        <v>0.50411522633744854</v>
      </c>
      <c r="O11" s="9">
        <v>27.617599999999999</v>
      </c>
      <c r="P11" s="9">
        <v>1.5145999999999999</v>
      </c>
      <c r="Q11" s="9">
        <v>36.166600000000003</v>
      </c>
      <c r="R11" s="9">
        <v>158.71537076362256</v>
      </c>
      <c r="S11" s="9">
        <v>181.43856943594096</v>
      </c>
      <c r="T11" s="10">
        <v>3.5564506705595142E-4</v>
      </c>
    </row>
    <row r="12" spans="1:20" x14ac:dyDescent="0.25">
      <c r="A12" s="1">
        <v>11</v>
      </c>
      <c r="B12" s="3">
        <v>42389</v>
      </c>
      <c r="C12" s="1">
        <v>11.943</v>
      </c>
      <c r="D12" s="1" t="s">
        <v>9</v>
      </c>
      <c r="E12" s="3">
        <v>42395</v>
      </c>
      <c r="F12" s="4">
        <v>0.375</v>
      </c>
      <c r="G12" s="3">
        <v>42403</v>
      </c>
      <c r="H12" s="4">
        <v>0.39305555555555555</v>
      </c>
      <c r="I12" s="1">
        <v>15.55</v>
      </c>
      <c r="J12" s="1">
        <v>43</v>
      </c>
      <c r="K12" s="1">
        <v>106</v>
      </c>
      <c r="L12" s="1">
        <v>87</v>
      </c>
      <c r="M12" s="1">
        <f xml:space="preserve"> SUM(J12:L12)</f>
        <v>236</v>
      </c>
      <c r="N12" s="5">
        <f>M12/I12*0.1</f>
        <v>1.517684887459807</v>
      </c>
      <c r="O12" s="9">
        <v>18.325499999999998</v>
      </c>
      <c r="P12" s="9">
        <v>1.7544500000000001</v>
      </c>
      <c r="Q12" s="9">
        <v>29.439450000000001</v>
      </c>
      <c r="R12" s="9">
        <v>141.61227932788756</v>
      </c>
      <c r="S12" s="9">
        <v>161.52063362397149</v>
      </c>
      <c r="T12" s="10"/>
    </row>
    <row r="13" spans="1:20" x14ac:dyDescent="0.25">
      <c r="A13" s="1">
        <v>12</v>
      </c>
      <c r="B13" s="3">
        <v>42389</v>
      </c>
      <c r="C13" s="1">
        <v>12.077999999999999</v>
      </c>
      <c r="D13" s="1" t="s">
        <v>10</v>
      </c>
      <c r="E13" s="3">
        <v>42395</v>
      </c>
      <c r="F13" s="4">
        <v>0.37916666666666665</v>
      </c>
      <c r="G13" s="3">
        <v>42403</v>
      </c>
      <c r="H13" s="4">
        <v>0.39583333333333331</v>
      </c>
      <c r="I13" s="1">
        <v>10.72</v>
      </c>
      <c r="J13" s="1">
        <v>24</v>
      </c>
      <c r="K13" s="1">
        <v>12</v>
      </c>
      <c r="L13" s="1">
        <v>10</v>
      </c>
      <c r="M13" s="1">
        <f xml:space="preserve"> SUM(J13:L13)</f>
        <v>46</v>
      </c>
      <c r="N13" s="5">
        <f>M13/I13*0.1</f>
        <v>0.42910447761194032</v>
      </c>
      <c r="O13" s="9">
        <v>25.237700000000004</v>
      </c>
      <c r="P13" s="9">
        <v>1.8150000000000002</v>
      </c>
      <c r="Q13" s="9">
        <v>35.853350000000006</v>
      </c>
      <c r="R13" s="9">
        <v>154.4475578764708</v>
      </c>
      <c r="S13" s="9">
        <v>180.36928906650121</v>
      </c>
      <c r="T13" s="10"/>
    </row>
    <row r="14" spans="1:20" x14ac:dyDescent="0.25">
      <c r="A14" s="1">
        <v>13</v>
      </c>
      <c r="B14" s="3">
        <v>42390</v>
      </c>
      <c r="C14" s="1">
        <v>11.875999999999999</v>
      </c>
      <c r="D14" s="1" t="s">
        <v>9</v>
      </c>
      <c r="E14" s="3">
        <v>42402</v>
      </c>
      <c r="F14" s="4">
        <v>0.41319444444444442</v>
      </c>
      <c r="G14" s="3">
        <v>42404</v>
      </c>
      <c r="H14" s="4">
        <v>0.38958333333333334</v>
      </c>
      <c r="I14" s="1">
        <v>12.18</v>
      </c>
      <c r="J14" s="1">
        <v>35</v>
      </c>
      <c r="K14" s="1">
        <v>122</v>
      </c>
      <c r="L14" s="1">
        <v>127</v>
      </c>
      <c r="M14" s="1">
        <f xml:space="preserve"> SUM(J14:L14)</f>
        <v>284</v>
      </c>
      <c r="N14" s="5">
        <f>M14/I14*0.1</f>
        <v>2.3316912972085388</v>
      </c>
      <c r="O14" s="9">
        <v>17.654800000000002</v>
      </c>
      <c r="P14" s="9">
        <v>1.542</v>
      </c>
      <c r="Q14" s="9">
        <v>29.856999999999999</v>
      </c>
      <c r="R14" s="9">
        <v>141.16951308985455</v>
      </c>
      <c r="S14" s="9">
        <v>171.48955312414537</v>
      </c>
      <c r="T14" s="10">
        <v>3.8444839804937939E-4</v>
      </c>
    </row>
    <row r="15" spans="1:20" x14ac:dyDescent="0.25">
      <c r="A15" s="1">
        <v>14</v>
      </c>
      <c r="B15" s="3">
        <v>42390</v>
      </c>
      <c r="C15" s="1">
        <v>10.098000000000001</v>
      </c>
      <c r="D15" s="1" t="s">
        <v>10</v>
      </c>
      <c r="E15" s="3">
        <v>42402</v>
      </c>
      <c r="F15" s="4">
        <v>0.42152777777777778</v>
      </c>
      <c r="G15" s="3">
        <v>42404</v>
      </c>
      <c r="H15" s="4">
        <v>0.39444444444444443</v>
      </c>
      <c r="I15" s="1">
        <v>8.27</v>
      </c>
      <c r="J15" s="1">
        <v>26</v>
      </c>
      <c r="K15" s="1">
        <v>18</v>
      </c>
      <c r="L15" s="1">
        <v>14</v>
      </c>
      <c r="M15" s="1">
        <f xml:space="preserve"> SUM(J15:L15)</f>
        <v>58</v>
      </c>
      <c r="N15" s="5">
        <f>M15/I15*0.1</f>
        <v>0.70133010882708602</v>
      </c>
      <c r="O15" s="9">
        <v>19.982100000000003</v>
      </c>
      <c r="P15" s="9">
        <v>2.0363500000000001</v>
      </c>
      <c r="Q15" s="9">
        <v>35.852800000000002</v>
      </c>
      <c r="R15" s="9">
        <v>157.40475600316199</v>
      </c>
      <c r="S15" s="9">
        <v>175.54371978458755</v>
      </c>
      <c r="T15" s="10">
        <v>2.3515654834634813E-4</v>
      </c>
    </row>
    <row r="16" spans="1:20" x14ac:dyDescent="0.25">
      <c r="A16" s="1">
        <v>15</v>
      </c>
      <c r="B16" s="3">
        <v>42391</v>
      </c>
      <c r="C16" s="1">
        <v>11.452999999999999</v>
      </c>
      <c r="D16" s="1" t="s">
        <v>9</v>
      </c>
      <c r="E16" s="3">
        <v>42403</v>
      </c>
      <c r="F16" s="4">
        <v>0.4201388888888889</v>
      </c>
      <c r="G16" s="3">
        <v>42405</v>
      </c>
      <c r="H16" s="4">
        <v>0.39374999999999999</v>
      </c>
      <c r="I16" s="2">
        <v>16.96</v>
      </c>
      <c r="J16" s="2">
        <v>36</v>
      </c>
      <c r="K16" s="2">
        <v>119</v>
      </c>
      <c r="L16" s="2">
        <v>136</v>
      </c>
      <c r="M16" s="1">
        <f xml:space="preserve"> SUM(J16:L16)</f>
        <v>291</v>
      </c>
      <c r="N16" s="5">
        <f>M16/I16*0.1</f>
        <v>1.7158018867924529</v>
      </c>
      <c r="O16" s="9">
        <v>24.531200000000002</v>
      </c>
      <c r="P16" s="9">
        <v>1.581</v>
      </c>
      <c r="Q16" s="9">
        <v>30.496650000000002</v>
      </c>
      <c r="R16" s="9">
        <v>147.83068936530549</v>
      </c>
      <c r="S16" s="9">
        <v>162.80794009005373</v>
      </c>
      <c r="T16" s="10">
        <v>1.7157140479551444E-4</v>
      </c>
    </row>
    <row r="17" spans="1:20" x14ac:dyDescent="0.25">
      <c r="A17" s="1">
        <v>16</v>
      </c>
      <c r="B17" s="3">
        <v>42391</v>
      </c>
      <c r="C17" s="1">
        <v>12.005000000000001</v>
      </c>
      <c r="D17" s="1" t="s">
        <v>10</v>
      </c>
      <c r="E17" s="3">
        <v>42403</v>
      </c>
      <c r="F17" s="4">
        <v>0.42430555555555555</v>
      </c>
      <c r="G17" s="3">
        <v>42405</v>
      </c>
      <c r="H17" s="4">
        <v>0.39652777777777781</v>
      </c>
      <c r="I17" s="2">
        <v>10.49</v>
      </c>
      <c r="J17" s="2">
        <v>27</v>
      </c>
      <c r="K17" s="2">
        <v>12</v>
      </c>
      <c r="L17" s="2">
        <v>12</v>
      </c>
      <c r="M17" s="1">
        <f xml:space="preserve"> SUM(J17:L17)</f>
        <v>51</v>
      </c>
      <c r="N17" s="5">
        <f>M17/I17*0.1</f>
        <v>0.48617731172545287</v>
      </c>
      <c r="O17" s="9">
        <v>22.376300000000001</v>
      </c>
      <c r="P17" s="9">
        <v>1.5664999999999998</v>
      </c>
      <c r="Q17" s="9">
        <v>31.36495</v>
      </c>
      <c r="R17" s="9">
        <v>157.31778981993995</v>
      </c>
      <c r="S17" s="9">
        <v>182.7903383404101</v>
      </c>
      <c r="T17" s="10">
        <v>1.2539824105749632E-4</v>
      </c>
    </row>
    <row r="18" spans="1:20" x14ac:dyDescent="0.25">
      <c r="A18" s="1">
        <v>17</v>
      </c>
      <c r="B18" s="3">
        <v>42394</v>
      </c>
      <c r="C18" s="1">
        <v>16.722000000000001</v>
      </c>
      <c r="D18" s="1" t="s">
        <v>9</v>
      </c>
      <c r="E18" s="3">
        <v>42406</v>
      </c>
      <c r="F18" s="4">
        <v>0.35069444444444442</v>
      </c>
      <c r="G18" s="3">
        <v>42408</v>
      </c>
      <c r="H18" s="4">
        <v>0.3888888888888889</v>
      </c>
      <c r="I18" s="2">
        <v>26</v>
      </c>
      <c r="J18" s="2">
        <v>45</v>
      </c>
      <c r="K18" s="2">
        <v>234</v>
      </c>
      <c r="L18" s="2">
        <v>215</v>
      </c>
      <c r="M18" s="1">
        <f xml:space="preserve"> SUM(J18:L18)</f>
        <v>494</v>
      </c>
      <c r="N18" s="5">
        <f>M18/I18*0.1</f>
        <v>1.9000000000000001</v>
      </c>
      <c r="O18" s="9">
        <v>22.0611</v>
      </c>
      <c r="P18" s="9">
        <v>1.9291499999999999</v>
      </c>
      <c r="Q18" s="9">
        <v>33.19415</v>
      </c>
      <c r="R18" s="9">
        <v>140.00379026449556</v>
      </c>
      <c r="S18" s="9">
        <v>160.21479143481818</v>
      </c>
      <c r="T18" s="10">
        <v>8.0309941639731554E-5</v>
      </c>
    </row>
    <row r="19" spans="1:20" x14ac:dyDescent="0.25">
      <c r="A19" s="1">
        <v>18</v>
      </c>
      <c r="B19" s="3">
        <v>42394</v>
      </c>
      <c r="C19" s="1">
        <v>14.581</v>
      </c>
      <c r="D19" s="1" t="s">
        <v>10</v>
      </c>
      <c r="E19" s="3">
        <v>42406</v>
      </c>
      <c r="F19" s="4">
        <v>0.35416666666666669</v>
      </c>
      <c r="G19" s="3">
        <v>42408</v>
      </c>
      <c r="H19" s="4">
        <v>0.39652777777777781</v>
      </c>
      <c r="I19" s="2">
        <v>13.04</v>
      </c>
      <c r="J19" s="2">
        <v>26</v>
      </c>
      <c r="K19" s="2">
        <v>24</v>
      </c>
      <c r="L19" s="2">
        <v>21</v>
      </c>
      <c r="M19" s="1">
        <f xml:space="preserve"> SUM(J19:L19)</f>
        <v>71</v>
      </c>
      <c r="N19" s="5">
        <f>M19/I19*0.1</f>
        <v>0.54447852760736204</v>
      </c>
      <c r="O19" s="9">
        <v>30.9238</v>
      </c>
      <c r="P19" s="9">
        <v>1.9410999999999996</v>
      </c>
      <c r="Q19" s="9">
        <v>36.519750000000002</v>
      </c>
      <c r="R19" s="9">
        <v>146.85489451707076</v>
      </c>
      <c r="S19" s="9">
        <v>179.99768819477021</v>
      </c>
      <c r="T19" s="10"/>
    </row>
    <row r="20" spans="1:20" x14ac:dyDescent="0.25">
      <c r="A20" s="1">
        <v>23</v>
      </c>
      <c r="B20" s="3">
        <v>42402</v>
      </c>
      <c r="C20" s="1">
        <v>12.263</v>
      </c>
      <c r="D20" s="1" t="s">
        <v>9</v>
      </c>
      <c r="E20" s="3">
        <v>42414</v>
      </c>
      <c r="F20" s="4">
        <v>0.35069444444444442</v>
      </c>
      <c r="G20" s="3">
        <v>42416</v>
      </c>
      <c r="H20" s="4">
        <v>0.3923611111111111</v>
      </c>
      <c r="I20" s="2">
        <v>15.75</v>
      </c>
      <c r="J20" s="2">
        <v>45</v>
      </c>
      <c r="K20" s="2">
        <v>66</v>
      </c>
      <c r="L20" s="2">
        <v>96</v>
      </c>
      <c r="M20" s="1">
        <f xml:space="preserve"> SUM(J20:L20)</f>
        <v>207</v>
      </c>
      <c r="N20" s="5">
        <f>M20/I20*0.1</f>
        <v>1.3142857142857143</v>
      </c>
      <c r="O20" s="9">
        <v>12.523099999999999</v>
      </c>
      <c r="P20" s="9">
        <v>1.7919</v>
      </c>
      <c r="Q20" s="9">
        <v>31.6557</v>
      </c>
      <c r="R20" s="9">
        <v>139.28302324216122</v>
      </c>
      <c r="S20" s="9">
        <v>160.85144510416924</v>
      </c>
      <c r="T20" s="10">
        <v>1.8567265110735681E-4</v>
      </c>
    </row>
    <row r="21" spans="1:20" x14ac:dyDescent="0.25">
      <c r="A21" s="1">
        <v>24</v>
      </c>
      <c r="B21" s="3">
        <v>42402</v>
      </c>
      <c r="C21" s="1">
        <v>12.441000000000001</v>
      </c>
      <c r="D21" s="1" t="s">
        <v>10</v>
      </c>
      <c r="E21" s="3">
        <v>42414</v>
      </c>
      <c r="F21" s="4">
        <v>0.35416666666666669</v>
      </c>
      <c r="G21" s="3">
        <v>42416</v>
      </c>
      <c r="H21" s="4">
        <v>0.39583333333333331</v>
      </c>
      <c r="I21" s="2">
        <v>11.95</v>
      </c>
      <c r="J21" s="2">
        <v>32</v>
      </c>
      <c r="K21" s="2">
        <v>20</v>
      </c>
      <c r="L21" s="2">
        <v>10</v>
      </c>
      <c r="M21" s="1">
        <f xml:space="preserve"> SUM(J21:L21)</f>
        <v>62</v>
      </c>
      <c r="N21" s="5">
        <f>M21/I21*0.1</f>
        <v>0.51882845188284532</v>
      </c>
      <c r="O21" s="9">
        <v>27.800600000000003</v>
      </c>
      <c r="P21" s="9">
        <v>1.6606000000000001</v>
      </c>
      <c r="Q21" s="9">
        <v>36.265000000000001</v>
      </c>
      <c r="R21" s="9">
        <v>139.28302324216122</v>
      </c>
      <c r="S21" s="9">
        <v>160.85144510416924</v>
      </c>
      <c r="T21" s="10">
        <v>3.7364610960477653E-4</v>
      </c>
    </row>
    <row r="22" spans="1:20" x14ac:dyDescent="0.25">
      <c r="A22" s="1">
        <v>25</v>
      </c>
      <c r="B22" s="3">
        <v>42403</v>
      </c>
      <c r="C22" s="2">
        <v>13.476000000000001</v>
      </c>
      <c r="D22" s="1" t="s">
        <v>9</v>
      </c>
      <c r="E22" s="3">
        <v>42415</v>
      </c>
      <c r="F22" s="4">
        <v>0.40972222222222227</v>
      </c>
      <c r="G22" s="3">
        <v>42417</v>
      </c>
      <c r="H22" s="4">
        <v>0.39930555555555558</v>
      </c>
      <c r="I22" s="2">
        <v>19.79</v>
      </c>
      <c r="J22" s="2">
        <v>42</v>
      </c>
      <c r="K22" s="2">
        <v>86</v>
      </c>
      <c r="L22" s="2">
        <v>121</v>
      </c>
      <c r="M22" s="1">
        <f xml:space="preserve"> SUM(J22:L22)</f>
        <v>249</v>
      </c>
      <c r="N22" s="5">
        <f>M22/I22*0.1</f>
        <v>1.2582112177867613</v>
      </c>
      <c r="O22" s="9">
        <v>20.610100000000003</v>
      </c>
      <c r="P22" s="9">
        <v>2.6787000000000001</v>
      </c>
      <c r="Q22" s="9">
        <v>37.265950000000004</v>
      </c>
      <c r="R22" s="9">
        <v>142.30510593855564</v>
      </c>
      <c r="S22" s="9">
        <v>164.44045623688183</v>
      </c>
      <c r="T22" s="10">
        <v>2.548251689223527E-4</v>
      </c>
    </row>
    <row r="23" spans="1:20" x14ac:dyDescent="0.25">
      <c r="A23" s="1">
        <v>26</v>
      </c>
      <c r="B23" s="3">
        <v>42403</v>
      </c>
      <c r="C23" s="2">
        <v>13.811999999999999</v>
      </c>
      <c r="D23" s="1" t="s">
        <v>10</v>
      </c>
      <c r="E23" s="3">
        <v>42415</v>
      </c>
      <c r="F23" s="4">
        <v>0.4152777777777778</v>
      </c>
      <c r="G23" s="3">
        <v>42417</v>
      </c>
      <c r="H23" s="4">
        <v>0.40277777777777773</v>
      </c>
      <c r="I23" s="2">
        <v>12.24</v>
      </c>
      <c r="J23" s="2">
        <v>25</v>
      </c>
      <c r="K23" s="2">
        <v>15</v>
      </c>
      <c r="L23" s="2">
        <v>36</v>
      </c>
      <c r="M23" s="1">
        <f xml:space="preserve"> SUM(J23:L23)</f>
        <v>76</v>
      </c>
      <c r="N23" s="5">
        <f>M23/I23*0.1</f>
        <v>0.62091503267973858</v>
      </c>
      <c r="O23" s="9">
        <v>26.994500000000002</v>
      </c>
      <c r="P23" s="9">
        <v>1.5054000000000001</v>
      </c>
      <c r="Q23" s="9">
        <v>36.142449999999997</v>
      </c>
      <c r="R23" s="9">
        <v>144.54934991098676</v>
      </c>
      <c r="S23" s="9">
        <v>177.47183889714074</v>
      </c>
      <c r="T23" s="10">
        <v>3.6012728418043213E-4</v>
      </c>
    </row>
    <row r="24" spans="1:20" x14ac:dyDescent="0.25">
      <c r="A24" s="1">
        <v>33</v>
      </c>
      <c r="B24" s="3">
        <v>42409</v>
      </c>
      <c r="C24" s="2">
        <v>12.329000000000001</v>
      </c>
      <c r="D24" s="1" t="s">
        <v>9</v>
      </c>
      <c r="E24" s="3">
        <v>42421</v>
      </c>
      <c r="F24" s="4">
        <v>0.39930555555555558</v>
      </c>
      <c r="G24" s="3">
        <v>42423</v>
      </c>
      <c r="H24" s="4">
        <v>0.40625</v>
      </c>
      <c r="I24" s="2">
        <v>17.28</v>
      </c>
      <c r="J24" s="2">
        <v>35</v>
      </c>
      <c r="K24" s="2">
        <v>128</v>
      </c>
      <c r="L24" s="2">
        <v>111</v>
      </c>
      <c r="M24" s="1">
        <f xml:space="preserve"> SUM(J24:L24)</f>
        <v>274</v>
      </c>
      <c r="N24" s="5">
        <f>M24/I24*0.1</f>
        <v>1.5856481481481481</v>
      </c>
      <c r="O24" s="9">
        <v>21.456499999999998</v>
      </c>
      <c r="P24" s="9">
        <v>1.6452000000000002</v>
      </c>
      <c r="Q24" s="9">
        <v>30.418499999999998</v>
      </c>
      <c r="R24" s="9">
        <v>138.69355929074669</v>
      </c>
      <c r="S24" s="9">
        <v>164.27336175487321</v>
      </c>
      <c r="T24" s="10">
        <v>1.3812824729913359E-4</v>
      </c>
    </row>
    <row r="25" spans="1:20" x14ac:dyDescent="0.25">
      <c r="A25" s="1">
        <v>34</v>
      </c>
      <c r="B25" s="3">
        <v>42409</v>
      </c>
      <c r="C25" s="2">
        <v>11.762</v>
      </c>
      <c r="D25" s="1" t="s">
        <v>10</v>
      </c>
      <c r="E25" s="3">
        <v>42421</v>
      </c>
      <c r="F25" s="4">
        <v>0.40625</v>
      </c>
      <c r="G25" s="3">
        <v>42423</v>
      </c>
      <c r="H25" s="4">
        <v>0.40972222222222227</v>
      </c>
      <c r="I25" s="2">
        <v>10.67</v>
      </c>
      <c r="J25" s="2">
        <v>30</v>
      </c>
      <c r="K25" s="2">
        <v>11</v>
      </c>
      <c r="L25" s="2">
        <v>0</v>
      </c>
      <c r="M25" s="1">
        <f xml:space="preserve"> SUM(J25:L25)</f>
        <v>41</v>
      </c>
      <c r="N25" s="5">
        <f>M25/I25*0.1</f>
        <v>0.38425492033739461</v>
      </c>
      <c r="O25" s="9">
        <v>27.6432</v>
      </c>
      <c r="P25" s="9">
        <v>1.76335</v>
      </c>
      <c r="Q25" s="9">
        <v>36.240400000000001</v>
      </c>
      <c r="R25" s="9">
        <v>143.93874368255823</v>
      </c>
      <c r="S25" s="9">
        <v>176.77682221728031</v>
      </c>
      <c r="T25" s="10">
        <v>2.5913549414088562E-4</v>
      </c>
    </row>
    <row r="26" spans="1:20" x14ac:dyDescent="0.25">
      <c r="E26" s="6"/>
    </row>
  </sheetData>
  <autoFilter ref="A1:T25">
    <sortState ref="A2:T25">
      <sortCondition ref="A1:A2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Anderson</dc:creator>
  <cp:lastModifiedBy>Karine Salin</cp:lastModifiedBy>
  <dcterms:created xsi:type="dcterms:W3CDTF">2016-01-26T10:24:41Z</dcterms:created>
  <dcterms:modified xsi:type="dcterms:W3CDTF">2018-03-22T09:06:40Z</dcterms:modified>
</cp:coreProperties>
</file>