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Boulot\publis\IC_Model_Uppers\FIGURES&amp;TABLES\"/>
    </mc:Choice>
  </mc:AlternateContent>
  <xr:revisionPtr revIDLastSave="0" documentId="13_ncr:1_{BC5A1664-FD47-4B74-B68F-373963029D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0" i="2" l="1"/>
  <c r="M310" i="2"/>
  <c r="N310" i="2"/>
  <c r="L311" i="2"/>
  <c r="M311" i="2"/>
  <c r="N311" i="2"/>
  <c r="L312" i="2"/>
  <c r="M312" i="2"/>
  <c r="N312" i="2"/>
  <c r="Q311" i="2" l="1"/>
  <c r="O312" i="2"/>
  <c r="P312" i="2" s="1"/>
  <c r="Q312" i="2"/>
  <c r="R312" i="2"/>
  <c r="O310" i="2"/>
  <c r="P310" i="2" s="1"/>
  <c r="Q310" i="2"/>
  <c r="O311" i="2"/>
  <c r="P311" i="2" s="1"/>
  <c r="R311" i="2"/>
  <c r="R310" i="2"/>
  <c r="L308" i="2"/>
  <c r="M308" i="2"/>
  <c r="N308" i="2"/>
  <c r="L309" i="2"/>
  <c r="M309" i="2"/>
  <c r="N309" i="2"/>
  <c r="R308" i="2" l="1"/>
  <c r="R309" i="2"/>
  <c r="O309" i="2"/>
  <c r="P309" i="2" s="1"/>
  <c r="Q309" i="2"/>
  <c r="O308" i="2"/>
  <c r="P308" i="2" s="1"/>
  <c r="Q308" i="2"/>
  <c r="L302" i="2"/>
  <c r="M302" i="2"/>
  <c r="N302" i="2"/>
  <c r="Q302" i="2" l="1"/>
  <c r="R302" i="2"/>
  <c r="O302" i="2"/>
  <c r="P302" i="2" s="1"/>
  <c r="L307" i="2"/>
  <c r="M307" i="2"/>
  <c r="N307" i="2"/>
  <c r="L305" i="2"/>
  <c r="M305" i="2"/>
  <c r="N305" i="2"/>
  <c r="L294" i="2"/>
  <c r="M294" i="2"/>
  <c r="N294" i="2"/>
  <c r="L295" i="2"/>
  <c r="M295" i="2"/>
  <c r="N295" i="2"/>
  <c r="L296" i="2"/>
  <c r="M296" i="2"/>
  <c r="N296" i="2"/>
  <c r="L297" i="2"/>
  <c r="M297" i="2"/>
  <c r="N297" i="2"/>
  <c r="L298" i="2"/>
  <c r="M298" i="2"/>
  <c r="N298" i="2"/>
  <c r="L299" i="2"/>
  <c r="M299" i="2"/>
  <c r="N299" i="2"/>
  <c r="L300" i="2"/>
  <c r="M300" i="2"/>
  <c r="N300" i="2"/>
  <c r="L301" i="2"/>
  <c r="M301" i="2"/>
  <c r="N301" i="2"/>
  <c r="L303" i="2"/>
  <c r="M303" i="2"/>
  <c r="N303" i="2"/>
  <c r="L304" i="2"/>
  <c r="M304" i="2"/>
  <c r="N304" i="2"/>
  <c r="L306" i="2"/>
  <c r="M306" i="2"/>
  <c r="N306" i="2"/>
  <c r="L283" i="2"/>
  <c r="M283" i="2"/>
  <c r="N283" i="2"/>
  <c r="L284" i="2"/>
  <c r="M284" i="2"/>
  <c r="N284" i="2"/>
  <c r="L285" i="2"/>
  <c r="M285" i="2"/>
  <c r="N285" i="2"/>
  <c r="L286" i="2"/>
  <c r="M286" i="2"/>
  <c r="N286" i="2"/>
  <c r="L282" i="2"/>
  <c r="M282" i="2"/>
  <c r="N282" i="2"/>
  <c r="R299" i="2" l="1"/>
  <c r="O286" i="2"/>
  <c r="P286" i="2" s="1"/>
  <c r="R305" i="2"/>
  <c r="O307" i="2"/>
  <c r="P307" i="2" s="1"/>
  <c r="R307" i="2"/>
  <c r="Q307" i="2"/>
  <c r="Q306" i="2"/>
  <c r="O306" i="2"/>
  <c r="P306" i="2" s="1"/>
  <c r="R306" i="2"/>
  <c r="O305" i="2"/>
  <c r="P305" i="2" s="1"/>
  <c r="Q305" i="2"/>
  <c r="O304" i="2"/>
  <c r="P304" i="2" s="1"/>
  <c r="Q304" i="2"/>
  <c r="R304" i="2"/>
  <c r="Q301" i="2"/>
  <c r="O301" i="2"/>
  <c r="P301" i="2" s="1"/>
  <c r="R301" i="2"/>
  <c r="O303" i="2"/>
  <c r="P303" i="2" s="1"/>
  <c r="R303" i="2"/>
  <c r="Q303" i="2"/>
  <c r="Q299" i="2"/>
  <c r="O299" i="2"/>
  <c r="P299" i="2" s="1"/>
  <c r="Q298" i="2"/>
  <c r="R298" i="2"/>
  <c r="O298" i="2"/>
  <c r="P298" i="2" s="1"/>
  <c r="O297" i="2"/>
  <c r="P297" i="2" s="1"/>
  <c r="Q297" i="2"/>
  <c r="R297" i="2"/>
  <c r="Q300" i="2"/>
  <c r="O300" i="2"/>
  <c r="P300" i="2" s="1"/>
  <c r="R300" i="2"/>
  <c r="O296" i="2"/>
  <c r="P296" i="2" s="1"/>
  <c r="R296" i="2"/>
  <c r="Q296" i="2"/>
  <c r="R295" i="2"/>
  <c r="O295" i="2"/>
  <c r="P295" i="2" s="1"/>
  <c r="Q295" i="2"/>
  <c r="Q294" i="2"/>
  <c r="O294" i="2"/>
  <c r="P294" i="2" s="1"/>
  <c r="R294" i="2"/>
  <c r="Q285" i="2"/>
  <c r="Q282" i="2"/>
  <c r="R285" i="2"/>
  <c r="O284" i="2"/>
  <c r="P284" i="2" s="1"/>
  <c r="Q284" i="2"/>
  <c r="O283" i="2"/>
  <c r="P283" i="2" s="1"/>
  <c r="R283" i="2"/>
  <c r="Q283" i="2"/>
  <c r="R284" i="2"/>
  <c r="Q286" i="2"/>
  <c r="R286" i="2"/>
  <c r="R282" i="2"/>
  <c r="O282" i="2"/>
  <c r="P282" i="2" s="1"/>
  <c r="L293" i="2"/>
  <c r="M293" i="2"/>
  <c r="N293" i="2"/>
  <c r="Q293" i="2" l="1"/>
  <c r="R293" i="2"/>
  <c r="O293" i="2"/>
  <c r="P293" i="2" s="1"/>
  <c r="L291" i="2"/>
  <c r="M291" i="2"/>
  <c r="N291" i="2"/>
  <c r="Q291" i="2" l="1"/>
  <c r="R291" i="2"/>
  <c r="O291" i="2"/>
  <c r="P291" i="2" s="1"/>
  <c r="L290" i="2"/>
  <c r="M290" i="2"/>
  <c r="N290" i="2"/>
  <c r="L289" i="2"/>
  <c r="M289" i="2"/>
  <c r="N289" i="2"/>
  <c r="Q289" i="2" l="1"/>
  <c r="R289" i="2"/>
  <c r="R290" i="2"/>
  <c r="O290" i="2"/>
  <c r="P290" i="2" s="1"/>
  <c r="Q290" i="2"/>
  <c r="O289" i="2"/>
  <c r="P289" i="2" s="1"/>
  <c r="L279" i="2"/>
  <c r="M279" i="2"/>
  <c r="N279" i="2"/>
  <c r="L280" i="2"/>
  <c r="M280" i="2"/>
  <c r="N280" i="2"/>
  <c r="L281" i="2"/>
  <c r="M281" i="2"/>
  <c r="N281" i="2"/>
  <c r="O285" i="2"/>
  <c r="P285" i="2" s="1"/>
  <c r="L287" i="2"/>
  <c r="M287" i="2"/>
  <c r="N287" i="2"/>
  <c r="L288" i="2"/>
  <c r="M288" i="2"/>
  <c r="N288" i="2"/>
  <c r="L292" i="2"/>
  <c r="M292" i="2"/>
  <c r="N292" i="2"/>
  <c r="L278" i="2"/>
  <c r="M278" i="2"/>
  <c r="N278" i="2"/>
  <c r="O287" i="2" l="1"/>
  <c r="P287" i="2" s="1"/>
  <c r="O292" i="2"/>
  <c r="P292" i="2" s="1"/>
  <c r="O288" i="2"/>
  <c r="P288" i="2" s="1"/>
  <c r="R292" i="2"/>
  <c r="R287" i="2"/>
  <c r="Q287" i="2"/>
  <c r="Q292" i="2"/>
  <c r="R288" i="2"/>
  <c r="Q288" i="2"/>
  <c r="O281" i="2"/>
  <c r="P281" i="2" s="1"/>
  <c r="R281" i="2"/>
  <c r="Q281" i="2"/>
  <c r="O280" i="2"/>
  <c r="P280" i="2" s="1"/>
  <c r="Q280" i="2"/>
  <c r="R280" i="2"/>
  <c r="Q279" i="2"/>
  <c r="O279" i="2"/>
  <c r="P279" i="2" s="1"/>
  <c r="R279" i="2"/>
  <c r="R278" i="2"/>
  <c r="O278" i="2"/>
  <c r="P278" i="2" s="1"/>
  <c r="Q278" i="2"/>
  <c r="N277" i="2" l="1"/>
  <c r="M277" i="2"/>
  <c r="L277" i="2"/>
  <c r="N276" i="2"/>
  <c r="M276" i="2"/>
  <c r="L276" i="2"/>
  <c r="N275" i="2"/>
  <c r="M275" i="2"/>
  <c r="L275" i="2"/>
  <c r="N274" i="2"/>
  <c r="M274" i="2"/>
  <c r="L274" i="2"/>
  <c r="N273" i="2"/>
  <c r="M273" i="2"/>
  <c r="L273" i="2"/>
  <c r="N272" i="2"/>
  <c r="M272" i="2"/>
  <c r="L272" i="2"/>
  <c r="N271" i="2"/>
  <c r="M271" i="2"/>
  <c r="L271" i="2"/>
  <c r="N270" i="2"/>
  <c r="M270" i="2"/>
  <c r="L270" i="2"/>
  <c r="N269" i="2"/>
  <c r="M269" i="2"/>
  <c r="L269" i="2"/>
  <c r="N268" i="2"/>
  <c r="M268" i="2"/>
  <c r="L268" i="2"/>
  <c r="N267" i="2"/>
  <c r="M267" i="2"/>
  <c r="L267" i="2"/>
  <c r="N266" i="2"/>
  <c r="M266" i="2"/>
  <c r="L266" i="2"/>
  <c r="N265" i="2"/>
  <c r="M265" i="2"/>
  <c r="L265" i="2"/>
  <c r="N264" i="2"/>
  <c r="M264" i="2"/>
  <c r="L264" i="2"/>
  <c r="N263" i="2"/>
  <c r="M263" i="2"/>
  <c r="L263" i="2"/>
  <c r="N262" i="2"/>
  <c r="M262" i="2"/>
  <c r="L262" i="2"/>
  <c r="N261" i="2"/>
  <c r="M261" i="2"/>
  <c r="L261" i="2"/>
  <c r="N260" i="2"/>
  <c r="M260" i="2"/>
  <c r="L260" i="2"/>
  <c r="N259" i="2"/>
  <c r="M259" i="2"/>
  <c r="L259" i="2"/>
  <c r="N258" i="2"/>
  <c r="M258" i="2"/>
  <c r="L258" i="2"/>
  <c r="N257" i="2"/>
  <c r="M257" i="2"/>
  <c r="L257" i="2"/>
  <c r="N256" i="2"/>
  <c r="M256" i="2"/>
  <c r="L256" i="2"/>
  <c r="N255" i="2"/>
  <c r="M255" i="2"/>
  <c r="L255" i="2"/>
  <c r="N254" i="2"/>
  <c r="M254" i="2"/>
  <c r="L254" i="2"/>
  <c r="N253" i="2"/>
  <c r="M253" i="2"/>
  <c r="L253" i="2"/>
  <c r="N252" i="2"/>
  <c r="M252" i="2"/>
  <c r="L252" i="2"/>
  <c r="N251" i="2"/>
  <c r="M251" i="2"/>
  <c r="L251" i="2"/>
  <c r="N250" i="2"/>
  <c r="M250" i="2"/>
  <c r="L250" i="2"/>
  <c r="N249" i="2"/>
  <c r="M249" i="2"/>
  <c r="L249" i="2"/>
  <c r="N248" i="2"/>
  <c r="M248" i="2"/>
  <c r="L248" i="2"/>
  <c r="N247" i="2"/>
  <c r="M247" i="2"/>
  <c r="L247" i="2"/>
  <c r="N246" i="2"/>
  <c r="M246" i="2"/>
  <c r="L246" i="2"/>
  <c r="N245" i="2"/>
  <c r="M245" i="2"/>
  <c r="L245" i="2"/>
  <c r="N244" i="2"/>
  <c r="M244" i="2"/>
  <c r="L244" i="2"/>
  <c r="N243" i="2"/>
  <c r="M243" i="2"/>
  <c r="L243" i="2"/>
  <c r="N242" i="2"/>
  <c r="M242" i="2"/>
  <c r="L242" i="2"/>
  <c r="N241" i="2"/>
  <c r="M241" i="2"/>
  <c r="L241" i="2"/>
  <c r="N240" i="2"/>
  <c r="M240" i="2"/>
  <c r="L240" i="2"/>
  <c r="N239" i="2"/>
  <c r="M239" i="2"/>
  <c r="L239" i="2"/>
  <c r="N238" i="2"/>
  <c r="M238" i="2"/>
  <c r="L238" i="2"/>
  <c r="N237" i="2"/>
  <c r="M237" i="2"/>
  <c r="L237" i="2"/>
  <c r="N236" i="2"/>
  <c r="M236" i="2"/>
  <c r="L236" i="2"/>
  <c r="N235" i="2"/>
  <c r="M235" i="2"/>
  <c r="L235" i="2"/>
  <c r="N234" i="2"/>
  <c r="M234" i="2"/>
  <c r="L234" i="2"/>
  <c r="N233" i="2"/>
  <c r="M233" i="2"/>
  <c r="L233" i="2"/>
  <c r="N232" i="2"/>
  <c r="M232" i="2"/>
  <c r="L232" i="2"/>
  <c r="N231" i="2"/>
  <c r="M231" i="2"/>
  <c r="L231" i="2"/>
  <c r="N230" i="2"/>
  <c r="M230" i="2"/>
  <c r="L230" i="2"/>
  <c r="N229" i="2"/>
  <c r="M229" i="2"/>
  <c r="L229" i="2"/>
  <c r="N228" i="2"/>
  <c r="M228" i="2"/>
  <c r="L228" i="2"/>
  <c r="N227" i="2"/>
  <c r="M227" i="2"/>
  <c r="L227" i="2"/>
  <c r="N226" i="2"/>
  <c r="M226" i="2"/>
  <c r="L226" i="2"/>
  <c r="N225" i="2"/>
  <c r="M225" i="2"/>
  <c r="L225" i="2"/>
  <c r="N224" i="2"/>
  <c r="M224" i="2"/>
  <c r="L224" i="2"/>
  <c r="N223" i="2"/>
  <c r="M223" i="2"/>
  <c r="L223" i="2"/>
  <c r="N222" i="2"/>
  <c r="M222" i="2"/>
  <c r="L222" i="2"/>
  <c r="N221" i="2"/>
  <c r="M221" i="2"/>
  <c r="L221" i="2"/>
  <c r="N220" i="2"/>
  <c r="M220" i="2"/>
  <c r="L220" i="2"/>
  <c r="N219" i="2"/>
  <c r="M219" i="2"/>
  <c r="L219" i="2"/>
  <c r="N218" i="2"/>
  <c r="M218" i="2"/>
  <c r="L218" i="2"/>
  <c r="N217" i="2"/>
  <c r="M217" i="2"/>
  <c r="L217" i="2"/>
  <c r="N216" i="2"/>
  <c r="M216" i="2"/>
  <c r="L216" i="2"/>
  <c r="N215" i="2"/>
  <c r="M215" i="2"/>
  <c r="L215" i="2"/>
  <c r="N214" i="2"/>
  <c r="M214" i="2"/>
  <c r="L214" i="2"/>
  <c r="N213" i="2"/>
  <c r="M213" i="2"/>
  <c r="L213" i="2"/>
  <c r="N212" i="2"/>
  <c r="M212" i="2"/>
  <c r="L212" i="2"/>
  <c r="N211" i="2"/>
  <c r="M211" i="2"/>
  <c r="L211" i="2"/>
  <c r="N210" i="2"/>
  <c r="M210" i="2"/>
  <c r="L210" i="2"/>
  <c r="N209" i="2"/>
  <c r="M209" i="2"/>
  <c r="L209" i="2"/>
  <c r="N208" i="2"/>
  <c r="M208" i="2"/>
  <c r="L208" i="2"/>
  <c r="N207" i="2"/>
  <c r="M207" i="2"/>
  <c r="L207" i="2"/>
  <c r="N206" i="2"/>
  <c r="M206" i="2"/>
  <c r="L206" i="2"/>
  <c r="N205" i="2"/>
  <c r="M205" i="2"/>
  <c r="L205" i="2"/>
  <c r="N204" i="2"/>
  <c r="M204" i="2"/>
  <c r="L204" i="2"/>
  <c r="N203" i="2"/>
  <c r="M203" i="2"/>
  <c r="L203" i="2"/>
  <c r="N202" i="2"/>
  <c r="M202" i="2"/>
  <c r="L202" i="2"/>
  <c r="N201" i="2"/>
  <c r="M201" i="2"/>
  <c r="L201" i="2"/>
  <c r="N200" i="2"/>
  <c r="M200" i="2"/>
  <c r="L200" i="2"/>
  <c r="N199" i="2"/>
  <c r="M199" i="2"/>
  <c r="L199" i="2"/>
  <c r="N198" i="2"/>
  <c r="M198" i="2"/>
  <c r="L198" i="2"/>
  <c r="N197" i="2"/>
  <c r="M197" i="2"/>
  <c r="L197" i="2"/>
  <c r="N196" i="2"/>
  <c r="M196" i="2"/>
  <c r="L196" i="2"/>
  <c r="N195" i="2"/>
  <c r="M195" i="2"/>
  <c r="L195" i="2"/>
  <c r="N194" i="2"/>
  <c r="M194" i="2"/>
  <c r="L194" i="2"/>
  <c r="N193" i="2"/>
  <c r="M193" i="2"/>
  <c r="L193" i="2"/>
  <c r="N192" i="2"/>
  <c r="M192" i="2"/>
  <c r="L192" i="2"/>
  <c r="N191" i="2"/>
  <c r="M191" i="2"/>
  <c r="L191" i="2"/>
  <c r="N190" i="2"/>
  <c r="M190" i="2"/>
  <c r="L190" i="2"/>
  <c r="N189" i="2"/>
  <c r="M189" i="2"/>
  <c r="L189" i="2"/>
  <c r="N188" i="2"/>
  <c r="M188" i="2"/>
  <c r="L188" i="2"/>
  <c r="N187" i="2"/>
  <c r="M187" i="2"/>
  <c r="L187" i="2"/>
  <c r="N186" i="2"/>
  <c r="M186" i="2"/>
  <c r="L186" i="2"/>
  <c r="N185" i="2"/>
  <c r="M185" i="2"/>
  <c r="L185" i="2"/>
  <c r="N184" i="2"/>
  <c r="M184" i="2"/>
  <c r="L184" i="2"/>
  <c r="N183" i="2"/>
  <c r="M183" i="2"/>
  <c r="L183" i="2"/>
  <c r="N182" i="2"/>
  <c r="M182" i="2"/>
  <c r="L182" i="2"/>
  <c r="N181" i="2"/>
  <c r="M181" i="2"/>
  <c r="L181" i="2"/>
  <c r="N180" i="2"/>
  <c r="M180" i="2"/>
  <c r="L180" i="2"/>
  <c r="N179" i="2"/>
  <c r="M179" i="2"/>
  <c r="L179" i="2"/>
  <c r="N178" i="2"/>
  <c r="M178" i="2"/>
  <c r="L178" i="2"/>
  <c r="N177" i="2"/>
  <c r="M177" i="2"/>
  <c r="L177" i="2"/>
  <c r="N176" i="2"/>
  <c r="M176" i="2"/>
  <c r="L176" i="2"/>
  <c r="N175" i="2"/>
  <c r="M175" i="2"/>
  <c r="L175" i="2"/>
  <c r="N174" i="2"/>
  <c r="M174" i="2"/>
  <c r="L174" i="2"/>
  <c r="N173" i="2"/>
  <c r="M173" i="2"/>
  <c r="L173" i="2"/>
  <c r="N172" i="2"/>
  <c r="M172" i="2"/>
  <c r="L172" i="2"/>
  <c r="N171" i="2"/>
  <c r="M171" i="2"/>
  <c r="L171" i="2"/>
  <c r="N170" i="2"/>
  <c r="M170" i="2"/>
  <c r="L170" i="2"/>
  <c r="N169" i="2"/>
  <c r="M169" i="2"/>
  <c r="L169" i="2"/>
  <c r="N168" i="2"/>
  <c r="M168" i="2"/>
  <c r="L168" i="2"/>
  <c r="N167" i="2"/>
  <c r="M167" i="2"/>
  <c r="L167" i="2"/>
  <c r="N166" i="2"/>
  <c r="M166" i="2"/>
  <c r="L166" i="2"/>
  <c r="N165" i="2"/>
  <c r="M165" i="2"/>
  <c r="L165" i="2"/>
  <c r="N164" i="2"/>
  <c r="M164" i="2"/>
  <c r="L164" i="2"/>
  <c r="N163" i="2"/>
  <c r="M163" i="2"/>
  <c r="L163" i="2"/>
  <c r="N162" i="2"/>
  <c r="M162" i="2"/>
  <c r="L162" i="2"/>
  <c r="N161" i="2"/>
  <c r="M161" i="2"/>
  <c r="L161" i="2"/>
  <c r="N160" i="2"/>
  <c r="M160" i="2"/>
  <c r="L160" i="2"/>
  <c r="N159" i="2"/>
  <c r="M159" i="2"/>
  <c r="L159" i="2"/>
  <c r="N158" i="2"/>
  <c r="M158" i="2"/>
  <c r="L158" i="2"/>
  <c r="N157" i="2"/>
  <c r="M157" i="2"/>
  <c r="L157" i="2"/>
  <c r="N156" i="2"/>
  <c r="M156" i="2"/>
  <c r="L156" i="2"/>
  <c r="N155" i="2"/>
  <c r="M155" i="2"/>
  <c r="L155" i="2"/>
  <c r="N154" i="2"/>
  <c r="M154" i="2"/>
  <c r="L154" i="2"/>
  <c r="N153" i="2"/>
  <c r="M153" i="2"/>
  <c r="L153" i="2"/>
  <c r="N152" i="2"/>
  <c r="M152" i="2"/>
  <c r="L152" i="2"/>
  <c r="N151" i="2"/>
  <c r="M151" i="2"/>
  <c r="L151" i="2"/>
  <c r="N150" i="2"/>
  <c r="M150" i="2"/>
  <c r="L150" i="2"/>
  <c r="N149" i="2"/>
  <c r="M149" i="2"/>
  <c r="L149" i="2"/>
  <c r="N148" i="2"/>
  <c r="M148" i="2"/>
  <c r="L148" i="2"/>
  <c r="N147" i="2"/>
  <c r="M147" i="2"/>
  <c r="L147" i="2"/>
  <c r="N146" i="2"/>
  <c r="M146" i="2"/>
  <c r="L146" i="2"/>
  <c r="N145" i="2"/>
  <c r="M145" i="2"/>
  <c r="L145" i="2"/>
  <c r="N144" i="2"/>
  <c r="M144" i="2"/>
  <c r="L144" i="2"/>
  <c r="N143" i="2"/>
  <c r="M143" i="2"/>
  <c r="L143" i="2"/>
  <c r="N142" i="2"/>
  <c r="M142" i="2"/>
  <c r="L142" i="2"/>
  <c r="N141" i="2"/>
  <c r="M141" i="2"/>
  <c r="L141" i="2"/>
  <c r="N140" i="2"/>
  <c r="M140" i="2"/>
  <c r="L140" i="2"/>
  <c r="N139" i="2"/>
  <c r="M139" i="2"/>
  <c r="L139" i="2"/>
  <c r="N138" i="2"/>
  <c r="M138" i="2"/>
  <c r="L138" i="2"/>
  <c r="N137" i="2"/>
  <c r="M137" i="2"/>
  <c r="L137" i="2"/>
  <c r="N136" i="2"/>
  <c r="M136" i="2"/>
  <c r="L136" i="2"/>
  <c r="N135" i="2"/>
  <c r="M135" i="2"/>
  <c r="L135" i="2"/>
  <c r="N134" i="2"/>
  <c r="M134" i="2"/>
  <c r="L134" i="2"/>
  <c r="N133" i="2"/>
  <c r="M133" i="2"/>
  <c r="L133" i="2"/>
  <c r="N132" i="2"/>
  <c r="M132" i="2"/>
  <c r="L132" i="2"/>
  <c r="N131" i="2"/>
  <c r="M131" i="2"/>
  <c r="L131" i="2"/>
  <c r="N130" i="2"/>
  <c r="M130" i="2"/>
  <c r="L130" i="2"/>
  <c r="N129" i="2"/>
  <c r="M129" i="2"/>
  <c r="L129" i="2"/>
  <c r="N128" i="2"/>
  <c r="M128" i="2"/>
  <c r="L128" i="2"/>
  <c r="N127" i="2"/>
  <c r="M127" i="2"/>
  <c r="L127" i="2"/>
  <c r="N126" i="2"/>
  <c r="M126" i="2"/>
  <c r="L126" i="2"/>
  <c r="N125" i="2"/>
  <c r="M125" i="2"/>
  <c r="L125" i="2"/>
  <c r="N124" i="2"/>
  <c r="M124" i="2"/>
  <c r="L124" i="2"/>
  <c r="N123" i="2"/>
  <c r="M123" i="2"/>
  <c r="L123" i="2"/>
  <c r="N122" i="2"/>
  <c r="M122" i="2"/>
  <c r="L122" i="2"/>
  <c r="N121" i="2"/>
  <c r="M121" i="2"/>
  <c r="L121" i="2"/>
  <c r="N120" i="2"/>
  <c r="M120" i="2"/>
  <c r="L120" i="2"/>
  <c r="N119" i="2"/>
  <c r="M119" i="2"/>
  <c r="L119" i="2"/>
  <c r="N118" i="2"/>
  <c r="M118" i="2"/>
  <c r="L118" i="2"/>
  <c r="N117" i="2"/>
  <c r="M117" i="2"/>
  <c r="L117" i="2"/>
  <c r="N116" i="2"/>
  <c r="M116" i="2"/>
  <c r="L116" i="2"/>
  <c r="N115" i="2"/>
  <c r="M115" i="2"/>
  <c r="L115" i="2"/>
  <c r="N114" i="2"/>
  <c r="M114" i="2"/>
  <c r="L114" i="2"/>
  <c r="N113" i="2"/>
  <c r="M113" i="2"/>
  <c r="L113" i="2"/>
  <c r="N112" i="2"/>
  <c r="M112" i="2"/>
  <c r="L112" i="2"/>
  <c r="N111" i="2"/>
  <c r="M111" i="2"/>
  <c r="L111" i="2"/>
  <c r="N110" i="2"/>
  <c r="M110" i="2"/>
  <c r="L110" i="2"/>
  <c r="N109" i="2"/>
  <c r="M109" i="2"/>
  <c r="L109" i="2"/>
  <c r="N108" i="2"/>
  <c r="M108" i="2"/>
  <c r="L108" i="2"/>
  <c r="N107" i="2"/>
  <c r="M107" i="2"/>
  <c r="L107" i="2"/>
  <c r="N106" i="2"/>
  <c r="M106" i="2"/>
  <c r="L106" i="2"/>
  <c r="N105" i="2"/>
  <c r="M105" i="2"/>
  <c r="L105" i="2"/>
  <c r="N104" i="2"/>
  <c r="M104" i="2"/>
  <c r="L104" i="2"/>
  <c r="N103" i="2"/>
  <c r="M103" i="2"/>
  <c r="L103" i="2"/>
  <c r="N102" i="2"/>
  <c r="M102" i="2"/>
  <c r="L102" i="2"/>
  <c r="N101" i="2"/>
  <c r="M101" i="2"/>
  <c r="L101" i="2"/>
  <c r="N100" i="2"/>
  <c r="M100" i="2"/>
  <c r="L100" i="2"/>
  <c r="N99" i="2"/>
  <c r="M99" i="2"/>
  <c r="L99" i="2"/>
  <c r="N98" i="2"/>
  <c r="M98" i="2"/>
  <c r="L98" i="2"/>
  <c r="N97" i="2"/>
  <c r="M97" i="2"/>
  <c r="L97" i="2"/>
  <c r="N96" i="2"/>
  <c r="M96" i="2"/>
  <c r="L96" i="2"/>
  <c r="N95" i="2"/>
  <c r="M95" i="2"/>
  <c r="L95" i="2"/>
  <c r="N94" i="2"/>
  <c r="M94" i="2"/>
  <c r="L94" i="2"/>
  <c r="N93" i="2"/>
  <c r="M93" i="2"/>
  <c r="L93" i="2"/>
  <c r="N92" i="2"/>
  <c r="M92" i="2"/>
  <c r="L92" i="2"/>
  <c r="N91" i="2"/>
  <c r="M91" i="2"/>
  <c r="L91" i="2"/>
  <c r="N90" i="2"/>
  <c r="M90" i="2"/>
  <c r="L90" i="2"/>
  <c r="N89" i="2"/>
  <c r="M89" i="2"/>
  <c r="L89" i="2"/>
  <c r="N88" i="2"/>
  <c r="M88" i="2"/>
  <c r="L88" i="2"/>
  <c r="N87" i="2"/>
  <c r="M87" i="2"/>
  <c r="L87" i="2"/>
  <c r="N86" i="2"/>
  <c r="M86" i="2"/>
  <c r="L86" i="2"/>
  <c r="N85" i="2"/>
  <c r="M85" i="2"/>
  <c r="L85" i="2"/>
  <c r="N84" i="2"/>
  <c r="M84" i="2"/>
  <c r="L84" i="2"/>
  <c r="N83" i="2"/>
  <c r="M83" i="2"/>
  <c r="L83" i="2"/>
  <c r="N82" i="2"/>
  <c r="M82" i="2"/>
  <c r="L82" i="2"/>
  <c r="N81" i="2"/>
  <c r="M81" i="2"/>
  <c r="L81" i="2"/>
  <c r="N80" i="2"/>
  <c r="M80" i="2"/>
  <c r="L80" i="2"/>
  <c r="N79" i="2"/>
  <c r="M79" i="2"/>
  <c r="L79" i="2"/>
  <c r="N78" i="2"/>
  <c r="M78" i="2"/>
  <c r="L78" i="2"/>
  <c r="N77" i="2"/>
  <c r="M77" i="2"/>
  <c r="L77" i="2"/>
  <c r="N76" i="2"/>
  <c r="M76" i="2"/>
  <c r="L76" i="2"/>
  <c r="N75" i="2"/>
  <c r="M75" i="2"/>
  <c r="L75" i="2"/>
  <c r="N74" i="2"/>
  <c r="M74" i="2"/>
  <c r="L74" i="2"/>
  <c r="N73" i="2"/>
  <c r="M73" i="2"/>
  <c r="L73" i="2"/>
  <c r="N72" i="2"/>
  <c r="M72" i="2"/>
  <c r="L72" i="2"/>
  <c r="N71" i="2"/>
  <c r="M71" i="2"/>
  <c r="L71" i="2"/>
  <c r="N70" i="2"/>
  <c r="M70" i="2"/>
  <c r="L70" i="2"/>
  <c r="N69" i="2"/>
  <c r="M69" i="2"/>
  <c r="L69" i="2"/>
  <c r="N68" i="2"/>
  <c r="M68" i="2"/>
  <c r="L68" i="2"/>
  <c r="N67" i="2"/>
  <c r="M67" i="2"/>
  <c r="L67" i="2"/>
  <c r="N66" i="2"/>
  <c r="M66" i="2"/>
  <c r="L66" i="2"/>
  <c r="N65" i="2"/>
  <c r="M65" i="2"/>
  <c r="L65" i="2"/>
  <c r="N64" i="2"/>
  <c r="M64" i="2"/>
  <c r="L64" i="2"/>
  <c r="N63" i="2"/>
  <c r="M63" i="2"/>
  <c r="L63" i="2"/>
  <c r="N62" i="2"/>
  <c r="M62" i="2"/>
  <c r="L62" i="2"/>
  <c r="N61" i="2"/>
  <c r="M61" i="2"/>
  <c r="L61" i="2"/>
  <c r="N60" i="2"/>
  <c r="M60" i="2"/>
  <c r="L60" i="2"/>
  <c r="N59" i="2"/>
  <c r="M59" i="2"/>
  <c r="L59" i="2"/>
  <c r="N58" i="2"/>
  <c r="M58" i="2"/>
  <c r="L58" i="2"/>
  <c r="N57" i="2"/>
  <c r="M57" i="2"/>
  <c r="L57" i="2"/>
  <c r="N56" i="2"/>
  <c r="M56" i="2"/>
  <c r="L56" i="2"/>
  <c r="N55" i="2"/>
  <c r="M55" i="2"/>
  <c r="L55" i="2"/>
  <c r="N54" i="2"/>
  <c r="M54" i="2"/>
  <c r="L54" i="2"/>
  <c r="N53" i="2"/>
  <c r="M53" i="2"/>
  <c r="L53" i="2"/>
  <c r="N52" i="2"/>
  <c r="M52" i="2"/>
  <c r="L52" i="2"/>
  <c r="N51" i="2"/>
  <c r="M51" i="2"/>
  <c r="L51" i="2"/>
  <c r="N50" i="2"/>
  <c r="M50" i="2"/>
  <c r="L50" i="2"/>
  <c r="N49" i="2"/>
  <c r="M49" i="2"/>
  <c r="L49" i="2"/>
  <c r="N48" i="2"/>
  <c r="M48" i="2"/>
  <c r="L48" i="2"/>
  <c r="N47" i="2"/>
  <c r="M47" i="2"/>
  <c r="L47" i="2"/>
  <c r="N46" i="2"/>
  <c r="M46" i="2"/>
  <c r="L46" i="2"/>
  <c r="N45" i="2"/>
  <c r="M45" i="2"/>
  <c r="L45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N4" i="2"/>
  <c r="M4" i="2"/>
  <c r="L4" i="2"/>
  <c r="N3" i="2"/>
  <c r="M3" i="2"/>
  <c r="L3" i="2"/>
  <c r="N2" i="2"/>
  <c r="M2" i="2"/>
  <c r="L2" i="2"/>
  <c r="O241" i="2" l="1"/>
  <c r="P241" i="2" s="1"/>
  <c r="O246" i="2"/>
  <c r="P246" i="2" s="1"/>
  <c r="O254" i="2"/>
  <c r="P254" i="2" s="1"/>
  <c r="O260" i="2"/>
  <c r="P260" i="2" s="1"/>
  <c r="O267" i="2"/>
  <c r="P267" i="2" s="1"/>
  <c r="O274" i="2"/>
  <c r="P274" i="2" s="1"/>
  <c r="O235" i="2"/>
  <c r="P235" i="2" s="1"/>
  <c r="O228" i="2"/>
  <c r="P228" i="2" s="1"/>
  <c r="O216" i="2"/>
  <c r="P216" i="2" s="1"/>
  <c r="O8" i="2"/>
  <c r="P8" i="2" s="1"/>
  <c r="O16" i="2"/>
  <c r="P16" i="2" s="1"/>
  <c r="O23" i="2"/>
  <c r="P23" i="2" s="1"/>
  <c r="O29" i="2"/>
  <c r="P29" i="2" s="1"/>
  <c r="O36" i="2"/>
  <c r="P36" i="2" s="1"/>
  <c r="O44" i="2"/>
  <c r="P44" i="2" s="1"/>
  <c r="O52" i="2"/>
  <c r="P52" i="2" s="1"/>
  <c r="O60" i="2"/>
  <c r="P60" i="2" s="1"/>
  <c r="O68" i="2"/>
  <c r="P68" i="2" s="1"/>
  <c r="O76" i="2"/>
  <c r="P76" i="2" s="1"/>
  <c r="O84" i="2"/>
  <c r="P84" i="2" s="1"/>
  <c r="O91" i="2"/>
  <c r="P91" i="2" s="1"/>
  <c r="O98" i="2"/>
  <c r="P98" i="2" s="1"/>
  <c r="O103" i="2"/>
  <c r="P103" i="2" s="1"/>
  <c r="O110" i="2"/>
  <c r="P110" i="2" s="1"/>
  <c r="O118" i="2"/>
  <c r="P118" i="2" s="1"/>
  <c r="O126" i="2"/>
  <c r="P126" i="2" s="1"/>
  <c r="O134" i="2"/>
  <c r="P134" i="2" s="1"/>
  <c r="O142" i="2"/>
  <c r="P142" i="2" s="1"/>
  <c r="O150" i="2"/>
  <c r="P150" i="2" s="1"/>
  <c r="O157" i="2"/>
  <c r="P157" i="2" s="1"/>
  <c r="O165" i="2"/>
  <c r="P165" i="2" s="1"/>
  <c r="O173" i="2"/>
  <c r="P173" i="2" s="1"/>
  <c r="O180" i="2"/>
  <c r="P180" i="2" s="1"/>
  <c r="O194" i="2"/>
  <c r="P194" i="2" s="1"/>
  <c r="O202" i="2"/>
  <c r="P202" i="2" s="1"/>
  <c r="O210" i="2"/>
  <c r="P210" i="2" s="1"/>
  <c r="O7" i="2"/>
  <c r="P7" i="2" s="1"/>
  <c r="O15" i="2"/>
  <c r="P15" i="2" s="1"/>
  <c r="O22" i="2"/>
  <c r="P22" i="2" s="1"/>
  <c r="O28" i="2"/>
  <c r="P28" i="2" s="1"/>
  <c r="O35" i="2"/>
  <c r="P35" i="2" s="1"/>
  <c r="O43" i="2"/>
  <c r="P43" i="2" s="1"/>
  <c r="O51" i="2"/>
  <c r="P51" i="2" s="1"/>
  <c r="O59" i="2"/>
  <c r="P59" i="2" s="1"/>
  <c r="O67" i="2"/>
  <c r="P67" i="2" s="1"/>
  <c r="O75" i="2"/>
  <c r="P75" i="2" s="1"/>
  <c r="O83" i="2"/>
  <c r="P83" i="2" s="1"/>
  <c r="O90" i="2"/>
  <c r="P90" i="2" s="1"/>
  <c r="O109" i="2"/>
  <c r="P109" i="2" s="1"/>
  <c r="O117" i="2"/>
  <c r="P117" i="2" s="1"/>
  <c r="O125" i="2"/>
  <c r="P125" i="2" s="1"/>
  <c r="O133" i="2"/>
  <c r="P133" i="2" s="1"/>
  <c r="O141" i="2"/>
  <c r="P141" i="2" s="1"/>
  <c r="O149" i="2"/>
  <c r="P149" i="2" s="1"/>
  <c r="O156" i="2"/>
  <c r="P156" i="2" s="1"/>
  <c r="O164" i="2"/>
  <c r="P164" i="2" s="1"/>
  <c r="O172" i="2"/>
  <c r="P172" i="2" s="1"/>
  <c r="O179" i="2"/>
  <c r="P179" i="2" s="1"/>
  <c r="O186" i="2"/>
  <c r="P186" i="2" s="1"/>
  <c r="O193" i="2"/>
  <c r="P193" i="2" s="1"/>
  <c r="O201" i="2"/>
  <c r="P201" i="2" s="1"/>
  <c r="O209" i="2"/>
  <c r="P209" i="2" s="1"/>
  <c r="O215" i="2"/>
  <c r="P215" i="2" s="1"/>
  <c r="O227" i="2"/>
  <c r="P227" i="2" s="1"/>
  <c r="O234" i="2"/>
  <c r="P234" i="2" s="1"/>
  <c r="O240" i="2"/>
  <c r="P240" i="2" s="1"/>
  <c r="O253" i="2"/>
  <c r="P253" i="2" s="1"/>
  <c r="O266" i="2"/>
  <c r="P266" i="2" s="1"/>
  <c r="O273" i="2"/>
  <c r="P273" i="2" s="1"/>
  <c r="O187" i="2"/>
  <c r="P187" i="2" s="1"/>
  <c r="O4" i="2"/>
  <c r="P4" i="2" s="1"/>
  <c r="O12" i="2"/>
  <c r="P12" i="2" s="1"/>
  <c r="O19" i="2"/>
  <c r="P19" i="2" s="1"/>
  <c r="O32" i="2"/>
  <c r="P32" i="2" s="1"/>
  <c r="O40" i="2"/>
  <c r="P40" i="2" s="1"/>
  <c r="O48" i="2"/>
  <c r="P48" i="2" s="1"/>
  <c r="O56" i="2"/>
  <c r="P56" i="2" s="1"/>
  <c r="O64" i="2"/>
  <c r="P64" i="2" s="1"/>
  <c r="O72" i="2"/>
  <c r="P72" i="2" s="1"/>
  <c r="O80" i="2"/>
  <c r="P80" i="2" s="1"/>
  <c r="O88" i="2"/>
  <c r="P88" i="2" s="1"/>
  <c r="O95" i="2"/>
  <c r="P95" i="2" s="1"/>
  <c r="O101" i="2"/>
  <c r="P101" i="2" s="1"/>
  <c r="O114" i="2"/>
  <c r="P114" i="2" s="1"/>
  <c r="O122" i="2"/>
  <c r="P122" i="2" s="1"/>
  <c r="O130" i="2"/>
  <c r="P130" i="2" s="1"/>
  <c r="O138" i="2"/>
  <c r="P138" i="2" s="1"/>
  <c r="O146" i="2"/>
  <c r="P146" i="2" s="1"/>
  <c r="O153" i="2"/>
  <c r="P153" i="2" s="1"/>
  <c r="O161" i="2"/>
  <c r="P161" i="2" s="1"/>
  <c r="O169" i="2"/>
  <c r="P169" i="2" s="1"/>
  <c r="O177" i="2"/>
  <c r="P177" i="2" s="1"/>
  <c r="O183" i="2"/>
  <c r="P183" i="2" s="1"/>
  <c r="O191" i="2"/>
  <c r="P191" i="2" s="1"/>
  <c r="O198" i="2"/>
  <c r="P198" i="2" s="1"/>
  <c r="O206" i="2"/>
  <c r="P206" i="2" s="1"/>
  <c r="O220" i="2"/>
  <c r="P220" i="2" s="1"/>
  <c r="O224" i="2"/>
  <c r="P224" i="2" s="1"/>
  <c r="O231" i="2"/>
  <c r="P231" i="2" s="1"/>
  <c r="O243" i="2"/>
  <c r="P243" i="2" s="1"/>
  <c r="O250" i="2"/>
  <c r="P250" i="2" s="1"/>
  <c r="O257" i="2"/>
  <c r="P257" i="2" s="1"/>
  <c r="O263" i="2"/>
  <c r="P263" i="2" s="1"/>
  <c r="O3" i="2"/>
  <c r="P3" i="2" s="1"/>
  <c r="O11" i="2"/>
  <c r="P11" i="2" s="1"/>
  <c r="O26" i="2"/>
  <c r="P26" i="2" s="1"/>
  <c r="O39" i="2"/>
  <c r="P39" i="2" s="1"/>
  <c r="O47" i="2"/>
  <c r="P47" i="2" s="1"/>
  <c r="O55" i="2"/>
  <c r="P55" i="2" s="1"/>
  <c r="O63" i="2"/>
  <c r="P63" i="2" s="1"/>
  <c r="O71" i="2"/>
  <c r="P71" i="2" s="1"/>
  <c r="O79" i="2"/>
  <c r="P79" i="2" s="1"/>
  <c r="O87" i="2"/>
  <c r="P87" i="2" s="1"/>
  <c r="O94" i="2"/>
  <c r="P94" i="2" s="1"/>
  <c r="O100" i="2"/>
  <c r="P100" i="2" s="1"/>
  <c r="O106" i="2"/>
  <c r="P106" i="2" s="1"/>
  <c r="O113" i="2"/>
  <c r="P113" i="2" s="1"/>
  <c r="O121" i="2"/>
  <c r="P121" i="2" s="1"/>
  <c r="O129" i="2"/>
  <c r="P129" i="2" s="1"/>
  <c r="O137" i="2"/>
  <c r="P137" i="2" s="1"/>
  <c r="O145" i="2"/>
  <c r="P145" i="2" s="1"/>
  <c r="O160" i="2"/>
  <c r="P160" i="2" s="1"/>
  <c r="O168" i="2"/>
  <c r="P168" i="2" s="1"/>
  <c r="O176" i="2"/>
  <c r="P176" i="2" s="1"/>
  <c r="O182" i="2"/>
  <c r="P182" i="2" s="1"/>
  <c r="O190" i="2"/>
  <c r="P190" i="2" s="1"/>
  <c r="O197" i="2"/>
  <c r="P197" i="2" s="1"/>
  <c r="O205" i="2"/>
  <c r="P205" i="2" s="1"/>
  <c r="O213" i="2"/>
  <c r="P213" i="2" s="1"/>
  <c r="O219" i="2"/>
  <c r="P219" i="2" s="1"/>
  <c r="O223" i="2"/>
  <c r="P223" i="2" s="1"/>
  <c r="O230" i="2"/>
  <c r="P230" i="2" s="1"/>
  <c r="O242" i="2"/>
  <c r="P242" i="2" s="1"/>
  <c r="O262" i="2"/>
  <c r="P262" i="2" s="1"/>
  <c r="O277" i="2"/>
  <c r="P277" i="2" s="1"/>
  <c r="O152" i="2"/>
  <c r="P152" i="2" s="1"/>
  <c r="O159" i="2"/>
  <c r="P159" i="2" s="1"/>
  <c r="O167" i="2"/>
  <c r="P167" i="2" s="1"/>
  <c r="O175" i="2"/>
  <c r="P175" i="2" s="1"/>
  <c r="O181" i="2"/>
  <c r="P181" i="2" s="1"/>
  <c r="O189" i="2"/>
  <c r="P189" i="2" s="1"/>
  <c r="O196" i="2"/>
  <c r="P196" i="2" s="1"/>
  <c r="O204" i="2"/>
  <c r="P204" i="2" s="1"/>
  <c r="O212" i="2"/>
  <c r="P212" i="2" s="1"/>
  <c r="O218" i="2"/>
  <c r="P218" i="2" s="1"/>
  <c r="O229" i="2"/>
  <c r="P229" i="2" s="1"/>
  <c r="O237" i="2"/>
  <c r="P237" i="2" s="1"/>
  <c r="O248" i="2"/>
  <c r="P248" i="2" s="1"/>
  <c r="O256" i="2"/>
  <c r="P256" i="2" s="1"/>
  <c r="O261" i="2"/>
  <c r="P261" i="2" s="1"/>
  <c r="O269" i="2"/>
  <c r="P269" i="2" s="1"/>
  <c r="O276" i="2"/>
  <c r="P276" i="2" s="1"/>
  <c r="O2" i="2"/>
  <c r="P2" i="2" s="1"/>
  <c r="O10" i="2"/>
  <c r="P10" i="2" s="1"/>
  <c r="O18" i="2"/>
  <c r="P18" i="2" s="1"/>
  <c r="O25" i="2"/>
  <c r="P25" i="2" s="1"/>
  <c r="O31" i="2"/>
  <c r="P31" i="2" s="1"/>
  <c r="O38" i="2"/>
  <c r="P38" i="2" s="1"/>
  <c r="O46" i="2"/>
  <c r="P46" i="2" s="1"/>
  <c r="O54" i="2"/>
  <c r="P54" i="2" s="1"/>
  <c r="O62" i="2"/>
  <c r="P62" i="2" s="1"/>
  <c r="O70" i="2"/>
  <c r="P70" i="2" s="1"/>
  <c r="O78" i="2"/>
  <c r="P78" i="2" s="1"/>
  <c r="O86" i="2"/>
  <c r="P86" i="2" s="1"/>
  <c r="O93" i="2"/>
  <c r="P93" i="2" s="1"/>
  <c r="O105" i="2"/>
  <c r="P105" i="2" s="1"/>
  <c r="O112" i="2"/>
  <c r="P112" i="2" s="1"/>
  <c r="O120" i="2"/>
  <c r="P120" i="2" s="1"/>
  <c r="O128" i="2"/>
  <c r="P128" i="2" s="1"/>
  <c r="O136" i="2"/>
  <c r="P136" i="2" s="1"/>
  <c r="O144" i="2"/>
  <c r="P144" i="2" s="1"/>
  <c r="O5" i="2"/>
  <c r="P5" i="2" s="1"/>
  <c r="O13" i="2"/>
  <c r="P13" i="2" s="1"/>
  <c r="O20" i="2"/>
  <c r="P20" i="2" s="1"/>
  <c r="O27" i="2"/>
  <c r="P27" i="2" s="1"/>
  <c r="O33" i="2"/>
  <c r="P33" i="2" s="1"/>
  <c r="O41" i="2"/>
  <c r="P41" i="2" s="1"/>
  <c r="O49" i="2"/>
  <c r="P49" i="2" s="1"/>
  <c r="O57" i="2"/>
  <c r="P57" i="2" s="1"/>
  <c r="O65" i="2"/>
  <c r="P65" i="2" s="1"/>
  <c r="O73" i="2"/>
  <c r="P73" i="2" s="1"/>
  <c r="O81" i="2"/>
  <c r="P81" i="2" s="1"/>
  <c r="O89" i="2"/>
  <c r="P89" i="2" s="1"/>
  <c r="O96" i="2"/>
  <c r="P96" i="2" s="1"/>
  <c r="O107" i="2"/>
  <c r="P107" i="2" s="1"/>
  <c r="O115" i="2"/>
  <c r="P115" i="2" s="1"/>
  <c r="O123" i="2"/>
  <c r="P123" i="2" s="1"/>
  <c r="O131" i="2"/>
  <c r="P131" i="2" s="1"/>
  <c r="O139" i="2"/>
  <c r="P139" i="2" s="1"/>
  <c r="O147" i="2"/>
  <c r="P147" i="2" s="1"/>
  <c r="O154" i="2"/>
  <c r="P154" i="2" s="1"/>
  <c r="O162" i="2"/>
  <c r="P162" i="2" s="1"/>
  <c r="O170" i="2"/>
  <c r="P170" i="2" s="1"/>
  <c r="O184" i="2"/>
  <c r="P184" i="2" s="1"/>
  <c r="O199" i="2"/>
  <c r="P199" i="2" s="1"/>
  <c r="O207" i="2"/>
  <c r="P207" i="2" s="1"/>
  <c r="O214" i="2"/>
  <c r="P214" i="2" s="1"/>
  <c r="O221" i="2"/>
  <c r="P221" i="2" s="1"/>
  <c r="O225" i="2"/>
  <c r="P225" i="2" s="1"/>
  <c r="O232" i="2"/>
  <c r="P232" i="2" s="1"/>
  <c r="O238" i="2"/>
  <c r="P238" i="2" s="1"/>
  <c r="O244" i="2"/>
  <c r="P244" i="2" s="1"/>
  <c r="O251" i="2"/>
  <c r="P251" i="2" s="1"/>
  <c r="O258" i="2"/>
  <c r="P258" i="2" s="1"/>
  <c r="O264" i="2"/>
  <c r="P264" i="2" s="1"/>
  <c r="O271" i="2"/>
  <c r="P271" i="2" s="1"/>
  <c r="O249" i="2"/>
  <c r="P249" i="2" s="1"/>
  <c r="O270" i="2"/>
  <c r="P270" i="2" s="1"/>
  <c r="O34" i="2"/>
  <c r="P34" i="2" s="1"/>
  <c r="O42" i="2"/>
  <c r="P42" i="2" s="1"/>
  <c r="O50" i="2"/>
  <c r="P50" i="2" s="1"/>
  <c r="O58" i="2"/>
  <c r="P58" i="2" s="1"/>
  <c r="O66" i="2"/>
  <c r="P66" i="2" s="1"/>
  <c r="O74" i="2"/>
  <c r="P74" i="2" s="1"/>
  <c r="O82" i="2"/>
  <c r="P82" i="2" s="1"/>
  <c r="O97" i="2"/>
  <c r="P97" i="2" s="1"/>
  <c r="O102" i="2"/>
  <c r="P102" i="2" s="1"/>
  <c r="O108" i="2"/>
  <c r="P108" i="2" s="1"/>
  <c r="O116" i="2"/>
  <c r="P116" i="2" s="1"/>
  <c r="O124" i="2"/>
  <c r="P124" i="2" s="1"/>
  <c r="O132" i="2"/>
  <c r="P132" i="2" s="1"/>
  <c r="O140" i="2"/>
  <c r="P140" i="2" s="1"/>
  <c r="O148" i="2"/>
  <c r="P148" i="2" s="1"/>
  <c r="O155" i="2"/>
  <c r="P155" i="2" s="1"/>
  <c r="O163" i="2"/>
  <c r="P163" i="2" s="1"/>
  <c r="O171" i="2"/>
  <c r="P171" i="2" s="1"/>
  <c r="O178" i="2"/>
  <c r="P178" i="2" s="1"/>
  <c r="O185" i="2"/>
  <c r="P185" i="2" s="1"/>
  <c r="O192" i="2"/>
  <c r="P192" i="2" s="1"/>
  <c r="O200" i="2"/>
  <c r="P200" i="2" s="1"/>
  <c r="O208" i="2"/>
  <c r="P208" i="2" s="1"/>
  <c r="O222" i="2"/>
  <c r="P222" i="2" s="1"/>
  <c r="O226" i="2"/>
  <c r="P226" i="2" s="1"/>
  <c r="O233" i="2"/>
  <c r="P233" i="2" s="1"/>
  <c r="O239" i="2"/>
  <c r="P239" i="2" s="1"/>
  <c r="O245" i="2"/>
  <c r="P245" i="2" s="1"/>
  <c r="O252" i="2"/>
  <c r="P252" i="2" s="1"/>
  <c r="O259" i="2"/>
  <c r="P259" i="2" s="1"/>
  <c r="O265" i="2"/>
  <c r="P265" i="2" s="1"/>
  <c r="O272" i="2"/>
  <c r="P272" i="2" s="1"/>
  <c r="O6" i="2"/>
  <c r="P6" i="2" s="1"/>
  <c r="O14" i="2"/>
  <c r="P14" i="2" s="1"/>
  <c r="O21" i="2"/>
  <c r="P21" i="2" s="1"/>
  <c r="O9" i="2"/>
  <c r="P9" i="2" s="1"/>
  <c r="O17" i="2"/>
  <c r="P17" i="2" s="1"/>
  <c r="O24" i="2"/>
  <c r="P24" i="2" s="1"/>
  <c r="O30" i="2"/>
  <c r="P30" i="2" s="1"/>
  <c r="O37" i="2"/>
  <c r="P37" i="2" s="1"/>
  <c r="O45" i="2"/>
  <c r="P45" i="2" s="1"/>
  <c r="O53" i="2"/>
  <c r="P53" i="2" s="1"/>
  <c r="O61" i="2"/>
  <c r="P61" i="2" s="1"/>
  <c r="O69" i="2"/>
  <c r="P69" i="2" s="1"/>
  <c r="O77" i="2"/>
  <c r="P77" i="2" s="1"/>
  <c r="O85" i="2"/>
  <c r="P85" i="2" s="1"/>
  <c r="O92" i="2"/>
  <c r="P92" i="2" s="1"/>
  <c r="O99" i="2"/>
  <c r="P99" i="2" s="1"/>
  <c r="O104" i="2"/>
  <c r="P104" i="2" s="1"/>
  <c r="O111" i="2"/>
  <c r="P111" i="2" s="1"/>
  <c r="O119" i="2"/>
  <c r="P119" i="2" s="1"/>
  <c r="O127" i="2"/>
  <c r="P127" i="2" s="1"/>
  <c r="O135" i="2"/>
  <c r="P135" i="2" s="1"/>
  <c r="O143" i="2"/>
  <c r="P143" i="2" s="1"/>
  <c r="O151" i="2"/>
  <c r="P151" i="2" s="1"/>
  <c r="O158" i="2"/>
  <c r="P158" i="2" s="1"/>
  <c r="O166" i="2"/>
  <c r="P166" i="2" s="1"/>
  <c r="O174" i="2"/>
  <c r="P174" i="2" s="1"/>
  <c r="O188" i="2"/>
  <c r="P188" i="2" s="1"/>
  <c r="O195" i="2"/>
  <c r="P195" i="2" s="1"/>
  <c r="O203" i="2"/>
  <c r="P203" i="2" s="1"/>
  <c r="O211" i="2"/>
  <c r="P211" i="2" s="1"/>
  <c r="O217" i="2"/>
  <c r="P217" i="2" s="1"/>
  <c r="O236" i="2"/>
  <c r="P236" i="2" s="1"/>
  <c r="O247" i="2"/>
  <c r="P247" i="2" s="1"/>
  <c r="O255" i="2"/>
  <c r="P255" i="2" s="1"/>
  <c r="O268" i="2"/>
  <c r="P268" i="2" s="1"/>
  <c r="O275" i="2"/>
  <c r="P275" i="2" s="1"/>
  <c r="Q85" i="2"/>
  <c r="Q203" i="2"/>
  <c r="Q123" i="2"/>
  <c r="R232" i="2"/>
  <c r="R201" i="2"/>
  <c r="Q234" i="2"/>
  <c r="Q256" i="2"/>
  <c r="R142" i="2"/>
  <c r="Q225" i="2"/>
  <c r="Q258" i="2"/>
  <c r="R139" i="2"/>
  <c r="R242" i="2"/>
  <c r="R74" i="2"/>
  <c r="Q68" i="2"/>
  <c r="Q55" i="2"/>
  <c r="R190" i="2"/>
  <c r="R197" i="2"/>
  <c r="Q161" i="2"/>
  <c r="R2" i="2"/>
  <c r="R10" i="2"/>
  <c r="R25" i="2"/>
  <c r="Q96" i="2"/>
  <c r="R4" i="2"/>
  <c r="R205" i="2"/>
  <c r="Q264" i="2"/>
  <c r="Q116" i="2"/>
  <c r="Q181" i="2"/>
  <c r="R200" i="2"/>
  <c r="R222" i="2"/>
  <c r="Q255" i="2"/>
  <c r="R193" i="2"/>
  <c r="R16" i="2"/>
  <c r="R101" i="2"/>
  <c r="R31" i="2"/>
  <c r="Q132" i="2"/>
  <c r="Q163" i="2"/>
  <c r="R189" i="2"/>
  <c r="R196" i="2"/>
  <c r="R220" i="2"/>
  <c r="R229" i="2"/>
  <c r="Q263" i="2"/>
  <c r="R21" i="2"/>
  <c r="Q84" i="2"/>
  <c r="Q127" i="2"/>
  <c r="Q185" i="2"/>
  <c r="Q106" i="2"/>
  <c r="R70" i="2"/>
  <c r="Q78" i="2"/>
  <c r="Q135" i="2"/>
  <c r="R18" i="2"/>
  <c r="Q79" i="2"/>
  <c r="Q111" i="2"/>
  <c r="Q146" i="2"/>
  <c r="Q249" i="2"/>
  <c r="Q244" i="2"/>
  <c r="Q114" i="2"/>
  <c r="R156" i="2"/>
  <c r="R244" i="2"/>
  <c r="Q260" i="2"/>
  <c r="Q211" i="2"/>
  <c r="Q223" i="2"/>
  <c r="Q134" i="2"/>
  <c r="R23" i="2"/>
  <c r="R12" i="2"/>
  <c r="R125" i="2"/>
  <c r="Q59" i="2"/>
  <c r="Q100" i="2"/>
  <c r="R145" i="2"/>
  <c r="Q243" i="2"/>
  <c r="Q72" i="2"/>
  <c r="R29" i="2"/>
  <c r="R52" i="2"/>
  <c r="Q71" i="2"/>
  <c r="Q81" i="2"/>
  <c r="R83" i="2"/>
  <c r="R108" i="2"/>
  <c r="Q120" i="2"/>
  <c r="Q128" i="2"/>
  <c r="R138" i="2"/>
  <c r="Q167" i="2"/>
  <c r="R204" i="2"/>
  <c r="Q226" i="2"/>
  <c r="Q252" i="2"/>
  <c r="Q19" i="2"/>
  <c r="R14" i="2"/>
  <c r="R8" i="2"/>
  <c r="Q67" i="2"/>
  <c r="Q148" i="2"/>
  <c r="Q23" i="2"/>
  <c r="Q12" i="2"/>
  <c r="R72" i="2"/>
  <c r="Q43" i="2"/>
  <c r="Q25" i="2"/>
  <c r="Q14" i="2"/>
  <c r="R19" i="2"/>
  <c r="R54" i="2"/>
  <c r="Q6" i="2"/>
  <c r="R6" i="2"/>
  <c r="Q47" i="2"/>
  <c r="Q16" i="2"/>
  <c r="Q33" i="2"/>
  <c r="Q42" i="2"/>
  <c r="Q94" i="2"/>
  <c r="Q176" i="2"/>
  <c r="Q21" i="2"/>
  <c r="Q2" i="2"/>
  <c r="Q4" i="2"/>
  <c r="Q18" i="2"/>
  <c r="Q36" i="2"/>
  <c r="R41" i="2"/>
  <c r="Q46" i="2"/>
  <c r="Q82" i="2"/>
  <c r="R98" i="2"/>
  <c r="Q133" i="2"/>
  <c r="Q119" i="2"/>
  <c r="Q153" i="2"/>
  <c r="Q157" i="2"/>
  <c r="Q169" i="2"/>
  <c r="Q171" i="2"/>
  <c r="Q179" i="2"/>
  <c r="Q92" i="2"/>
  <c r="Q108" i="2"/>
  <c r="Q117" i="2"/>
  <c r="R119" i="2"/>
  <c r="R129" i="2"/>
  <c r="Q136" i="2"/>
  <c r="Q145" i="2"/>
  <c r="R169" i="2"/>
  <c r="R171" i="2"/>
  <c r="R113" i="2"/>
  <c r="Q199" i="2"/>
  <c r="Q8" i="2"/>
  <c r="Q104" i="2"/>
  <c r="Q162" i="2"/>
  <c r="R210" i="2"/>
  <c r="R43" i="2"/>
  <c r="Q65" i="2"/>
  <c r="R40" i="2"/>
  <c r="Q73" i="2"/>
  <c r="Q130" i="2"/>
  <c r="Q31" i="2"/>
  <c r="R33" i="2"/>
  <c r="Q39" i="2"/>
  <c r="Q44" i="2"/>
  <c r="Q50" i="2"/>
  <c r="R56" i="2"/>
  <c r="Q101" i="2"/>
  <c r="Q102" i="2"/>
  <c r="Q147" i="2"/>
  <c r="Q160" i="2"/>
  <c r="R162" i="2"/>
  <c r="R192" i="2"/>
  <c r="R213" i="2"/>
  <c r="Q214" i="2"/>
  <c r="Q273" i="2"/>
  <c r="Q49" i="2"/>
  <c r="Q29" i="2"/>
  <c r="R35" i="2"/>
  <c r="R45" i="2"/>
  <c r="Q37" i="2"/>
  <c r="Q10" i="2"/>
  <c r="Q41" i="2"/>
  <c r="R97" i="2"/>
  <c r="R102" i="2"/>
  <c r="Q107" i="2"/>
  <c r="Q144" i="2"/>
  <c r="R147" i="2"/>
  <c r="Q178" i="2"/>
  <c r="Q213" i="2"/>
  <c r="R84" i="2"/>
  <c r="R109" i="2"/>
  <c r="R140" i="2"/>
  <c r="R149" i="2"/>
  <c r="R151" i="2"/>
  <c r="Q170" i="2"/>
  <c r="R177" i="2"/>
  <c r="Q238" i="2"/>
  <c r="R251" i="2"/>
  <c r="Q231" i="2"/>
  <c r="Q207" i="2"/>
  <c r="R241" i="2"/>
  <c r="R254" i="2"/>
  <c r="Q259" i="2"/>
  <c r="R272" i="2"/>
  <c r="Q268" i="2"/>
  <c r="Q166" i="2"/>
  <c r="Q174" i="2"/>
  <c r="Q230" i="2"/>
  <c r="Q254" i="2"/>
  <c r="R49" i="2"/>
  <c r="R66" i="2"/>
  <c r="Q93" i="2"/>
  <c r="Q103" i="2"/>
  <c r="R135" i="2"/>
  <c r="R143" i="2"/>
  <c r="R146" i="2"/>
  <c r="Q177" i="2"/>
  <c r="Q182" i="2"/>
  <c r="Q188" i="2"/>
  <c r="Q189" i="2"/>
  <c r="Q195" i="2"/>
  <c r="R218" i="2"/>
  <c r="Q235" i="2"/>
  <c r="R53" i="2"/>
  <c r="R117" i="2"/>
  <c r="Q66" i="2"/>
  <c r="Q77" i="2"/>
  <c r="R99" i="2"/>
  <c r="Q105" i="2"/>
  <c r="Q200" i="2"/>
  <c r="R270" i="2"/>
  <c r="R34" i="2"/>
  <c r="R37" i="2"/>
  <c r="R50" i="2"/>
  <c r="Q56" i="2"/>
  <c r="Q61" i="2"/>
  <c r="R65" i="2"/>
  <c r="Q69" i="2"/>
  <c r="Q74" i="2"/>
  <c r="Q75" i="2"/>
  <c r="R77" i="2"/>
  <c r="Q86" i="2"/>
  <c r="R87" i="2"/>
  <c r="R92" i="2"/>
  <c r="R133" i="2"/>
  <c r="Q142" i="2"/>
  <c r="R148" i="2"/>
  <c r="Q150" i="2"/>
  <c r="Q152" i="2"/>
  <c r="Q34" i="2"/>
  <c r="Q15" i="2"/>
  <c r="Q17" i="2"/>
  <c r="Q20" i="2"/>
  <c r="Q22" i="2"/>
  <c r="Q24" i="2"/>
  <c r="Q26" i="2"/>
  <c r="Q27" i="2"/>
  <c r="Q28" i="2"/>
  <c r="Q30" i="2"/>
  <c r="Q38" i="2"/>
  <c r="R44" i="2"/>
  <c r="R47" i="2"/>
  <c r="Q51" i="2"/>
  <c r="R55" i="2"/>
  <c r="Q62" i="2"/>
  <c r="R68" i="2"/>
  <c r="R75" i="2"/>
  <c r="R111" i="2"/>
  <c r="R114" i="2"/>
  <c r="R150" i="2"/>
  <c r="R152" i="2"/>
  <c r="R160" i="2"/>
  <c r="Q40" i="2"/>
  <c r="Q3" i="2"/>
  <c r="Q5" i="2"/>
  <c r="Q7" i="2"/>
  <c r="Q9" i="2"/>
  <c r="Q11" i="2"/>
  <c r="Q13" i="2"/>
  <c r="R3" i="2"/>
  <c r="R5" i="2"/>
  <c r="R7" i="2"/>
  <c r="R9" i="2"/>
  <c r="R11" i="2"/>
  <c r="R13" i="2"/>
  <c r="R15" i="2"/>
  <c r="R17" i="2"/>
  <c r="R20" i="2"/>
  <c r="R22" i="2"/>
  <c r="R24" i="2"/>
  <c r="R26" i="2"/>
  <c r="R27" i="2"/>
  <c r="R28" i="2"/>
  <c r="R30" i="2"/>
  <c r="Q32" i="2"/>
  <c r="Q35" i="2"/>
  <c r="R38" i="2"/>
  <c r="Q48" i="2"/>
  <c r="Q52" i="2"/>
  <c r="Q57" i="2"/>
  <c r="R61" i="2"/>
  <c r="R62" i="2"/>
  <c r="Q70" i="2"/>
  <c r="R73" i="2"/>
  <c r="R82" i="2"/>
  <c r="R88" i="2"/>
  <c r="Q90" i="2"/>
  <c r="Q99" i="2"/>
  <c r="Q141" i="2"/>
  <c r="Q164" i="2"/>
  <c r="Q60" i="2"/>
  <c r="R32" i="2"/>
  <c r="Q45" i="2"/>
  <c r="R48" i="2"/>
  <c r="R51" i="2"/>
  <c r="Q58" i="2"/>
  <c r="Q63" i="2"/>
  <c r="R67" i="2"/>
  <c r="R71" i="2"/>
  <c r="R85" i="2"/>
  <c r="Q87" i="2"/>
  <c r="R90" i="2"/>
  <c r="Q98" i="2"/>
  <c r="R104" i="2"/>
  <c r="Q115" i="2"/>
  <c r="Q121" i="2"/>
  <c r="Q124" i="2"/>
  <c r="R127" i="2"/>
  <c r="R130" i="2"/>
  <c r="R141" i="2"/>
  <c r="R57" i="2"/>
  <c r="R58" i="2"/>
  <c r="Q64" i="2"/>
  <c r="R69" i="2"/>
  <c r="Q80" i="2"/>
  <c r="Q89" i="2"/>
  <c r="R100" i="2"/>
  <c r="Q112" i="2"/>
  <c r="Q118" i="2"/>
  <c r="R124" i="2"/>
  <c r="Q149" i="2"/>
  <c r="Q151" i="2"/>
  <c r="R157" i="2"/>
  <c r="R46" i="2"/>
  <c r="Q172" i="2"/>
  <c r="Q180" i="2"/>
  <c r="Q204" i="2"/>
  <c r="R59" i="2"/>
  <c r="R60" i="2"/>
  <c r="R42" i="2"/>
  <c r="Q53" i="2"/>
  <c r="R36" i="2"/>
  <c r="R39" i="2"/>
  <c r="Q54" i="2"/>
  <c r="R63" i="2"/>
  <c r="R64" i="2"/>
  <c r="Q76" i="2"/>
  <c r="Q88" i="2"/>
  <c r="Q91" i="2"/>
  <c r="Q97" i="2"/>
  <c r="Q131" i="2"/>
  <c r="Q137" i="2"/>
  <c r="R76" i="2"/>
  <c r="R79" i="2"/>
  <c r="R91" i="2"/>
  <c r="R94" i="2"/>
  <c r="R103" i="2"/>
  <c r="R106" i="2"/>
  <c r="R118" i="2"/>
  <c r="R121" i="2"/>
  <c r="R134" i="2"/>
  <c r="R137" i="2"/>
  <c r="Q138" i="2"/>
  <c r="Q143" i="2"/>
  <c r="Q83" i="2"/>
  <c r="R86" i="2"/>
  <c r="R89" i="2"/>
  <c r="Q95" i="2"/>
  <c r="Q109" i="2"/>
  <c r="R112" i="2"/>
  <c r="R115" i="2"/>
  <c r="Q122" i="2"/>
  <c r="Q125" i="2"/>
  <c r="R128" i="2"/>
  <c r="R131" i="2"/>
  <c r="R154" i="2"/>
  <c r="R167" i="2"/>
  <c r="R80" i="2"/>
  <c r="R95" i="2"/>
  <c r="R122" i="2"/>
  <c r="Q139" i="2"/>
  <c r="R144" i="2"/>
  <c r="Q154" i="2"/>
  <c r="Q110" i="2"/>
  <c r="Q113" i="2"/>
  <c r="R116" i="2"/>
  <c r="Q126" i="2"/>
  <c r="Q129" i="2"/>
  <c r="R132" i="2"/>
  <c r="Q140" i="2"/>
  <c r="R110" i="2"/>
  <c r="R126" i="2"/>
  <c r="Q155" i="2"/>
  <c r="Q168" i="2"/>
  <c r="Q175" i="2"/>
  <c r="R211" i="2"/>
  <c r="R78" i="2"/>
  <c r="R81" i="2"/>
  <c r="R93" i="2"/>
  <c r="R96" i="2"/>
  <c r="R105" i="2"/>
  <c r="R107" i="2"/>
  <c r="R120" i="2"/>
  <c r="R123" i="2"/>
  <c r="R136" i="2"/>
  <c r="R175" i="2"/>
  <c r="Q186" i="2"/>
  <c r="Q158" i="2"/>
  <c r="R161" i="2"/>
  <c r="R164" i="2"/>
  <c r="R168" i="2"/>
  <c r="R180" i="2"/>
  <c r="R183" i="2"/>
  <c r="Q209" i="2"/>
  <c r="Q221" i="2"/>
  <c r="R257" i="2"/>
  <c r="R155" i="2"/>
  <c r="R158" i="2"/>
  <c r="Q165" i="2"/>
  <c r="R170" i="2"/>
  <c r="Q190" i="2"/>
  <c r="R195" i="2"/>
  <c r="R209" i="2"/>
  <c r="Q248" i="2"/>
  <c r="Q159" i="2"/>
  <c r="R165" i="2"/>
  <c r="R203" i="2"/>
  <c r="Q212" i="2"/>
  <c r="R221" i="2"/>
  <c r="Q156" i="2"/>
  <c r="R159" i="2"/>
  <c r="R185" i="2"/>
  <c r="Q193" i="2"/>
  <c r="Q197" i="2"/>
  <c r="Q215" i="2"/>
  <c r="Q237" i="2"/>
  <c r="R153" i="2"/>
  <c r="Q201" i="2"/>
  <c r="Q205" i="2"/>
  <c r="Q222" i="2"/>
  <c r="R163" i="2"/>
  <c r="R166" i="2"/>
  <c r="R172" i="2"/>
  <c r="R182" i="2"/>
  <c r="Q192" i="2"/>
  <c r="Q196" i="2"/>
  <c r="R216" i="2"/>
  <c r="Q220" i="2"/>
  <c r="Q183" i="2"/>
  <c r="R186" i="2"/>
  <c r="R212" i="2"/>
  <c r="Q173" i="2"/>
  <c r="R176" i="2"/>
  <c r="R178" i="2"/>
  <c r="Q184" i="2"/>
  <c r="Q187" i="2"/>
  <c r="R206" i="2"/>
  <c r="Q227" i="2"/>
  <c r="R173" i="2"/>
  <c r="R184" i="2"/>
  <c r="R187" i="2"/>
  <c r="Q191" i="2"/>
  <c r="R191" i="2"/>
  <c r="R194" i="2"/>
  <c r="Q198" i="2"/>
  <c r="R198" i="2"/>
  <c r="R202" i="2"/>
  <c r="Q206" i="2"/>
  <c r="Q218" i="2"/>
  <c r="Q219" i="2"/>
  <c r="Q251" i="2"/>
  <c r="R253" i="2"/>
  <c r="Q253" i="2"/>
  <c r="R179" i="2"/>
  <c r="R181" i="2"/>
  <c r="R208" i="2"/>
  <c r="R214" i="2"/>
  <c r="R217" i="2"/>
  <c r="R219" i="2"/>
  <c r="R249" i="2"/>
  <c r="R174" i="2"/>
  <c r="R188" i="2"/>
  <c r="Q208" i="2"/>
  <c r="Q194" i="2"/>
  <c r="R199" i="2"/>
  <c r="Q202" i="2"/>
  <c r="R207" i="2"/>
  <c r="Q210" i="2"/>
  <c r="R215" i="2"/>
  <c r="R240" i="2"/>
  <c r="Q267" i="2"/>
  <c r="R224" i="2"/>
  <c r="Q229" i="2"/>
  <c r="R230" i="2"/>
  <c r="Q239" i="2"/>
  <c r="Q241" i="2"/>
  <c r="R233" i="2"/>
  <c r="Q236" i="2"/>
  <c r="R239" i="2"/>
  <c r="Q247" i="2"/>
  <c r="R225" i="2"/>
  <c r="Q232" i="2"/>
  <c r="Q250" i="2"/>
  <c r="R262" i="2"/>
  <c r="R264" i="2"/>
  <c r="R269" i="2"/>
  <c r="R228" i="2"/>
  <c r="R245" i="2"/>
  <c r="Q216" i="2"/>
  <c r="Q217" i="2"/>
  <c r="R238" i="2"/>
  <c r="Q240" i="2"/>
  <c r="Q246" i="2"/>
  <c r="R256" i="2"/>
  <c r="Q271" i="2"/>
  <c r="R227" i="2"/>
  <c r="Q228" i="2"/>
  <c r="Q233" i="2"/>
  <c r="Q242" i="2"/>
  <c r="R255" i="2"/>
  <c r="Q276" i="2"/>
  <c r="R252" i="2"/>
  <c r="R223" i="2"/>
  <c r="Q224" i="2"/>
  <c r="R235" i="2"/>
  <c r="R243" i="2"/>
  <c r="Q245" i="2"/>
  <c r="Q257" i="2"/>
  <c r="R259" i="2"/>
  <c r="Q262" i="2"/>
  <c r="Q270" i="2"/>
  <c r="R246" i="2"/>
  <c r="Q265" i="2"/>
  <c r="R271" i="2"/>
  <c r="R226" i="2"/>
  <c r="R261" i="2"/>
  <c r="R265" i="2"/>
  <c r="Q266" i="2"/>
  <c r="R231" i="2"/>
  <c r="R234" i="2"/>
  <c r="R237" i="2"/>
  <c r="R248" i="2"/>
  <c r="R263" i="2"/>
  <c r="Q275" i="2"/>
  <c r="R275" i="2"/>
  <c r="R258" i="2"/>
  <c r="R260" i="2"/>
  <c r="R266" i="2"/>
  <c r="Q274" i="2"/>
  <c r="Q277" i="2"/>
  <c r="Q261" i="2"/>
  <c r="R267" i="2"/>
  <c r="Q269" i="2"/>
  <c r="R274" i="2"/>
  <c r="R277" i="2"/>
  <c r="R236" i="2"/>
  <c r="R247" i="2"/>
  <c r="R250" i="2"/>
  <c r="R268" i="2"/>
  <c r="Q272" i="2"/>
  <c r="R273" i="2"/>
  <c r="R276" i="2"/>
</calcChain>
</file>

<file path=xl/sharedStrings.xml><?xml version="1.0" encoding="utf-8"?>
<sst xmlns="http://schemas.openxmlformats.org/spreadsheetml/2006/main" count="390" uniqueCount="390">
  <si>
    <r>
      <t xml:space="preserve">Zalambdalestes lechei  </t>
    </r>
    <r>
      <rPr>
        <sz val="11"/>
        <color theme="1"/>
        <rFont val="Calibri"/>
        <family val="2"/>
        <scheme val="minor"/>
      </rPr>
      <t>PSS-MAE 130</t>
    </r>
  </si>
  <si>
    <r>
      <rPr>
        <i/>
        <sz val="11"/>
        <color theme="1"/>
        <rFont val="Calibri"/>
        <family val="2"/>
        <scheme val="minor"/>
      </rPr>
      <t>Maelestes gobiensis</t>
    </r>
    <r>
      <rPr>
        <sz val="11"/>
        <color theme="1"/>
        <rFont val="Calibri"/>
        <family val="2"/>
        <scheme val="minor"/>
      </rPr>
      <t xml:space="preserve"> PSS-MAE 607</t>
    </r>
  </si>
  <si>
    <t>Wible et al., 2009 figs&amp;text, Table 1</t>
  </si>
  <si>
    <t>MNHN-F cast of MLP 73-VII-3–11</t>
  </si>
  <si>
    <r>
      <rPr>
        <i/>
        <sz val="11"/>
        <color theme="1"/>
        <rFont val="Calibri"/>
        <family val="2"/>
        <scheme val="minor"/>
      </rPr>
      <t>Simpsonotus praecursor</t>
    </r>
    <r>
      <rPr>
        <sz val="11"/>
        <color theme="1"/>
        <rFont val="Calibri"/>
        <family val="2"/>
        <scheme val="minor"/>
      </rPr>
      <t xml:space="preserve"> MLP 73-VII-3–11</t>
    </r>
  </si>
  <si>
    <r>
      <t xml:space="preserve">Data Source </t>
    </r>
    <r>
      <rPr>
        <sz val="11"/>
        <color theme="1"/>
        <rFont val="Calibri"/>
        <family val="2"/>
        <scheme val="minor"/>
      </rPr>
      <t>(GB measurement unless specified otherwise)</t>
    </r>
  </si>
  <si>
    <r>
      <rPr>
        <i/>
        <sz val="11"/>
        <color theme="1"/>
        <rFont val="Calibri"/>
        <family val="2"/>
        <scheme val="minor"/>
      </rPr>
      <t xml:space="preserve">Notostylops murinus </t>
    </r>
    <r>
      <rPr>
        <sz val="11"/>
        <color theme="1"/>
        <rFont val="Calibri"/>
        <family val="2"/>
        <scheme val="minor"/>
      </rPr>
      <t>MNHN.F.CAS 96</t>
    </r>
  </si>
  <si>
    <r>
      <rPr>
        <i/>
        <sz val="11"/>
        <color theme="1"/>
        <rFont val="Calibri"/>
        <family val="2"/>
        <scheme val="minor"/>
      </rPr>
      <t>Isotemnus sp.</t>
    </r>
    <r>
      <rPr>
        <sz val="11"/>
        <color theme="1"/>
        <rFont val="Calibri"/>
        <family val="2"/>
        <scheme val="minor"/>
      </rPr>
      <t xml:space="preserve"> MNHN.F.CAS 372</t>
    </r>
  </si>
  <si>
    <r>
      <rPr>
        <i/>
        <sz val="11"/>
        <color theme="1"/>
        <rFont val="Calibri"/>
        <family val="2"/>
        <scheme val="minor"/>
      </rPr>
      <t>Oldfieldthomasia sp.</t>
    </r>
    <r>
      <rPr>
        <sz val="11"/>
        <color theme="1"/>
        <rFont val="Calibri"/>
        <family val="2"/>
        <scheme val="minor"/>
      </rPr>
      <t xml:space="preserve"> MNHN.F.CAS 393 (&amp;AMNH 28678)</t>
    </r>
  </si>
  <si>
    <r>
      <rPr>
        <i/>
        <sz val="11"/>
        <color theme="1"/>
        <rFont val="Calibri"/>
        <family val="2"/>
        <scheme val="minor"/>
      </rPr>
      <t>Ultrapithecus rutilans</t>
    </r>
    <r>
      <rPr>
        <sz val="11"/>
        <color theme="1"/>
        <rFont val="Calibri"/>
        <family val="2"/>
        <scheme val="minor"/>
      </rPr>
      <t xml:space="preserve"> MNHN.F.CAS 387</t>
    </r>
  </si>
  <si>
    <r>
      <rPr>
        <i/>
        <sz val="11"/>
        <color theme="1"/>
        <rFont val="Calibri"/>
        <family val="2"/>
        <scheme val="minor"/>
      </rPr>
      <t>Notopithecus adapinus</t>
    </r>
    <r>
      <rPr>
        <sz val="11"/>
        <color theme="1"/>
        <rFont val="Calibri"/>
        <family val="2"/>
        <scheme val="minor"/>
      </rPr>
      <t xml:space="preserve"> MNHN.F.CAS 1039 (&amp;AMNH 28949)</t>
    </r>
  </si>
  <si>
    <r>
      <rPr>
        <i/>
        <sz val="11"/>
        <color theme="1"/>
        <rFont val="Calibri"/>
        <family val="2"/>
        <scheme val="minor"/>
      </rPr>
      <t>Henricosbornia lophodonta</t>
    </r>
    <r>
      <rPr>
        <sz val="11"/>
        <color theme="1"/>
        <rFont val="Calibri"/>
        <family val="2"/>
        <scheme val="minor"/>
      </rPr>
      <t xml:space="preserve"> MACN 10808</t>
    </r>
  </si>
  <si>
    <t>MNHN-F cast of MACN 10808</t>
  </si>
  <si>
    <t>GB cast of UM5206</t>
  </si>
  <si>
    <t>C de Muizon cast of MNRJ 4094</t>
  </si>
  <si>
    <r>
      <rPr>
        <i/>
        <sz val="11"/>
        <color theme="1"/>
        <rFont val="Calibri"/>
        <family val="2"/>
        <scheme val="minor"/>
      </rPr>
      <t>Protungulatum donae</t>
    </r>
    <r>
      <rPr>
        <sz val="11"/>
        <color theme="1"/>
        <rFont val="Calibri"/>
        <family val="2"/>
        <scheme val="minor"/>
      </rPr>
      <t xml:space="preserve"> UM5206</t>
    </r>
  </si>
  <si>
    <t>GB cast of MACN A10690</t>
  </si>
  <si>
    <r>
      <rPr>
        <i/>
        <sz val="11"/>
        <color theme="1"/>
        <rFont val="Calibri"/>
        <family val="2"/>
        <scheme val="minor"/>
      </rPr>
      <t>Miguelsoria parayiunhor</t>
    </r>
    <r>
      <rPr>
        <sz val="11"/>
        <color theme="1"/>
        <rFont val="Calibri"/>
        <family val="2"/>
        <scheme val="minor"/>
      </rPr>
      <t xml:space="preserve"> MNRJ 4094</t>
    </r>
  </si>
  <si>
    <r>
      <rPr>
        <i/>
        <sz val="11"/>
        <color theme="1"/>
        <rFont val="Calibri"/>
        <family val="2"/>
        <scheme val="minor"/>
      </rPr>
      <t>Didolodus multicuspis</t>
    </r>
    <r>
      <rPr>
        <sz val="11"/>
        <color theme="1"/>
        <rFont val="Calibri"/>
        <family val="2"/>
        <scheme val="minor"/>
      </rPr>
      <t xml:space="preserve"> MACN A10690</t>
    </r>
  </si>
  <si>
    <r>
      <rPr>
        <i/>
        <sz val="11"/>
        <color theme="1"/>
        <rFont val="Calibri"/>
        <family val="2"/>
        <scheme val="minor"/>
      </rPr>
      <t>Pronycticebus gaudryi</t>
    </r>
    <r>
      <rPr>
        <sz val="11"/>
        <color theme="1"/>
        <rFont val="Calibri"/>
        <family val="2"/>
        <scheme val="minor"/>
      </rPr>
      <t xml:space="preserve"> MNHN.F.Qu11056</t>
    </r>
  </si>
  <si>
    <r>
      <rPr>
        <i/>
        <sz val="11"/>
        <color theme="1"/>
        <rFont val="Calibri"/>
        <family val="2"/>
        <scheme val="minor"/>
      </rPr>
      <t>Diadiaphorus majusculus</t>
    </r>
    <r>
      <rPr>
        <sz val="11"/>
        <color theme="1"/>
        <rFont val="Calibri"/>
        <family val="2"/>
        <scheme val="minor"/>
      </rPr>
      <t xml:space="preserve"> MNHN.F.SCZ 207</t>
    </r>
  </si>
  <si>
    <r>
      <rPr>
        <i/>
        <sz val="11"/>
        <color theme="1"/>
        <rFont val="Calibri"/>
        <family val="2"/>
        <scheme val="minor"/>
      </rPr>
      <t xml:space="preserve">Proterotherium australe </t>
    </r>
    <r>
      <rPr>
        <sz val="11"/>
        <color theme="1"/>
        <rFont val="Calibri"/>
        <family val="2"/>
        <scheme val="minor"/>
      </rPr>
      <t>MNHN.F.SCZ 205</t>
    </r>
  </si>
  <si>
    <r>
      <rPr>
        <i/>
        <sz val="11"/>
        <color theme="1"/>
        <rFont val="Calibri"/>
        <family val="2"/>
        <scheme val="minor"/>
      </rPr>
      <t>Trigonostylops wortmanni</t>
    </r>
    <r>
      <rPr>
        <sz val="11"/>
        <color theme="1"/>
        <rFont val="Calibri"/>
        <family val="2"/>
        <scheme val="minor"/>
      </rPr>
      <t xml:space="preserve"> MNHN.F.CAS 187</t>
    </r>
  </si>
  <si>
    <t>M2/M1</t>
  </si>
  <si>
    <t>M3/M1</t>
  </si>
  <si>
    <r>
      <t xml:space="preserve">Colbertia magellanica </t>
    </r>
    <r>
      <rPr>
        <sz val="11"/>
        <color theme="1"/>
        <rFont val="Calibri"/>
        <family val="2"/>
        <scheme val="minor"/>
      </rPr>
      <t>AMNH 49873</t>
    </r>
  </si>
  <si>
    <t>MNHN-F cast of AMNH 49873</t>
  </si>
  <si>
    <r>
      <rPr>
        <i/>
        <sz val="11"/>
        <color theme="1"/>
        <rFont val="Calibri"/>
        <family val="2"/>
        <scheme val="minor"/>
      </rPr>
      <t>Asmithwoodwardia scotti</t>
    </r>
    <r>
      <rPr>
        <sz val="11"/>
        <color theme="1"/>
        <rFont val="Calibri"/>
        <family val="2"/>
        <scheme val="minor"/>
      </rPr>
      <t xml:space="preserve"> DGM-358-M</t>
    </r>
  </si>
  <si>
    <r>
      <rPr>
        <b/>
        <i/>
        <sz val="11"/>
        <color theme="1"/>
        <rFont val="Calibri"/>
        <family val="2"/>
        <scheme val="minor"/>
      </rPr>
      <t>Hippopotamus amphibius</t>
    </r>
    <r>
      <rPr>
        <b/>
        <sz val="11"/>
        <color theme="1"/>
        <rFont val="Calibri"/>
        <family val="2"/>
        <scheme val="minor"/>
      </rPr>
      <t xml:space="preserve"> MNHN.ZM-AC.A2215</t>
    </r>
  </si>
  <si>
    <r>
      <rPr>
        <b/>
        <i/>
        <sz val="11"/>
        <color theme="1"/>
        <rFont val="Calibri"/>
        <family val="2"/>
        <scheme val="minor"/>
      </rPr>
      <t>Capreolus capreolus</t>
    </r>
    <r>
      <rPr>
        <b/>
        <sz val="11"/>
        <color theme="1"/>
        <rFont val="Calibri"/>
        <family val="2"/>
        <scheme val="minor"/>
      </rPr>
      <t xml:space="preserve"> GB coll.</t>
    </r>
  </si>
  <si>
    <r>
      <rPr>
        <i/>
        <sz val="11"/>
        <color theme="1"/>
        <rFont val="Calibri"/>
        <family val="2"/>
        <scheme val="minor"/>
      </rPr>
      <t>Dichobune sp.</t>
    </r>
    <r>
      <rPr>
        <sz val="11"/>
        <color theme="1"/>
        <rFont val="Calibri"/>
        <family val="2"/>
        <scheme val="minor"/>
      </rPr>
      <t xml:space="preserve"> MNHN.F.Qu 16586</t>
    </r>
  </si>
  <si>
    <r>
      <rPr>
        <i/>
        <sz val="11"/>
        <color theme="1"/>
        <rFont val="Calibri"/>
        <family val="2"/>
        <scheme val="minor"/>
      </rPr>
      <t>Acotherulum saturninum</t>
    </r>
    <r>
      <rPr>
        <sz val="11"/>
        <color theme="1"/>
        <rFont val="Calibri"/>
        <family val="2"/>
        <scheme val="minor"/>
      </rPr>
      <t xml:space="preserve"> MNHN.F.Qu 16366</t>
    </r>
  </si>
  <si>
    <t>C de Muizon cast of V.4124</t>
  </si>
  <si>
    <r>
      <rPr>
        <i/>
        <sz val="11"/>
        <color theme="1"/>
        <rFont val="Calibri"/>
        <family val="2"/>
        <scheme val="minor"/>
      </rPr>
      <t>Bemalambda nanhsiungensis</t>
    </r>
    <r>
      <rPr>
        <sz val="11"/>
        <color theme="1"/>
        <rFont val="Calibri"/>
        <family val="2"/>
        <scheme val="minor"/>
      </rPr>
      <t xml:space="preserve"> V.4124</t>
    </r>
  </si>
  <si>
    <r>
      <rPr>
        <i/>
        <sz val="11"/>
        <color theme="1"/>
        <rFont val="Calibri"/>
        <family val="2"/>
        <scheme val="minor"/>
      </rPr>
      <t xml:space="preserve">Esthonyx bisulcatus </t>
    </r>
    <r>
      <rPr>
        <sz val="11"/>
        <color theme="1"/>
        <rFont val="Calibri"/>
        <family val="2"/>
        <scheme val="minor"/>
      </rPr>
      <t>AMNH 4275</t>
    </r>
  </si>
  <si>
    <r>
      <t xml:space="preserve">M1 Area </t>
    </r>
    <r>
      <rPr>
        <sz val="11"/>
        <color theme="1"/>
        <rFont val="Calibri"/>
        <family val="2"/>
        <scheme val="minor"/>
      </rPr>
      <t>(mm²)</t>
    </r>
  </si>
  <si>
    <r>
      <t xml:space="preserve">M2 area </t>
    </r>
    <r>
      <rPr>
        <sz val="11"/>
        <color theme="1"/>
        <rFont val="Calibri"/>
        <family val="2"/>
        <scheme val="minor"/>
      </rPr>
      <t>(mm²)</t>
    </r>
  </si>
  <si>
    <r>
      <t xml:space="preserve">M3 area </t>
    </r>
    <r>
      <rPr>
        <sz val="11"/>
        <color theme="1"/>
        <rFont val="Calibri"/>
        <family val="2"/>
        <scheme val="minor"/>
      </rPr>
      <t>(mm²)</t>
    </r>
  </si>
  <si>
    <t>M1 Area MEAN</t>
  </si>
  <si>
    <t>M2 Area MEAN</t>
  </si>
  <si>
    <t>M3 Area MEAN</t>
  </si>
  <si>
    <t>Wible et al. 2004FIG9 &amp; Table 2, PSS-MAE 130</t>
  </si>
  <si>
    <t>C de Muizon cast of AMNH 16664</t>
  </si>
  <si>
    <r>
      <rPr>
        <i/>
        <sz val="11"/>
        <rFont val="Calibri"/>
        <family val="2"/>
        <scheme val="minor"/>
      </rPr>
      <t>Pantolambda bathmodon</t>
    </r>
    <r>
      <rPr>
        <sz val="11"/>
        <rFont val="Calibri"/>
        <family val="2"/>
        <scheme val="minor"/>
      </rPr>
      <t xml:space="preserve"> AMNH 16664</t>
    </r>
  </si>
  <si>
    <r>
      <rPr>
        <i/>
        <sz val="11"/>
        <rFont val="Calibri"/>
        <family val="2"/>
        <scheme val="minor"/>
      </rPr>
      <t>Phenacodus primaevus</t>
    </r>
    <r>
      <rPr>
        <sz val="11"/>
        <rFont val="Calibri"/>
        <family val="2"/>
        <scheme val="minor"/>
      </rPr>
      <t xml:space="preserve"> USNM V 20068</t>
    </r>
  </si>
  <si>
    <t>MNHN-F cast of USNM V 20068</t>
  </si>
  <si>
    <t>MNHN.F cast of AMNH 4275</t>
  </si>
  <si>
    <r>
      <rPr>
        <i/>
        <sz val="11"/>
        <rFont val="Calibri"/>
        <family val="2"/>
        <scheme val="minor"/>
      </rPr>
      <t>Ocepeia daouiensis</t>
    </r>
    <r>
      <rPr>
        <sz val="11"/>
        <rFont val="Calibri"/>
        <family val="2"/>
        <scheme val="minor"/>
      </rPr>
      <t xml:space="preserve"> MNHN.F.PM 54</t>
    </r>
  </si>
  <si>
    <t>Gheerbrant et al 2014 Fig10B</t>
  </si>
  <si>
    <r>
      <rPr>
        <i/>
        <sz val="11"/>
        <rFont val="Calibri"/>
        <family val="2"/>
        <scheme val="minor"/>
      </rPr>
      <t>Alcidedorbignya inopinata</t>
    </r>
    <r>
      <rPr>
        <sz val="11"/>
        <rFont val="Calibri"/>
        <family val="2"/>
        <scheme val="minor"/>
      </rPr>
      <t xml:space="preserve"> MHNC 8399</t>
    </r>
  </si>
  <si>
    <r>
      <rPr>
        <i/>
        <sz val="11"/>
        <color theme="1"/>
        <rFont val="Calibri"/>
        <family val="2"/>
        <scheme val="minor"/>
      </rPr>
      <t>Dormaalocyon latouri</t>
    </r>
    <r>
      <rPr>
        <sz val="11"/>
        <color theme="1"/>
        <rFont val="Calibri"/>
        <family val="2"/>
        <scheme val="minor"/>
      </rPr>
      <t xml:space="preserve"> composite (IRSNB material)</t>
    </r>
  </si>
  <si>
    <t>Solé et al 2014 (JVP) Fig3 A,C,E</t>
  </si>
  <si>
    <t>Morphobank Media M131980,131981,129212</t>
  </si>
  <si>
    <r>
      <rPr>
        <i/>
        <sz val="11"/>
        <color theme="1"/>
        <rFont val="Calibri"/>
        <family val="2"/>
        <scheme val="minor"/>
      </rPr>
      <t xml:space="preserve">Vulpavus ovatus </t>
    </r>
    <r>
      <rPr>
        <sz val="11"/>
        <color theme="1"/>
        <rFont val="Calibri"/>
        <family val="2"/>
        <scheme val="minor"/>
      </rPr>
      <t>AMNH11498</t>
    </r>
  </si>
  <si>
    <r>
      <rPr>
        <i/>
        <sz val="11"/>
        <color theme="1"/>
        <rFont val="Calibri"/>
        <family val="2"/>
        <scheme val="minor"/>
      </rPr>
      <t>Lycophocyon hutchisoni</t>
    </r>
    <r>
      <rPr>
        <sz val="11"/>
        <color theme="1"/>
        <rFont val="Calibri"/>
        <family val="2"/>
        <scheme val="minor"/>
      </rPr>
      <t xml:space="preserve"> UCMP 170713</t>
    </r>
  </si>
  <si>
    <t>Tomiya 2011 Fig4D</t>
  </si>
  <si>
    <r>
      <rPr>
        <i/>
        <sz val="11"/>
        <color theme="1"/>
        <rFont val="Calibri"/>
        <family val="2"/>
        <scheme val="minor"/>
      </rPr>
      <t>"Miacis" cognitus</t>
    </r>
    <r>
      <rPr>
        <sz val="11"/>
        <color theme="1"/>
        <rFont val="Calibri"/>
        <family val="2"/>
        <scheme val="minor"/>
      </rPr>
      <t xml:space="preserve"> TMM 40209-200</t>
    </r>
  </si>
  <si>
    <t>Wang &amp; Tedford 1994 Fig7B</t>
  </si>
  <si>
    <r>
      <rPr>
        <i/>
        <sz val="11"/>
        <color theme="1"/>
        <rFont val="Calibri"/>
        <family val="2"/>
        <scheme val="minor"/>
      </rPr>
      <t>Phosphatherium escuilliei</t>
    </r>
    <r>
      <rPr>
        <sz val="11"/>
        <color theme="1"/>
        <rFont val="Calibri"/>
        <family val="2"/>
        <scheme val="minor"/>
      </rPr>
      <t xml:space="preserve"> MNHN.F.PM 17</t>
    </r>
  </si>
  <si>
    <t>Gheerbrant et al 2005 Fig11B</t>
  </si>
  <si>
    <r>
      <rPr>
        <i/>
        <sz val="11"/>
        <color theme="1"/>
        <rFont val="Calibri"/>
        <family val="2"/>
        <scheme val="minor"/>
      </rPr>
      <t>Eritherium azzouzorum</t>
    </r>
    <r>
      <rPr>
        <sz val="11"/>
        <color theme="1"/>
        <rFont val="Calibri"/>
        <family val="2"/>
        <scheme val="minor"/>
      </rPr>
      <t xml:space="preserve"> MHNT PAL 2006.0.18-20</t>
    </r>
  </si>
  <si>
    <t>Gheerbrant et al 2009 Fig1H</t>
  </si>
  <si>
    <r>
      <rPr>
        <i/>
        <sz val="11"/>
        <color theme="1"/>
        <rFont val="Calibri"/>
        <family val="2"/>
        <scheme val="minor"/>
      </rPr>
      <t>Rhombomylus turpanensis</t>
    </r>
    <r>
      <rPr>
        <sz val="11"/>
        <color theme="1"/>
        <rFont val="Calibri"/>
        <family val="2"/>
        <scheme val="minor"/>
      </rPr>
      <t xml:space="preserve"> IVPP V7528</t>
    </r>
  </si>
  <si>
    <t>Meng et al 2003 Fig9A</t>
  </si>
  <si>
    <r>
      <rPr>
        <i/>
        <sz val="11"/>
        <color theme="1"/>
        <rFont val="Calibri"/>
        <family val="2"/>
        <scheme val="minor"/>
      </rPr>
      <t>Matutinia nitidulus</t>
    </r>
    <r>
      <rPr>
        <sz val="11"/>
        <color theme="1"/>
        <rFont val="Calibri"/>
        <family val="2"/>
        <scheme val="minor"/>
      </rPr>
      <t xml:space="preserve"> IVPP V7442</t>
    </r>
  </si>
  <si>
    <t>Meng et al 2003 Fig10A</t>
  </si>
  <si>
    <t>Wood 1962, Fig9E</t>
  </si>
  <si>
    <r>
      <rPr>
        <i/>
        <sz val="11"/>
        <rFont val="Calibri"/>
        <family val="2"/>
        <scheme val="minor"/>
      </rPr>
      <t>Paramys delicatus</t>
    </r>
    <r>
      <rPr>
        <sz val="11"/>
        <rFont val="Calibri"/>
        <family val="2"/>
        <scheme val="minor"/>
      </rPr>
      <t xml:space="preserve"> YPM 13384</t>
    </r>
  </si>
  <si>
    <t>Estimation: combin. of Asher et al Fig2 scale with Morphobank Media M133463, length M1-3 estimated at 7,85mm; + anatomical information from Kraatz et al 2010 Figs</t>
  </si>
  <si>
    <r>
      <rPr>
        <i/>
        <sz val="11"/>
        <rFont val="Calibri"/>
        <family val="2"/>
        <scheme val="minor"/>
      </rPr>
      <t>Diacodexis pakistanensis</t>
    </r>
    <r>
      <rPr>
        <sz val="11"/>
        <rFont val="Calibri"/>
        <family val="2"/>
        <scheme val="minor"/>
      </rPr>
      <t xml:space="preserve"> HGSP 300 5003</t>
    </r>
  </si>
  <si>
    <t>Thewissen et al 1983 Fig1a</t>
  </si>
  <si>
    <r>
      <rPr>
        <b/>
        <i/>
        <sz val="11"/>
        <color theme="1"/>
        <rFont val="Calibri"/>
        <family val="2"/>
        <scheme val="minor"/>
      </rPr>
      <t>Potamogale velox</t>
    </r>
    <r>
      <rPr>
        <b/>
        <sz val="11"/>
        <color theme="1"/>
        <rFont val="Calibri"/>
        <family val="2"/>
        <scheme val="minor"/>
      </rPr>
      <t xml:space="preserve"> MNHN.ZM-MO 1947-866</t>
    </r>
  </si>
  <si>
    <r>
      <rPr>
        <b/>
        <i/>
        <sz val="11"/>
        <color theme="1"/>
        <rFont val="Calibri"/>
        <family val="2"/>
        <scheme val="minor"/>
      </rPr>
      <t xml:space="preserve">Tenrec ecaudatus </t>
    </r>
    <r>
      <rPr>
        <b/>
        <sz val="11"/>
        <color theme="1"/>
        <rFont val="Calibri"/>
        <family val="2"/>
        <scheme val="minor"/>
      </rPr>
      <t>MNHN.ZM-MO 1931-157</t>
    </r>
  </si>
  <si>
    <r>
      <rPr>
        <b/>
        <i/>
        <sz val="11"/>
        <color theme="1"/>
        <rFont val="Calibri"/>
        <family val="2"/>
        <scheme val="minor"/>
      </rPr>
      <t>Setifer setosus</t>
    </r>
    <r>
      <rPr>
        <b/>
        <sz val="11"/>
        <color theme="1"/>
        <rFont val="Calibri"/>
        <family val="2"/>
        <scheme val="minor"/>
      </rPr>
      <t xml:space="preserve"> MNHN.ZM-MO 1962-2414</t>
    </r>
  </si>
  <si>
    <r>
      <rPr>
        <b/>
        <i/>
        <sz val="11"/>
        <color theme="1"/>
        <rFont val="Calibri"/>
        <family val="2"/>
        <scheme val="minor"/>
      </rPr>
      <t xml:space="preserve">Hemicentetes sp. </t>
    </r>
    <r>
      <rPr>
        <b/>
        <sz val="11"/>
        <color theme="1"/>
        <rFont val="Calibri"/>
        <family val="2"/>
        <scheme val="minor"/>
      </rPr>
      <t>MNHN.ZM-MO 1992-62</t>
    </r>
  </si>
  <si>
    <r>
      <rPr>
        <b/>
        <i/>
        <sz val="11"/>
        <color theme="1"/>
        <rFont val="Calibri"/>
        <family val="2"/>
        <scheme val="minor"/>
      </rPr>
      <t>Oryzorictes sp.</t>
    </r>
    <r>
      <rPr>
        <b/>
        <sz val="11"/>
        <color theme="1"/>
        <rFont val="Calibri"/>
        <family val="2"/>
        <scheme val="minor"/>
      </rPr>
      <t xml:space="preserve"> MNHN.ZM-MO 1984-523</t>
    </r>
  </si>
  <si>
    <r>
      <rPr>
        <b/>
        <i/>
        <sz val="11"/>
        <color theme="1"/>
        <rFont val="Calibri"/>
        <family val="2"/>
        <scheme val="minor"/>
      </rPr>
      <t>Solenodon paradoxus</t>
    </r>
    <r>
      <rPr>
        <b/>
        <sz val="11"/>
        <color theme="1"/>
        <rFont val="Calibri"/>
        <family val="2"/>
        <scheme val="minor"/>
      </rPr>
      <t xml:space="preserve"> MNHN.ZM-MO 2006-341</t>
    </r>
  </si>
  <si>
    <r>
      <rPr>
        <b/>
        <i/>
        <sz val="11"/>
        <color theme="1"/>
        <rFont val="Calibri"/>
        <family val="2"/>
        <scheme val="minor"/>
      </rPr>
      <t>Solenodon paradoxus</t>
    </r>
    <r>
      <rPr>
        <b/>
        <sz val="11"/>
        <color theme="1"/>
        <rFont val="Calibri"/>
        <family val="2"/>
        <scheme val="minor"/>
      </rPr>
      <t xml:space="preserve"> MNHN.ZM-MO 1902-156</t>
    </r>
  </si>
  <si>
    <r>
      <rPr>
        <i/>
        <sz val="11"/>
        <rFont val="Calibri"/>
        <family val="2"/>
        <scheme val="minor"/>
      </rPr>
      <t>Pleuraspidotherium aumonieri</t>
    </r>
    <r>
      <rPr>
        <sz val="11"/>
        <rFont val="Calibri"/>
        <family val="2"/>
        <scheme val="minor"/>
      </rPr>
      <t xml:space="preserve"> MNHN.F.Berru L-3</t>
    </r>
  </si>
  <si>
    <r>
      <rPr>
        <i/>
        <sz val="11"/>
        <rFont val="Calibri"/>
        <family val="2"/>
        <scheme val="minor"/>
      </rPr>
      <t xml:space="preserve">Arctocyon primaevus </t>
    </r>
    <r>
      <rPr>
        <sz val="11"/>
        <rFont val="Calibri"/>
        <family val="2"/>
        <scheme val="minor"/>
      </rPr>
      <t>MNHN.F.Berru L-15</t>
    </r>
  </si>
  <si>
    <r>
      <t xml:space="preserve">Metriotherium mirabile </t>
    </r>
    <r>
      <rPr>
        <sz val="11"/>
        <color theme="1"/>
        <rFont val="Calibri"/>
        <family val="2"/>
        <scheme val="minor"/>
      </rPr>
      <t>MNHN.F.Qu82</t>
    </r>
  </si>
  <si>
    <r>
      <rPr>
        <i/>
        <sz val="11"/>
        <color theme="1"/>
        <rFont val="Calibri"/>
        <family val="2"/>
        <scheme val="minor"/>
      </rPr>
      <t>Pachynolophus lavocati</t>
    </r>
    <r>
      <rPr>
        <sz val="11"/>
        <color theme="1"/>
        <rFont val="Calibri"/>
        <family val="2"/>
        <scheme val="minor"/>
      </rPr>
      <t xml:space="preserve"> MNHN.F.Qu 7371</t>
    </r>
  </si>
  <si>
    <t>MNHN.F cast of</t>
  </si>
  <si>
    <r>
      <rPr>
        <i/>
        <sz val="11"/>
        <color theme="1"/>
        <rFont val="Calibri"/>
        <family val="2"/>
        <scheme val="minor"/>
      </rPr>
      <t>Pachyhyrax pigmaeus</t>
    </r>
    <r>
      <rPr>
        <sz val="11"/>
        <color theme="1"/>
        <rFont val="Calibri"/>
        <family val="2"/>
        <scheme val="minor"/>
      </rPr>
      <t xml:space="preserve"> AMNH 14454</t>
    </r>
  </si>
  <si>
    <t>MNHN.F cast of DGM-358M</t>
  </si>
  <si>
    <r>
      <t xml:space="preserve">Diceros bicornis </t>
    </r>
    <r>
      <rPr>
        <b/>
        <sz val="11"/>
        <color theme="1"/>
        <rFont val="Calibri"/>
        <family val="2"/>
        <scheme val="minor"/>
      </rPr>
      <t>MNHN-ZM-AC 1961-195</t>
    </r>
  </si>
  <si>
    <r>
      <rPr>
        <b/>
        <i/>
        <sz val="11"/>
        <color theme="1"/>
        <rFont val="Calibri"/>
        <family val="2"/>
        <scheme val="minor"/>
      </rPr>
      <t xml:space="preserve">Rhinoceros sondaicus </t>
    </r>
    <r>
      <rPr>
        <b/>
        <sz val="11"/>
        <color theme="1"/>
        <rFont val="Calibri"/>
        <family val="2"/>
        <scheme val="minor"/>
      </rPr>
      <t>MNHN-ZM-AC 1932-48</t>
    </r>
  </si>
  <si>
    <r>
      <rPr>
        <b/>
        <i/>
        <sz val="11"/>
        <color theme="1"/>
        <rFont val="Calibri"/>
        <family val="2"/>
        <scheme val="minor"/>
      </rPr>
      <t xml:space="preserve">Rhinoceros unicornis </t>
    </r>
    <r>
      <rPr>
        <b/>
        <sz val="11"/>
        <color theme="1"/>
        <rFont val="Calibri"/>
        <family val="2"/>
        <scheme val="minor"/>
      </rPr>
      <t>MNHN-ZM-AC 2009-400</t>
    </r>
  </si>
  <si>
    <r>
      <rPr>
        <b/>
        <i/>
        <sz val="11"/>
        <color theme="1"/>
        <rFont val="Calibri"/>
        <family val="2"/>
        <scheme val="minor"/>
      </rPr>
      <t>Tapirus terrestris</t>
    </r>
    <r>
      <rPr>
        <b/>
        <sz val="11"/>
        <color theme="1"/>
        <rFont val="Calibri"/>
        <family val="2"/>
        <scheme val="minor"/>
      </rPr>
      <t xml:space="preserve"> MNHN-ZM-AC 1928-287</t>
    </r>
  </si>
  <si>
    <r>
      <rPr>
        <b/>
        <i/>
        <sz val="11"/>
        <color theme="1"/>
        <rFont val="Calibri"/>
        <family val="2"/>
        <scheme val="minor"/>
      </rPr>
      <t>Tapirus pinchaque</t>
    </r>
    <r>
      <rPr>
        <b/>
        <sz val="11"/>
        <color theme="1"/>
        <rFont val="Calibri"/>
        <family val="2"/>
        <scheme val="minor"/>
      </rPr>
      <t xml:space="preserve"> MNHN-ZM-AC 1982-034</t>
    </r>
  </si>
  <si>
    <r>
      <rPr>
        <b/>
        <i/>
        <sz val="11"/>
        <color theme="1"/>
        <rFont val="Calibri"/>
        <family val="2"/>
        <scheme val="minor"/>
      </rPr>
      <t>Tapirus indicus</t>
    </r>
    <r>
      <rPr>
        <b/>
        <sz val="11"/>
        <color theme="1"/>
        <rFont val="Calibri"/>
        <family val="2"/>
        <scheme val="minor"/>
      </rPr>
      <t xml:space="preserve"> MNHN-ZM-AC 1944-267</t>
    </r>
  </si>
  <si>
    <r>
      <rPr>
        <b/>
        <i/>
        <sz val="11"/>
        <rFont val="Calibri"/>
        <family val="2"/>
        <scheme val="minor"/>
      </rPr>
      <t>Vigugna vigugna</t>
    </r>
    <r>
      <rPr>
        <b/>
        <sz val="11"/>
        <rFont val="Calibri"/>
        <family val="2"/>
        <scheme val="minor"/>
      </rPr>
      <t xml:space="preserve"> MNHN-ZM-AC 1957-1034</t>
    </r>
  </si>
  <si>
    <r>
      <rPr>
        <b/>
        <i/>
        <sz val="11"/>
        <rFont val="Calibri"/>
        <family val="2"/>
        <scheme val="minor"/>
      </rPr>
      <t>Lama glama</t>
    </r>
    <r>
      <rPr>
        <b/>
        <sz val="11"/>
        <rFont val="Calibri"/>
        <family val="2"/>
        <scheme val="minor"/>
      </rPr>
      <t xml:space="preserve"> MNHN-ZM-AC 1897-488</t>
    </r>
  </si>
  <si>
    <r>
      <rPr>
        <i/>
        <sz val="11"/>
        <rFont val="Calibri"/>
        <family val="2"/>
        <scheme val="minor"/>
      </rPr>
      <t>Dacrytherium ovinum</t>
    </r>
    <r>
      <rPr>
        <sz val="11"/>
        <rFont val="Calibri"/>
        <family val="2"/>
        <scheme val="minor"/>
      </rPr>
      <t xml:space="preserve"> MNHN.F.Qu 168</t>
    </r>
  </si>
  <si>
    <r>
      <rPr>
        <i/>
        <sz val="11"/>
        <rFont val="Calibri"/>
        <family val="2"/>
        <scheme val="minor"/>
      </rPr>
      <t>Doliochoerus quercyi</t>
    </r>
    <r>
      <rPr>
        <sz val="11"/>
        <rFont val="Calibri"/>
        <family val="2"/>
        <scheme val="minor"/>
      </rPr>
      <t xml:space="preserve"> MNHN.F.Qu 5</t>
    </r>
  </si>
  <si>
    <r>
      <rPr>
        <b/>
        <i/>
        <sz val="11"/>
        <color theme="1"/>
        <rFont val="Calibri"/>
        <family val="2"/>
        <scheme val="minor"/>
      </rPr>
      <t>Choeropsis liberiensis</t>
    </r>
    <r>
      <rPr>
        <b/>
        <sz val="11"/>
        <color theme="1"/>
        <rFont val="Calibri"/>
        <family val="2"/>
        <scheme val="minor"/>
      </rPr>
      <t xml:space="preserve"> MNHN-ZM-AC 1988-12</t>
    </r>
  </si>
  <si>
    <r>
      <rPr>
        <b/>
        <i/>
        <sz val="11"/>
        <rFont val="Calibri"/>
        <family val="2"/>
        <scheme val="minor"/>
      </rPr>
      <t>Camelus bactrianus</t>
    </r>
    <r>
      <rPr>
        <b/>
        <sz val="11"/>
        <rFont val="Calibri"/>
        <family val="2"/>
        <scheme val="minor"/>
      </rPr>
      <t xml:space="preserve"> MNHN.ZM-AC. 1962-183</t>
    </r>
  </si>
  <si>
    <r>
      <rPr>
        <b/>
        <i/>
        <sz val="11"/>
        <rFont val="Calibri"/>
        <family val="2"/>
        <scheme val="minor"/>
      </rPr>
      <t>Camelus dromedarius</t>
    </r>
    <r>
      <rPr>
        <b/>
        <sz val="11"/>
        <rFont val="Calibri"/>
        <family val="2"/>
        <scheme val="minor"/>
      </rPr>
      <t xml:space="preserve"> MNHN.ZM-AC. 1852-564</t>
    </r>
    <r>
      <rPr>
        <sz val="11"/>
        <color theme="1"/>
        <rFont val="Calibri"/>
        <family val="2"/>
        <scheme val="minor"/>
      </rPr>
      <t/>
    </r>
  </si>
  <si>
    <r>
      <rPr>
        <b/>
        <i/>
        <sz val="11"/>
        <rFont val="Calibri"/>
        <family val="2"/>
        <scheme val="minor"/>
      </rPr>
      <t>Tayassu pecari</t>
    </r>
    <r>
      <rPr>
        <b/>
        <sz val="11"/>
        <rFont val="Calibri"/>
        <family val="2"/>
        <scheme val="minor"/>
      </rPr>
      <t xml:space="preserve"> MNHN.ZM-AC 2013-1320</t>
    </r>
  </si>
  <si>
    <r>
      <rPr>
        <b/>
        <i/>
        <sz val="11"/>
        <rFont val="Calibri"/>
        <family val="2"/>
        <scheme val="minor"/>
      </rPr>
      <t>Babyrousa babyrussa</t>
    </r>
    <r>
      <rPr>
        <b/>
        <sz val="11"/>
        <rFont val="Calibri"/>
        <family val="2"/>
        <scheme val="minor"/>
      </rPr>
      <t xml:space="preserve"> MNHN.ZM-AC 1993-4617</t>
    </r>
  </si>
  <si>
    <r>
      <rPr>
        <b/>
        <i/>
        <sz val="11"/>
        <rFont val="Calibri"/>
        <family val="2"/>
        <scheme val="minor"/>
      </rPr>
      <t>Hylochoerus meinertzhageni</t>
    </r>
    <r>
      <rPr>
        <b/>
        <sz val="11"/>
        <rFont val="Calibri"/>
        <family val="2"/>
        <scheme val="minor"/>
      </rPr>
      <t xml:space="preserve"> MNHN.ZM-AC 1998-1792</t>
    </r>
  </si>
  <si>
    <r>
      <rPr>
        <i/>
        <sz val="11"/>
        <rFont val="Calibri"/>
        <family val="2"/>
        <scheme val="minor"/>
      </rPr>
      <t>Anoplotherium commune</t>
    </r>
    <r>
      <rPr>
        <sz val="11"/>
        <rFont val="Calibri"/>
        <family val="2"/>
        <scheme val="minor"/>
      </rPr>
      <t xml:space="preserve"> MNHN.F.Qu 377</t>
    </r>
  </si>
  <si>
    <r>
      <rPr>
        <b/>
        <i/>
        <sz val="11"/>
        <rFont val="Calibri"/>
        <family val="2"/>
        <scheme val="minor"/>
      </rPr>
      <t>Pecari tajacu</t>
    </r>
    <r>
      <rPr>
        <b/>
        <sz val="11"/>
        <rFont val="Calibri"/>
        <family val="2"/>
        <scheme val="minor"/>
      </rPr>
      <t xml:space="preserve"> MNHN.ZM-AC 1981-439</t>
    </r>
  </si>
  <si>
    <r>
      <rPr>
        <b/>
        <i/>
        <sz val="11"/>
        <rFont val="Calibri"/>
        <family val="2"/>
        <scheme val="minor"/>
      </rPr>
      <t xml:space="preserve">Potamochoerus porcus </t>
    </r>
    <r>
      <rPr>
        <b/>
        <sz val="11"/>
        <rFont val="Calibri"/>
        <family val="2"/>
        <scheme val="minor"/>
      </rPr>
      <t>MNHN.ZM-AC 2007-1467</t>
    </r>
  </si>
  <si>
    <r>
      <rPr>
        <b/>
        <i/>
        <sz val="11"/>
        <rFont val="Calibri"/>
        <family val="2"/>
        <scheme val="minor"/>
      </rPr>
      <t>Sus scrofa</t>
    </r>
    <r>
      <rPr>
        <b/>
        <sz val="11"/>
        <rFont val="Calibri"/>
        <family val="2"/>
        <scheme val="minor"/>
      </rPr>
      <t xml:space="preserve"> MNHN.ZM-AC 2013-1210</t>
    </r>
  </si>
  <si>
    <r>
      <rPr>
        <b/>
        <i/>
        <sz val="11"/>
        <rFont val="Calibri"/>
        <family val="2"/>
        <scheme val="minor"/>
      </rPr>
      <t xml:space="preserve">Cervus elaphus </t>
    </r>
    <r>
      <rPr>
        <b/>
        <sz val="11"/>
        <rFont val="Calibri"/>
        <family val="2"/>
        <scheme val="minor"/>
      </rPr>
      <t>MNHN.ZM-AC 1890-4032</t>
    </r>
  </si>
  <si>
    <r>
      <rPr>
        <b/>
        <i/>
        <sz val="11"/>
        <rFont val="Calibri"/>
        <family val="2"/>
        <scheme val="minor"/>
      </rPr>
      <t>Odocoileus hemonius</t>
    </r>
    <r>
      <rPr>
        <b/>
        <sz val="11"/>
        <rFont val="Calibri"/>
        <family val="2"/>
        <scheme val="minor"/>
      </rPr>
      <t xml:space="preserve"> MNHN.ZM-AC AE 722</t>
    </r>
  </si>
  <si>
    <r>
      <rPr>
        <b/>
        <i/>
        <sz val="11"/>
        <rFont val="Calibri"/>
        <family val="2"/>
        <scheme val="minor"/>
      </rPr>
      <t>Muntiacus muntjac</t>
    </r>
    <r>
      <rPr>
        <b/>
        <sz val="11"/>
        <rFont val="Calibri"/>
        <family val="2"/>
        <scheme val="minor"/>
      </rPr>
      <t xml:space="preserve"> MNHN.ZM-AC 1962-4182</t>
    </r>
  </si>
  <si>
    <r>
      <rPr>
        <b/>
        <i/>
        <sz val="11"/>
        <rFont val="Calibri"/>
        <family val="2"/>
        <scheme val="minor"/>
      </rPr>
      <t>Cervus nippon</t>
    </r>
    <r>
      <rPr>
        <b/>
        <sz val="11"/>
        <rFont val="Calibri"/>
        <family val="2"/>
        <scheme val="minor"/>
      </rPr>
      <t xml:space="preserve"> MNHN.ZM-AC 1967-278</t>
    </r>
  </si>
  <si>
    <r>
      <rPr>
        <b/>
        <i/>
        <sz val="11"/>
        <rFont val="Calibri"/>
        <family val="2"/>
        <scheme val="minor"/>
      </rPr>
      <t>Rucervus eldii</t>
    </r>
    <r>
      <rPr>
        <b/>
        <sz val="11"/>
        <rFont val="Calibri"/>
        <family val="2"/>
        <scheme val="minor"/>
      </rPr>
      <t xml:space="preserve"> MNHN.ZM-AC 1908-146</t>
    </r>
  </si>
  <si>
    <r>
      <rPr>
        <b/>
        <i/>
        <sz val="11"/>
        <rFont val="Calibri"/>
        <family val="2"/>
        <scheme val="minor"/>
      </rPr>
      <t xml:space="preserve">Elaphurus davidianus </t>
    </r>
    <r>
      <rPr>
        <b/>
        <sz val="11"/>
        <rFont val="Calibri"/>
        <family val="2"/>
        <scheme val="minor"/>
      </rPr>
      <t>MNHN.ZM-AC 1974-96</t>
    </r>
  </si>
  <si>
    <r>
      <rPr>
        <b/>
        <i/>
        <sz val="11"/>
        <rFont val="Calibri"/>
        <family val="2"/>
        <scheme val="minor"/>
      </rPr>
      <t>Rangifer tarandus</t>
    </r>
    <r>
      <rPr>
        <b/>
        <sz val="11"/>
        <rFont val="Calibri"/>
        <family val="2"/>
        <scheme val="minor"/>
      </rPr>
      <t xml:space="preserve"> MNHN.ZM-AC 1909-85.1</t>
    </r>
  </si>
  <si>
    <r>
      <rPr>
        <b/>
        <i/>
        <sz val="11"/>
        <rFont val="Calibri"/>
        <family val="2"/>
        <scheme val="minor"/>
      </rPr>
      <t>Rangifer tarandus</t>
    </r>
    <r>
      <rPr>
        <b/>
        <sz val="11"/>
        <rFont val="Calibri"/>
        <family val="2"/>
        <scheme val="minor"/>
      </rPr>
      <t xml:space="preserve"> MNHN.ZM-AC 1909-85.2</t>
    </r>
  </si>
  <si>
    <r>
      <rPr>
        <b/>
        <i/>
        <sz val="11"/>
        <rFont val="Calibri"/>
        <family val="2"/>
        <scheme val="minor"/>
      </rPr>
      <t>Alces sp.</t>
    </r>
    <r>
      <rPr>
        <b/>
        <sz val="11"/>
        <rFont val="Calibri"/>
        <family val="2"/>
        <scheme val="minor"/>
      </rPr>
      <t xml:space="preserve"> MNHN.ZM-AC 1979-49</t>
    </r>
  </si>
  <si>
    <r>
      <rPr>
        <b/>
        <i/>
        <sz val="11"/>
        <rFont val="Calibri"/>
        <family val="2"/>
        <scheme val="minor"/>
      </rPr>
      <t>Hydropotes inermis</t>
    </r>
    <r>
      <rPr>
        <b/>
        <sz val="11"/>
        <rFont val="Calibri"/>
        <family val="2"/>
        <scheme val="minor"/>
      </rPr>
      <t xml:space="preserve"> MNHN.ZM-AC 1971-37</t>
    </r>
  </si>
  <si>
    <r>
      <rPr>
        <b/>
        <i/>
        <sz val="11"/>
        <rFont val="Calibri"/>
        <family val="2"/>
        <scheme val="minor"/>
      </rPr>
      <t xml:space="preserve">Blastocerus dichotomus </t>
    </r>
    <r>
      <rPr>
        <b/>
        <sz val="11"/>
        <rFont val="Calibri"/>
        <family val="2"/>
        <scheme val="minor"/>
      </rPr>
      <t>MNHN.ZM-AC ssN</t>
    </r>
  </si>
  <si>
    <r>
      <rPr>
        <b/>
        <i/>
        <sz val="11"/>
        <rFont val="Calibri"/>
        <family val="2"/>
        <scheme val="minor"/>
      </rPr>
      <t>Moschiola memina</t>
    </r>
    <r>
      <rPr>
        <b/>
        <sz val="11"/>
        <rFont val="Calibri"/>
        <family val="2"/>
        <scheme val="minor"/>
      </rPr>
      <t xml:space="preserve"> MNHN.ZM-AC 1967-934</t>
    </r>
  </si>
  <si>
    <r>
      <rPr>
        <b/>
        <i/>
        <sz val="11"/>
        <rFont val="Calibri"/>
        <family val="2"/>
        <scheme val="minor"/>
      </rPr>
      <t xml:space="preserve">Hyemoschus aquaticus </t>
    </r>
    <r>
      <rPr>
        <b/>
        <sz val="11"/>
        <rFont val="Calibri"/>
        <family val="2"/>
        <scheme val="minor"/>
      </rPr>
      <t>MNHN.ZM-AC 1969-471</t>
    </r>
  </si>
  <si>
    <r>
      <rPr>
        <b/>
        <i/>
        <sz val="11"/>
        <rFont val="Calibri"/>
        <family val="2"/>
        <scheme val="minor"/>
      </rPr>
      <t>Muntiacus sp</t>
    </r>
    <r>
      <rPr>
        <b/>
        <sz val="11"/>
        <rFont val="Calibri"/>
        <family val="2"/>
        <scheme val="minor"/>
      </rPr>
      <t>. MNHN.ZM-AC 1900-610</t>
    </r>
  </si>
  <si>
    <r>
      <rPr>
        <b/>
        <i/>
        <sz val="11"/>
        <rFont val="Calibri"/>
        <family val="2"/>
        <scheme val="minor"/>
      </rPr>
      <t>Rusa timorensis</t>
    </r>
    <r>
      <rPr>
        <b/>
        <sz val="11"/>
        <rFont val="Calibri"/>
        <family val="2"/>
        <scheme val="minor"/>
      </rPr>
      <t xml:space="preserve"> MNHN.ZM-AC 1927-44</t>
    </r>
  </si>
  <si>
    <r>
      <rPr>
        <b/>
        <i/>
        <sz val="11"/>
        <rFont val="Calibri"/>
        <family val="2"/>
        <scheme val="minor"/>
      </rPr>
      <t xml:space="preserve">Rusa unicolor </t>
    </r>
    <r>
      <rPr>
        <b/>
        <sz val="11"/>
        <rFont val="Calibri"/>
        <family val="2"/>
        <scheme val="minor"/>
      </rPr>
      <t>MNHN.ZM-AC 1884-543</t>
    </r>
  </si>
  <si>
    <r>
      <rPr>
        <b/>
        <i/>
        <sz val="11"/>
        <rFont val="Calibri"/>
        <family val="2"/>
        <scheme val="minor"/>
      </rPr>
      <t xml:space="preserve">Rusa unicolor </t>
    </r>
    <r>
      <rPr>
        <b/>
        <sz val="11"/>
        <rFont val="Calibri"/>
        <family val="2"/>
        <scheme val="minor"/>
      </rPr>
      <t>MNHN.ZM-AC 1919-46</t>
    </r>
  </si>
  <si>
    <r>
      <rPr>
        <b/>
        <i/>
        <sz val="11"/>
        <rFont val="Calibri"/>
        <family val="2"/>
        <scheme val="minor"/>
      </rPr>
      <t xml:space="preserve">Pudu puda </t>
    </r>
    <r>
      <rPr>
        <b/>
        <sz val="11"/>
        <rFont val="Calibri"/>
        <family val="2"/>
        <scheme val="minor"/>
      </rPr>
      <t>MNHN.ZM-AC 2000-144</t>
    </r>
  </si>
  <si>
    <r>
      <rPr>
        <b/>
        <i/>
        <sz val="11"/>
        <rFont val="Calibri"/>
        <family val="2"/>
        <scheme val="minor"/>
      </rPr>
      <t>Dama mesopotamica</t>
    </r>
    <r>
      <rPr>
        <b/>
        <sz val="11"/>
        <rFont val="Calibri"/>
        <family val="2"/>
        <scheme val="minor"/>
      </rPr>
      <t xml:space="preserve"> MNHN.ZM-AC 2009-237</t>
    </r>
  </si>
  <si>
    <r>
      <rPr>
        <b/>
        <i/>
        <sz val="11"/>
        <rFont val="Calibri"/>
        <family val="2"/>
        <scheme val="minor"/>
      </rPr>
      <t>Mazama gouazoubira</t>
    </r>
    <r>
      <rPr>
        <b/>
        <sz val="11"/>
        <rFont val="Calibri"/>
        <family val="2"/>
        <scheme val="minor"/>
      </rPr>
      <t xml:space="preserve"> MNHN.ZM-AC 1982-796</t>
    </r>
  </si>
  <si>
    <r>
      <rPr>
        <b/>
        <i/>
        <sz val="11"/>
        <rFont val="Calibri"/>
        <family val="2"/>
        <scheme val="minor"/>
      </rPr>
      <t>Mazama gouazoubira</t>
    </r>
    <r>
      <rPr>
        <b/>
        <sz val="11"/>
        <rFont val="Calibri"/>
        <family val="2"/>
        <scheme val="minor"/>
      </rPr>
      <t xml:space="preserve"> MNHN.ZM-AC 1981-687</t>
    </r>
  </si>
  <si>
    <r>
      <rPr>
        <b/>
        <i/>
        <sz val="11"/>
        <rFont val="Calibri"/>
        <family val="2"/>
        <scheme val="minor"/>
      </rPr>
      <t xml:space="preserve">Mazama americana </t>
    </r>
    <r>
      <rPr>
        <b/>
        <sz val="11"/>
        <rFont val="Calibri"/>
        <family val="2"/>
        <scheme val="minor"/>
      </rPr>
      <t>MNHN.ZM-AC 1854-135</t>
    </r>
  </si>
  <si>
    <r>
      <rPr>
        <b/>
        <i/>
        <sz val="11"/>
        <rFont val="Calibri"/>
        <family val="2"/>
        <scheme val="minor"/>
      </rPr>
      <t>Mazama americana</t>
    </r>
    <r>
      <rPr>
        <b/>
        <sz val="11"/>
        <rFont val="Calibri"/>
        <family val="2"/>
        <scheme val="minor"/>
      </rPr>
      <t xml:space="preserve"> MNHN.ZM-AC I2233</t>
    </r>
  </si>
  <si>
    <r>
      <rPr>
        <b/>
        <i/>
        <sz val="11"/>
        <rFont val="Calibri"/>
        <family val="2"/>
        <scheme val="minor"/>
      </rPr>
      <t>Hippocamelus bisulcus</t>
    </r>
    <r>
      <rPr>
        <b/>
        <sz val="11"/>
        <rFont val="Calibri"/>
        <family val="2"/>
        <scheme val="minor"/>
      </rPr>
      <t xml:space="preserve"> MNHN.ZM-AC 1874-733</t>
    </r>
  </si>
  <si>
    <r>
      <rPr>
        <b/>
        <i/>
        <sz val="11"/>
        <color theme="1"/>
        <rFont val="Calibri"/>
        <family val="2"/>
        <scheme val="minor"/>
      </rPr>
      <t xml:space="preserve">Litocranius walleri </t>
    </r>
    <r>
      <rPr>
        <b/>
        <sz val="11"/>
        <color theme="1"/>
        <rFont val="Calibri"/>
        <family val="2"/>
        <scheme val="minor"/>
      </rPr>
      <t>MNHN.ZM-AC 1972-440</t>
    </r>
  </si>
  <si>
    <r>
      <rPr>
        <b/>
        <i/>
        <sz val="11"/>
        <color theme="1"/>
        <rFont val="Calibri"/>
        <family val="2"/>
        <scheme val="minor"/>
      </rPr>
      <t xml:space="preserve">Tragelaphus angasii </t>
    </r>
    <r>
      <rPr>
        <b/>
        <sz val="11"/>
        <color theme="1"/>
        <rFont val="Calibri"/>
        <family val="2"/>
        <scheme val="minor"/>
      </rPr>
      <t>MNHN.ZM-AC 1988-129</t>
    </r>
  </si>
  <si>
    <r>
      <rPr>
        <b/>
        <i/>
        <sz val="11"/>
        <color theme="1"/>
        <rFont val="Calibri"/>
        <family val="2"/>
        <scheme val="minor"/>
      </rPr>
      <t xml:space="preserve">Hapalemur griseus </t>
    </r>
    <r>
      <rPr>
        <b/>
        <sz val="11"/>
        <color theme="1"/>
        <rFont val="Calibri"/>
        <family val="2"/>
        <scheme val="minor"/>
      </rPr>
      <t>MNHN.ZM-AC 1932-3354</t>
    </r>
  </si>
  <si>
    <r>
      <rPr>
        <b/>
        <i/>
        <sz val="11"/>
        <color theme="1"/>
        <rFont val="Calibri"/>
        <family val="2"/>
        <scheme val="minor"/>
      </rPr>
      <t xml:space="preserve">Hapalemur griseus </t>
    </r>
    <r>
      <rPr>
        <b/>
        <sz val="11"/>
        <color theme="1"/>
        <rFont val="Calibri"/>
        <family val="2"/>
        <scheme val="minor"/>
      </rPr>
      <t>MNHN.ZM-AC 1932-3356</t>
    </r>
  </si>
  <si>
    <r>
      <rPr>
        <b/>
        <i/>
        <sz val="11"/>
        <color theme="1"/>
        <rFont val="Calibri"/>
        <family val="2"/>
        <scheme val="minor"/>
      </rPr>
      <t>Varecia variegata</t>
    </r>
    <r>
      <rPr>
        <b/>
        <sz val="11"/>
        <color theme="1"/>
        <rFont val="Calibri"/>
        <family val="2"/>
        <scheme val="minor"/>
      </rPr>
      <t xml:space="preserve"> MNHN.ZM-AC 1882-1501</t>
    </r>
  </si>
  <si>
    <r>
      <rPr>
        <b/>
        <i/>
        <sz val="11"/>
        <color theme="1"/>
        <rFont val="Calibri"/>
        <family val="2"/>
        <scheme val="minor"/>
      </rPr>
      <t xml:space="preserve">Lemur catta </t>
    </r>
    <r>
      <rPr>
        <b/>
        <sz val="11"/>
        <color theme="1"/>
        <rFont val="Calibri"/>
        <family val="2"/>
        <scheme val="minor"/>
      </rPr>
      <t>MNHN.ZM-AC 2002-74</t>
    </r>
  </si>
  <si>
    <r>
      <rPr>
        <b/>
        <i/>
        <sz val="11"/>
        <color theme="1"/>
        <rFont val="Calibri"/>
        <family val="2"/>
        <scheme val="minor"/>
      </rPr>
      <t>Eulemur fulvus</t>
    </r>
    <r>
      <rPr>
        <b/>
        <sz val="11"/>
        <color theme="1"/>
        <rFont val="Calibri"/>
        <family val="2"/>
        <scheme val="minor"/>
      </rPr>
      <t xml:space="preserve"> MNHN.ZM-AC 1879-350</t>
    </r>
  </si>
  <si>
    <r>
      <rPr>
        <b/>
        <i/>
        <sz val="11"/>
        <color theme="1"/>
        <rFont val="Calibri"/>
        <family val="2"/>
        <scheme val="minor"/>
      </rPr>
      <t>Eulemur macaco</t>
    </r>
    <r>
      <rPr>
        <b/>
        <sz val="11"/>
        <color theme="1"/>
        <rFont val="Calibri"/>
        <family val="2"/>
        <scheme val="minor"/>
      </rPr>
      <t xml:space="preserve"> MNHN.ZM-AC 1973-158</t>
    </r>
  </si>
  <si>
    <r>
      <rPr>
        <b/>
        <i/>
        <sz val="11"/>
        <color theme="1"/>
        <rFont val="Calibri"/>
        <family val="2"/>
        <scheme val="minor"/>
      </rPr>
      <t>Prolemur simus</t>
    </r>
    <r>
      <rPr>
        <b/>
        <sz val="11"/>
        <color theme="1"/>
        <rFont val="Calibri"/>
        <family val="2"/>
        <scheme val="minor"/>
      </rPr>
      <t xml:space="preserve"> MNHN.ZM-AC 1882-1552</t>
    </r>
  </si>
  <si>
    <r>
      <rPr>
        <b/>
        <i/>
        <sz val="11"/>
        <color theme="1"/>
        <rFont val="Calibri"/>
        <family val="2"/>
        <scheme val="minor"/>
      </rPr>
      <t>Lepilemur dorsalis</t>
    </r>
    <r>
      <rPr>
        <b/>
        <sz val="11"/>
        <color theme="1"/>
        <rFont val="Calibri"/>
        <family val="2"/>
        <scheme val="minor"/>
      </rPr>
      <t xml:space="preserve"> MNHN.ZM-AC 1953-853</t>
    </r>
  </si>
  <si>
    <r>
      <rPr>
        <b/>
        <i/>
        <sz val="11"/>
        <color theme="1"/>
        <rFont val="Calibri"/>
        <family val="2"/>
        <scheme val="minor"/>
      </rPr>
      <t>Indri indri</t>
    </r>
    <r>
      <rPr>
        <b/>
        <sz val="11"/>
        <color theme="1"/>
        <rFont val="Calibri"/>
        <family val="2"/>
        <scheme val="minor"/>
      </rPr>
      <t xml:space="preserve"> MNHN.ZM-AC 1932-3250</t>
    </r>
  </si>
  <si>
    <r>
      <rPr>
        <b/>
        <i/>
        <sz val="11"/>
        <color theme="1"/>
        <rFont val="Calibri"/>
        <family val="2"/>
        <scheme val="minor"/>
      </rPr>
      <t>Propithecus coquereli</t>
    </r>
    <r>
      <rPr>
        <b/>
        <sz val="11"/>
        <color theme="1"/>
        <rFont val="Calibri"/>
        <family val="2"/>
        <scheme val="minor"/>
      </rPr>
      <t xml:space="preserve"> MNHN.ZM-AC 1962-2803</t>
    </r>
  </si>
  <si>
    <r>
      <rPr>
        <b/>
        <i/>
        <sz val="11"/>
        <color theme="1"/>
        <rFont val="Calibri"/>
        <family val="2"/>
        <scheme val="minor"/>
      </rPr>
      <t xml:space="preserve">Propithecus verreauxi </t>
    </r>
    <r>
      <rPr>
        <b/>
        <sz val="11"/>
        <color theme="1"/>
        <rFont val="Calibri"/>
        <family val="2"/>
        <scheme val="minor"/>
      </rPr>
      <t>MNHN.ZM-AC 1939-375</t>
    </r>
  </si>
  <si>
    <r>
      <rPr>
        <b/>
        <i/>
        <sz val="11"/>
        <color theme="1"/>
        <rFont val="Calibri"/>
        <family val="2"/>
        <scheme val="minor"/>
      </rPr>
      <t>Avahi laniger</t>
    </r>
    <r>
      <rPr>
        <b/>
        <sz val="11"/>
        <color theme="1"/>
        <rFont val="Calibri"/>
        <family val="2"/>
        <scheme val="minor"/>
      </rPr>
      <t xml:space="preserve"> MNHN.ZM-AC 2002-66</t>
    </r>
  </si>
  <si>
    <r>
      <rPr>
        <b/>
        <i/>
        <sz val="11"/>
        <color theme="1"/>
        <rFont val="Calibri"/>
        <family val="2"/>
        <scheme val="minor"/>
      </rPr>
      <t xml:space="preserve">Phaner furcifer </t>
    </r>
    <r>
      <rPr>
        <b/>
        <sz val="11"/>
        <color theme="1"/>
        <rFont val="Calibri"/>
        <family val="2"/>
        <scheme val="minor"/>
      </rPr>
      <t>MNHN.ZM-AC 2005-333</t>
    </r>
  </si>
  <si>
    <r>
      <rPr>
        <b/>
        <i/>
        <sz val="11"/>
        <color theme="1"/>
        <rFont val="Calibri"/>
        <family val="2"/>
        <scheme val="minor"/>
      </rPr>
      <t>Nycticebus coucang</t>
    </r>
    <r>
      <rPr>
        <b/>
        <sz val="11"/>
        <color theme="1"/>
        <rFont val="Calibri"/>
        <family val="2"/>
        <scheme val="minor"/>
      </rPr>
      <t xml:space="preserve"> MNHN.ZM-AC 1958-719</t>
    </r>
  </si>
  <si>
    <r>
      <rPr>
        <b/>
        <i/>
        <sz val="11"/>
        <color theme="1"/>
        <rFont val="Calibri"/>
        <family val="2"/>
        <scheme val="minor"/>
      </rPr>
      <t xml:space="preserve">Nycticebus coucang </t>
    </r>
    <r>
      <rPr>
        <b/>
        <sz val="11"/>
        <color theme="1"/>
        <rFont val="Calibri"/>
        <family val="2"/>
        <scheme val="minor"/>
      </rPr>
      <t>MNHN.ZM-AC 1982-54</t>
    </r>
  </si>
  <si>
    <r>
      <rPr>
        <b/>
        <i/>
        <sz val="11"/>
        <rFont val="Calibri"/>
        <family val="2"/>
        <scheme val="minor"/>
      </rPr>
      <t>Eulemur mongoz</t>
    </r>
    <r>
      <rPr>
        <b/>
        <sz val="11"/>
        <rFont val="Calibri"/>
        <family val="2"/>
        <scheme val="minor"/>
      </rPr>
      <t xml:space="preserve"> MNHN.ZM-AC 2002-77</t>
    </r>
  </si>
  <si>
    <r>
      <rPr>
        <b/>
        <i/>
        <sz val="11"/>
        <color theme="1"/>
        <rFont val="Calibri"/>
        <family val="2"/>
        <scheme val="minor"/>
      </rPr>
      <t>Perodicticus potto</t>
    </r>
    <r>
      <rPr>
        <b/>
        <sz val="11"/>
        <color theme="1"/>
        <rFont val="Calibri"/>
        <family val="2"/>
        <scheme val="minor"/>
      </rPr>
      <t xml:space="preserve"> MNHN.ZM-AC 2002-82</t>
    </r>
  </si>
  <si>
    <r>
      <rPr>
        <b/>
        <i/>
        <sz val="11"/>
        <color theme="1"/>
        <rFont val="Calibri"/>
        <family val="2"/>
        <scheme val="minor"/>
      </rPr>
      <t>Giraffa camelopardis</t>
    </r>
    <r>
      <rPr>
        <b/>
        <sz val="11"/>
        <color theme="1"/>
        <rFont val="Calibri"/>
        <family val="2"/>
        <scheme val="minor"/>
      </rPr>
      <t xml:space="preserve"> MNHN.ZM-AC 1934-63</t>
    </r>
  </si>
  <si>
    <r>
      <rPr>
        <b/>
        <i/>
        <sz val="11"/>
        <color theme="1"/>
        <rFont val="Calibri"/>
        <family val="2"/>
        <scheme val="minor"/>
      </rPr>
      <t>Okapia johnstoni</t>
    </r>
    <r>
      <rPr>
        <b/>
        <sz val="11"/>
        <color theme="1"/>
        <rFont val="Calibri"/>
        <family val="2"/>
        <scheme val="minor"/>
      </rPr>
      <t xml:space="preserve"> MNHN.ZM-AC 1978-27</t>
    </r>
  </si>
  <si>
    <r>
      <rPr>
        <b/>
        <i/>
        <sz val="11"/>
        <color theme="1"/>
        <rFont val="Calibri"/>
        <family val="2"/>
        <scheme val="minor"/>
      </rPr>
      <t>Galago alleni</t>
    </r>
    <r>
      <rPr>
        <b/>
        <sz val="11"/>
        <color theme="1"/>
        <rFont val="Calibri"/>
        <family val="2"/>
        <scheme val="minor"/>
      </rPr>
      <t xml:space="preserve"> MNHN.ZM-AC 1962-2685</t>
    </r>
  </si>
  <si>
    <r>
      <rPr>
        <b/>
        <i/>
        <sz val="11"/>
        <color theme="1"/>
        <rFont val="Calibri"/>
        <family val="2"/>
        <scheme val="minor"/>
      </rPr>
      <t xml:space="preserve">Otolemur crassicaudatus </t>
    </r>
    <r>
      <rPr>
        <b/>
        <sz val="11"/>
        <color theme="1"/>
        <rFont val="Calibri"/>
        <family val="2"/>
        <scheme val="minor"/>
      </rPr>
      <t>MNHN.ZM-AC 1958-720</t>
    </r>
  </si>
  <si>
    <r>
      <rPr>
        <b/>
        <i/>
        <sz val="11"/>
        <color theme="1"/>
        <rFont val="Calibri"/>
        <family val="2"/>
        <scheme val="minor"/>
      </rPr>
      <t xml:space="preserve">Loris tardigradus </t>
    </r>
    <r>
      <rPr>
        <b/>
        <sz val="11"/>
        <color theme="1"/>
        <rFont val="Calibri"/>
        <family val="2"/>
        <scheme val="minor"/>
      </rPr>
      <t>MNHN.ZM-AC 2009-373</t>
    </r>
  </si>
  <si>
    <r>
      <rPr>
        <b/>
        <i/>
        <sz val="11"/>
        <color theme="1"/>
        <rFont val="Calibri"/>
        <family val="2"/>
        <scheme val="minor"/>
      </rPr>
      <t>Tarsius tarsier</t>
    </r>
    <r>
      <rPr>
        <b/>
        <sz val="11"/>
        <color theme="1"/>
        <rFont val="Calibri"/>
        <family val="2"/>
        <scheme val="minor"/>
      </rPr>
      <t xml:space="preserve"> MNHN.ZM-AC 1912-313</t>
    </r>
  </si>
  <si>
    <r>
      <rPr>
        <b/>
        <i/>
        <sz val="11"/>
        <color theme="1"/>
        <rFont val="Calibri"/>
        <family val="2"/>
        <scheme val="minor"/>
      </rPr>
      <t>Alouatta seniculus</t>
    </r>
    <r>
      <rPr>
        <b/>
        <sz val="11"/>
        <color theme="1"/>
        <rFont val="Calibri"/>
        <family val="2"/>
        <scheme val="minor"/>
      </rPr>
      <t xml:space="preserve"> MNHN.ZM-AC 1962-1363 (+-1364)</t>
    </r>
  </si>
  <si>
    <r>
      <rPr>
        <i/>
        <sz val="11"/>
        <rFont val="Calibri"/>
        <family val="2"/>
        <scheme val="minor"/>
      </rPr>
      <t>Palaeotherium sp.</t>
    </r>
    <r>
      <rPr>
        <sz val="11"/>
        <rFont val="Calibri"/>
        <family val="2"/>
        <scheme val="minor"/>
      </rPr>
      <t xml:space="preserve"> MNHN.F.Qu 7440</t>
    </r>
  </si>
  <si>
    <r>
      <rPr>
        <b/>
        <i/>
        <sz val="11"/>
        <color theme="1"/>
        <rFont val="Calibri"/>
        <family val="2"/>
        <scheme val="minor"/>
      </rPr>
      <t>Ateles belzebuth</t>
    </r>
    <r>
      <rPr>
        <b/>
        <sz val="11"/>
        <color theme="1"/>
        <rFont val="Calibri"/>
        <family val="2"/>
        <scheme val="minor"/>
      </rPr>
      <t xml:space="preserve"> MNHN.ZM-AC 1932-2819 </t>
    </r>
  </si>
  <si>
    <r>
      <rPr>
        <b/>
        <i/>
        <sz val="11"/>
        <color theme="1"/>
        <rFont val="Calibri"/>
        <family val="2"/>
        <scheme val="minor"/>
      </rPr>
      <t>Ateles paniscus</t>
    </r>
    <r>
      <rPr>
        <b/>
        <sz val="11"/>
        <color theme="1"/>
        <rFont val="Calibri"/>
        <family val="2"/>
        <scheme val="minor"/>
      </rPr>
      <t xml:space="preserve"> MNHN.ZM-AC 1974-131</t>
    </r>
  </si>
  <si>
    <r>
      <rPr>
        <b/>
        <i/>
        <sz val="11"/>
        <color theme="1"/>
        <rFont val="Calibri"/>
        <family val="2"/>
        <scheme val="minor"/>
      </rPr>
      <t xml:space="preserve">Lagothrix lagotricha </t>
    </r>
    <r>
      <rPr>
        <b/>
        <sz val="11"/>
        <color theme="1"/>
        <rFont val="Calibri"/>
        <family val="2"/>
        <scheme val="minor"/>
      </rPr>
      <t>MNHN.ZM-AC  1934-1019</t>
    </r>
  </si>
  <si>
    <r>
      <rPr>
        <b/>
        <i/>
        <sz val="11"/>
        <color theme="1"/>
        <rFont val="Calibri"/>
        <family val="2"/>
        <scheme val="minor"/>
      </rPr>
      <t>Callicebus cupreus</t>
    </r>
    <r>
      <rPr>
        <b/>
        <sz val="11"/>
        <color theme="1"/>
        <rFont val="Calibri"/>
        <family val="2"/>
        <scheme val="minor"/>
      </rPr>
      <t xml:space="preserve"> MNHN.ZM-AC 1929-609</t>
    </r>
  </si>
  <si>
    <r>
      <rPr>
        <b/>
        <i/>
        <sz val="11"/>
        <color theme="1"/>
        <rFont val="Calibri"/>
        <family val="2"/>
        <scheme val="minor"/>
      </rPr>
      <t>Pithecia pithecia</t>
    </r>
    <r>
      <rPr>
        <b/>
        <sz val="11"/>
        <color theme="1"/>
        <rFont val="Calibri"/>
        <family val="2"/>
        <scheme val="minor"/>
      </rPr>
      <t xml:space="preserve"> MNHN.ZM-AC 1966-16</t>
    </r>
  </si>
  <si>
    <r>
      <rPr>
        <b/>
        <i/>
        <sz val="11"/>
        <color theme="1"/>
        <rFont val="Calibri"/>
        <family val="2"/>
        <scheme val="minor"/>
      </rPr>
      <t xml:space="preserve">Cebus olivaceus </t>
    </r>
    <r>
      <rPr>
        <b/>
        <sz val="11"/>
        <color theme="1"/>
        <rFont val="Calibri"/>
        <family val="2"/>
        <scheme val="minor"/>
      </rPr>
      <t>MNHN.ZM-AC 1962-4143</t>
    </r>
  </si>
  <si>
    <r>
      <rPr>
        <b/>
        <i/>
        <sz val="11"/>
        <color theme="1"/>
        <rFont val="Calibri"/>
        <family val="2"/>
        <scheme val="minor"/>
      </rPr>
      <t xml:space="preserve">Cebus apella </t>
    </r>
    <r>
      <rPr>
        <b/>
        <sz val="11"/>
        <color theme="1"/>
        <rFont val="Calibri"/>
        <family val="2"/>
        <scheme val="minor"/>
      </rPr>
      <t>MNHN.ZM-AC 1910-232</t>
    </r>
  </si>
  <si>
    <r>
      <rPr>
        <b/>
        <i/>
        <sz val="11"/>
        <color theme="1"/>
        <rFont val="Calibri"/>
        <family val="2"/>
        <scheme val="minor"/>
      </rPr>
      <t>Saimiri sciureus</t>
    </r>
    <r>
      <rPr>
        <b/>
        <sz val="11"/>
        <color theme="1"/>
        <rFont val="Calibri"/>
        <family val="2"/>
        <scheme val="minor"/>
      </rPr>
      <t xml:space="preserve"> MNHN.ZM-AC 1881-3774</t>
    </r>
  </si>
  <si>
    <r>
      <rPr>
        <b/>
        <i/>
        <sz val="11"/>
        <color theme="1"/>
        <rFont val="Calibri"/>
        <family val="2"/>
        <scheme val="minor"/>
      </rPr>
      <t>Aotus sp</t>
    </r>
    <r>
      <rPr>
        <b/>
        <sz val="11"/>
        <color theme="1"/>
        <rFont val="Calibri"/>
        <family val="2"/>
        <scheme val="minor"/>
      </rPr>
      <t>. MNHN.ZM-AC 1929-593</t>
    </r>
  </si>
  <si>
    <r>
      <rPr>
        <b/>
        <i/>
        <sz val="11"/>
        <color theme="1"/>
        <rFont val="Calibri"/>
        <family val="2"/>
        <scheme val="minor"/>
      </rPr>
      <t>Colobus guereza</t>
    </r>
    <r>
      <rPr>
        <b/>
        <sz val="11"/>
        <color theme="1"/>
        <rFont val="Calibri"/>
        <family val="2"/>
        <scheme val="minor"/>
      </rPr>
      <t xml:space="preserve"> MNHN.ZM-AC 1983-037</t>
    </r>
  </si>
  <si>
    <r>
      <rPr>
        <b/>
        <i/>
        <sz val="11"/>
        <color theme="1"/>
        <rFont val="Calibri"/>
        <family val="2"/>
        <scheme val="minor"/>
      </rPr>
      <t>Pliocolobus badius</t>
    </r>
    <r>
      <rPr>
        <b/>
        <sz val="11"/>
        <color theme="1"/>
        <rFont val="Calibri"/>
        <family val="2"/>
        <scheme val="minor"/>
      </rPr>
      <t xml:space="preserve"> MNHN.ZM-AC 2009-288</t>
    </r>
  </si>
  <si>
    <r>
      <rPr>
        <b/>
        <i/>
        <sz val="11"/>
        <color theme="1"/>
        <rFont val="Calibri"/>
        <family val="2"/>
        <scheme val="minor"/>
      </rPr>
      <t xml:space="preserve">Procolobus verus </t>
    </r>
    <r>
      <rPr>
        <b/>
        <sz val="11"/>
        <color theme="1"/>
        <rFont val="Calibri"/>
        <family val="2"/>
        <scheme val="minor"/>
      </rPr>
      <t>MNHN.ZM-AC 1961-1020</t>
    </r>
  </si>
  <si>
    <r>
      <rPr>
        <b/>
        <i/>
        <sz val="11"/>
        <color theme="1"/>
        <rFont val="Calibri"/>
        <family val="2"/>
        <scheme val="minor"/>
      </rPr>
      <t>Microgale dobsoni</t>
    </r>
    <r>
      <rPr>
        <b/>
        <sz val="11"/>
        <color theme="1"/>
        <rFont val="Calibri"/>
        <family val="2"/>
        <scheme val="minor"/>
      </rPr>
      <t xml:space="preserve"> MNHN.ZM-MO 1962-2507</t>
    </r>
  </si>
  <si>
    <r>
      <rPr>
        <b/>
        <i/>
        <sz val="11"/>
        <color theme="1"/>
        <rFont val="Calibri"/>
        <family val="2"/>
        <scheme val="minor"/>
      </rPr>
      <t>Presbytis rubicunda</t>
    </r>
    <r>
      <rPr>
        <b/>
        <sz val="11"/>
        <color theme="1"/>
        <rFont val="Calibri"/>
        <family val="2"/>
        <scheme val="minor"/>
      </rPr>
      <t xml:space="preserve"> MNHN.ZM-ACCG 1891-2</t>
    </r>
  </si>
  <si>
    <r>
      <rPr>
        <b/>
        <i/>
        <sz val="11"/>
        <color theme="1"/>
        <rFont val="Calibri"/>
        <family val="2"/>
        <scheme val="minor"/>
      </rPr>
      <t xml:space="preserve">Pygathris nigripes </t>
    </r>
    <r>
      <rPr>
        <b/>
        <sz val="11"/>
        <color theme="1"/>
        <rFont val="Calibri"/>
        <family val="2"/>
        <scheme val="minor"/>
      </rPr>
      <t>MNHN.ZM-AC CG 1929-443</t>
    </r>
  </si>
  <si>
    <r>
      <rPr>
        <b/>
        <i/>
        <sz val="11"/>
        <color theme="1"/>
        <rFont val="Calibri"/>
        <family val="2"/>
        <scheme val="minor"/>
      </rPr>
      <t>Rhinopithecus avunculus</t>
    </r>
    <r>
      <rPr>
        <b/>
        <sz val="11"/>
        <color theme="1"/>
        <rFont val="Calibri"/>
        <family val="2"/>
        <scheme val="minor"/>
      </rPr>
      <t xml:space="preserve"> MNHN.ZM-AC CG 1929-449</t>
    </r>
  </si>
  <si>
    <r>
      <rPr>
        <b/>
        <i/>
        <sz val="11"/>
        <color theme="1"/>
        <rFont val="Calibri"/>
        <family val="2"/>
        <scheme val="minor"/>
      </rPr>
      <t>Trachypithecus auratus</t>
    </r>
    <r>
      <rPr>
        <b/>
        <sz val="11"/>
        <color theme="1"/>
        <rFont val="Calibri"/>
        <family val="2"/>
        <scheme val="minor"/>
      </rPr>
      <t xml:space="preserve"> MNHN.ZM-AC 2009-306</t>
    </r>
  </si>
  <si>
    <r>
      <rPr>
        <b/>
        <i/>
        <sz val="11"/>
        <color theme="1"/>
        <rFont val="Calibri"/>
        <family val="2"/>
        <scheme val="minor"/>
      </rPr>
      <t>Trachypithecus auratus</t>
    </r>
    <r>
      <rPr>
        <b/>
        <sz val="11"/>
        <color theme="1"/>
        <rFont val="Calibri"/>
        <family val="2"/>
        <scheme val="minor"/>
      </rPr>
      <t xml:space="preserve"> MNHN.ZM-AC 1967-961</t>
    </r>
  </si>
  <si>
    <r>
      <rPr>
        <b/>
        <i/>
        <sz val="11"/>
        <color theme="1"/>
        <rFont val="Calibri"/>
        <family val="2"/>
        <scheme val="minor"/>
      </rPr>
      <t>Nasalis larvatus</t>
    </r>
    <r>
      <rPr>
        <b/>
        <sz val="11"/>
        <color theme="1"/>
        <rFont val="Calibri"/>
        <family val="2"/>
        <scheme val="minor"/>
      </rPr>
      <t xml:space="preserve"> MNHN.ZM-AC 1959-210</t>
    </r>
  </si>
  <si>
    <r>
      <rPr>
        <b/>
        <i/>
        <sz val="11"/>
        <color theme="1"/>
        <rFont val="Calibri"/>
        <family val="2"/>
        <scheme val="minor"/>
      </rPr>
      <t xml:space="preserve">Cercopithecus alboangularis </t>
    </r>
    <r>
      <rPr>
        <b/>
        <sz val="11"/>
        <color theme="1"/>
        <rFont val="Calibri"/>
        <family val="2"/>
        <scheme val="minor"/>
      </rPr>
      <t>MNHN.ZM-AC 1906-331</t>
    </r>
  </si>
  <si>
    <r>
      <rPr>
        <b/>
        <i/>
        <sz val="11"/>
        <color theme="1"/>
        <rFont val="Calibri"/>
        <family val="2"/>
        <scheme val="minor"/>
      </rPr>
      <t>Cercopithecus ascanius</t>
    </r>
    <r>
      <rPr>
        <b/>
        <sz val="11"/>
        <color theme="1"/>
        <rFont val="Calibri"/>
        <family val="2"/>
        <scheme val="minor"/>
      </rPr>
      <t xml:space="preserve"> MNHN.ZM-AC 1938-2</t>
    </r>
  </si>
  <si>
    <r>
      <rPr>
        <b/>
        <i/>
        <sz val="11"/>
        <color theme="1"/>
        <rFont val="Calibri"/>
        <family val="2"/>
        <scheme val="minor"/>
      </rPr>
      <t>Cercopithecus cephus</t>
    </r>
    <r>
      <rPr>
        <b/>
        <sz val="11"/>
        <color theme="1"/>
        <rFont val="Calibri"/>
        <family val="2"/>
        <scheme val="minor"/>
      </rPr>
      <t xml:space="preserve"> MNHN.ZM-AC 1959-1808</t>
    </r>
  </si>
  <si>
    <r>
      <rPr>
        <b/>
        <i/>
        <sz val="11"/>
        <color theme="1"/>
        <rFont val="Calibri"/>
        <family val="2"/>
        <scheme val="minor"/>
      </rPr>
      <t xml:space="preserve">Cercopithecus cephus </t>
    </r>
    <r>
      <rPr>
        <b/>
        <sz val="11"/>
        <color theme="1"/>
        <rFont val="Calibri"/>
        <family val="2"/>
        <scheme val="minor"/>
      </rPr>
      <t>MNHN.ZM-AC 1990-434</t>
    </r>
  </si>
  <si>
    <r>
      <rPr>
        <b/>
        <i/>
        <sz val="11"/>
        <color theme="1"/>
        <rFont val="Calibri"/>
        <family val="2"/>
        <scheme val="minor"/>
      </rPr>
      <t>Cercopithecus nictitans</t>
    </r>
    <r>
      <rPr>
        <b/>
        <sz val="11"/>
        <color theme="1"/>
        <rFont val="Calibri"/>
        <family val="2"/>
        <scheme val="minor"/>
      </rPr>
      <t xml:space="preserve"> MNHN.ZM-AC 1971-73</t>
    </r>
  </si>
  <si>
    <r>
      <rPr>
        <b/>
        <i/>
        <sz val="11"/>
        <color theme="1"/>
        <rFont val="Calibri"/>
        <family val="2"/>
        <scheme val="minor"/>
      </rPr>
      <t xml:space="preserve">Chlorocebus aethiops </t>
    </r>
    <r>
      <rPr>
        <b/>
        <sz val="11"/>
        <color theme="1"/>
        <rFont val="Calibri"/>
        <family val="2"/>
        <scheme val="minor"/>
      </rPr>
      <t>MNHN.ZM-AC 1973-84</t>
    </r>
  </si>
  <si>
    <r>
      <rPr>
        <b/>
        <i/>
        <sz val="11"/>
        <color theme="1"/>
        <rFont val="Calibri"/>
        <family val="2"/>
        <scheme val="minor"/>
      </rPr>
      <t>Cercocebus torquatus</t>
    </r>
    <r>
      <rPr>
        <b/>
        <sz val="11"/>
        <color theme="1"/>
        <rFont val="Calibri"/>
        <family val="2"/>
        <scheme val="minor"/>
      </rPr>
      <t xml:space="preserve"> MNHN.ZM-AC 1982-1065</t>
    </r>
  </si>
  <si>
    <r>
      <rPr>
        <b/>
        <i/>
        <sz val="11"/>
        <color theme="1"/>
        <rFont val="Calibri"/>
        <family val="2"/>
        <scheme val="minor"/>
      </rPr>
      <t>Erythrocebus patas</t>
    </r>
    <r>
      <rPr>
        <b/>
        <sz val="11"/>
        <color theme="1"/>
        <rFont val="Calibri"/>
        <family val="2"/>
        <scheme val="minor"/>
      </rPr>
      <t xml:space="preserve"> MNHN.ZM-AC 1953-112</t>
    </r>
  </si>
  <si>
    <r>
      <rPr>
        <b/>
        <i/>
        <sz val="11"/>
        <color theme="1"/>
        <rFont val="Calibri"/>
        <family val="2"/>
        <scheme val="minor"/>
      </rPr>
      <t>Macaca fascicularis</t>
    </r>
    <r>
      <rPr>
        <b/>
        <sz val="11"/>
        <color theme="1"/>
        <rFont val="Calibri"/>
        <family val="2"/>
        <scheme val="minor"/>
      </rPr>
      <t xml:space="preserve"> MNHN.ZM-AC 1929-58</t>
    </r>
  </si>
  <si>
    <r>
      <rPr>
        <b/>
        <i/>
        <sz val="11"/>
        <color theme="1"/>
        <rFont val="Calibri"/>
        <family val="2"/>
        <scheme val="minor"/>
      </rPr>
      <t xml:space="preserve">Macaca sylvanus </t>
    </r>
    <r>
      <rPr>
        <b/>
        <sz val="11"/>
        <color theme="1"/>
        <rFont val="Calibri"/>
        <family val="2"/>
        <scheme val="minor"/>
      </rPr>
      <t>MNHN.ZM-AC 1939-1118</t>
    </r>
  </si>
  <si>
    <r>
      <rPr>
        <b/>
        <i/>
        <sz val="11"/>
        <color theme="1"/>
        <rFont val="Calibri"/>
        <family val="2"/>
        <scheme val="minor"/>
      </rPr>
      <t>Mandrillus sphinx</t>
    </r>
    <r>
      <rPr>
        <b/>
        <sz val="11"/>
        <color theme="1"/>
        <rFont val="Calibri"/>
        <family val="2"/>
        <scheme val="minor"/>
      </rPr>
      <t xml:space="preserve"> MNHN.ZM-AC 2009-405</t>
    </r>
  </si>
  <si>
    <r>
      <rPr>
        <b/>
        <i/>
        <sz val="11"/>
        <color theme="1"/>
        <rFont val="Calibri"/>
        <family val="2"/>
        <scheme val="minor"/>
      </rPr>
      <t>Papio cynocephalus</t>
    </r>
    <r>
      <rPr>
        <b/>
        <sz val="11"/>
        <color theme="1"/>
        <rFont val="Calibri"/>
        <family val="2"/>
        <scheme val="minor"/>
      </rPr>
      <t xml:space="preserve"> MNHN.ZM-AC 1985-1824</t>
    </r>
  </si>
  <si>
    <r>
      <rPr>
        <b/>
        <i/>
        <sz val="11"/>
        <color theme="1"/>
        <rFont val="Calibri"/>
        <family val="2"/>
        <scheme val="minor"/>
      </rPr>
      <t xml:space="preserve">Papio anubis </t>
    </r>
    <r>
      <rPr>
        <b/>
        <sz val="11"/>
        <color theme="1"/>
        <rFont val="Calibri"/>
        <family val="2"/>
        <scheme val="minor"/>
      </rPr>
      <t>MNHN.ZM-AC 1996-2510</t>
    </r>
  </si>
  <si>
    <r>
      <rPr>
        <b/>
        <i/>
        <sz val="11"/>
        <color theme="1"/>
        <rFont val="Calibri"/>
        <family val="2"/>
        <scheme val="minor"/>
      </rPr>
      <t>Theropithecus gelada</t>
    </r>
    <r>
      <rPr>
        <b/>
        <sz val="11"/>
        <color theme="1"/>
        <rFont val="Calibri"/>
        <family val="2"/>
        <scheme val="minor"/>
      </rPr>
      <t xml:space="preserve"> MNHN.ZM-AC 1962-1468</t>
    </r>
  </si>
  <si>
    <r>
      <rPr>
        <b/>
        <i/>
        <sz val="11"/>
        <color theme="1"/>
        <rFont val="Calibri"/>
        <family val="2"/>
        <scheme val="minor"/>
      </rPr>
      <t xml:space="preserve">Gorilla gorilla </t>
    </r>
    <r>
      <rPr>
        <b/>
        <sz val="11"/>
        <color theme="1"/>
        <rFont val="Calibri"/>
        <family val="2"/>
        <scheme val="minor"/>
      </rPr>
      <t>MNHN.ZM-AC 2007-1460</t>
    </r>
  </si>
  <si>
    <r>
      <rPr>
        <b/>
        <i/>
        <sz val="11"/>
        <color theme="1"/>
        <rFont val="Calibri"/>
        <family val="2"/>
        <scheme val="minor"/>
      </rPr>
      <t>Pan troglodytes</t>
    </r>
    <r>
      <rPr>
        <b/>
        <sz val="11"/>
        <color theme="1"/>
        <rFont val="Calibri"/>
        <family val="2"/>
        <scheme val="minor"/>
      </rPr>
      <t xml:space="preserve"> MNHN.ZM-AC 1944-227</t>
    </r>
  </si>
  <si>
    <r>
      <rPr>
        <b/>
        <i/>
        <sz val="11"/>
        <color theme="1"/>
        <rFont val="Calibri"/>
        <family val="2"/>
        <scheme val="minor"/>
      </rPr>
      <t xml:space="preserve">Hylobates lar </t>
    </r>
    <r>
      <rPr>
        <b/>
        <sz val="11"/>
        <color theme="1"/>
        <rFont val="Calibri"/>
        <family val="2"/>
        <scheme val="minor"/>
      </rPr>
      <t>MNHN.ZM-AC 1961-287</t>
    </r>
  </si>
  <si>
    <r>
      <rPr>
        <b/>
        <i/>
        <sz val="11"/>
        <color theme="1"/>
        <rFont val="Calibri"/>
        <family val="2"/>
        <scheme val="minor"/>
      </rPr>
      <t>Pongo pygmaeus</t>
    </r>
    <r>
      <rPr>
        <b/>
        <sz val="11"/>
        <color theme="1"/>
        <rFont val="Calibri"/>
        <family val="2"/>
        <scheme val="minor"/>
      </rPr>
      <t xml:space="preserve"> MNHN.ZM-AC 1893-594</t>
    </r>
  </si>
  <si>
    <r>
      <rPr>
        <b/>
        <i/>
        <sz val="11"/>
        <color theme="1"/>
        <rFont val="Calibri"/>
        <family val="2"/>
        <scheme val="minor"/>
      </rPr>
      <t>Homo sapiens</t>
    </r>
    <r>
      <rPr>
        <b/>
        <sz val="11"/>
        <color theme="1"/>
        <rFont val="Calibri"/>
        <family val="2"/>
        <scheme val="minor"/>
      </rPr>
      <t xml:space="preserve"> MNHN.ZM-AC 2009-403</t>
    </r>
  </si>
  <si>
    <r>
      <rPr>
        <b/>
        <i/>
        <sz val="11"/>
        <color theme="1"/>
        <rFont val="Calibri"/>
        <family val="2"/>
        <scheme val="minor"/>
      </rPr>
      <t>Procavia capensis</t>
    </r>
    <r>
      <rPr>
        <b/>
        <sz val="11"/>
        <color theme="1"/>
        <rFont val="Calibri"/>
        <family val="2"/>
        <scheme val="minor"/>
      </rPr>
      <t xml:space="preserve"> MNHN.ZM-AC 1969-483</t>
    </r>
  </si>
  <si>
    <r>
      <rPr>
        <b/>
        <i/>
        <sz val="11"/>
        <color theme="1"/>
        <rFont val="Calibri"/>
        <family val="2"/>
        <scheme val="minor"/>
      </rPr>
      <t>Dendrohyrax arboreus</t>
    </r>
    <r>
      <rPr>
        <b/>
        <sz val="11"/>
        <color theme="1"/>
        <rFont val="Calibri"/>
        <family val="2"/>
        <scheme val="minor"/>
      </rPr>
      <t xml:space="preserve"> MNHN.ZM-AC AC 1912-23</t>
    </r>
  </si>
  <si>
    <r>
      <rPr>
        <b/>
        <i/>
        <sz val="11"/>
        <color theme="1"/>
        <rFont val="Calibri"/>
        <family val="2"/>
        <scheme val="minor"/>
      </rPr>
      <t>Heterohyrax brucei</t>
    </r>
    <r>
      <rPr>
        <b/>
        <sz val="11"/>
        <color theme="1"/>
        <rFont val="Calibri"/>
        <family val="2"/>
        <scheme val="minor"/>
      </rPr>
      <t xml:space="preserve"> MNHN.ZM-AC 1972-407</t>
    </r>
  </si>
  <si>
    <r>
      <rPr>
        <i/>
        <sz val="11"/>
        <color theme="1"/>
        <rFont val="Calibri"/>
        <family val="2"/>
        <scheme val="minor"/>
      </rPr>
      <t>Magnadapis aff. intermedius</t>
    </r>
    <r>
      <rPr>
        <sz val="11"/>
        <color theme="1"/>
        <rFont val="Calibri"/>
        <family val="2"/>
        <scheme val="minor"/>
      </rPr>
      <t xml:space="preserve"> MNHN.F.Qu 11035</t>
    </r>
  </si>
  <si>
    <r>
      <rPr>
        <i/>
        <sz val="11"/>
        <color theme="1"/>
        <rFont val="Calibri"/>
        <family val="2"/>
        <scheme val="minor"/>
      </rPr>
      <t>Allopterodon bulbosus</t>
    </r>
    <r>
      <rPr>
        <sz val="11"/>
        <color theme="1"/>
        <rFont val="Calibri"/>
        <family val="2"/>
        <scheme val="minor"/>
      </rPr>
      <t xml:space="preserve"> MNHN.F.Qu8595</t>
    </r>
  </si>
  <si>
    <r>
      <rPr>
        <i/>
        <sz val="11"/>
        <rFont val="Calibri"/>
        <family val="2"/>
        <scheme val="minor"/>
      </rPr>
      <t>Cainotherium sp</t>
    </r>
    <r>
      <rPr>
        <sz val="11"/>
        <rFont val="Calibri"/>
        <family val="2"/>
        <scheme val="minor"/>
      </rPr>
      <t>. MNHN.F.Qu 1833</t>
    </r>
  </si>
  <si>
    <r>
      <rPr>
        <i/>
        <sz val="11"/>
        <color theme="1"/>
        <rFont val="Calibri"/>
        <family val="2"/>
        <scheme val="minor"/>
      </rPr>
      <t>Neurogymnurus cayluxi</t>
    </r>
    <r>
      <rPr>
        <sz val="11"/>
        <color theme="1"/>
        <rFont val="Calibri"/>
        <family val="2"/>
        <scheme val="minor"/>
      </rPr>
      <t xml:space="preserve"> MNHN.F.Qu 1903-20</t>
    </r>
  </si>
  <si>
    <r>
      <rPr>
        <i/>
        <sz val="11"/>
        <color theme="1"/>
        <rFont val="Calibri"/>
        <family val="2"/>
        <scheme val="minor"/>
      </rPr>
      <t>Paradelomys sp</t>
    </r>
    <r>
      <rPr>
        <sz val="11"/>
        <color theme="1"/>
        <rFont val="Calibri"/>
        <family val="2"/>
        <scheme val="minor"/>
      </rPr>
      <t>. MNHN.F.Qu 16590</t>
    </r>
  </si>
  <si>
    <r>
      <rPr>
        <i/>
        <sz val="11"/>
        <color theme="1"/>
        <rFont val="Calibri"/>
        <family val="2"/>
        <scheme val="minor"/>
      </rPr>
      <t>Adelomys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sp.</t>
    </r>
    <r>
      <rPr>
        <sz val="11"/>
        <color theme="1"/>
        <rFont val="Calibri"/>
        <family val="2"/>
        <scheme val="minor"/>
      </rPr>
      <t xml:space="preserve"> MNHN.F.Qu 2003-1</t>
    </r>
  </si>
  <si>
    <r>
      <rPr>
        <i/>
        <sz val="11"/>
        <color theme="1"/>
        <rFont val="Calibri"/>
        <family val="2"/>
        <scheme val="minor"/>
      </rPr>
      <t>Theridomys sp</t>
    </r>
    <r>
      <rPr>
        <sz val="11"/>
        <color theme="1"/>
        <rFont val="Calibri"/>
        <family val="2"/>
        <scheme val="minor"/>
      </rPr>
      <t>. MNHN.F.Qu 16588</t>
    </r>
  </si>
  <si>
    <r>
      <rPr>
        <i/>
        <sz val="11"/>
        <color theme="1"/>
        <rFont val="Calibri"/>
        <family val="2"/>
        <scheme val="minor"/>
      </rPr>
      <t xml:space="preserve">Tuscahomys walshi </t>
    </r>
    <r>
      <rPr>
        <sz val="11"/>
        <color theme="1"/>
        <rFont val="Calibri"/>
        <family val="2"/>
        <scheme val="minor"/>
      </rPr>
      <t>CM 85932</t>
    </r>
  </si>
  <si>
    <t>Anemone et al. 2012 fig2D</t>
  </si>
  <si>
    <r>
      <rPr>
        <i/>
        <sz val="11"/>
        <color theme="1"/>
        <rFont val="Calibri"/>
        <family val="2"/>
        <scheme val="minor"/>
      </rPr>
      <t>Sciuravus nitidus</t>
    </r>
    <r>
      <rPr>
        <sz val="11"/>
        <color theme="1"/>
        <rFont val="Calibri"/>
        <family val="2"/>
        <scheme val="minor"/>
      </rPr>
      <t xml:space="preserve"> AMNH 12551</t>
    </r>
  </si>
  <si>
    <r>
      <t xml:space="preserve">Walton &amp; Porter 2008. Sciuravidae. </t>
    </r>
    <r>
      <rPr>
        <i/>
        <sz val="8"/>
        <color theme="1"/>
        <rFont val="Calibri"/>
        <family val="2"/>
        <scheme val="minor"/>
      </rPr>
      <t>Evol Tertiary Mamm of NA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326-335.</t>
    </r>
  </si>
  <si>
    <t>Rose 2006 fig15.24B</t>
  </si>
  <si>
    <r>
      <rPr>
        <i/>
        <sz val="11"/>
        <color theme="1"/>
        <rFont val="Calibri"/>
        <family val="2"/>
        <scheme val="minor"/>
      </rPr>
      <t>Leptacodon tener</t>
    </r>
    <r>
      <rPr>
        <sz val="11"/>
        <color theme="1"/>
        <rFont val="Calibri"/>
        <family val="2"/>
        <scheme val="minor"/>
      </rPr>
      <t xml:space="preserve"> AMNH 17179</t>
    </r>
  </si>
  <si>
    <t>McKenna 1968 Fig2, and Rose 2006 Fig9.11</t>
  </si>
  <si>
    <t>Morphobank media number  M132552 &amp; 132528</t>
  </si>
  <si>
    <r>
      <rPr>
        <i/>
        <sz val="11"/>
        <rFont val="Calibri"/>
        <family val="2"/>
        <scheme val="minor"/>
      </rPr>
      <t>Leptictis dakotensis</t>
    </r>
    <r>
      <rPr>
        <sz val="11"/>
        <rFont val="Calibri"/>
        <family val="2"/>
        <scheme val="minor"/>
      </rPr>
      <t xml:space="preserve"> YPM/PU 16232 (&amp; MCZ/VP:19678)</t>
    </r>
  </si>
  <si>
    <r>
      <rPr>
        <i/>
        <sz val="11"/>
        <color theme="1"/>
        <rFont val="Calibri"/>
        <family val="2"/>
        <scheme val="minor"/>
      </rPr>
      <t>Hyracotherium angustidens</t>
    </r>
    <r>
      <rPr>
        <sz val="11"/>
        <color theme="1"/>
        <rFont val="Calibri"/>
        <family val="2"/>
        <scheme val="minor"/>
      </rPr>
      <t xml:space="preserve"> AMNH 48018</t>
    </r>
  </si>
  <si>
    <t>Kitts 1956 Fig1</t>
  </si>
  <si>
    <r>
      <rPr>
        <b/>
        <i/>
        <sz val="11"/>
        <color theme="1"/>
        <rFont val="Calibri"/>
        <family val="2"/>
        <scheme val="minor"/>
      </rPr>
      <t>Tupaia tana</t>
    </r>
    <r>
      <rPr>
        <b/>
        <sz val="11"/>
        <color theme="1"/>
        <rFont val="Calibri"/>
        <family val="2"/>
        <scheme val="minor"/>
      </rPr>
      <t xml:space="preserve"> MNHN.ZM-MO 2015-361</t>
    </r>
  </si>
  <si>
    <r>
      <rPr>
        <b/>
        <i/>
        <sz val="11"/>
        <color theme="1"/>
        <rFont val="Calibri"/>
        <family val="2"/>
        <scheme val="minor"/>
      </rPr>
      <t>Tupaia glis</t>
    </r>
    <r>
      <rPr>
        <b/>
        <sz val="11"/>
        <color theme="1"/>
        <rFont val="Calibri"/>
        <family val="2"/>
        <scheme val="minor"/>
      </rPr>
      <t xml:space="preserve"> MNHN.ZM-MO 1883-1282</t>
    </r>
  </si>
  <si>
    <r>
      <rPr>
        <b/>
        <i/>
        <sz val="11"/>
        <color theme="1"/>
        <rFont val="Calibri"/>
        <family val="2"/>
        <scheme val="minor"/>
      </rPr>
      <t>Microgale dobsoni</t>
    </r>
    <r>
      <rPr>
        <b/>
        <sz val="11"/>
        <color theme="1"/>
        <rFont val="Calibri"/>
        <family val="2"/>
        <scheme val="minor"/>
      </rPr>
      <t xml:space="preserve"> MNHN.ZM-MO 1962-2493</t>
    </r>
  </si>
  <si>
    <r>
      <rPr>
        <b/>
        <i/>
        <sz val="11"/>
        <color theme="1"/>
        <rFont val="Calibri"/>
        <family val="2"/>
        <scheme val="minor"/>
      </rPr>
      <t>Limnogale mergulus</t>
    </r>
    <r>
      <rPr>
        <b/>
        <sz val="11"/>
        <color theme="1"/>
        <rFont val="Calibri"/>
        <family val="2"/>
        <scheme val="minor"/>
      </rPr>
      <t xml:space="preserve">  MNHN.ZM-MO 1962-2511</t>
    </r>
  </si>
  <si>
    <r>
      <rPr>
        <b/>
        <i/>
        <sz val="11"/>
        <color theme="1"/>
        <rFont val="Calibri"/>
        <family val="2"/>
        <scheme val="minor"/>
      </rPr>
      <t>Echinops telfairi</t>
    </r>
    <r>
      <rPr>
        <b/>
        <sz val="11"/>
        <color theme="1"/>
        <rFont val="Calibri"/>
        <family val="2"/>
        <scheme val="minor"/>
      </rPr>
      <t xml:space="preserve"> MNHN.ZM-MO 1867-612</t>
    </r>
  </si>
  <si>
    <r>
      <rPr>
        <b/>
        <i/>
        <sz val="11"/>
        <color theme="1"/>
        <rFont val="Calibri"/>
        <family val="2"/>
        <scheme val="minor"/>
      </rPr>
      <t>Geogale aurita</t>
    </r>
    <r>
      <rPr>
        <b/>
        <sz val="11"/>
        <color theme="1"/>
        <rFont val="Calibri"/>
        <family val="2"/>
        <scheme val="minor"/>
      </rPr>
      <t xml:space="preserve"> MNHN.ZM-MO 1981-1374</t>
    </r>
  </si>
  <si>
    <r>
      <rPr>
        <b/>
        <i/>
        <sz val="11"/>
        <color theme="1"/>
        <rFont val="Calibri"/>
        <family val="2"/>
        <scheme val="minor"/>
      </rPr>
      <t>Micropotamogale lamottei</t>
    </r>
    <r>
      <rPr>
        <b/>
        <sz val="11"/>
        <color theme="1"/>
        <rFont val="Calibri"/>
        <family val="2"/>
        <scheme val="minor"/>
      </rPr>
      <t xml:space="preserve"> MNHN.ZM-MO 2014-898</t>
    </r>
  </si>
  <si>
    <r>
      <rPr>
        <b/>
        <i/>
        <sz val="11"/>
        <color theme="1"/>
        <rFont val="Calibri"/>
        <family val="2"/>
        <scheme val="minor"/>
      </rPr>
      <t>Chrysochloris asiatica</t>
    </r>
    <r>
      <rPr>
        <b/>
        <sz val="11"/>
        <color theme="1"/>
        <rFont val="Calibri"/>
        <family val="2"/>
        <scheme val="minor"/>
      </rPr>
      <t xml:space="preserve"> MNHN.ZM-MO 1962-2588</t>
    </r>
  </si>
  <si>
    <r>
      <rPr>
        <b/>
        <i/>
        <sz val="11"/>
        <color theme="1"/>
        <rFont val="Calibri"/>
        <family val="2"/>
        <scheme val="minor"/>
      </rPr>
      <t>Calcochloris leucorhinus</t>
    </r>
    <r>
      <rPr>
        <b/>
        <sz val="11"/>
        <color theme="1"/>
        <rFont val="Calibri"/>
        <family val="2"/>
        <scheme val="minor"/>
      </rPr>
      <t xml:space="preserve"> MNHN.ZM-MO 2001-103</t>
    </r>
  </si>
  <si>
    <r>
      <rPr>
        <b/>
        <i/>
        <sz val="11"/>
        <color theme="1"/>
        <rFont val="Calibri"/>
        <family val="2"/>
        <scheme val="minor"/>
      </rPr>
      <t xml:space="preserve">Calcochloris leucorhinus </t>
    </r>
    <r>
      <rPr>
        <b/>
        <sz val="11"/>
        <color theme="1"/>
        <rFont val="Calibri"/>
        <family val="2"/>
        <scheme val="minor"/>
      </rPr>
      <t>MNHN.ZM-MO 1963-1331</t>
    </r>
  </si>
  <si>
    <r>
      <rPr>
        <b/>
        <i/>
        <sz val="11"/>
        <color theme="1"/>
        <rFont val="Calibri"/>
        <family val="2"/>
        <scheme val="minor"/>
      </rPr>
      <t xml:space="preserve">Echinosorex gymnura </t>
    </r>
    <r>
      <rPr>
        <b/>
        <sz val="11"/>
        <color theme="1"/>
        <rFont val="Calibri"/>
        <family val="2"/>
        <scheme val="minor"/>
      </rPr>
      <t>MNHN.ZM-MO 1999-155</t>
    </r>
  </si>
  <si>
    <r>
      <rPr>
        <b/>
        <i/>
        <sz val="11"/>
        <color theme="1"/>
        <rFont val="Calibri"/>
        <family val="2"/>
        <scheme val="minor"/>
      </rPr>
      <t>Paraechinus aethiopicus</t>
    </r>
    <r>
      <rPr>
        <b/>
        <sz val="11"/>
        <color theme="1"/>
        <rFont val="Calibri"/>
        <family val="2"/>
        <scheme val="minor"/>
      </rPr>
      <t xml:space="preserve"> MNHN.ZM-MO 1955-724</t>
    </r>
  </si>
  <si>
    <r>
      <rPr>
        <b/>
        <i/>
        <sz val="11"/>
        <color theme="1"/>
        <rFont val="Calibri"/>
        <family val="2"/>
        <scheme val="minor"/>
      </rPr>
      <t>Erinaceus europaeus</t>
    </r>
    <r>
      <rPr>
        <b/>
        <sz val="11"/>
        <color theme="1"/>
        <rFont val="Calibri"/>
        <family val="2"/>
        <scheme val="minor"/>
      </rPr>
      <t xml:space="preserve"> MNHN.ZM-MO 1942-192</t>
    </r>
  </si>
  <si>
    <r>
      <rPr>
        <b/>
        <i/>
        <sz val="11"/>
        <color theme="1"/>
        <rFont val="Calibri"/>
        <family val="2"/>
        <scheme val="minor"/>
      </rPr>
      <t xml:space="preserve">Atelerix albiventris </t>
    </r>
    <r>
      <rPr>
        <b/>
        <sz val="11"/>
        <color theme="1"/>
        <rFont val="Calibri"/>
        <family val="2"/>
        <scheme val="minor"/>
      </rPr>
      <t>MNHN.ZM-MO 1969-283</t>
    </r>
  </si>
  <si>
    <r>
      <rPr>
        <b/>
        <i/>
        <sz val="11"/>
        <color theme="1"/>
        <rFont val="Calibri"/>
        <family val="2"/>
        <scheme val="minor"/>
      </rPr>
      <t xml:space="preserve">Atelerix algirus </t>
    </r>
    <r>
      <rPr>
        <b/>
        <sz val="11"/>
        <color theme="1"/>
        <rFont val="Calibri"/>
        <family val="2"/>
        <scheme val="minor"/>
      </rPr>
      <t>MNHN.ZM-MO 1984-673</t>
    </r>
  </si>
  <si>
    <r>
      <rPr>
        <b/>
        <i/>
        <sz val="11"/>
        <color theme="1"/>
        <rFont val="Calibri"/>
        <family val="2"/>
        <scheme val="minor"/>
      </rPr>
      <t>Hylomys suillus</t>
    </r>
    <r>
      <rPr>
        <b/>
        <sz val="11"/>
        <color theme="1"/>
        <rFont val="Calibri"/>
        <family val="2"/>
        <scheme val="minor"/>
      </rPr>
      <t xml:space="preserve"> MNHN.ZM-MO 1889-37</t>
    </r>
  </si>
  <si>
    <r>
      <rPr>
        <b/>
        <i/>
        <sz val="11"/>
        <color theme="1"/>
        <rFont val="Calibri"/>
        <family val="2"/>
        <scheme val="minor"/>
      </rPr>
      <t>Crocidura russula</t>
    </r>
    <r>
      <rPr>
        <b/>
        <sz val="11"/>
        <color theme="1"/>
        <rFont val="Calibri"/>
        <family val="2"/>
        <scheme val="minor"/>
      </rPr>
      <t xml:space="preserve"> MNHN.ZM-MO 1933-2946</t>
    </r>
  </si>
  <si>
    <r>
      <rPr>
        <b/>
        <i/>
        <sz val="11"/>
        <color theme="1"/>
        <rFont val="Calibri"/>
        <family val="2"/>
        <scheme val="minor"/>
      </rPr>
      <t>Paracrocidura schoudeteni</t>
    </r>
    <r>
      <rPr>
        <b/>
        <sz val="11"/>
        <color theme="1"/>
        <rFont val="Calibri"/>
        <family val="2"/>
        <scheme val="minor"/>
      </rPr>
      <t xml:space="preserve"> MNHN.ZM-MO 1981-119</t>
    </r>
  </si>
  <si>
    <r>
      <rPr>
        <b/>
        <i/>
        <sz val="11"/>
        <color theme="1"/>
        <rFont val="Calibri"/>
        <family val="2"/>
        <scheme val="minor"/>
      </rPr>
      <t>Sylvisorex ollula</t>
    </r>
    <r>
      <rPr>
        <b/>
        <sz val="11"/>
        <color theme="1"/>
        <rFont val="Calibri"/>
        <family val="2"/>
        <scheme val="minor"/>
      </rPr>
      <t xml:space="preserve"> MNHN.ZM-MO 1991-1494</t>
    </r>
  </si>
  <si>
    <r>
      <rPr>
        <b/>
        <i/>
        <sz val="11"/>
        <color theme="1"/>
        <rFont val="Calibri"/>
        <family val="2"/>
        <scheme val="minor"/>
      </rPr>
      <t>Myosorex cafer</t>
    </r>
    <r>
      <rPr>
        <b/>
        <sz val="11"/>
        <color theme="1"/>
        <rFont val="Calibri"/>
        <family val="2"/>
        <scheme val="minor"/>
      </rPr>
      <t xml:space="preserve"> MNHN.ZM-MO 1982-313</t>
    </r>
  </si>
  <si>
    <r>
      <rPr>
        <b/>
        <i/>
        <sz val="11"/>
        <color theme="1"/>
        <rFont val="Calibri"/>
        <family val="2"/>
        <scheme val="minor"/>
      </rPr>
      <t>Anourosorex squamipes</t>
    </r>
    <r>
      <rPr>
        <b/>
        <sz val="11"/>
        <color theme="1"/>
        <rFont val="Calibri"/>
        <family val="2"/>
        <scheme val="minor"/>
      </rPr>
      <t xml:space="preserve"> MNHN.ZM-MO 1997-90</t>
    </r>
  </si>
  <si>
    <r>
      <rPr>
        <b/>
        <i/>
        <sz val="11"/>
        <color theme="1"/>
        <rFont val="Calibri"/>
        <family val="2"/>
        <scheme val="minor"/>
      </rPr>
      <t>Suncus megalura</t>
    </r>
    <r>
      <rPr>
        <b/>
        <sz val="11"/>
        <color theme="1"/>
        <rFont val="Calibri"/>
        <family val="2"/>
        <scheme val="minor"/>
      </rPr>
      <t xml:space="preserve"> MNHN.ZM-MO 2012-1197</t>
    </r>
  </si>
  <si>
    <r>
      <rPr>
        <b/>
        <i/>
        <sz val="11"/>
        <color theme="1"/>
        <rFont val="Calibri"/>
        <family val="2"/>
        <scheme val="minor"/>
      </rPr>
      <t>Blarina brevicauda</t>
    </r>
    <r>
      <rPr>
        <b/>
        <sz val="11"/>
        <color theme="1"/>
        <rFont val="Calibri"/>
        <family val="2"/>
        <scheme val="minor"/>
      </rPr>
      <t xml:space="preserve"> MNHN.ZM-MO 1959-722</t>
    </r>
  </si>
  <si>
    <r>
      <rPr>
        <b/>
        <i/>
        <sz val="11"/>
        <color theme="1"/>
        <rFont val="Calibri"/>
        <family val="2"/>
        <scheme val="minor"/>
      </rPr>
      <t xml:space="preserve">Nectogale elegans </t>
    </r>
    <r>
      <rPr>
        <b/>
        <sz val="11"/>
        <color theme="1"/>
        <rFont val="Calibri"/>
        <family val="2"/>
        <scheme val="minor"/>
      </rPr>
      <t>MNHN.ZM-MO 1896-525</t>
    </r>
  </si>
  <si>
    <r>
      <rPr>
        <b/>
        <i/>
        <sz val="11"/>
        <color theme="1"/>
        <rFont val="Calibri"/>
        <family val="2"/>
        <scheme val="minor"/>
      </rPr>
      <t>Neomys fodiens</t>
    </r>
    <r>
      <rPr>
        <b/>
        <sz val="11"/>
        <color theme="1"/>
        <rFont val="Calibri"/>
        <family val="2"/>
        <scheme val="minor"/>
      </rPr>
      <t xml:space="preserve"> MNHN.ZM-MO 1944-250</t>
    </r>
  </si>
  <si>
    <r>
      <rPr>
        <b/>
        <i/>
        <sz val="11"/>
        <color theme="1"/>
        <rFont val="Calibri"/>
        <family val="2"/>
        <scheme val="minor"/>
      </rPr>
      <t>Sorex araneus</t>
    </r>
    <r>
      <rPr>
        <b/>
        <sz val="11"/>
        <color theme="1"/>
        <rFont val="Calibri"/>
        <family val="2"/>
        <scheme val="minor"/>
      </rPr>
      <t xml:space="preserve"> MNHN.ZM-MO 1993-3098</t>
    </r>
  </si>
  <si>
    <r>
      <rPr>
        <b/>
        <i/>
        <sz val="11"/>
        <color theme="1"/>
        <rFont val="Calibri"/>
        <family val="2"/>
        <scheme val="minor"/>
      </rPr>
      <t>Galemys pyrenaicus</t>
    </r>
    <r>
      <rPr>
        <b/>
        <sz val="11"/>
        <color theme="1"/>
        <rFont val="Calibri"/>
        <family val="2"/>
        <scheme val="minor"/>
      </rPr>
      <t xml:space="preserve"> MNHN.ZM-MO 1982-190</t>
    </r>
  </si>
  <si>
    <r>
      <rPr>
        <b/>
        <i/>
        <sz val="11"/>
        <color theme="1"/>
        <rFont val="Calibri"/>
        <family val="2"/>
        <scheme val="minor"/>
      </rPr>
      <t>Desmana moschata</t>
    </r>
    <r>
      <rPr>
        <b/>
        <sz val="11"/>
        <color theme="1"/>
        <rFont val="Calibri"/>
        <family val="2"/>
        <scheme val="minor"/>
      </rPr>
      <t xml:space="preserve"> MNHN.ZM-MO 1984-644</t>
    </r>
  </si>
  <si>
    <r>
      <rPr>
        <b/>
        <i/>
        <sz val="11"/>
        <color theme="1"/>
        <rFont val="Calibri"/>
        <family val="2"/>
        <scheme val="minor"/>
      </rPr>
      <t xml:space="preserve">Scalopus aquaticus </t>
    </r>
    <r>
      <rPr>
        <b/>
        <sz val="11"/>
        <color theme="1"/>
        <rFont val="Calibri"/>
        <family val="2"/>
        <scheme val="minor"/>
      </rPr>
      <t>MNHN.ZM-MO2006-377</t>
    </r>
  </si>
  <si>
    <r>
      <rPr>
        <b/>
        <i/>
        <sz val="11"/>
        <color theme="1"/>
        <rFont val="Calibri"/>
        <family val="2"/>
        <scheme val="minor"/>
      </rPr>
      <t>Euroscaptor longirostris</t>
    </r>
    <r>
      <rPr>
        <b/>
        <sz val="11"/>
        <color theme="1"/>
        <rFont val="Calibri"/>
        <family val="2"/>
        <scheme val="minor"/>
      </rPr>
      <t xml:space="preserve"> MNHN.ZM-MO 1959-1794</t>
    </r>
  </si>
  <si>
    <r>
      <rPr>
        <b/>
        <i/>
        <sz val="11"/>
        <color theme="1"/>
        <rFont val="Calibri"/>
        <family val="2"/>
        <scheme val="minor"/>
      </rPr>
      <t>Talpa europaea</t>
    </r>
    <r>
      <rPr>
        <b/>
        <sz val="11"/>
        <color theme="1"/>
        <rFont val="Calibri"/>
        <family val="2"/>
        <scheme val="minor"/>
      </rPr>
      <t xml:space="preserve"> MNHN.ZM-MO 1938-1278</t>
    </r>
  </si>
  <si>
    <r>
      <rPr>
        <b/>
        <i/>
        <sz val="11"/>
        <color theme="1"/>
        <rFont val="Calibri"/>
        <family val="2"/>
        <scheme val="minor"/>
      </rPr>
      <t>Rhinopoma microphyllum</t>
    </r>
    <r>
      <rPr>
        <b/>
        <sz val="11"/>
        <color theme="1"/>
        <rFont val="Calibri"/>
        <family val="2"/>
        <scheme val="minor"/>
      </rPr>
      <t xml:space="preserve"> MNHN.ZM-MO 2004-944</t>
    </r>
  </si>
  <si>
    <r>
      <rPr>
        <b/>
        <i/>
        <sz val="11"/>
        <color theme="1"/>
        <rFont val="Calibri"/>
        <family val="2"/>
        <scheme val="minor"/>
      </rPr>
      <t xml:space="preserve">Saccolaimus peli </t>
    </r>
    <r>
      <rPr>
        <b/>
        <sz val="11"/>
        <color theme="1"/>
        <rFont val="Calibri"/>
        <family val="2"/>
        <scheme val="minor"/>
      </rPr>
      <t>MNHN.ZM-MO 2003-219</t>
    </r>
  </si>
  <si>
    <r>
      <rPr>
        <i/>
        <sz val="11"/>
        <color theme="1"/>
        <rFont val="Calibri"/>
        <family val="2"/>
        <scheme val="minor"/>
      </rPr>
      <t>Cocomys lingchaensis</t>
    </r>
    <r>
      <rPr>
        <sz val="11"/>
        <color theme="1"/>
        <rFont val="Calibri"/>
        <family val="2"/>
        <scheme val="minor"/>
      </rPr>
      <t xml:space="preserve"> IVPP V7405</t>
    </r>
  </si>
  <si>
    <r>
      <t xml:space="preserve">Anisodon grande </t>
    </r>
    <r>
      <rPr>
        <sz val="11"/>
        <color theme="1"/>
        <rFont val="Calibri"/>
        <family val="2"/>
        <scheme val="minor"/>
      </rPr>
      <t>MNHN.F.Sa 9339</t>
    </r>
  </si>
  <si>
    <r>
      <rPr>
        <b/>
        <i/>
        <sz val="11"/>
        <color theme="1"/>
        <rFont val="Calibri"/>
        <family val="2"/>
        <scheme val="minor"/>
      </rPr>
      <t>Taphozous nudiventris</t>
    </r>
    <r>
      <rPr>
        <b/>
        <sz val="11"/>
        <color theme="1"/>
        <rFont val="Calibri"/>
        <family val="2"/>
        <scheme val="minor"/>
      </rPr>
      <t xml:space="preserve"> MNHN.ZM-MO 2003-211</t>
    </r>
  </si>
  <si>
    <r>
      <rPr>
        <b/>
        <i/>
        <sz val="11"/>
        <color theme="1"/>
        <rFont val="Calibri"/>
        <family val="2"/>
        <scheme val="minor"/>
      </rPr>
      <t>Emballonura atrata</t>
    </r>
    <r>
      <rPr>
        <b/>
        <sz val="11"/>
        <color theme="1"/>
        <rFont val="Calibri"/>
        <family val="2"/>
        <scheme val="minor"/>
      </rPr>
      <t xml:space="preserve"> MNHN.ZM-MO 1985-410</t>
    </r>
  </si>
  <si>
    <r>
      <rPr>
        <b/>
        <i/>
        <sz val="11"/>
        <color theme="1"/>
        <rFont val="Calibri"/>
        <family val="2"/>
        <scheme val="minor"/>
      </rPr>
      <t>Pteropteryx kappleri</t>
    </r>
    <r>
      <rPr>
        <b/>
        <sz val="11"/>
        <color theme="1"/>
        <rFont val="Calibri"/>
        <family val="2"/>
        <scheme val="minor"/>
      </rPr>
      <t xml:space="preserve"> MNHN.ZM-MO 1995-837</t>
    </r>
  </si>
  <si>
    <r>
      <rPr>
        <b/>
        <i/>
        <sz val="11"/>
        <color theme="1"/>
        <rFont val="Calibri"/>
        <family val="2"/>
        <scheme val="minor"/>
      </rPr>
      <t>Coleura afra</t>
    </r>
    <r>
      <rPr>
        <b/>
        <sz val="11"/>
        <color theme="1"/>
        <rFont val="Calibri"/>
        <family val="2"/>
        <scheme val="minor"/>
      </rPr>
      <t xml:space="preserve"> MNHN.ZM-MO 2000-552</t>
    </r>
  </si>
  <si>
    <r>
      <rPr>
        <b/>
        <i/>
        <sz val="11"/>
        <color theme="1"/>
        <rFont val="Calibri"/>
        <family val="2"/>
        <scheme val="minor"/>
      </rPr>
      <t>Nycteris macrotis</t>
    </r>
    <r>
      <rPr>
        <b/>
        <sz val="11"/>
        <color theme="1"/>
        <rFont val="Calibri"/>
        <family val="2"/>
        <scheme val="minor"/>
      </rPr>
      <t xml:space="preserve"> MNHN.ZM-MO 2000-859</t>
    </r>
  </si>
  <si>
    <r>
      <rPr>
        <b/>
        <i/>
        <sz val="11"/>
        <color theme="1"/>
        <rFont val="Calibri"/>
        <family val="2"/>
        <scheme val="minor"/>
      </rPr>
      <t>Megaderma spasma</t>
    </r>
    <r>
      <rPr>
        <b/>
        <sz val="11"/>
        <color theme="1"/>
        <rFont val="Calibri"/>
        <family val="2"/>
        <scheme val="minor"/>
      </rPr>
      <t xml:space="preserve"> MNHN.ZM-MO 1878-1127</t>
    </r>
  </si>
  <si>
    <r>
      <rPr>
        <b/>
        <i/>
        <sz val="11"/>
        <color theme="1"/>
        <rFont val="Calibri"/>
        <family val="2"/>
        <scheme val="minor"/>
      </rPr>
      <t xml:space="preserve">Lavia frons </t>
    </r>
    <r>
      <rPr>
        <b/>
        <sz val="11"/>
        <color theme="1"/>
        <rFont val="Calibri"/>
        <family val="2"/>
        <scheme val="minor"/>
      </rPr>
      <t>MNHN.ZM-MO 1957-576</t>
    </r>
  </si>
  <si>
    <r>
      <rPr>
        <b/>
        <i/>
        <sz val="11"/>
        <color theme="1"/>
        <rFont val="Calibri"/>
        <family val="2"/>
        <scheme val="minor"/>
      </rPr>
      <t>Asellia tridens</t>
    </r>
    <r>
      <rPr>
        <b/>
        <sz val="11"/>
        <color theme="1"/>
        <rFont val="Calibri"/>
        <family val="2"/>
        <scheme val="minor"/>
      </rPr>
      <t xml:space="preserve"> MNHN.ZM-MO 1995-1837</t>
    </r>
  </si>
  <si>
    <r>
      <rPr>
        <b/>
        <i/>
        <sz val="11"/>
        <color theme="1"/>
        <rFont val="Calibri"/>
        <family val="2"/>
        <scheme val="minor"/>
      </rPr>
      <t>Hipposideros armiger</t>
    </r>
    <r>
      <rPr>
        <b/>
        <sz val="11"/>
        <color theme="1"/>
        <rFont val="Calibri"/>
        <family val="2"/>
        <scheme val="minor"/>
      </rPr>
      <t xml:space="preserve"> MNHN.ZM-MO 1870-681</t>
    </r>
  </si>
  <si>
    <r>
      <rPr>
        <b/>
        <i/>
        <sz val="11"/>
        <color theme="1"/>
        <rFont val="Calibri"/>
        <family val="2"/>
        <scheme val="minor"/>
      </rPr>
      <t xml:space="preserve">Triaenops rufus </t>
    </r>
    <r>
      <rPr>
        <b/>
        <sz val="11"/>
        <color theme="1"/>
        <rFont val="Calibri"/>
        <family val="2"/>
        <scheme val="minor"/>
      </rPr>
      <t>MNHN.ZM-MO 1996-353</t>
    </r>
  </si>
  <si>
    <r>
      <rPr>
        <b/>
        <i/>
        <sz val="11"/>
        <color theme="1"/>
        <rFont val="Calibri"/>
        <family val="2"/>
        <scheme val="minor"/>
      </rPr>
      <t>Rhinolophus euryale</t>
    </r>
    <r>
      <rPr>
        <b/>
        <sz val="11"/>
        <color theme="1"/>
        <rFont val="Calibri"/>
        <family val="2"/>
        <scheme val="minor"/>
      </rPr>
      <t xml:space="preserve"> MNHN.ZM-MO 1997-182</t>
    </r>
  </si>
  <si>
    <r>
      <rPr>
        <b/>
        <i/>
        <sz val="11"/>
        <color theme="1"/>
        <rFont val="Calibri"/>
        <family val="2"/>
        <scheme val="minor"/>
      </rPr>
      <t xml:space="preserve">Rhinolophus ferrumequinum </t>
    </r>
    <r>
      <rPr>
        <b/>
        <sz val="11"/>
        <color theme="1"/>
        <rFont val="Calibri"/>
        <family val="2"/>
        <scheme val="minor"/>
      </rPr>
      <t>MNHN.ZM-MO 2004-1230</t>
    </r>
  </si>
  <si>
    <r>
      <rPr>
        <b/>
        <i/>
        <sz val="11"/>
        <color theme="1"/>
        <rFont val="Calibri"/>
        <family val="2"/>
        <scheme val="minor"/>
      </rPr>
      <t xml:space="preserve">Noctilio albiventris </t>
    </r>
    <r>
      <rPr>
        <b/>
        <sz val="11"/>
        <color theme="1"/>
        <rFont val="Calibri"/>
        <family val="2"/>
        <scheme val="minor"/>
      </rPr>
      <t>MNHN.ZM-MO 1952-840</t>
    </r>
  </si>
  <si>
    <r>
      <rPr>
        <b/>
        <i/>
        <sz val="11"/>
        <color theme="1"/>
        <rFont val="Calibri"/>
        <family val="2"/>
        <scheme val="minor"/>
      </rPr>
      <t>Mormoops megalophylla</t>
    </r>
    <r>
      <rPr>
        <b/>
        <sz val="11"/>
        <color theme="1"/>
        <rFont val="Calibri"/>
        <family val="2"/>
        <scheme val="minor"/>
      </rPr>
      <t xml:space="preserve"> MNHN.ZM-MO 1953-310</t>
    </r>
  </si>
  <si>
    <r>
      <rPr>
        <b/>
        <i/>
        <sz val="11"/>
        <color theme="1"/>
        <rFont val="Calibri"/>
        <family val="2"/>
        <scheme val="minor"/>
      </rPr>
      <t>Anoura caudifer</t>
    </r>
    <r>
      <rPr>
        <b/>
        <sz val="11"/>
        <color theme="1"/>
        <rFont val="Calibri"/>
        <family val="2"/>
        <scheme val="minor"/>
      </rPr>
      <t xml:space="preserve"> MNHN.ZM-MO 2000-390</t>
    </r>
  </si>
  <si>
    <r>
      <rPr>
        <b/>
        <i/>
        <sz val="11"/>
        <color theme="1"/>
        <rFont val="Calibri"/>
        <family val="2"/>
        <scheme val="minor"/>
      </rPr>
      <t>Carollia perspicillita</t>
    </r>
    <r>
      <rPr>
        <b/>
        <sz val="11"/>
        <color theme="1"/>
        <rFont val="Calibri"/>
        <family val="2"/>
        <scheme val="minor"/>
      </rPr>
      <t xml:space="preserve"> MNHN.ZM-MO 1902-29</t>
    </r>
  </si>
  <si>
    <r>
      <rPr>
        <b/>
        <i/>
        <sz val="11"/>
        <color theme="1"/>
        <rFont val="Calibri"/>
        <family val="2"/>
        <scheme val="minor"/>
      </rPr>
      <t xml:space="preserve">Choeroniscus minor </t>
    </r>
    <r>
      <rPr>
        <b/>
        <sz val="11"/>
        <color theme="1"/>
        <rFont val="Calibri"/>
        <family val="2"/>
        <scheme val="minor"/>
      </rPr>
      <t>MNHN.ZM-MO 1998-670</t>
    </r>
  </si>
  <si>
    <r>
      <rPr>
        <b/>
        <i/>
        <sz val="11"/>
        <color theme="1"/>
        <rFont val="Calibri"/>
        <family val="2"/>
        <scheme val="minor"/>
      </rPr>
      <t>Glossophaga soricina</t>
    </r>
    <r>
      <rPr>
        <b/>
        <sz val="11"/>
        <color theme="1"/>
        <rFont val="Calibri"/>
        <family val="2"/>
        <scheme val="minor"/>
      </rPr>
      <t xml:space="preserve"> MNHN.ZM-MO 2003-314</t>
    </r>
  </si>
  <si>
    <r>
      <rPr>
        <b/>
        <i/>
        <sz val="11"/>
        <color theme="1"/>
        <rFont val="Calibri"/>
        <family val="2"/>
        <scheme val="minor"/>
      </rPr>
      <t>Micronycteris megalotis</t>
    </r>
    <r>
      <rPr>
        <b/>
        <sz val="11"/>
        <color theme="1"/>
        <rFont val="Calibri"/>
        <family val="2"/>
        <scheme val="minor"/>
      </rPr>
      <t xml:space="preserve"> MNHN.ZM-MO 2003-298</t>
    </r>
  </si>
  <si>
    <r>
      <rPr>
        <b/>
        <i/>
        <sz val="11"/>
        <color theme="1"/>
        <rFont val="Calibri"/>
        <family val="2"/>
        <scheme val="minor"/>
      </rPr>
      <t xml:space="preserve">Mimon crenullatum </t>
    </r>
    <r>
      <rPr>
        <b/>
        <sz val="11"/>
        <color theme="1"/>
        <rFont val="Calibri"/>
        <family val="2"/>
        <scheme val="minor"/>
      </rPr>
      <t>MNHN.ZM-MO 1995-1035</t>
    </r>
  </si>
  <si>
    <r>
      <rPr>
        <b/>
        <i/>
        <sz val="11"/>
        <color theme="1"/>
        <rFont val="Calibri"/>
        <family val="2"/>
        <scheme val="minor"/>
      </rPr>
      <t>Phyllostomus hastatus</t>
    </r>
    <r>
      <rPr>
        <b/>
        <sz val="11"/>
        <color theme="1"/>
        <rFont val="Calibri"/>
        <family val="2"/>
        <scheme val="minor"/>
      </rPr>
      <t xml:space="preserve"> MNHN.ZM-MO 1952-827</t>
    </r>
  </si>
  <si>
    <r>
      <rPr>
        <b/>
        <i/>
        <sz val="11"/>
        <color theme="1"/>
        <rFont val="Calibri"/>
        <family val="2"/>
        <scheme val="minor"/>
      </rPr>
      <t>Platyrrhinus dorsalis</t>
    </r>
    <r>
      <rPr>
        <b/>
        <sz val="11"/>
        <color theme="1"/>
        <rFont val="Calibri"/>
        <family val="2"/>
        <scheme val="minor"/>
      </rPr>
      <t xml:space="preserve"> MNHN.ZM-MO 1988-80</t>
    </r>
  </si>
  <si>
    <r>
      <rPr>
        <b/>
        <i/>
        <sz val="11"/>
        <color theme="1"/>
        <rFont val="Calibri"/>
        <family val="2"/>
        <scheme val="minor"/>
      </rPr>
      <t xml:space="preserve">Sturnira lilium </t>
    </r>
    <r>
      <rPr>
        <b/>
        <sz val="11"/>
        <color theme="1"/>
        <rFont val="Calibri"/>
        <family val="2"/>
        <scheme val="minor"/>
      </rPr>
      <t>MNHN.ZM-MO 1998-606</t>
    </r>
  </si>
  <si>
    <r>
      <rPr>
        <b/>
        <i/>
        <sz val="11"/>
        <color theme="1"/>
        <rFont val="Calibri"/>
        <family val="2"/>
        <scheme val="minor"/>
      </rPr>
      <t>Tonatia brasiliense</t>
    </r>
    <r>
      <rPr>
        <b/>
        <sz val="11"/>
        <color theme="1"/>
        <rFont val="Calibri"/>
        <family val="2"/>
        <scheme val="minor"/>
      </rPr>
      <t xml:space="preserve"> MNHN.ZM-MO 1994-130</t>
    </r>
  </si>
  <si>
    <r>
      <rPr>
        <b/>
        <i/>
        <sz val="11"/>
        <color theme="1"/>
        <rFont val="Calibri"/>
        <family val="2"/>
        <scheme val="minor"/>
      </rPr>
      <t>Trachops cirrhosus</t>
    </r>
    <r>
      <rPr>
        <b/>
        <sz val="11"/>
        <color theme="1"/>
        <rFont val="Calibri"/>
        <family val="2"/>
        <scheme val="minor"/>
      </rPr>
      <t xml:space="preserve"> MNHN.ZM-MO  1962-2650</t>
    </r>
  </si>
  <si>
    <r>
      <rPr>
        <b/>
        <i/>
        <sz val="11"/>
        <color theme="1"/>
        <rFont val="Calibri"/>
        <family val="2"/>
        <scheme val="minor"/>
      </rPr>
      <t>Vampyrum spectrum</t>
    </r>
    <r>
      <rPr>
        <b/>
        <sz val="11"/>
        <color theme="1"/>
        <rFont val="Calibri"/>
        <family val="2"/>
        <scheme val="minor"/>
      </rPr>
      <t xml:space="preserve"> MNHN.ZM-MO 1889-907</t>
    </r>
  </si>
  <si>
    <r>
      <t xml:space="preserve">Tiuclaenus minutus </t>
    </r>
    <r>
      <rPr>
        <sz val="11"/>
        <rFont val="Calibri"/>
        <family val="2"/>
      </rPr>
      <t xml:space="preserve">MHNC 1240 </t>
    </r>
  </si>
  <si>
    <t>Fox 2015 Fig1A-B</t>
  </si>
  <si>
    <t>C de Muizon casts of USGS 5972 and 3951</t>
  </si>
  <si>
    <t>C de Muizon cast of UCMP 36658</t>
  </si>
  <si>
    <t>C de Muizon cast of PU 16667</t>
  </si>
  <si>
    <t>C de Muizon cast of UM 80855</t>
  </si>
  <si>
    <r>
      <rPr>
        <b/>
        <i/>
        <sz val="11"/>
        <rFont val="Calibri"/>
        <family val="2"/>
        <scheme val="minor"/>
      </rPr>
      <t>Cynocephalus volans</t>
    </r>
    <r>
      <rPr>
        <b/>
        <sz val="11"/>
        <rFont val="Calibri"/>
        <family val="2"/>
        <scheme val="minor"/>
      </rPr>
      <t xml:space="preserve"> MNHN.ZM-MO 1929-92</t>
    </r>
  </si>
  <si>
    <r>
      <rPr>
        <b/>
        <i/>
        <sz val="11"/>
        <rFont val="Calibri"/>
        <family val="2"/>
        <scheme val="minor"/>
      </rPr>
      <t>Galeopterus variegatus</t>
    </r>
    <r>
      <rPr>
        <b/>
        <sz val="11"/>
        <rFont val="Calibri"/>
        <family val="2"/>
        <scheme val="minor"/>
      </rPr>
      <t xml:space="preserve"> MNHN.ZM-MO 2007-6</t>
    </r>
  </si>
  <si>
    <r>
      <rPr>
        <b/>
        <i/>
        <sz val="11"/>
        <color theme="1"/>
        <rFont val="Calibri"/>
        <family val="2"/>
        <scheme val="minor"/>
      </rPr>
      <t>Barbastella basbastellus</t>
    </r>
    <r>
      <rPr>
        <b/>
        <sz val="11"/>
        <color theme="1"/>
        <rFont val="Calibri"/>
        <family val="2"/>
        <scheme val="minor"/>
      </rPr>
      <t xml:space="preserve"> MNHN.ZM-MO  1962-1760</t>
    </r>
  </si>
  <si>
    <r>
      <rPr>
        <b/>
        <i/>
        <sz val="11"/>
        <color theme="1"/>
        <rFont val="Calibri"/>
        <family val="2"/>
        <scheme val="minor"/>
      </rPr>
      <t>Chalinolobus neocaledonicu</t>
    </r>
    <r>
      <rPr>
        <b/>
        <sz val="11"/>
        <color theme="1"/>
        <rFont val="Calibri"/>
        <family val="2"/>
        <scheme val="minor"/>
      </rPr>
      <t>s MNHN.ZM-MO  2006-650</t>
    </r>
  </si>
  <si>
    <r>
      <rPr>
        <b/>
        <i/>
        <sz val="11"/>
        <color theme="1"/>
        <rFont val="Calibri"/>
        <family val="2"/>
        <scheme val="minor"/>
      </rPr>
      <t>Eptesicus serotinus</t>
    </r>
    <r>
      <rPr>
        <b/>
        <sz val="11"/>
        <color theme="1"/>
        <rFont val="Calibri"/>
        <family val="2"/>
        <scheme val="minor"/>
      </rPr>
      <t xml:space="preserve"> MNHN.ZM-MO 2003-221</t>
    </r>
  </si>
  <si>
    <r>
      <rPr>
        <b/>
        <i/>
        <sz val="11"/>
        <color theme="1"/>
        <rFont val="Calibri"/>
        <family val="2"/>
        <scheme val="minor"/>
      </rPr>
      <t>Murina cyclotis</t>
    </r>
    <r>
      <rPr>
        <b/>
        <sz val="11"/>
        <color theme="1"/>
        <rFont val="Calibri"/>
        <family val="2"/>
        <scheme val="minor"/>
      </rPr>
      <t xml:space="preserve"> MNHN.ZM-MO 1880-744</t>
    </r>
  </si>
  <si>
    <r>
      <rPr>
        <b/>
        <i/>
        <sz val="11"/>
        <color theme="1"/>
        <rFont val="Calibri"/>
        <family val="2"/>
        <scheme val="minor"/>
      </rPr>
      <t>Glischropus tylopus</t>
    </r>
    <r>
      <rPr>
        <b/>
        <sz val="11"/>
        <color theme="1"/>
        <rFont val="Calibri"/>
        <family val="2"/>
        <scheme val="minor"/>
      </rPr>
      <t xml:space="preserve"> MNHN.ZM-MO 1959-216A</t>
    </r>
  </si>
  <si>
    <r>
      <rPr>
        <b/>
        <i/>
        <sz val="11"/>
        <color theme="1"/>
        <rFont val="Calibri"/>
        <family val="2"/>
        <scheme val="minor"/>
      </rPr>
      <t>Kerivoula lanosa</t>
    </r>
    <r>
      <rPr>
        <b/>
        <sz val="11"/>
        <color theme="1"/>
        <rFont val="Calibri"/>
        <family val="2"/>
        <scheme val="minor"/>
      </rPr>
      <t xml:space="preserve"> MNHN.ZM-MO  1985-1919</t>
    </r>
  </si>
  <si>
    <r>
      <rPr>
        <b/>
        <i/>
        <sz val="11"/>
        <color theme="1"/>
        <rFont val="Calibri"/>
        <family val="2"/>
        <scheme val="minor"/>
      </rPr>
      <t>Lasiurus borealis</t>
    </r>
    <r>
      <rPr>
        <b/>
        <sz val="11"/>
        <color theme="1"/>
        <rFont val="Calibri"/>
        <family val="2"/>
        <scheme val="minor"/>
      </rPr>
      <t xml:space="preserve"> MNHN.ZM-MO 1984-684</t>
    </r>
  </si>
  <si>
    <r>
      <rPr>
        <b/>
        <i/>
        <sz val="11"/>
        <color theme="1"/>
        <rFont val="Calibri"/>
        <family val="2"/>
        <scheme val="minor"/>
      </rPr>
      <t>Miniopterus inflatus</t>
    </r>
    <r>
      <rPr>
        <b/>
        <sz val="11"/>
        <color theme="1"/>
        <rFont val="Calibri"/>
        <family val="2"/>
        <scheme val="minor"/>
      </rPr>
      <t xml:space="preserve"> MNHN.ZM-MO 1984-623-5</t>
    </r>
  </si>
  <si>
    <r>
      <rPr>
        <b/>
        <i/>
        <sz val="11"/>
        <color theme="1"/>
        <rFont val="Calibri"/>
        <family val="2"/>
        <scheme val="minor"/>
      </rPr>
      <t xml:space="preserve">Myotis myotis </t>
    </r>
    <r>
      <rPr>
        <b/>
        <sz val="11"/>
        <color theme="1"/>
        <rFont val="Calibri"/>
        <family val="2"/>
        <scheme val="minor"/>
      </rPr>
      <t>MNHN.ZM-MO 1963-858</t>
    </r>
  </si>
  <si>
    <r>
      <rPr>
        <b/>
        <i/>
        <sz val="11"/>
        <color theme="1"/>
        <rFont val="Calibri"/>
        <family val="2"/>
        <scheme val="minor"/>
      </rPr>
      <t>Nyctalus noctula</t>
    </r>
    <r>
      <rPr>
        <b/>
        <sz val="11"/>
        <color theme="1"/>
        <rFont val="Calibri"/>
        <family val="2"/>
        <scheme val="minor"/>
      </rPr>
      <t xml:space="preserve"> MNHN.ZM-MO 2004-1418</t>
    </r>
  </si>
  <si>
    <r>
      <rPr>
        <b/>
        <i/>
        <sz val="11"/>
        <color theme="1"/>
        <rFont val="Calibri"/>
        <family val="2"/>
        <scheme val="minor"/>
      </rPr>
      <t>Pipistrellus nathusii</t>
    </r>
    <r>
      <rPr>
        <b/>
        <sz val="11"/>
        <color theme="1"/>
        <rFont val="Calibri"/>
        <family val="2"/>
        <scheme val="minor"/>
      </rPr>
      <t xml:space="preserve"> MNHN.ZM-MO 1921-72R</t>
    </r>
  </si>
  <si>
    <r>
      <rPr>
        <b/>
        <i/>
        <sz val="11"/>
        <color theme="1"/>
        <rFont val="Calibri"/>
        <family val="2"/>
        <scheme val="minor"/>
      </rPr>
      <t>Plecotus auritus</t>
    </r>
    <r>
      <rPr>
        <b/>
        <sz val="11"/>
        <color theme="1"/>
        <rFont val="Calibri"/>
        <family val="2"/>
        <scheme val="minor"/>
      </rPr>
      <t xml:space="preserve"> MNHN.ZM-MO 2004-1432</t>
    </r>
  </si>
  <si>
    <r>
      <rPr>
        <b/>
        <i/>
        <sz val="11"/>
        <color theme="1"/>
        <rFont val="Calibri"/>
        <family val="2"/>
        <scheme val="minor"/>
      </rPr>
      <t xml:space="preserve">Scotophilus nigrita </t>
    </r>
    <r>
      <rPr>
        <b/>
        <sz val="11"/>
        <color theme="1"/>
        <rFont val="Calibri"/>
        <family val="2"/>
        <scheme val="minor"/>
      </rPr>
      <t>MNHN.ZM-MO 1960-80</t>
    </r>
  </si>
  <si>
    <r>
      <rPr>
        <b/>
        <i/>
        <sz val="11"/>
        <color theme="1"/>
        <rFont val="Calibri"/>
        <family val="2"/>
        <scheme val="minor"/>
      </rPr>
      <t>Rhogeessa parvula</t>
    </r>
    <r>
      <rPr>
        <b/>
        <sz val="11"/>
        <color theme="1"/>
        <rFont val="Calibri"/>
        <family val="2"/>
        <scheme val="minor"/>
      </rPr>
      <t xml:space="preserve"> MNHN.ZM-MO 2004-1271</t>
    </r>
  </si>
  <si>
    <r>
      <rPr>
        <b/>
        <i/>
        <sz val="11"/>
        <color theme="1"/>
        <rFont val="Calibri"/>
        <family val="2"/>
        <scheme val="minor"/>
      </rPr>
      <t>Molossus molossus</t>
    </r>
    <r>
      <rPr>
        <b/>
        <sz val="11"/>
        <color theme="1"/>
        <rFont val="Calibri"/>
        <family val="2"/>
        <scheme val="minor"/>
      </rPr>
      <t xml:space="preserve"> MNHN.ZM-MO 1957-171</t>
    </r>
  </si>
  <si>
    <r>
      <rPr>
        <b/>
        <i/>
        <sz val="11"/>
        <color theme="1"/>
        <rFont val="Calibri"/>
        <family val="2"/>
        <scheme val="minor"/>
      </rPr>
      <t>Mops condylurus</t>
    </r>
    <r>
      <rPr>
        <b/>
        <sz val="11"/>
        <color theme="1"/>
        <rFont val="Calibri"/>
        <family val="2"/>
        <scheme val="minor"/>
      </rPr>
      <t xml:space="preserve"> MNHN.ZM-MO 2012-8</t>
    </r>
  </si>
  <si>
    <r>
      <rPr>
        <b/>
        <i/>
        <sz val="11"/>
        <color theme="1"/>
        <rFont val="Calibri"/>
        <family val="2"/>
        <scheme val="minor"/>
      </rPr>
      <t>Chaerophon pumilus</t>
    </r>
    <r>
      <rPr>
        <b/>
        <sz val="11"/>
        <color theme="1"/>
        <rFont val="Calibri"/>
        <family val="2"/>
        <scheme val="minor"/>
      </rPr>
      <t xml:space="preserve"> MNHN.ZM-MO 1996-404</t>
    </r>
  </si>
  <si>
    <r>
      <rPr>
        <i/>
        <sz val="11"/>
        <rFont val="Calibri"/>
        <family val="2"/>
        <scheme val="minor"/>
      </rPr>
      <t>Altacreodus magnus</t>
    </r>
    <r>
      <rPr>
        <sz val="11"/>
        <rFont val="Calibri"/>
        <family val="2"/>
        <scheme val="minor"/>
      </rPr>
      <t xml:space="preserve"> UALVP 3793  </t>
    </r>
  </si>
  <si>
    <r>
      <rPr>
        <i/>
        <sz val="11"/>
        <rFont val="Calibri"/>
        <family val="2"/>
        <scheme val="minor"/>
      </rPr>
      <t>Didelphodus absarokae</t>
    </r>
    <r>
      <rPr>
        <sz val="11"/>
        <rFont val="Calibri"/>
        <family val="2"/>
        <scheme val="minor"/>
      </rPr>
      <t xml:space="preserve"> USGS 3951 </t>
    </r>
  </si>
  <si>
    <r>
      <rPr>
        <i/>
        <sz val="11"/>
        <rFont val="Calibri"/>
        <family val="2"/>
        <scheme val="minor"/>
      </rPr>
      <t xml:space="preserve">Puercolestes simpsoni </t>
    </r>
    <r>
      <rPr>
        <sz val="11"/>
        <rFont val="Calibri"/>
        <family val="2"/>
        <scheme val="minor"/>
      </rPr>
      <t xml:space="preserve">UCMP 33658 </t>
    </r>
  </si>
  <si>
    <r>
      <rPr>
        <i/>
        <sz val="11"/>
        <rFont val="Calibri"/>
        <family val="2"/>
        <scheme val="minor"/>
      </rPr>
      <t>Maiorana noctiluca</t>
    </r>
    <r>
      <rPr>
        <sz val="11"/>
        <rFont val="Calibri"/>
        <family val="2"/>
        <scheme val="minor"/>
      </rPr>
      <t xml:space="preserve"> PU 16667 </t>
    </r>
  </si>
  <si>
    <r>
      <rPr>
        <i/>
        <sz val="11"/>
        <rFont val="Calibri"/>
        <family val="2"/>
        <scheme val="minor"/>
      </rPr>
      <t xml:space="preserve">Pararyctes pattersoni </t>
    </r>
    <r>
      <rPr>
        <sz val="11"/>
        <rFont val="Calibri"/>
        <family val="2"/>
        <scheme val="minor"/>
      </rPr>
      <t xml:space="preserve">UM 80855 </t>
    </r>
  </si>
  <si>
    <r>
      <rPr>
        <i/>
        <sz val="11"/>
        <color theme="1"/>
        <rFont val="Calibri"/>
        <family val="2"/>
        <scheme val="minor"/>
      </rPr>
      <t>Megaladapis edwardsi</t>
    </r>
    <r>
      <rPr>
        <sz val="11"/>
        <color theme="1"/>
        <rFont val="Calibri"/>
        <family val="2"/>
        <scheme val="minor"/>
      </rPr>
      <t xml:space="preserve"> MNHN.F.MAD 7451 </t>
    </r>
  </si>
  <si>
    <r>
      <rPr>
        <b/>
        <i/>
        <sz val="11"/>
        <color theme="1"/>
        <rFont val="Calibri"/>
        <family val="2"/>
        <scheme val="minor"/>
      </rPr>
      <t>Allocebus trichotis</t>
    </r>
    <r>
      <rPr>
        <b/>
        <sz val="11"/>
        <color theme="1"/>
        <rFont val="Calibri"/>
        <family val="2"/>
        <scheme val="minor"/>
      </rPr>
      <t xml:space="preserve"> MNHN.ZM-AC 1883-651</t>
    </r>
  </si>
  <si>
    <r>
      <rPr>
        <b/>
        <i/>
        <sz val="11"/>
        <rFont val="Calibri"/>
        <family val="2"/>
        <scheme val="minor"/>
      </rPr>
      <t xml:space="preserve">Cheirogaleus medius </t>
    </r>
    <r>
      <rPr>
        <b/>
        <sz val="11"/>
        <rFont val="Calibri"/>
        <family val="2"/>
        <scheme val="minor"/>
      </rPr>
      <t>MNHN.ZM-AC 1986-430</t>
    </r>
  </si>
  <si>
    <r>
      <rPr>
        <b/>
        <i/>
        <sz val="11"/>
        <rFont val="Calibri"/>
        <family val="2"/>
        <scheme val="minor"/>
      </rPr>
      <t>Microcebus murinus</t>
    </r>
    <r>
      <rPr>
        <b/>
        <sz val="11"/>
        <rFont val="Calibri"/>
        <family val="2"/>
        <scheme val="minor"/>
      </rPr>
      <t xml:space="preserve"> MNHN.ZM-AC 1962-91</t>
    </r>
  </si>
  <si>
    <r>
      <rPr>
        <b/>
        <i/>
        <sz val="11"/>
        <rFont val="Calibri"/>
        <family val="2"/>
        <scheme val="minor"/>
      </rPr>
      <t>Nomascus siki</t>
    </r>
    <r>
      <rPr>
        <b/>
        <sz val="11"/>
        <rFont val="Calibri"/>
        <family val="2"/>
        <scheme val="minor"/>
      </rPr>
      <t xml:space="preserve"> MNHN.ZM-AC 1943-178</t>
    </r>
  </si>
  <si>
    <r>
      <rPr>
        <b/>
        <i/>
        <sz val="11"/>
        <rFont val="Calibri"/>
        <family val="2"/>
        <scheme val="minor"/>
      </rPr>
      <t>Spermophilus fulvus</t>
    </r>
    <r>
      <rPr>
        <b/>
        <sz val="11"/>
        <rFont val="Calibri"/>
        <family val="2"/>
        <scheme val="minor"/>
      </rPr>
      <t xml:space="preserve"> MNHN.ZM-MO 1951-409</t>
    </r>
  </si>
  <si>
    <r>
      <rPr>
        <b/>
        <i/>
        <sz val="11"/>
        <rFont val="Calibri"/>
        <family val="2"/>
        <scheme val="minor"/>
      </rPr>
      <t xml:space="preserve">Spermophilus citellus </t>
    </r>
    <r>
      <rPr>
        <b/>
        <sz val="11"/>
        <rFont val="Calibri"/>
        <family val="2"/>
        <scheme val="minor"/>
      </rPr>
      <t>MNHN.ZM-MO 1940-178</t>
    </r>
  </si>
  <si>
    <r>
      <rPr>
        <b/>
        <i/>
        <sz val="11"/>
        <rFont val="Calibri"/>
        <family val="2"/>
        <scheme val="minor"/>
      </rPr>
      <t>Callospermophilus lateralis</t>
    </r>
    <r>
      <rPr>
        <b/>
        <sz val="11"/>
        <rFont val="Calibri"/>
        <family val="2"/>
        <scheme val="minor"/>
      </rPr>
      <t xml:space="preserve"> MNHN.ZM-MO 1962-932</t>
    </r>
  </si>
  <si>
    <r>
      <rPr>
        <i/>
        <sz val="11"/>
        <color theme="1"/>
        <rFont val="Calibri"/>
        <family val="2"/>
        <scheme val="minor"/>
      </rPr>
      <t>Prokennalestes trofimovi</t>
    </r>
    <r>
      <rPr>
        <sz val="11"/>
        <color theme="1"/>
        <rFont val="Calibri"/>
        <family val="2"/>
        <scheme val="minor"/>
      </rPr>
      <t xml:space="preserve"> GI-PST material (reconstr.)</t>
    </r>
  </si>
  <si>
    <r>
      <rPr>
        <i/>
        <sz val="11"/>
        <color theme="1"/>
        <rFont val="Calibri"/>
        <family val="2"/>
        <scheme val="minor"/>
      </rPr>
      <t>Kennalestes gobiensis</t>
    </r>
    <r>
      <rPr>
        <sz val="11"/>
        <color theme="1"/>
        <rFont val="Calibri"/>
        <family val="2"/>
        <scheme val="minor"/>
      </rPr>
      <t xml:space="preserve"> Z. Pal. No. MgM-I/2</t>
    </r>
  </si>
  <si>
    <t>Kielan et al. 1989 Fig1</t>
  </si>
  <si>
    <t>C de Muizon cast of Z. Pal. No. MgM-I/2  &amp; Kielan 1969 Fig2&amp;Plate24</t>
  </si>
  <si>
    <r>
      <rPr>
        <b/>
        <i/>
        <sz val="11"/>
        <color theme="1"/>
        <rFont val="Calibri"/>
        <family val="2"/>
        <scheme val="minor"/>
      </rPr>
      <t>Otonycteris hemprichii</t>
    </r>
    <r>
      <rPr>
        <b/>
        <sz val="11"/>
        <color theme="1"/>
        <rFont val="Calibri"/>
        <family val="2"/>
        <scheme val="minor"/>
      </rPr>
      <t xml:space="preserve"> MNHN.ZM-MO 1985-1923</t>
    </r>
  </si>
  <si>
    <t>Sum M1+M2+M3</t>
  </si>
  <si>
    <t>Log Sum M1+M2+M3</t>
  </si>
  <si>
    <t>Rose 2006 fig12.30</t>
  </si>
  <si>
    <t>Tabuce et al 2007 fig2</t>
  </si>
  <si>
    <t>Tabuce et al 2007 fig1</t>
  </si>
  <si>
    <t>MNHN.F cast of BC 13'08 (Namibia)</t>
  </si>
  <si>
    <t>MNHN.F cast of UM KA 1-18 (Montpellier)</t>
  </si>
  <si>
    <t>Gheerbrant et al 2018 fig1</t>
  </si>
  <si>
    <t>Shockey &amp; Anaya 2004 fig1</t>
  </si>
  <si>
    <t>Godinot et al 2018 fig45b</t>
  </si>
  <si>
    <t>Godinot et al 2018 fig14</t>
  </si>
  <si>
    <t>Paula Couto 1979 figs 484 &amp; 485</t>
  </si>
  <si>
    <t>Gomes Rodrigues et al 2013 (NatComm)</t>
  </si>
  <si>
    <t>Schmidt-Kittler et al., 2007 Annalen des Naturhistorischen Museums in Wien</t>
  </si>
  <si>
    <t>Univ-Poitiers Ma</t>
  </si>
  <si>
    <t>Sallam &amp; Seiffert 2016 Fig3</t>
  </si>
  <si>
    <t>Helvaci et al 2012 fig2</t>
  </si>
  <si>
    <t>Thorington et al 2005 fig1A</t>
  </si>
  <si>
    <t>Wahlert 2009 Fig7</t>
  </si>
  <si>
    <t>Lopez-Guerrero et al. 2017 fig3A</t>
  </si>
  <si>
    <t>Thewissen et al 2009 fig6</t>
  </si>
  <si>
    <t>Kramarz and Bond 2008 fig.9</t>
  </si>
  <si>
    <t>Mihlblachler 2007 fig3d</t>
  </si>
  <si>
    <t>Solé et al 2017 fig11o</t>
  </si>
  <si>
    <t>Qiu and Wang 2007 fig12</t>
  </si>
  <si>
    <t>Soficaru et al 2006 figS10</t>
  </si>
  <si>
    <t>Trinkaus 1983, The Shanidar Neanderthals</t>
  </si>
  <si>
    <t>http://www.efossils.org/page/boneviewer/Australopithecus%20afarensis/AL%20200-1</t>
  </si>
  <si>
    <t>Rose 2006 fig13.17B</t>
  </si>
  <si>
    <t>Uintatherium sp.</t>
  </si>
  <si>
    <r>
      <rPr>
        <i/>
        <sz val="11"/>
        <rFont val="Calibri"/>
        <family val="2"/>
        <scheme val="minor"/>
      </rPr>
      <t>Coryphodon sp.</t>
    </r>
    <r>
      <rPr>
        <sz val="11"/>
        <rFont val="Calibri"/>
        <family val="2"/>
        <scheme val="minor"/>
      </rPr>
      <t xml:space="preserve"> MNHN.F.ARP 10</t>
    </r>
  </si>
  <si>
    <r>
      <rPr>
        <i/>
        <sz val="11"/>
        <rFont val="Calibri"/>
        <family val="2"/>
        <scheme val="minor"/>
      </rPr>
      <t>Eozygodon morotoensis</t>
    </r>
    <r>
      <rPr>
        <sz val="11"/>
        <rFont val="Calibri"/>
        <family val="2"/>
        <scheme val="minor"/>
      </rPr>
      <t xml:space="preserve"> AM 02 1994</t>
    </r>
  </si>
  <si>
    <r>
      <rPr>
        <i/>
        <sz val="11"/>
        <rFont val="Calibri"/>
        <family val="2"/>
        <scheme val="minor"/>
      </rPr>
      <t>Cebochoerus sp.</t>
    </r>
    <r>
      <rPr>
        <sz val="11"/>
        <rFont val="Calibri"/>
        <family val="2"/>
        <scheme val="minor"/>
      </rPr>
      <t xml:space="preserve"> MNHN.F.Qu (2003-1)</t>
    </r>
  </si>
  <si>
    <r>
      <t xml:space="preserve">Megalohyrax minor </t>
    </r>
    <r>
      <rPr>
        <sz val="11"/>
        <rFont val="Calibri"/>
        <family val="2"/>
        <scheme val="minor"/>
      </rPr>
      <t>NHM C8818</t>
    </r>
  </si>
  <si>
    <r>
      <t xml:space="preserve">Microhyrax lavocati </t>
    </r>
    <r>
      <rPr>
        <sz val="11"/>
        <rFont val="Calibri"/>
        <family val="2"/>
        <scheme val="minor"/>
      </rPr>
      <t>UM/HGL50-101</t>
    </r>
  </si>
  <si>
    <r>
      <t xml:space="preserve">Chambius kasserinensis </t>
    </r>
    <r>
      <rPr>
        <sz val="11"/>
        <rFont val="Calibri"/>
        <family val="2"/>
        <scheme val="minor"/>
      </rPr>
      <t>UM/CB6</t>
    </r>
  </si>
  <si>
    <r>
      <rPr>
        <i/>
        <sz val="11"/>
        <rFont val="Calibri"/>
        <family val="2"/>
        <scheme val="minor"/>
      </rPr>
      <t>Lophiaspis</t>
    </r>
    <r>
      <rPr>
        <sz val="11"/>
        <rFont val="Calibri"/>
        <family val="2"/>
        <scheme val="minor"/>
      </rPr>
      <t xml:space="preserve"> sp. MHN AIX . PV . 2017 . 6 . 1</t>
    </r>
  </si>
  <si>
    <r>
      <rPr>
        <i/>
        <sz val="11"/>
        <rFont val="Calibri"/>
        <family val="2"/>
        <scheme val="minor"/>
      </rPr>
      <t>Cymbalophus cuniculus</t>
    </r>
    <r>
      <rPr>
        <sz val="11"/>
        <rFont val="Calibri"/>
        <family val="2"/>
        <scheme val="minor"/>
      </rPr>
      <t xml:space="preserve"> MNHN.F.RI 326</t>
    </r>
  </si>
  <si>
    <r>
      <rPr>
        <i/>
        <sz val="11"/>
        <rFont val="Calibri"/>
        <family val="2"/>
        <scheme val="minor"/>
      </rPr>
      <t xml:space="preserve">Lophiodon </t>
    </r>
    <r>
      <rPr>
        <sz val="11"/>
        <rFont val="Calibri"/>
        <family val="2"/>
        <scheme val="minor"/>
      </rPr>
      <t>aff.</t>
    </r>
    <r>
      <rPr>
        <i/>
        <sz val="11"/>
        <rFont val="Calibri"/>
        <family val="2"/>
        <scheme val="minor"/>
      </rPr>
      <t xml:space="preserve"> eygalaense</t>
    </r>
    <r>
      <rPr>
        <sz val="11"/>
        <rFont val="Calibri"/>
        <family val="2"/>
        <scheme val="minor"/>
      </rPr>
      <t xml:space="preserve"> MNHN.F.RZ 046</t>
    </r>
  </si>
  <si>
    <r>
      <rPr>
        <i/>
        <sz val="11"/>
        <rFont val="Calibri"/>
        <family val="2"/>
        <scheme val="minor"/>
      </rPr>
      <t>Eubrontotherium clarnoensis</t>
    </r>
    <r>
      <rPr>
        <sz val="11"/>
        <rFont val="Calibri"/>
        <family val="2"/>
        <scheme val="minor"/>
      </rPr>
      <t xml:space="preserve"> UCMP 126101</t>
    </r>
  </si>
  <si>
    <r>
      <t xml:space="preserve">Parastrapotherium martiale </t>
    </r>
    <r>
      <rPr>
        <sz val="11"/>
        <rFont val="Calibri"/>
        <family val="2"/>
        <scheme val="minor"/>
      </rPr>
      <t>MACN A 52-604</t>
    </r>
  </si>
  <si>
    <r>
      <t xml:space="preserve">Paraceratherium grangeri </t>
    </r>
    <r>
      <rPr>
        <sz val="11"/>
        <rFont val="Calibri"/>
        <family val="2"/>
        <scheme val="minor"/>
      </rPr>
      <t>AM 18650</t>
    </r>
  </si>
  <si>
    <r>
      <t xml:space="preserve">Pyrotherium macfaddeni  </t>
    </r>
    <r>
      <rPr>
        <sz val="11"/>
        <rFont val="Calibri"/>
        <family val="2"/>
        <scheme val="minor"/>
      </rPr>
      <t>YPM-PU 20693</t>
    </r>
  </si>
  <si>
    <r>
      <t xml:space="preserve">Namatherium blackcrowense (Embrithopoda) </t>
    </r>
    <r>
      <rPr>
        <sz val="11"/>
        <rFont val="Calibri"/>
        <family val="2"/>
        <scheme val="minor"/>
      </rPr>
      <t>BC 13'08 (Namibia)</t>
    </r>
  </si>
  <si>
    <r>
      <t xml:space="preserve">Stylolophus minor </t>
    </r>
    <r>
      <rPr>
        <sz val="11"/>
        <rFont val="Calibri"/>
        <family val="2"/>
        <scheme val="minor"/>
      </rPr>
      <t>OCP DEK/GE 667</t>
    </r>
  </si>
  <si>
    <r>
      <t xml:space="preserve">Numidotherium koholense </t>
    </r>
    <r>
      <rPr>
        <sz val="11"/>
        <rFont val="Calibri"/>
        <family val="2"/>
        <scheme val="minor"/>
      </rPr>
      <t>UM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KA-1-18</t>
    </r>
  </si>
  <si>
    <r>
      <t xml:space="preserve">Carodnia vierai </t>
    </r>
    <r>
      <rPr>
        <sz val="11"/>
        <rFont val="Calibri"/>
        <family val="2"/>
        <scheme val="minor"/>
      </rPr>
      <t>DGM 333  &amp; 335</t>
    </r>
  </si>
  <si>
    <r>
      <t xml:space="preserve">Ailuravus cf. michauxi </t>
    </r>
    <r>
      <rPr>
        <sz val="11"/>
        <rFont val="Calibri"/>
        <family val="2"/>
        <scheme val="minor"/>
      </rPr>
      <t>MNHN.F.RZ 298</t>
    </r>
  </si>
  <si>
    <r>
      <t xml:space="preserve">Karakoromys decessus </t>
    </r>
    <r>
      <rPr>
        <sz val="11"/>
        <rFont val="Calibri"/>
        <family val="2"/>
        <scheme val="minor"/>
      </rPr>
      <t>TATD/1, NHMW 2006z0109/0001</t>
    </r>
  </si>
  <si>
    <r>
      <t xml:space="preserve">Microbunodon minimum </t>
    </r>
    <r>
      <rPr>
        <sz val="11"/>
        <rFont val="Calibri"/>
        <family val="2"/>
        <scheme val="minor"/>
      </rPr>
      <t>Ma350-68</t>
    </r>
  </si>
  <si>
    <r>
      <t xml:space="preserve">Bothriodon velonum </t>
    </r>
    <r>
      <rPr>
        <sz val="11"/>
        <rFont val="Calibri"/>
        <family val="2"/>
        <scheme val="minor"/>
      </rPr>
      <t>MNHN.F.RZN 308</t>
    </r>
  </si>
  <si>
    <r>
      <t xml:space="preserve">Libycosaurus barhi </t>
    </r>
    <r>
      <rPr>
        <sz val="11"/>
        <rFont val="Calibri"/>
        <family val="2"/>
        <scheme val="minor"/>
      </rPr>
      <t>TM276-01-08c</t>
    </r>
  </si>
  <si>
    <r>
      <t xml:space="preserve">Willeumys korthi </t>
    </r>
    <r>
      <rPr>
        <sz val="11"/>
        <rFont val="Calibri"/>
        <family val="2"/>
        <scheme val="minor"/>
      </rPr>
      <t>F:AM 97815</t>
    </r>
  </si>
  <si>
    <r>
      <t xml:space="preserve">Argyromys cicigei </t>
    </r>
    <r>
      <rPr>
        <sz val="11"/>
        <rFont val="Calibri"/>
        <family val="2"/>
        <scheme val="minor"/>
      </rPr>
      <t>NHMW2015/0312/0001</t>
    </r>
  </si>
  <si>
    <r>
      <t xml:space="preserve">Birkamys korai </t>
    </r>
    <r>
      <rPr>
        <sz val="11"/>
        <rFont val="Calibri"/>
        <family val="2"/>
        <scheme val="minor"/>
      </rPr>
      <t>CGM 66000</t>
    </r>
  </si>
  <si>
    <r>
      <t xml:space="preserve">Eoglaucomys fimbriatus  </t>
    </r>
    <r>
      <rPr>
        <sz val="11"/>
        <rFont val="Calibri"/>
        <family val="2"/>
        <scheme val="minor"/>
      </rPr>
      <t>USNM</t>
    </r>
  </si>
  <si>
    <r>
      <rPr>
        <i/>
        <sz val="11"/>
        <rFont val="Calibri"/>
        <family val="2"/>
        <scheme val="minor"/>
      </rPr>
      <t>Indohyus indirae</t>
    </r>
    <r>
      <rPr>
        <sz val="11"/>
        <rFont val="Calibri"/>
        <family val="2"/>
        <scheme val="minor"/>
      </rPr>
      <t xml:space="preserve"> RR207</t>
    </r>
  </si>
  <si>
    <r>
      <rPr>
        <i/>
        <sz val="11"/>
        <rFont val="Calibri"/>
        <family val="2"/>
        <scheme val="minor"/>
      </rPr>
      <t>Dissacus rougierae</t>
    </r>
    <r>
      <rPr>
        <sz val="11"/>
        <rFont val="Calibri"/>
        <family val="2"/>
        <scheme val="minor"/>
      </rPr>
      <t xml:space="preserve"> UM/PAT10</t>
    </r>
  </si>
  <si>
    <r>
      <rPr>
        <i/>
        <sz val="11"/>
        <rFont val="Calibri"/>
        <family val="2"/>
        <scheme val="minor"/>
      </rPr>
      <t>Homo sapiens</t>
    </r>
    <r>
      <rPr>
        <sz val="11"/>
        <rFont val="Calibri"/>
        <family val="2"/>
        <scheme val="minor"/>
      </rPr>
      <t xml:space="preserve"> Muierii 1</t>
    </r>
  </si>
  <si>
    <r>
      <rPr>
        <i/>
        <sz val="11"/>
        <rFont val="Calibri"/>
        <family val="2"/>
        <scheme val="minor"/>
      </rPr>
      <t>Homo neanderthalensis</t>
    </r>
    <r>
      <rPr>
        <sz val="11"/>
        <rFont val="Calibri"/>
        <family val="2"/>
        <scheme val="minor"/>
      </rPr>
      <t xml:space="preserve"> Shanidar 1</t>
    </r>
  </si>
  <si>
    <r>
      <rPr>
        <i/>
        <sz val="11"/>
        <rFont val="Calibri"/>
        <family val="2"/>
        <scheme val="minor"/>
      </rPr>
      <t>Australopithecus afarensis</t>
    </r>
    <r>
      <rPr>
        <sz val="11"/>
        <rFont val="Calibri"/>
        <family val="2"/>
        <scheme val="minor"/>
      </rPr>
      <t xml:space="preserve"> AL 200</t>
    </r>
  </si>
  <si>
    <r>
      <t xml:space="preserve">Glis glis </t>
    </r>
    <r>
      <rPr>
        <b/>
        <sz val="11"/>
        <rFont val="Calibri"/>
        <family val="2"/>
        <scheme val="minor"/>
      </rPr>
      <t>LSVA</t>
    </r>
    <r>
      <rPr>
        <b/>
        <i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Ankara Univ</t>
    </r>
    <r>
      <rPr>
        <b/>
        <i/>
        <sz val="11"/>
        <rFont val="Calibri"/>
        <family val="2"/>
        <scheme val="minor"/>
      </rPr>
      <t>.</t>
    </r>
  </si>
  <si>
    <r>
      <t xml:space="preserve">Thryonomys swinderianus </t>
    </r>
    <r>
      <rPr>
        <b/>
        <sz val="11"/>
        <rFont val="Calibri"/>
        <family val="2"/>
        <scheme val="minor"/>
      </rPr>
      <t>RMCA73.054-M-0094</t>
    </r>
    <r>
      <rPr>
        <b/>
        <i/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</si>
  <si>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Marmota marmota</t>
    </r>
    <r>
      <rPr>
        <b/>
        <sz val="11"/>
        <rFont val="Calibri"/>
        <family val="2"/>
        <scheme val="minor"/>
      </rPr>
      <t xml:space="preserve"> MNHN.ZM-MO 1919-13</t>
    </r>
  </si>
  <si>
    <r>
      <t xml:space="preserve">Protoxerus strangeri </t>
    </r>
    <r>
      <rPr>
        <b/>
        <sz val="11"/>
        <rFont val="Calibri"/>
        <family val="2"/>
        <scheme val="minor"/>
      </rPr>
      <t>MNHN.ZM-MO 2001-1281</t>
    </r>
  </si>
  <si>
    <r>
      <t xml:space="preserve">Muscardinus avellarianus </t>
    </r>
    <r>
      <rPr>
        <b/>
        <sz val="11"/>
        <rFont val="Calibri"/>
        <family val="2"/>
        <scheme val="minor"/>
      </rPr>
      <t>MNHN.ZM-MO 1996-467</t>
    </r>
  </si>
  <si>
    <r>
      <t xml:space="preserve">Mus musculus </t>
    </r>
    <r>
      <rPr>
        <b/>
        <sz val="11"/>
        <rFont val="Calibri"/>
        <family val="2"/>
        <scheme val="minor"/>
      </rPr>
      <t>WT-DH15sg</t>
    </r>
  </si>
  <si>
    <t>Taxa / specimen</t>
  </si>
  <si>
    <r>
      <rPr>
        <i/>
        <sz val="11"/>
        <color theme="1"/>
        <rFont val="Calibri"/>
        <family val="2"/>
        <scheme val="minor"/>
      </rPr>
      <t>Pappocricetodon antiquus</t>
    </r>
    <r>
      <rPr>
        <sz val="11"/>
        <color theme="1"/>
        <rFont val="Calibri"/>
        <family val="2"/>
        <scheme val="minor"/>
      </rPr>
      <t xml:space="preserve"> IVPP V 11018   </t>
    </r>
  </si>
  <si>
    <r>
      <rPr>
        <i/>
        <sz val="11"/>
        <rFont val="Calibri"/>
        <family val="2"/>
        <scheme val="minor"/>
      </rPr>
      <t xml:space="preserve">Gomphos elkema </t>
    </r>
    <r>
      <rPr>
        <sz val="11"/>
        <rFont val="Calibri"/>
        <family val="2"/>
        <scheme val="minor"/>
      </rPr>
      <t xml:space="preserve">MAE BU 14426 </t>
    </r>
  </si>
  <si>
    <t>MNHN cast of AM 02 1994 (from Auchas, Namibia)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</si>
</sst>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/>
    <xf numFmtId="0" fontId="4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7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11" fillId="0" borderId="1" xfId="0" applyFont="1" applyFill="1" applyBorder="1"/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Fill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1" xfId="0" applyNumberFormat="1" applyFill="1" applyBorder="1" applyAlignment="1"/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5" sqref="G5"/>
    </sheetView>
  </sheetViews>
  <sheetFormatPr baseColWidth="10" defaultColWidth="11.44140625" defaultRowHeight="14.4" x14ac:dyDescent="0.3"/>
  <cols>
    <col min="1" max="1" width="47" style="1" customWidth="1"/>
    <col min="2" max="2" width="7.44140625" style="1" customWidth="1"/>
    <col min="3" max="14" width="6.6640625" style="55" customWidth="1"/>
    <col min="15" max="15" width="11.44140625" style="16"/>
    <col min="16" max="16" width="11.44140625" style="5"/>
    <col min="17" max="17" width="11.44140625" style="60"/>
    <col min="18" max="18" width="11.44140625" style="61"/>
    <col min="19" max="20" width="11.44140625" style="1"/>
    <col min="21" max="21" width="34.44140625" style="3" customWidth="1"/>
    <col min="22" max="16384" width="11.44140625" style="1"/>
  </cols>
  <sheetData>
    <row r="1" spans="1:21" s="2" customFormat="1" ht="43.2" x14ac:dyDescent="0.3">
      <c r="A1" s="4" t="s">
        <v>386</v>
      </c>
      <c r="B1" s="39"/>
      <c r="C1" s="62" t="s">
        <v>35</v>
      </c>
      <c r="D1" s="63"/>
      <c r="E1" s="64"/>
      <c r="F1" s="62" t="s">
        <v>36</v>
      </c>
      <c r="G1" s="63"/>
      <c r="H1" s="64"/>
      <c r="I1" s="62" t="s">
        <v>37</v>
      </c>
      <c r="J1" s="63"/>
      <c r="K1" s="64"/>
      <c r="L1" s="52" t="s">
        <v>38</v>
      </c>
      <c r="M1" s="52" t="s">
        <v>39</v>
      </c>
      <c r="N1" s="52" t="s">
        <v>40</v>
      </c>
      <c r="O1" s="56" t="s">
        <v>319</v>
      </c>
      <c r="P1" s="46" t="s">
        <v>320</v>
      </c>
      <c r="Q1" s="45" t="s">
        <v>23</v>
      </c>
      <c r="R1" s="49" t="s">
        <v>24</v>
      </c>
      <c r="U1" s="4" t="s">
        <v>5</v>
      </c>
    </row>
    <row r="2" spans="1:21" x14ac:dyDescent="0.3">
      <c r="A2" s="7" t="s">
        <v>0</v>
      </c>
      <c r="B2" s="40">
        <v>1</v>
      </c>
      <c r="C2" s="53">
        <v>4.4480000000000004</v>
      </c>
      <c r="D2" s="53">
        <v>4.4649999999999999</v>
      </c>
      <c r="E2" s="53">
        <v>4.4400000000000004</v>
      </c>
      <c r="F2" s="53">
        <v>3.802</v>
      </c>
      <c r="G2" s="53">
        <v>3.8170000000000002</v>
      </c>
      <c r="H2" s="53">
        <v>3.8180000000000001</v>
      </c>
      <c r="I2" s="53">
        <v>2.17</v>
      </c>
      <c r="J2" s="53">
        <v>2.1520000000000001</v>
      </c>
      <c r="K2" s="53">
        <v>2.16</v>
      </c>
      <c r="L2" s="53">
        <f>AVERAGE(C2:E2)</f>
        <v>4.4510000000000005</v>
      </c>
      <c r="M2" s="53">
        <f>AVERAGE(F2:H2)</f>
        <v>3.8123333333333331</v>
      </c>
      <c r="N2" s="53">
        <f>AVERAGE(I2:K2)</f>
        <v>2.1606666666666667</v>
      </c>
      <c r="O2" s="57">
        <f t="shared" ref="O2:O65" si="0">SUM(L2:N2)</f>
        <v>10.423999999999999</v>
      </c>
      <c r="P2" s="59">
        <f>LOG10(O2)</f>
        <v>1.0180344027045283</v>
      </c>
      <c r="Q2" s="50">
        <f t="shared" ref="Q2:Q65" si="1">M2/L2</f>
        <v>0.85651164532314816</v>
      </c>
      <c r="R2" s="51">
        <f t="shared" ref="R2:R65" si="2">N2/L2</f>
        <v>0.48543398487231332</v>
      </c>
      <c r="U2" s="8" t="s">
        <v>41</v>
      </c>
    </row>
    <row r="3" spans="1:21" x14ac:dyDescent="0.3">
      <c r="A3" s="9" t="s">
        <v>1</v>
      </c>
      <c r="B3" s="39">
        <v>2</v>
      </c>
      <c r="C3" s="53">
        <v>4.1509999999999998</v>
      </c>
      <c r="D3" s="53">
        <v>4.1399999999999997</v>
      </c>
      <c r="E3" s="53">
        <v>4.1500000000000004</v>
      </c>
      <c r="F3" s="53">
        <v>4.4829999999999997</v>
      </c>
      <c r="G3" s="53">
        <v>4.4850000000000003</v>
      </c>
      <c r="H3" s="53">
        <v>4.5030000000000001</v>
      </c>
      <c r="I3" s="53">
        <v>2.95</v>
      </c>
      <c r="J3" s="53">
        <v>2.927</v>
      </c>
      <c r="K3" s="53">
        <v>2.95</v>
      </c>
      <c r="L3" s="53">
        <f>AVERAGE(C3:E3)</f>
        <v>4.1470000000000002</v>
      </c>
      <c r="M3" s="53">
        <f t="shared" ref="M3:M237" si="3">AVERAGE(F3:H3)</f>
        <v>4.4903333333333331</v>
      </c>
      <c r="N3" s="53">
        <f t="shared" ref="N3:N237" si="4">AVERAGE(I3:K3)</f>
        <v>2.9423333333333339</v>
      </c>
      <c r="O3" s="57">
        <f t="shared" si="0"/>
        <v>11.579666666666668</v>
      </c>
      <c r="P3" s="59">
        <f t="shared" ref="P3:P62" si="5">LOG10(O3)</f>
        <v>1.0636960579310644</v>
      </c>
      <c r="Q3" s="50">
        <f t="shared" si="1"/>
        <v>1.0827907724459447</v>
      </c>
      <c r="R3" s="51">
        <f t="shared" si="2"/>
        <v>0.70950888192267514</v>
      </c>
      <c r="U3" s="8" t="s">
        <v>2</v>
      </c>
    </row>
    <row r="4" spans="1:21" x14ac:dyDescent="0.3">
      <c r="A4" s="21" t="s">
        <v>314</v>
      </c>
      <c r="B4" s="40">
        <v>3</v>
      </c>
      <c r="C4" s="53">
        <v>2.8879999999999999</v>
      </c>
      <c r="D4" s="53">
        <v>2.867</v>
      </c>
      <c r="E4" s="53">
        <v>2.8769999999999998</v>
      </c>
      <c r="F4" s="53">
        <v>3.0649999999999999</v>
      </c>
      <c r="G4" s="53">
        <v>3.0569999999999999</v>
      </c>
      <c r="H4" s="53">
        <v>3.09</v>
      </c>
      <c r="I4" s="53">
        <v>2.0249999999999999</v>
      </c>
      <c r="J4" s="53">
        <v>2.0369999999999999</v>
      </c>
      <c r="K4" s="53">
        <v>2.0569999999999999</v>
      </c>
      <c r="L4" s="53">
        <f>AVERAGE(C4:E4)</f>
        <v>2.8773333333333331</v>
      </c>
      <c r="M4" s="53">
        <f t="shared" si="3"/>
        <v>3.0706666666666664</v>
      </c>
      <c r="N4" s="53">
        <f t="shared" si="4"/>
        <v>2.0396666666666667</v>
      </c>
      <c r="O4" s="57">
        <f t="shared" si="0"/>
        <v>7.9876666666666658</v>
      </c>
      <c r="P4" s="59">
        <f t="shared" si="5"/>
        <v>0.90241993303293511</v>
      </c>
      <c r="Q4" s="50">
        <f t="shared" si="1"/>
        <v>1.0671918443002781</v>
      </c>
      <c r="R4" s="51">
        <f t="shared" si="2"/>
        <v>0.70887395736793335</v>
      </c>
      <c r="U4" s="8" t="s">
        <v>316</v>
      </c>
    </row>
    <row r="5" spans="1:21" x14ac:dyDescent="0.3">
      <c r="A5" s="21" t="s">
        <v>315</v>
      </c>
      <c r="B5" s="39">
        <v>4</v>
      </c>
      <c r="C5" s="53">
        <v>2.5219999999999998</v>
      </c>
      <c r="D5" s="53">
        <v>2.5150000000000001</v>
      </c>
      <c r="E5" s="53">
        <v>2.5030000000000001</v>
      </c>
      <c r="F5" s="53">
        <v>2.806</v>
      </c>
      <c r="G5" s="53">
        <v>2.972</v>
      </c>
      <c r="H5" s="53">
        <v>2.9820000000000002</v>
      </c>
      <c r="I5" s="53">
        <v>2.0059999999999998</v>
      </c>
      <c r="J5" s="53">
        <v>2.0539999999999998</v>
      </c>
      <c r="K5" s="53">
        <v>2.0299999999999998</v>
      </c>
      <c r="L5" s="53">
        <f>AVERAGE(C5:E5)</f>
        <v>2.5133333333333332</v>
      </c>
      <c r="M5" s="53">
        <f t="shared" si="3"/>
        <v>2.9200000000000004</v>
      </c>
      <c r="N5" s="53">
        <f t="shared" si="4"/>
        <v>2.0299999999999998</v>
      </c>
      <c r="O5" s="57">
        <f t="shared" si="0"/>
        <v>7.4633333333333329</v>
      </c>
      <c r="P5" s="59">
        <f t="shared" si="5"/>
        <v>0.87293283885936779</v>
      </c>
      <c r="Q5" s="50">
        <f t="shared" si="1"/>
        <v>1.1618037135278516</v>
      </c>
      <c r="R5" s="51">
        <f t="shared" si="2"/>
        <v>0.80769230769230771</v>
      </c>
      <c r="U5" s="8" t="s">
        <v>317</v>
      </c>
    </row>
    <row r="6" spans="1:21" x14ac:dyDescent="0.3">
      <c r="A6" s="21" t="s">
        <v>15</v>
      </c>
      <c r="B6" s="40">
        <v>5</v>
      </c>
      <c r="C6" s="53">
        <v>12.673</v>
      </c>
      <c r="D6" s="53">
        <v>12.773999999999999</v>
      </c>
      <c r="E6" s="53">
        <v>12.694000000000001</v>
      </c>
      <c r="F6" s="53">
        <v>19.388999999999999</v>
      </c>
      <c r="G6" s="53">
        <v>19.199000000000002</v>
      </c>
      <c r="H6" s="53">
        <v>18.922999999999998</v>
      </c>
      <c r="I6" s="53">
        <v>11.188000000000001</v>
      </c>
      <c r="J6" s="53">
        <v>11.26</v>
      </c>
      <c r="K6" s="53">
        <v>11.353</v>
      </c>
      <c r="L6" s="53">
        <f t="shared" ref="L6:L239" si="6">AVERAGE(C6:E6)</f>
        <v>12.713666666666667</v>
      </c>
      <c r="M6" s="53">
        <f t="shared" si="3"/>
        <v>19.170333333333332</v>
      </c>
      <c r="N6" s="53">
        <f t="shared" si="4"/>
        <v>11.267000000000001</v>
      </c>
      <c r="O6" s="57">
        <f t="shared" si="0"/>
        <v>43.151000000000003</v>
      </c>
      <c r="P6" s="59">
        <f t="shared" si="5"/>
        <v>1.634990864696642</v>
      </c>
      <c r="Q6" s="50">
        <f t="shared" si="1"/>
        <v>1.5078524422537425</v>
      </c>
      <c r="R6" s="51">
        <f t="shared" si="2"/>
        <v>0.88621168820953844</v>
      </c>
      <c r="U6" s="8" t="s">
        <v>13</v>
      </c>
    </row>
    <row r="7" spans="1:21" x14ac:dyDescent="0.3">
      <c r="A7" s="21" t="s">
        <v>18</v>
      </c>
      <c r="B7" s="39">
        <v>6</v>
      </c>
      <c r="C7" s="53">
        <v>76.581000000000003</v>
      </c>
      <c r="D7" s="53">
        <v>77.161000000000001</v>
      </c>
      <c r="E7" s="53">
        <v>77.905000000000001</v>
      </c>
      <c r="F7" s="53">
        <v>89.575999999999993</v>
      </c>
      <c r="G7" s="53">
        <v>89.817999999999998</v>
      </c>
      <c r="H7" s="53">
        <v>89.536000000000001</v>
      </c>
      <c r="I7" s="53">
        <v>74.622</v>
      </c>
      <c r="J7" s="53">
        <v>75.644000000000005</v>
      </c>
      <c r="K7" s="53">
        <v>75.382999999999996</v>
      </c>
      <c r="L7" s="53">
        <f t="shared" si="6"/>
        <v>77.215666666666678</v>
      </c>
      <c r="M7" s="53">
        <f t="shared" si="3"/>
        <v>89.643333333333331</v>
      </c>
      <c r="N7" s="53">
        <f t="shared" si="4"/>
        <v>75.216333333333338</v>
      </c>
      <c r="O7" s="57">
        <f t="shared" si="0"/>
        <v>242.07533333333333</v>
      </c>
      <c r="P7" s="59">
        <f t="shared" si="5"/>
        <v>2.3839505385413169</v>
      </c>
      <c r="Q7" s="50">
        <f t="shared" si="1"/>
        <v>1.1609474761166774</v>
      </c>
      <c r="R7" s="51">
        <f t="shared" si="2"/>
        <v>0.97410715442030327</v>
      </c>
      <c r="U7" s="8" t="s">
        <v>16</v>
      </c>
    </row>
    <row r="8" spans="1:21" x14ac:dyDescent="0.3">
      <c r="A8" s="32" t="s">
        <v>276</v>
      </c>
      <c r="B8" s="40">
        <v>7</v>
      </c>
      <c r="C8" s="54">
        <v>5.1360000000000001</v>
      </c>
      <c r="D8" s="54">
        <v>5.1139999999999999</v>
      </c>
      <c r="E8" s="54">
        <v>5.0030000000000001</v>
      </c>
      <c r="F8" s="54">
        <v>6.6269999999999998</v>
      </c>
      <c r="G8" s="54">
        <v>6.5449999999999999</v>
      </c>
      <c r="H8" s="54">
        <v>6.6130000000000004</v>
      </c>
      <c r="I8" s="54">
        <v>3.8220000000000001</v>
      </c>
      <c r="J8" s="54">
        <v>3.7989999999999999</v>
      </c>
      <c r="K8" s="54">
        <v>3.786</v>
      </c>
      <c r="L8" s="53">
        <f t="shared" si="6"/>
        <v>5.0843333333333334</v>
      </c>
      <c r="M8" s="53">
        <f t="shared" si="3"/>
        <v>6.5949999999999998</v>
      </c>
      <c r="N8" s="53">
        <f t="shared" si="4"/>
        <v>3.8023333333333333</v>
      </c>
      <c r="O8" s="57">
        <f t="shared" si="0"/>
        <v>15.481666666666666</v>
      </c>
      <c r="P8" s="59">
        <f t="shared" si="5"/>
        <v>1.1898177124950486</v>
      </c>
      <c r="Q8" s="50">
        <f t="shared" si="1"/>
        <v>1.2971218776634104</v>
      </c>
      <c r="R8" s="51">
        <f t="shared" si="2"/>
        <v>0.7478528814003802</v>
      </c>
      <c r="U8" s="8"/>
    </row>
    <row r="9" spans="1:21" x14ac:dyDescent="0.3">
      <c r="A9" s="18" t="s">
        <v>212</v>
      </c>
      <c r="B9" s="39">
        <v>8</v>
      </c>
      <c r="C9" s="53">
        <v>22.242999999999999</v>
      </c>
      <c r="D9" s="53">
        <v>22.219000000000001</v>
      </c>
      <c r="E9" s="53">
        <v>22.172000000000001</v>
      </c>
      <c r="F9" s="53">
        <v>22.498999999999999</v>
      </c>
      <c r="G9" s="53">
        <v>22.553000000000001</v>
      </c>
      <c r="H9" s="53">
        <v>22.446000000000002</v>
      </c>
      <c r="I9" s="53">
        <v>12.528</v>
      </c>
      <c r="J9" s="53">
        <v>12.339</v>
      </c>
      <c r="K9" s="53">
        <v>12.465999999999999</v>
      </c>
      <c r="L9" s="53">
        <f t="shared" si="6"/>
        <v>22.211333333333332</v>
      </c>
      <c r="M9" s="53">
        <f t="shared" si="3"/>
        <v>22.499333333333336</v>
      </c>
      <c r="N9" s="53">
        <f t="shared" si="4"/>
        <v>12.444333333333333</v>
      </c>
      <c r="O9" s="57">
        <f t="shared" si="0"/>
        <v>57.155000000000001</v>
      </c>
      <c r="P9" s="59">
        <f t="shared" si="5"/>
        <v>1.7570542290869438</v>
      </c>
      <c r="Q9" s="50">
        <f t="shared" si="1"/>
        <v>1.0129663535132216</v>
      </c>
      <c r="R9" s="51">
        <f t="shared" si="2"/>
        <v>0.56026953207071462</v>
      </c>
      <c r="U9" s="8" t="s">
        <v>211</v>
      </c>
    </row>
    <row r="10" spans="1:21" x14ac:dyDescent="0.3">
      <c r="A10" s="18" t="s">
        <v>78</v>
      </c>
      <c r="B10" s="40">
        <v>9</v>
      </c>
      <c r="C10" s="53">
        <v>38.835000000000001</v>
      </c>
      <c r="D10" s="53">
        <v>38.067999999999998</v>
      </c>
      <c r="E10" s="53">
        <v>38.347999999999999</v>
      </c>
      <c r="F10" s="53">
        <v>47.648000000000003</v>
      </c>
      <c r="G10" s="53">
        <v>47.6</v>
      </c>
      <c r="H10" s="53">
        <v>47.668999999999997</v>
      </c>
      <c r="I10" s="53">
        <v>36.363999999999997</v>
      </c>
      <c r="J10" s="53">
        <v>36.014000000000003</v>
      </c>
      <c r="K10" s="53">
        <v>35.887</v>
      </c>
      <c r="L10" s="53">
        <f t="shared" si="6"/>
        <v>38.416999999999994</v>
      </c>
      <c r="M10" s="53">
        <f t="shared" si="3"/>
        <v>47.639000000000003</v>
      </c>
      <c r="N10" s="53">
        <f t="shared" si="4"/>
        <v>36.088333333333331</v>
      </c>
      <c r="O10" s="57">
        <f t="shared" si="0"/>
        <v>122.14433333333332</v>
      </c>
      <c r="P10" s="59">
        <f t="shared" si="5"/>
        <v>2.0868733234654102</v>
      </c>
      <c r="Q10" s="50">
        <f t="shared" si="1"/>
        <v>1.2400499778743788</v>
      </c>
      <c r="R10" s="51">
        <f t="shared" si="2"/>
        <v>0.93938447388742841</v>
      </c>
      <c r="U10" s="8"/>
    </row>
    <row r="11" spans="1:21" x14ac:dyDescent="0.3">
      <c r="A11" s="18" t="s">
        <v>79</v>
      </c>
      <c r="B11" s="39">
        <v>10</v>
      </c>
      <c r="C11" s="53">
        <v>122.06399999999999</v>
      </c>
      <c r="D11" s="53">
        <v>121.482</v>
      </c>
      <c r="E11" s="53">
        <v>123.224</v>
      </c>
      <c r="F11" s="53">
        <v>135.92500000000001</v>
      </c>
      <c r="G11" s="53">
        <v>136.749</v>
      </c>
      <c r="H11" s="53">
        <v>137.06200000000001</v>
      </c>
      <c r="I11" s="53">
        <v>66.486000000000004</v>
      </c>
      <c r="J11" s="53">
        <v>66.126000000000005</v>
      </c>
      <c r="K11" s="53">
        <v>65.512</v>
      </c>
      <c r="L11" s="53">
        <f t="shared" si="6"/>
        <v>122.25666666666666</v>
      </c>
      <c r="M11" s="53">
        <f t="shared" si="3"/>
        <v>136.57866666666666</v>
      </c>
      <c r="N11" s="53">
        <f t="shared" si="4"/>
        <v>66.041333333333341</v>
      </c>
      <c r="O11" s="57">
        <f t="shared" si="0"/>
        <v>324.87666666666667</v>
      </c>
      <c r="P11" s="59">
        <f t="shared" si="5"/>
        <v>2.5117185205114696</v>
      </c>
      <c r="Q11" s="50">
        <f t="shared" si="1"/>
        <v>1.1171469858494425</v>
      </c>
      <c r="R11" s="51">
        <f t="shared" si="2"/>
        <v>0.54018594759658656</v>
      </c>
      <c r="U11" s="8"/>
    </row>
    <row r="12" spans="1:21" x14ac:dyDescent="0.3">
      <c r="A12" s="10" t="s">
        <v>44</v>
      </c>
      <c r="B12" s="40">
        <v>11</v>
      </c>
      <c r="C12" s="53">
        <v>126.081</v>
      </c>
      <c r="D12" s="53">
        <v>126.479</v>
      </c>
      <c r="E12" s="53">
        <v>125.81699999999999</v>
      </c>
      <c r="F12" s="53">
        <v>133.286</v>
      </c>
      <c r="G12" s="53">
        <v>133.37200000000001</v>
      </c>
      <c r="H12" s="53">
        <v>133.495</v>
      </c>
      <c r="I12" s="53">
        <v>107.233</v>
      </c>
      <c r="J12" s="53">
        <v>106.79300000000001</v>
      </c>
      <c r="K12" s="53">
        <v>107.238</v>
      </c>
      <c r="L12" s="53">
        <f t="shared" si="6"/>
        <v>126.12566666666667</v>
      </c>
      <c r="M12" s="53">
        <f t="shared" si="3"/>
        <v>133.38433333333333</v>
      </c>
      <c r="N12" s="53">
        <f t="shared" si="4"/>
        <v>107.08800000000001</v>
      </c>
      <c r="O12" s="57">
        <f t="shared" si="0"/>
        <v>366.59800000000001</v>
      </c>
      <c r="P12" s="59">
        <f t="shared" si="5"/>
        <v>2.5641900913099591</v>
      </c>
      <c r="Q12" s="50">
        <f t="shared" si="1"/>
        <v>1.0575510667931718</v>
      </c>
      <c r="R12" s="51">
        <f t="shared" si="2"/>
        <v>0.84905795013967555</v>
      </c>
      <c r="U12" s="8" t="s">
        <v>45</v>
      </c>
    </row>
    <row r="13" spans="1:21" x14ac:dyDescent="0.3">
      <c r="A13" s="14" t="s">
        <v>47</v>
      </c>
      <c r="B13" s="39">
        <v>12</v>
      </c>
      <c r="C13" s="53">
        <v>41.11</v>
      </c>
      <c r="D13" s="53">
        <v>41.247</v>
      </c>
      <c r="E13" s="53">
        <v>41.360999999999997</v>
      </c>
      <c r="F13" s="53">
        <v>46.841000000000001</v>
      </c>
      <c r="G13" s="53">
        <v>46.375999999999998</v>
      </c>
      <c r="H13" s="53">
        <v>46.363999999999997</v>
      </c>
      <c r="I13" s="53">
        <v>44.273000000000003</v>
      </c>
      <c r="J13" s="53">
        <v>44.024000000000001</v>
      </c>
      <c r="K13" s="53">
        <v>43.447000000000003</v>
      </c>
      <c r="L13" s="53">
        <f t="shared" si="6"/>
        <v>41.239333333333327</v>
      </c>
      <c r="M13" s="53">
        <f t="shared" si="3"/>
        <v>46.526999999999994</v>
      </c>
      <c r="N13" s="53">
        <f t="shared" si="4"/>
        <v>43.914666666666669</v>
      </c>
      <c r="O13" s="57">
        <f t="shared" si="0"/>
        <v>131.68099999999998</v>
      </c>
      <c r="P13" s="59">
        <f t="shared" si="5"/>
        <v>2.119523115960789</v>
      </c>
      <c r="Q13" s="50">
        <f t="shared" si="1"/>
        <v>1.128219014209735</v>
      </c>
      <c r="R13" s="51">
        <f t="shared" si="2"/>
        <v>1.0648733409851439</v>
      </c>
      <c r="U13" s="8" t="s">
        <v>48</v>
      </c>
    </row>
    <row r="14" spans="1:21" x14ac:dyDescent="0.3">
      <c r="A14" s="18" t="s">
        <v>301</v>
      </c>
      <c r="B14" s="40">
        <v>13</v>
      </c>
      <c r="C14" s="53">
        <v>26.97</v>
      </c>
      <c r="D14" s="53">
        <v>27.045000000000002</v>
      </c>
      <c r="E14" s="53">
        <v>26.965</v>
      </c>
      <c r="F14" s="53">
        <v>26.988</v>
      </c>
      <c r="G14" s="53">
        <v>27.068999999999999</v>
      </c>
      <c r="H14" s="53">
        <v>27.202999999999999</v>
      </c>
      <c r="I14" s="53">
        <v>17.417000000000002</v>
      </c>
      <c r="J14" s="53">
        <v>17.399000000000001</v>
      </c>
      <c r="K14" s="53">
        <v>17.326000000000001</v>
      </c>
      <c r="L14" s="53">
        <f t="shared" si="6"/>
        <v>26.993333333333336</v>
      </c>
      <c r="M14" s="53">
        <f t="shared" si="3"/>
        <v>27.08666666666667</v>
      </c>
      <c r="N14" s="53">
        <f t="shared" si="4"/>
        <v>17.380666666666666</v>
      </c>
      <c r="O14" s="57">
        <f t="shared" si="0"/>
        <v>71.460666666666668</v>
      </c>
      <c r="P14" s="59">
        <f t="shared" si="5"/>
        <v>1.8540670634799681</v>
      </c>
      <c r="Q14" s="50">
        <f t="shared" si="1"/>
        <v>1.0034576438626821</v>
      </c>
      <c r="R14" s="51">
        <f t="shared" si="2"/>
        <v>0.64388737959990117</v>
      </c>
      <c r="U14" s="8" t="s">
        <v>277</v>
      </c>
    </row>
    <row r="15" spans="1:21" x14ac:dyDescent="0.3">
      <c r="A15" s="18" t="s">
        <v>302</v>
      </c>
      <c r="B15" s="39">
        <v>14</v>
      </c>
      <c r="C15" s="53">
        <v>15.673</v>
      </c>
      <c r="D15" s="53">
        <v>15.226000000000001</v>
      </c>
      <c r="E15" s="53">
        <v>15.211</v>
      </c>
      <c r="F15" s="53">
        <v>16.187999999999999</v>
      </c>
      <c r="G15" s="53">
        <v>16.013999999999999</v>
      </c>
      <c r="H15" s="53">
        <v>16.428000000000001</v>
      </c>
      <c r="I15" s="53">
        <v>9.2880000000000003</v>
      </c>
      <c r="J15" s="53">
        <v>9.4410000000000007</v>
      </c>
      <c r="K15" s="53">
        <v>9.4469999999999992</v>
      </c>
      <c r="L15" s="53">
        <f t="shared" si="6"/>
        <v>15.37</v>
      </c>
      <c r="M15" s="53">
        <f t="shared" si="3"/>
        <v>16.209999999999997</v>
      </c>
      <c r="N15" s="53">
        <f t="shared" si="4"/>
        <v>9.3919999999999995</v>
      </c>
      <c r="O15" s="57">
        <f t="shared" si="0"/>
        <v>40.971999999999994</v>
      </c>
      <c r="P15" s="59">
        <f t="shared" si="5"/>
        <v>1.6124871640450116</v>
      </c>
      <c r="Q15" s="50">
        <f t="shared" si="1"/>
        <v>1.054651919323357</v>
      </c>
      <c r="R15" s="51">
        <f t="shared" si="2"/>
        <v>0.61106050748210805</v>
      </c>
      <c r="U15" s="8" t="s">
        <v>278</v>
      </c>
    </row>
    <row r="16" spans="1:21" x14ac:dyDescent="0.3">
      <c r="A16" s="18" t="s">
        <v>303</v>
      </c>
      <c r="B16" s="40">
        <v>15</v>
      </c>
      <c r="C16" s="53">
        <v>7.5369999999999999</v>
      </c>
      <c r="D16" s="53">
        <v>7.5979999999999999</v>
      </c>
      <c r="E16" s="53">
        <v>7.4909999999999997</v>
      </c>
      <c r="F16" s="53">
        <v>7.8019999999999996</v>
      </c>
      <c r="G16" s="53">
        <v>7.8970000000000002</v>
      </c>
      <c r="H16" s="53">
        <v>8.1029999999999998</v>
      </c>
      <c r="I16" s="53">
        <v>6.1959999999999997</v>
      </c>
      <c r="J16" s="53">
        <v>6.1479999999999997</v>
      </c>
      <c r="K16" s="53">
        <v>6.1369999999999996</v>
      </c>
      <c r="L16" s="53">
        <f t="shared" si="6"/>
        <v>7.5419999999999989</v>
      </c>
      <c r="M16" s="53">
        <f t="shared" si="3"/>
        <v>7.9340000000000002</v>
      </c>
      <c r="N16" s="53">
        <f t="shared" si="4"/>
        <v>6.160333333333333</v>
      </c>
      <c r="O16" s="57">
        <f t="shared" si="0"/>
        <v>21.636333333333333</v>
      </c>
      <c r="P16" s="59">
        <f t="shared" si="5"/>
        <v>1.335183663642284</v>
      </c>
      <c r="Q16" s="50">
        <f t="shared" si="1"/>
        <v>1.0519756032882526</v>
      </c>
      <c r="R16" s="51">
        <f t="shared" si="2"/>
        <v>0.81680367718553881</v>
      </c>
      <c r="U16" s="8" t="s">
        <v>279</v>
      </c>
    </row>
    <row r="17" spans="1:21" x14ac:dyDescent="0.3">
      <c r="A17" s="18" t="s">
        <v>304</v>
      </c>
      <c r="B17" s="39">
        <v>16</v>
      </c>
      <c r="C17" s="53">
        <v>16.378</v>
      </c>
      <c r="D17" s="53">
        <v>16.106000000000002</v>
      </c>
      <c r="E17" s="53">
        <v>16.315999999999999</v>
      </c>
      <c r="F17" s="53">
        <v>21.109000000000002</v>
      </c>
      <c r="G17" s="53">
        <v>20.908000000000001</v>
      </c>
      <c r="H17" s="53">
        <v>20.876000000000001</v>
      </c>
      <c r="I17" s="53">
        <v>14.689</v>
      </c>
      <c r="J17" s="53">
        <v>14.532999999999999</v>
      </c>
      <c r="K17" s="53">
        <v>14.561</v>
      </c>
      <c r="L17" s="53">
        <f t="shared" si="6"/>
        <v>16.266666666666666</v>
      </c>
      <c r="M17" s="53">
        <f t="shared" si="3"/>
        <v>20.964333333333332</v>
      </c>
      <c r="N17" s="53">
        <f t="shared" si="4"/>
        <v>14.594333333333333</v>
      </c>
      <c r="O17" s="57">
        <f t="shared" si="0"/>
        <v>51.825333333333326</v>
      </c>
      <c r="P17" s="59">
        <f t="shared" si="5"/>
        <v>1.714542104096564</v>
      </c>
      <c r="Q17" s="50">
        <f t="shared" si="1"/>
        <v>1.2887909836065574</v>
      </c>
      <c r="R17" s="51">
        <f t="shared" si="2"/>
        <v>0.8971926229508197</v>
      </c>
      <c r="U17" s="8" t="s">
        <v>280</v>
      </c>
    </row>
    <row r="18" spans="1:21" x14ac:dyDescent="0.3">
      <c r="A18" s="18" t="s">
        <v>305</v>
      </c>
      <c r="B18" s="40">
        <v>17</v>
      </c>
      <c r="C18" s="53">
        <v>2.597</v>
      </c>
      <c r="D18" s="53">
        <v>2.6</v>
      </c>
      <c r="E18" s="53">
        <v>2.6</v>
      </c>
      <c r="F18" s="53">
        <v>2.9489999999999998</v>
      </c>
      <c r="G18" s="53">
        <v>2.9140000000000001</v>
      </c>
      <c r="H18" s="53">
        <v>2.8940000000000001</v>
      </c>
      <c r="I18" s="53">
        <v>1.7789999999999999</v>
      </c>
      <c r="J18" s="53">
        <v>1.8480000000000001</v>
      </c>
      <c r="K18" s="53">
        <v>1.8560000000000001</v>
      </c>
      <c r="L18" s="53">
        <f t="shared" si="6"/>
        <v>2.5990000000000002</v>
      </c>
      <c r="M18" s="53">
        <f t="shared" si="3"/>
        <v>2.919</v>
      </c>
      <c r="N18" s="53">
        <f t="shared" si="4"/>
        <v>1.8276666666666666</v>
      </c>
      <c r="O18" s="57">
        <f t="shared" si="0"/>
        <v>7.3456666666666672</v>
      </c>
      <c r="P18" s="59">
        <f t="shared" si="5"/>
        <v>0.86603121694259422</v>
      </c>
      <c r="Q18" s="50">
        <f t="shared" si="1"/>
        <v>1.1231242785686801</v>
      </c>
      <c r="R18" s="51">
        <f t="shared" si="2"/>
        <v>0.70321918686674356</v>
      </c>
      <c r="U18" s="8" t="s">
        <v>281</v>
      </c>
    </row>
    <row r="19" spans="1:21" s="41" customFormat="1" x14ac:dyDescent="0.3">
      <c r="A19" s="15" t="s">
        <v>4</v>
      </c>
      <c r="B19" s="39">
        <v>18</v>
      </c>
      <c r="C19" s="53">
        <v>29.957999999999998</v>
      </c>
      <c r="D19" s="53">
        <v>29.988</v>
      </c>
      <c r="E19" s="53">
        <v>29.920999999999999</v>
      </c>
      <c r="F19" s="53">
        <v>32.78</v>
      </c>
      <c r="G19" s="53">
        <v>32.896999999999998</v>
      </c>
      <c r="H19" s="53">
        <v>32.588000000000001</v>
      </c>
      <c r="I19" s="53">
        <v>24.286999999999999</v>
      </c>
      <c r="J19" s="53">
        <v>24.202999999999999</v>
      </c>
      <c r="K19" s="53">
        <v>23.759</v>
      </c>
      <c r="L19" s="53">
        <f t="shared" si="6"/>
        <v>29.955666666666662</v>
      </c>
      <c r="M19" s="53">
        <f t="shared" si="3"/>
        <v>32.754999999999995</v>
      </c>
      <c r="N19" s="53">
        <f t="shared" si="4"/>
        <v>24.082999999999998</v>
      </c>
      <c r="O19" s="58">
        <f t="shared" si="0"/>
        <v>86.793666666666653</v>
      </c>
      <c r="P19" s="59">
        <f t="shared" si="5"/>
        <v>1.9384880358669363</v>
      </c>
      <c r="Q19" s="50">
        <f t="shared" si="1"/>
        <v>1.09344920827445</v>
      </c>
      <c r="R19" s="51">
        <f t="shared" si="2"/>
        <v>0.8039547331055894</v>
      </c>
      <c r="U19" s="8" t="s">
        <v>3</v>
      </c>
    </row>
    <row r="20" spans="1:21" x14ac:dyDescent="0.3">
      <c r="A20" s="9" t="s">
        <v>6</v>
      </c>
      <c r="B20" s="40">
        <v>19</v>
      </c>
      <c r="C20" s="53">
        <v>93.825000000000003</v>
      </c>
      <c r="D20" s="53">
        <v>95.105999999999995</v>
      </c>
      <c r="E20" s="53">
        <v>94.683000000000007</v>
      </c>
      <c r="F20" s="53">
        <v>95.200999999999993</v>
      </c>
      <c r="G20" s="53">
        <v>95.313000000000002</v>
      </c>
      <c r="H20" s="53">
        <v>95.338999999999999</v>
      </c>
      <c r="I20" s="53">
        <v>66.504000000000005</v>
      </c>
      <c r="J20" s="53">
        <v>67.209000000000003</v>
      </c>
      <c r="K20" s="53">
        <v>66.515000000000001</v>
      </c>
      <c r="L20" s="53">
        <f t="shared" si="6"/>
        <v>94.537999999999997</v>
      </c>
      <c r="M20" s="53">
        <f t="shared" si="3"/>
        <v>95.284333333333336</v>
      </c>
      <c r="N20" s="53">
        <f t="shared" si="4"/>
        <v>66.742666666666665</v>
      </c>
      <c r="O20" s="57">
        <f t="shared" si="0"/>
        <v>256.565</v>
      </c>
      <c r="P20" s="59">
        <f t="shared" si="5"/>
        <v>2.4091974106374496</v>
      </c>
      <c r="Q20" s="50">
        <f t="shared" si="1"/>
        <v>1.0078945327099509</v>
      </c>
      <c r="R20" s="51">
        <f t="shared" si="2"/>
        <v>0.70598771569809671</v>
      </c>
      <c r="U20" s="8"/>
    </row>
    <row r="21" spans="1:21" x14ac:dyDescent="0.3">
      <c r="A21" s="9" t="s">
        <v>7</v>
      </c>
      <c r="B21" s="39">
        <v>20</v>
      </c>
      <c r="C21" s="53">
        <v>518.43399999999997</v>
      </c>
      <c r="D21" s="53">
        <v>515.04300000000001</v>
      </c>
      <c r="E21" s="53">
        <v>518.87</v>
      </c>
      <c r="F21" s="53">
        <v>542.81799999999998</v>
      </c>
      <c r="G21" s="53">
        <v>540.245</v>
      </c>
      <c r="H21" s="53">
        <v>540.41399999999999</v>
      </c>
      <c r="I21" s="53">
        <v>400.01400000000001</v>
      </c>
      <c r="J21" s="53">
        <v>397.411</v>
      </c>
      <c r="K21" s="53">
        <v>399.572</v>
      </c>
      <c r="L21" s="53">
        <f t="shared" si="6"/>
        <v>517.44899999999996</v>
      </c>
      <c r="M21" s="53">
        <f t="shared" si="3"/>
        <v>541.15899999999999</v>
      </c>
      <c r="N21" s="53">
        <f t="shared" si="4"/>
        <v>398.99899999999997</v>
      </c>
      <c r="O21" s="57">
        <f t="shared" si="0"/>
        <v>1457.607</v>
      </c>
      <c r="P21" s="59">
        <f t="shared" si="5"/>
        <v>3.1636404452862181</v>
      </c>
      <c r="Q21" s="50">
        <f t="shared" si="1"/>
        <v>1.0458209408076933</v>
      </c>
      <c r="R21" s="51">
        <f t="shared" si="2"/>
        <v>0.77108855172200541</v>
      </c>
      <c r="U21" s="8"/>
    </row>
    <row r="22" spans="1:21" x14ac:dyDescent="0.3">
      <c r="A22" s="15" t="s">
        <v>8</v>
      </c>
      <c r="B22" s="40">
        <v>21</v>
      </c>
      <c r="C22" s="53">
        <v>46.142000000000003</v>
      </c>
      <c r="D22" s="53">
        <v>46.207000000000001</v>
      </c>
      <c r="E22" s="53">
        <v>46.02</v>
      </c>
      <c r="F22" s="53">
        <v>50.649000000000001</v>
      </c>
      <c r="G22" s="53">
        <v>51.558999999999997</v>
      </c>
      <c r="H22" s="53">
        <v>51.177</v>
      </c>
      <c r="I22" s="53">
        <v>43.067</v>
      </c>
      <c r="J22" s="53">
        <v>42.25</v>
      </c>
      <c r="K22" s="53">
        <v>42.682000000000002</v>
      </c>
      <c r="L22" s="53">
        <f t="shared" si="6"/>
        <v>46.122999999999998</v>
      </c>
      <c r="M22" s="53">
        <f t="shared" si="3"/>
        <v>51.12833333333333</v>
      </c>
      <c r="N22" s="53">
        <f t="shared" si="4"/>
        <v>42.666333333333334</v>
      </c>
      <c r="O22" s="57">
        <f t="shared" si="0"/>
        <v>139.91766666666666</v>
      </c>
      <c r="P22" s="59">
        <f t="shared" si="5"/>
        <v>2.145872554030364</v>
      </c>
      <c r="Q22" s="50">
        <f t="shared" si="1"/>
        <v>1.1085214173694975</v>
      </c>
      <c r="R22" s="51">
        <f t="shared" si="2"/>
        <v>0.92505546762641933</v>
      </c>
      <c r="U22" s="8"/>
    </row>
    <row r="23" spans="1:21" x14ac:dyDescent="0.3">
      <c r="A23" s="15" t="s">
        <v>9</v>
      </c>
      <c r="B23" s="39">
        <v>22</v>
      </c>
      <c r="C23" s="53">
        <v>49.545999999999999</v>
      </c>
      <c r="D23" s="53">
        <v>49.588000000000001</v>
      </c>
      <c r="E23" s="53">
        <v>49.593000000000004</v>
      </c>
      <c r="F23" s="53">
        <v>52.911999999999999</v>
      </c>
      <c r="G23" s="53">
        <v>52.395000000000003</v>
      </c>
      <c r="H23" s="53">
        <v>53.186</v>
      </c>
      <c r="I23" s="53">
        <v>47.441000000000003</v>
      </c>
      <c r="J23" s="53">
        <v>48.198</v>
      </c>
      <c r="K23" s="53">
        <v>48.286999999999999</v>
      </c>
      <c r="L23" s="53">
        <f t="shared" si="6"/>
        <v>49.57566666666667</v>
      </c>
      <c r="M23" s="53">
        <f t="shared" si="3"/>
        <v>52.830999999999996</v>
      </c>
      <c r="N23" s="53">
        <f t="shared" si="4"/>
        <v>47.975333333333339</v>
      </c>
      <c r="O23" s="57">
        <f t="shared" si="0"/>
        <v>150.38200000000001</v>
      </c>
      <c r="P23" s="59">
        <f t="shared" si="5"/>
        <v>2.177195856411859</v>
      </c>
      <c r="Q23" s="50">
        <f t="shared" si="1"/>
        <v>1.0656639345915668</v>
      </c>
      <c r="R23" s="51">
        <f t="shared" si="2"/>
        <v>0.96771937845851796</v>
      </c>
      <c r="U23" s="8"/>
    </row>
    <row r="24" spans="1:21" x14ac:dyDescent="0.3">
      <c r="A24" s="15" t="s">
        <v>10</v>
      </c>
      <c r="B24" s="40">
        <v>23</v>
      </c>
      <c r="C24" s="53">
        <v>14.589</v>
      </c>
      <c r="D24" s="53">
        <v>14.705</v>
      </c>
      <c r="E24" s="53">
        <v>14.531000000000001</v>
      </c>
      <c r="F24" s="53">
        <v>15.419</v>
      </c>
      <c r="G24" s="53">
        <v>15.522</v>
      </c>
      <c r="H24" s="53">
        <v>15.159000000000001</v>
      </c>
      <c r="I24" s="53">
        <v>11.375999999999999</v>
      </c>
      <c r="J24" s="53">
        <v>11.369</v>
      </c>
      <c r="K24" s="53">
        <v>11.41</v>
      </c>
      <c r="L24" s="53">
        <f t="shared" si="6"/>
        <v>14.608333333333334</v>
      </c>
      <c r="M24" s="53">
        <f t="shared" si="3"/>
        <v>15.366666666666667</v>
      </c>
      <c r="N24" s="53">
        <f t="shared" si="4"/>
        <v>11.385</v>
      </c>
      <c r="O24" s="57">
        <f t="shared" si="0"/>
        <v>41.36</v>
      </c>
      <c r="P24" s="59">
        <f t="shared" si="5"/>
        <v>1.616580530085886</v>
      </c>
      <c r="Q24" s="50">
        <f t="shared" si="1"/>
        <v>1.0519110096976612</v>
      </c>
      <c r="R24" s="51">
        <f t="shared" si="2"/>
        <v>0.77934968625213907</v>
      </c>
      <c r="U24" s="8"/>
    </row>
    <row r="25" spans="1:21" x14ac:dyDescent="0.3">
      <c r="A25" s="15" t="s">
        <v>11</v>
      </c>
      <c r="B25" s="39">
        <v>24</v>
      </c>
      <c r="C25" s="53">
        <v>26.137</v>
      </c>
      <c r="D25" s="53">
        <v>26.550999999999998</v>
      </c>
      <c r="E25" s="53">
        <v>26.818999999999999</v>
      </c>
      <c r="F25" s="53">
        <v>28.138999999999999</v>
      </c>
      <c r="G25" s="53">
        <v>27.643999999999998</v>
      </c>
      <c r="H25" s="53">
        <v>27.632999999999999</v>
      </c>
      <c r="I25" s="53">
        <v>25.327000000000002</v>
      </c>
      <c r="J25" s="53">
        <v>25.222000000000001</v>
      </c>
      <c r="K25" s="53">
        <v>25.007000000000001</v>
      </c>
      <c r="L25" s="53">
        <f t="shared" si="6"/>
        <v>26.502333333333336</v>
      </c>
      <c r="M25" s="53">
        <f t="shared" si="3"/>
        <v>27.805333333333333</v>
      </c>
      <c r="N25" s="53">
        <f t="shared" si="4"/>
        <v>25.185333333333336</v>
      </c>
      <c r="O25" s="57">
        <f t="shared" si="0"/>
        <v>79.493000000000009</v>
      </c>
      <c r="P25" s="59">
        <f t="shared" si="5"/>
        <v>1.9003288872071575</v>
      </c>
      <c r="Q25" s="50">
        <f t="shared" si="1"/>
        <v>1.0491654822845786</v>
      </c>
      <c r="R25" s="51">
        <f t="shared" si="2"/>
        <v>0.95030626234168059</v>
      </c>
      <c r="U25" s="8" t="s">
        <v>12</v>
      </c>
    </row>
    <row r="26" spans="1:21" x14ac:dyDescent="0.3">
      <c r="A26" s="33" t="s">
        <v>25</v>
      </c>
      <c r="B26" s="40">
        <v>25</v>
      </c>
      <c r="C26" s="53">
        <v>47.491</v>
      </c>
      <c r="D26" s="53">
        <v>48.093000000000004</v>
      </c>
      <c r="E26" s="53">
        <v>47.497999999999998</v>
      </c>
      <c r="F26" s="53">
        <v>68.119</v>
      </c>
      <c r="G26" s="53">
        <v>68.882999999999996</v>
      </c>
      <c r="H26" s="53">
        <v>68.442999999999998</v>
      </c>
      <c r="I26" s="53">
        <v>54.034999999999997</v>
      </c>
      <c r="J26" s="53">
        <v>54.366</v>
      </c>
      <c r="K26" s="53">
        <v>53.866</v>
      </c>
      <c r="L26" s="53">
        <f t="shared" si="6"/>
        <v>47.693999999999996</v>
      </c>
      <c r="M26" s="53">
        <f t="shared" si="3"/>
        <v>68.481666666666669</v>
      </c>
      <c r="N26" s="53">
        <f t="shared" si="4"/>
        <v>54.088999999999999</v>
      </c>
      <c r="O26" s="57">
        <f t="shared" si="0"/>
        <v>170.26466666666667</v>
      </c>
      <c r="P26" s="59">
        <f t="shared" si="5"/>
        <v>2.2311245324970175</v>
      </c>
      <c r="Q26" s="50">
        <f t="shared" si="1"/>
        <v>1.4358549642862137</v>
      </c>
      <c r="R26" s="51">
        <f t="shared" si="2"/>
        <v>1.1340839518597727</v>
      </c>
      <c r="U26" s="8" t="s">
        <v>26</v>
      </c>
    </row>
    <row r="27" spans="1:21" x14ac:dyDescent="0.3">
      <c r="A27" s="9" t="s">
        <v>22</v>
      </c>
      <c r="B27" s="39">
        <v>26</v>
      </c>
      <c r="C27" s="53">
        <v>117.83199999999999</v>
      </c>
      <c r="D27" s="53">
        <v>119.572</v>
      </c>
      <c r="E27" s="53">
        <v>118.557</v>
      </c>
      <c r="F27" s="53">
        <v>159.19200000000001</v>
      </c>
      <c r="G27" s="53">
        <v>158.124</v>
      </c>
      <c r="H27" s="53">
        <v>158.958</v>
      </c>
      <c r="I27" s="53">
        <v>152.279</v>
      </c>
      <c r="J27" s="53">
        <v>153.255</v>
      </c>
      <c r="K27" s="53">
        <v>153.15899999999999</v>
      </c>
      <c r="L27" s="53">
        <f t="shared" si="6"/>
        <v>118.65366666666667</v>
      </c>
      <c r="M27" s="53">
        <f t="shared" si="3"/>
        <v>158.75800000000001</v>
      </c>
      <c r="N27" s="53">
        <f t="shared" si="4"/>
        <v>152.89766666666665</v>
      </c>
      <c r="O27" s="57">
        <f t="shared" si="0"/>
        <v>430.30933333333337</v>
      </c>
      <c r="P27" s="59">
        <f t="shared" si="5"/>
        <v>2.6337807659552146</v>
      </c>
      <c r="Q27" s="50">
        <f t="shared" si="1"/>
        <v>1.3379948926989194</v>
      </c>
      <c r="R27" s="51">
        <f t="shared" si="2"/>
        <v>1.2886046505094657</v>
      </c>
      <c r="U27" s="8"/>
    </row>
    <row r="28" spans="1:21" x14ac:dyDescent="0.3">
      <c r="A28" s="15" t="s">
        <v>17</v>
      </c>
      <c r="B28" s="40">
        <v>27</v>
      </c>
      <c r="C28" s="53">
        <v>24.074000000000002</v>
      </c>
      <c r="D28" s="53">
        <v>24.218</v>
      </c>
      <c r="E28" s="53">
        <v>24.536999999999999</v>
      </c>
      <c r="F28" s="53">
        <v>36.889000000000003</v>
      </c>
      <c r="G28" s="53">
        <v>37.372</v>
      </c>
      <c r="H28" s="53">
        <v>36.518999999999998</v>
      </c>
      <c r="I28" s="53">
        <v>29.931999999999999</v>
      </c>
      <c r="J28" s="53">
        <v>29.67</v>
      </c>
      <c r="K28" s="53">
        <v>29.509</v>
      </c>
      <c r="L28" s="53">
        <f t="shared" si="6"/>
        <v>24.276333333333337</v>
      </c>
      <c r="M28" s="53">
        <f t="shared" si="3"/>
        <v>36.926666666666669</v>
      </c>
      <c r="N28" s="53">
        <f t="shared" si="4"/>
        <v>29.703666666666667</v>
      </c>
      <c r="O28" s="57">
        <f t="shared" si="0"/>
        <v>90.906666666666666</v>
      </c>
      <c r="P28" s="59">
        <f t="shared" si="5"/>
        <v>1.9585957335011723</v>
      </c>
      <c r="Q28" s="50">
        <f t="shared" si="1"/>
        <v>1.5210973650606214</v>
      </c>
      <c r="R28" s="51">
        <f t="shared" si="2"/>
        <v>1.2235647887517334</v>
      </c>
      <c r="U28" s="8" t="s">
        <v>14</v>
      </c>
    </row>
    <row r="29" spans="1:21" x14ac:dyDescent="0.3">
      <c r="A29" s="9" t="s">
        <v>20</v>
      </c>
      <c r="B29" s="39">
        <v>28</v>
      </c>
      <c r="C29" s="53">
        <v>408.48899999999998</v>
      </c>
      <c r="D29" s="53">
        <v>413.46600000000001</v>
      </c>
      <c r="E29" s="53">
        <v>411.70299999999997</v>
      </c>
      <c r="F29" s="53">
        <v>431.90300000000002</v>
      </c>
      <c r="G29" s="53">
        <v>440.66399999999999</v>
      </c>
      <c r="H29" s="53">
        <v>435.601</v>
      </c>
      <c r="I29" s="53">
        <v>274.12700000000001</v>
      </c>
      <c r="J29" s="53">
        <v>267.60199999999998</v>
      </c>
      <c r="K29" s="53">
        <v>270.09500000000003</v>
      </c>
      <c r="L29" s="53">
        <f t="shared" si="6"/>
        <v>411.21933333333328</v>
      </c>
      <c r="M29" s="53">
        <f t="shared" si="3"/>
        <v>436.05600000000004</v>
      </c>
      <c r="N29" s="53">
        <f t="shared" si="4"/>
        <v>270.608</v>
      </c>
      <c r="O29" s="57">
        <f t="shared" si="0"/>
        <v>1117.8833333333332</v>
      </c>
      <c r="P29" s="59">
        <f t="shared" si="5"/>
        <v>3.0483964812486133</v>
      </c>
      <c r="Q29" s="50">
        <f t="shared" si="1"/>
        <v>1.0603976142496545</v>
      </c>
      <c r="R29" s="51">
        <f t="shared" si="2"/>
        <v>0.65806244518334911</v>
      </c>
      <c r="U29" s="8"/>
    </row>
    <row r="30" spans="1:21" x14ac:dyDescent="0.3">
      <c r="A30" s="9" t="s">
        <v>21</v>
      </c>
      <c r="B30" s="40">
        <v>29</v>
      </c>
      <c r="C30" s="53">
        <v>213.93799999999999</v>
      </c>
      <c r="D30" s="53">
        <v>212.48500000000001</v>
      </c>
      <c r="E30" s="53">
        <v>211.73500000000001</v>
      </c>
      <c r="F30" s="53">
        <v>236.24600000000001</v>
      </c>
      <c r="G30" s="53">
        <v>234.97</v>
      </c>
      <c r="H30" s="53">
        <v>234.66200000000001</v>
      </c>
      <c r="I30" s="53">
        <v>166.58099999999999</v>
      </c>
      <c r="J30" s="53">
        <v>168.06399999999999</v>
      </c>
      <c r="K30" s="53">
        <v>165.71</v>
      </c>
      <c r="L30" s="53">
        <f t="shared" si="6"/>
        <v>212.71933333333334</v>
      </c>
      <c r="M30" s="53">
        <f t="shared" si="3"/>
        <v>235.29266666666669</v>
      </c>
      <c r="N30" s="53">
        <f t="shared" si="4"/>
        <v>166.785</v>
      </c>
      <c r="O30" s="57">
        <f t="shared" si="0"/>
        <v>614.79700000000003</v>
      </c>
      <c r="P30" s="59">
        <f t="shared" si="5"/>
        <v>2.788731739623699</v>
      </c>
      <c r="Q30" s="50">
        <f t="shared" si="1"/>
        <v>1.1061179206403431</v>
      </c>
      <c r="R30" s="51">
        <f t="shared" si="2"/>
        <v>0.78406131396926781</v>
      </c>
      <c r="U30" s="8"/>
    </row>
    <row r="31" spans="1:21" x14ac:dyDescent="0.3">
      <c r="A31" s="15" t="s">
        <v>27</v>
      </c>
      <c r="B31" s="39">
        <v>30</v>
      </c>
      <c r="C31" s="53">
        <v>15.1</v>
      </c>
      <c r="D31" s="53">
        <v>15.089</v>
      </c>
      <c r="E31" s="53">
        <v>14.962</v>
      </c>
      <c r="F31" s="53">
        <v>15.864000000000001</v>
      </c>
      <c r="G31" s="53">
        <v>16.155999999999999</v>
      </c>
      <c r="H31" s="53">
        <v>16.279</v>
      </c>
      <c r="I31" s="53">
        <v>11.375</v>
      </c>
      <c r="J31" s="53">
        <v>11.180999999999999</v>
      </c>
      <c r="K31" s="53">
        <v>10.98</v>
      </c>
      <c r="L31" s="53">
        <f t="shared" si="6"/>
        <v>15.050333333333333</v>
      </c>
      <c r="M31" s="53">
        <f t="shared" si="3"/>
        <v>16.099666666666664</v>
      </c>
      <c r="N31" s="53">
        <f t="shared" si="4"/>
        <v>11.178666666666667</v>
      </c>
      <c r="O31" s="57">
        <f t="shared" si="0"/>
        <v>42.328666666666663</v>
      </c>
      <c r="P31" s="59">
        <f t="shared" si="5"/>
        <v>1.6266345886150648</v>
      </c>
      <c r="Q31" s="50">
        <f t="shared" si="1"/>
        <v>1.0697216008504793</v>
      </c>
      <c r="R31" s="51">
        <f t="shared" si="2"/>
        <v>0.74275209851387569</v>
      </c>
      <c r="U31" s="8" t="s">
        <v>84</v>
      </c>
    </row>
    <row r="32" spans="1:21" x14ac:dyDescent="0.3">
      <c r="A32" s="21" t="s">
        <v>19</v>
      </c>
      <c r="B32" s="40">
        <v>31</v>
      </c>
      <c r="C32" s="53">
        <v>13.465</v>
      </c>
      <c r="D32" s="53">
        <v>13.673</v>
      </c>
      <c r="E32" s="53">
        <v>13.419</v>
      </c>
      <c r="F32" s="53">
        <v>17.419</v>
      </c>
      <c r="G32" s="53">
        <v>17.184999999999999</v>
      </c>
      <c r="H32" s="53">
        <v>17.100999999999999</v>
      </c>
      <c r="I32" s="53">
        <v>15.327999999999999</v>
      </c>
      <c r="J32" s="53">
        <v>15.444000000000001</v>
      </c>
      <c r="K32" s="53">
        <v>15.317</v>
      </c>
      <c r="L32" s="53">
        <f t="shared" si="6"/>
        <v>13.519</v>
      </c>
      <c r="M32" s="53">
        <f t="shared" si="3"/>
        <v>17.234999999999999</v>
      </c>
      <c r="N32" s="53">
        <f t="shared" si="4"/>
        <v>15.363</v>
      </c>
      <c r="O32" s="57">
        <f t="shared" si="0"/>
        <v>46.116999999999997</v>
      </c>
      <c r="P32" s="59">
        <f t="shared" si="5"/>
        <v>1.6638610478459412</v>
      </c>
      <c r="Q32" s="50">
        <f t="shared" si="1"/>
        <v>1.2748724018048672</v>
      </c>
      <c r="R32" s="51">
        <f t="shared" si="2"/>
        <v>1.1364006213477327</v>
      </c>
      <c r="U32" s="8"/>
    </row>
    <row r="33" spans="1:21" x14ac:dyDescent="0.3">
      <c r="A33" s="21" t="s">
        <v>197</v>
      </c>
      <c r="B33" s="39">
        <v>32</v>
      </c>
      <c r="C33" s="53">
        <v>44.862000000000002</v>
      </c>
      <c r="D33" s="53">
        <v>44.902999999999999</v>
      </c>
      <c r="E33" s="53">
        <v>45.347000000000001</v>
      </c>
      <c r="F33" s="53">
        <v>50.728999999999999</v>
      </c>
      <c r="G33" s="53">
        <v>50.857999999999997</v>
      </c>
      <c r="H33" s="53">
        <v>51.091000000000001</v>
      </c>
      <c r="I33" s="53">
        <v>45.353999999999999</v>
      </c>
      <c r="J33" s="53">
        <v>45.332000000000001</v>
      </c>
      <c r="K33" s="53">
        <v>45.603000000000002</v>
      </c>
      <c r="L33" s="53">
        <f t="shared" si="6"/>
        <v>45.037333333333329</v>
      </c>
      <c r="M33" s="53">
        <f t="shared" si="3"/>
        <v>50.892666666666663</v>
      </c>
      <c r="N33" s="53">
        <f t="shared" si="4"/>
        <v>45.42966666666667</v>
      </c>
      <c r="O33" s="57">
        <f t="shared" si="0"/>
        <v>141.35966666666667</v>
      </c>
      <c r="P33" s="59">
        <f t="shared" si="5"/>
        <v>2.1503255124112854</v>
      </c>
      <c r="Q33" s="50">
        <f t="shared" si="1"/>
        <v>1.1300106578246196</v>
      </c>
      <c r="R33" s="51">
        <f t="shared" si="2"/>
        <v>1.0087112913730831</v>
      </c>
      <c r="U33" s="8"/>
    </row>
    <row r="34" spans="1:21" x14ac:dyDescent="0.3">
      <c r="A34" s="21" t="s">
        <v>306</v>
      </c>
      <c r="B34" s="40">
        <v>33</v>
      </c>
      <c r="C34" s="53">
        <v>284.59699999999998</v>
      </c>
      <c r="D34" s="53">
        <v>286.245</v>
      </c>
      <c r="E34" s="53">
        <v>281.601</v>
      </c>
      <c r="F34" s="53">
        <v>465.44400000000002</v>
      </c>
      <c r="G34" s="53">
        <v>466.49400000000003</v>
      </c>
      <c r="H34" s="53">
        <v>465.541</v>
      </c>
      <c r="I34" s="53">
        <v>473.142</v>
      </c>
      <c r="J34" s="53">
        <v>470.654</v>
      </c>
      <c r="K34" s="53">
        <v>472.673</v>
      </c>
      <c r="L34" s="53">
        <f t="shared" si="6"/>
        <v>284.14766666666668</v>
      </c>
      <c r="M34" s="53">
        <f t="shared" si="3"/>
        <v>465.82633333333337</v>
      </c>
      <c r="N34" s="53">
        <f t="shared" si="4"/>
        <v>472.15633333333335</v>
      </c>
      <c r="O34" s="57">
        <f t="shared" si="0"/>
        <v>1222.1303333333335</v>
      </c>
      <c r="P34" s="59">
        <f t="shared" si="5"/>
        <v>3.0871175234426804</v>
      </c>
      <c r="Q34" s="50">
        <f t="shared" si="1"/>
        <v>1.6393811668346154</v>
      </c>
      <c r="R34" s="51">
        <f t="shared" si="2"/>
        <v>1.6616583161572094</v>
      </c>
      <c r="U34" s="8"/>
    </row>
    <row r="35" spans="1:21" x14ac:dyDescent="0.3">
      <c r="A35" s="19" t="s">
        <v>131</v>
      </c>
      <c r="B35" s="39">
        <v>34</v>
      </c>
      <c r="C35" s="53">
        <v>18.631</v>
      </c>
      <c r="D35" s="53">
        <v>18.431000000000001</v>
      </c>
      <c r="E35" s="53">
        <v>18.718</v>
      </c>
      <c r="F35" s="53">
        <v>19.007999999999999</v>
      </c>
      <c r="G35" s="53">
        <v>19.056999999999999</v>
      </c>
      <c r="H35" s="53">
        <v>18.881</v>
      </c>
      <c r="I35" s="53">
        <v>13.59</v>
      </c>
      <c r="J35" s="53">
        <v>13.510999999999999</v>
      </c>
      <c r="K35" s="53">
        <v>13.704000000000001</v>
      </c>
      <c r="L35" s="53">
        <f t="shared" si="6"/>
        <v>18.593333333333334</v>
      </c>
      <c r="M35" s="53">
        <f t="shared" si="3"/>
        <v>18.981999999999999</v>
      </c>
      <c r="N35" s="53">
        <f t="shared" si="4"/>
        <v>13.601666666666667</v>
      </c>
      <c r="O35" s="57">
        <f t="shared" si="0"/>
        <v>51.177</v>
      </c>
      <c r="P35" s="59">
        <f t="shared" si="5"/>
        <v>1.7090748239186435</v>
      </c>
      <c r="Q35" s="50">
        <f t="shared" si="1"/>
        <v>1.0209035496593761</v>
      </c>
      <c r="R35" s="51">
        <f t="shared" si="2"/>
        <v>0.73153460021513084</v>
      </c>
      <c r="U35" s="8"/>
    </row>
    <row r="36" spans="1:21" x14ac:dyDescent="0.3">
      <c r="A36" s="19" t="s">
        <v>132</v>
      </c>
      <c r="B36" s="40">
        <v>35</v>
      </c>
      <c r="C36" s="53">
        <v>16.462</v>
      </c>
      <c r="D36" s="53">
        <v>16.367999999999999</v>
      </c>
      <c r="E36" s="53">
        <v>16.425999999999998</v>
      </c>
      <c r="F36" s="53">
        <v>18.279</v>
      </c>
      <c r="G36" s="53">
        <v>18.227</v>
      </c>
      <c r="H36" s="53">
        <v>18.215</v>
      </c>
      <c r="I36" s="53">
        <v>15.343999999999999</v>
      </c>
      <c r="J36" s="53">
        <v>15.292999999999999</v>
      </c>
      <c r="K36" s="53">
        <v>15.298</v>
      </c>
      <c r="L36" s="53">
        <f t="shared" si="6"/>
        <v>16.418666666666667</v>
      </c>
      <c r="M36" s="53">
        <f t="shared" si="3"/>
        <v>18.240333333333336</v>
      </c>
      <c r="N36" s="53">
        <f t="shared" si="4"/>
        <v>15.311666666666667</v>
      </c>
      <c r="O36" s="57">
        <f t="shared" si="0"/>
        <v>49.970666666666673</v>
      </c>
      <c r="P36" s="59">
        <f t="shared" si="5"/>
        <v>1.6987151434734706</v>
      </c>
      <c r="Q36" s="50">
        <f t="shared" si="1"/>
        <v>1.1109509501380543</v>
      </c>
      <c r="R36" s="51">
        <f t="shared" si="2"/>
        <v>0.93257674191976614</v>
      </c>
      <c r="U36" s="8"/>
    </row>
    <row r="37" spans="1:21" x14ac:dyDescent="0.3">
      <c r="A37" s="19" t="s">
        <v>134</v>
      </c>
      <c r="B37" s="39">
        <v>36</v>
      </c>
      <c r="C37" s="53">
        <v>18.018999999999998</v>
      </c>
      <c r="D37" s="53">
        <v>17.805</v>
      </c>
      <c r="E37" s="53">
        <v>18.007999999999999</v>
      </c>
      <c r="F37" s="53">
        <v>22.248999999999999</v>
      </c>
      <c r="G37" s="53">
        <v>21.91</v>
      </c>
      <c r="H37" s="53">
        <v>21.864000000000001</v>
      </c>
      <c r="I37" s="53">
        <v>16.318000000000001</v>
      </c>
      <c r="J37" s="53">
        <v>16.350000000000001</v>
      </c>
      <c r="K37" s="53">
        <v>16.355</v>
      </c>
      <c r="L37" s="53">
        <f t="shared" si="6"/>
        <v>17.943999999999999</v>
      </c>
      <c r="M37" s="53">
        <f t="shared" si="3"/>
        <v>22.007666666666665</v>
      </c>
      <c r="N37" s="53">
        <f t="shared" si="4"/>
        <v>16.341000000000005</v>
      </c>
      <c r="O37" s="57">
        <f t="shared" si="0"/>
        <v>56.292666666666676</v>
      </c>
      <c r="P37" s="59">
        <f t="shared" si="5"/>
        <v>1.750451822317816</v>
      </c>
      <c r="Q37" s="50">
        <f t="shared" si="1"/>
        <v>1.2264638133452221</v>
      </c>
      <c r="R37" s="51">
        <f t="shared" si="2"/>
        <v>0.91066651805617505</v>
      </c>
      <c r="U37" s="8"/>
    </row>
    <row r="38" spans="1:21" x14ac:dyDescent="0.3">
      <c r="A38" s="24" t="s">
        <v>146</v>
      </c>
      <c r="B38" s="40">
        <v>37</v>
      </c>
      <c r="C38" s="53">
        <v>27.734000000000002</v>
      </c>
      <c r="D38" s="53">
        <v>27.462</v>
      </c>
      <c r="E38" s="53">
        <v>27.617000000000001</v>
      </c>
      <c r="F38" s="53">
        <v>28.335000000000001</v>
      </c>
      <c r="G38" s="53">
        <v>28.388999999999999</v>
      </c>
      <c r="H38" s="53">
        <v>28.370999999999999</v>
      </c>
      <c r="I38" s="53">
        <v>17.739000000000001</v>
      </c>
      <c r="J38" s="53">
        <v>17.923999999999999</v>
      </c>
      <c r="K38" s="53">
        <v>17.721</v>
      </c>
      <c r="L38" s="53">
        <f t="shared" si="6"/>
        <v>27.604333333333333</v>
      </c>
      <c r="M38" s="53">
        <f t="shared" si="3"/>
        <v>28.364999999999998</v>
      </c>
      <c r="N38" s="53">
        <f t="shared" si="4"/>
        <v>17.794666666666668</v>
      </c>
      <c r="O38" s="57">
        <f t="shared" si="0"/>
        <v>73.763999999999996</v>
      </c>
      <c r="P38" s="59">
        <f t="shared" si="5"/>
        <v>1.8678444591684822</v>
      </c>
      <c r="Q38" s="50">
        <f t="shared" si="1"/>
        <v>1.0275560600388827</v>
      </c>
      <c r="R38" s="51">
        <f t="shared" si="2"/>
        <v>0.6446330890077645</v>
      </c>
      <c r="U38" s="8"/>
    </row>
    <row r="39" spans="1:21" x14ac:dyDescent="0.3">
      <c r="A39" s="19" t="s">
        <v>133</v>
      </c>
      <c r="B39" s="39">
        <v>38</v>
      </c>
      <c r="C39" s="53">
        <v>41.162999999999997</v>
      </c>
      <c r="D39" s="53">
        <v>41.793999999999997</v>
      </c>
      <c r="E39" s="53">
        <v>41.475000000000001</v>
      </c>
      <c r="F39" s="53">
        <v>40.206000000000003</v>
      </c>
      <c r="G39" s="53">
        <v>39.072000000000003</v>
      </c>
      <c r="H39" s="53">
        <v>39.741</v>
      </c>
      <c r="I39" s="53">
        <v>19.119</v>
      </c>
      <c r="J39" s="53">
        <v>19.129000000000001</v>
      </c>
      <c r="K39" s="53">
        <v>18.978000000000002</v>
      </c>
      <c r="L39" s="53">
        <f t="shared" si="6"/>
        <v>41.477333333333327</v>
      </c>
      <c r="M39" s="53">
        <f t="shared" si="3"/>
        <v>39.673000000000002</v>
      </c>
      <c r="N39" s="53">
        <f t="shared" si="4"/>
        <v>19.075333333333337</v>
      </c>
      <c r="O39" s="57">
        <f t="shared" si="0"/>
        <v>100.22566666666665</v>
      </c>
      <c r="P39" s="59">
        <f t="shared" si="5"/>
        <v>2.0009789537097049</v>
      </c>
      <c r="Q39" s="50">
        <f t="shared" si="1"/>
        <v>0.95649832840426918</v>
      </c>
      <c r="R39" s="51">
        <f t="shared" si="2"/>
        <v>0.45989777549183503</v>
      </c>
      <c r="U39" s="8"/>
    </row>
    <row r="40" spans="1:21" x14ac:dyDescent="0.3">
      <c r="A40" s="19" t="s">
        <v>135</v>
      </c>
      <c r="B40" s="40">
        <v>39</v>
      </c>
      <c r="C40" s="53">
        <v>33.113</v>
      </c>
      <c r="D40" s="53">
        <v>33.094000000000001</v>
      </c>
      <c r="E40" s="53">
        <v>33.054000000000002</v>
      </c>
      <c r="F40" s="53">
        <v>29.881</v>
      </c>
      <c r="G40" s="53">
        <v>29.838000000000001</v>
      </c>
      <c r="H40" s="53">
        <v>29.875</v>
      </c>
      <c r="I40" s="53">
        <v>14.827</v>
      </c>
      <c r="J40" s="53">
        <v>14.782</v>
      </c>
      <c r="K40" s="53">
        <v>14.901</v>
      </c>
      <c r="L40" s="53">
        <f>AVERAGE(C40:E40)</f>
        <v>33.086999999999996</v>
      </c>
      <c r="M40" s="53">
        <f>AVERAGE(F40:H40)</f>
        <v>29.864666666666665</v>
      </c>
      <c r="N40" s="53">
        <f>AVERAGE(I40:K40)</f>
        <v>14.836666666666668</v>
      </c>
      <c r="O40" s="57">
        <f t="shared" si="0"/>
        <v>77.788333333333327</v>
      </c>
      <c r="P40" s="59">
        <f t="shared" si="5"/>
        <v>1.8909144665411972</v>
      </c>
      <c r="Q40" s="50">
        <f t="shared" si="1"/>
        <v>0.90261029004342097</v>
      </c>
      <c r="R40" s="51">
        <f t="shared" si="2"/>
        <v>0.44841377781807568</v>
      </c>
      <c r="U40" s="8"/>
    </row>
    <row r="41" spans="1:21" x14ac:dyDescent="0.3">
      <c r="A41" s="19" t="s">
        <v>136</v>
      </c>
      <c r="B41" s="39">
        <v>40</v>
      </c>
      <c r="C41" s="53">
        <v>33.841000000000001</v>
      </c>
      <c r="D41" s="53">
        <v>33.920999999999999</v>
      </c>
      <c r="E41" s="53">
        <v>34.036000000000001</v>
      </c>
      <c r="F41" s="53">
        <v>32.453000000000003</v>
      </c>
      <c r="G41" s="53">
        <v>32.286999999999999</v>
      </c>
      <c r="H41" s="53">
        <v>32.164000000000001</v>
      </c>
      <c r="I41" s="53">
        <v>15.343999999999999</v>
      </c>
      <c r="J41" s="53">
        <v>15.382</v>
      </c>
      <c r="K41" s="53">
        <v>15.435</v>
      </c>
      <c r="L41" s="53">
        <f>AVERAGE(C41:E41)</f>
        <v>33.93266666666667</v>
      </c>
      <c r="M41" s="53">
        <f>AVERAGE(F41:H41)</f>
        <v>32.301333333333339</v>
      </c>
      <c r="N41" s="53">
        <f>AVERAGE(I41:K41)</f>
        <v>15.387</v>
      </c>
      <c r="O41" s="57">
        <f t="shared" si="0"/>
        <v>81.621000000000009</v>
      </c>
      <c r="P41" s="59">
        <f t="shared" si="5"/>
        <v>1.9118019113368045</v>
      </c>
      <c r="Q41" s="50">
        <f t="shared" si="1"/>
        <v>0.95192439930057571</v>
      </c>
      <c r="R41" s="51">
        <f t="shared" si="2"/>
        <v>0.45345684591052865</v>
      </c>
      <c r="U41" s="8"/>
    </row>
    <row r="42" spans="1:21" x14ac:dyDescent="0.3">
      <c r="A42" s="19" t="s">
        <v>137</v>
      </c>
      <c r="B42" s="40">
        <v>41</v>
      </c>
      <c r="C42" s="53">
        <v>32.055</v>
      </c>
      <c r="D42" s="53">
        <v>31.859000000000002</v>
      </c>
      <c r="E42" s="53">
        <v>31.780999999999999</v>
      </c>
      <c r="F42" s="53">
        <v>34.685000000000002</v>
      </c>
      <c r="G42" s="53">
        <v>34.732999999999997</v>
      </c>
      <c r="H42" s="53">
        <v>34.901000000000003</v>
      </c>
      <c r="I42" s="53">
        <v>26.4</v>
      </c>
      <c r="J42" s="53">
        <v>26.498000000000001</v>
      </c>
      <c r="K42" s="53">
        <v>26.556000000000001</v>
      </c>
      <c r="L42" s="53">
        <f t="shared" si="6"/>
        <v>31.89833333333333</v>
      </c>
      <c r="M42" s="53">
        <f t="shared" si="3"/>
        <v>34.773000000000003</v>
      </c>
      <c r="N42" s="53">
        <f t="shared" si="4"/>
        <v>26.484666666666666</v>
      </c>
      <c r="O42" s="57">
        <f t="shared" si="0"/>
        <v>93.156000000000006</v>
      </c>
      <c r="P42" s="59">
        <f t="shared" si="5"/>
        <v>1.9692108322110418</v>
      </c>
      <c r="Q42" s="50">
        <f t="shared" si="1"/>
        <v>1.0901196509744504</v>
      </c>
      <c r="R42" s="51">
        <f t="shared" si="2"/>
        <v>0.8302837138826481</v>
      </c>
      <c r="U42" s="8"/>
    </row>
    <row r="43" spans="1:21" x14ac:dyDescent="0.3">
      <c r="A43" s="19" t="s">
        <v>138</v>
      </c>
      <c r="B43" s="39">
        <v>42</v>
      </c>
      <c r="C43" s="53">
        <v>13.742000000000001</v>
      </c>
      <c r="D43" s="53">
        <v>13.71</v>
      </c>
      <c r="E43" s="53">
        <v>13.608000000000001</v>
      </c>
      <c r="F43" s="53">
        <v>14.087</v>
      </c>
      <c r="G43" s="53">
        <v>14.061</v>
      </c>
      <c r="H43" s="53">
        <v>13.945</v>
      </c>
      <c r="I43" s="53">
        <v>10.282999999999999</v>
      </c>
      <c r="J43" s="53">
        <v>10.276</v>
      </c>
      <c r="K43" s="53">
        <v>10.308</v>
      </c>
      <c r="L43" s="53">
        <f t="shared" si="6"/>
        <v>13.686666666666667</v>
      </c>
      <c r="M43" s="53">
        <f t="shared" si="3"/>
        <v>14.031000000000001</v>
      </c>
      <c r="N43" s="53">
        <f t="shared" si="4"/>
        <v>10.289</v>
      </c>
      <c r="O43" s="57">
        <f t="shared" si="0"/>
        <v>38.006666666666668</v>
      </c>
      <c r="P43" s="59">
        <f t="shared" si="5"/>
        <v>1.5798597819484508</v>
      </c>
      <c r="Q43" s="50">
        <f t="shared" si="1"/>
        <v>1.0251583049196298</v>
      </c>
      <c r="R43" s="51">
        <f t="shared" si="2"/>
        <v>0.75175353141743784</v>
      </c>
      <c r="U43" s="8"/>
    </row>
    <row r="44" spans="1:21" x14ac:dyDescent="0.3">
      <c r="A44" s="19" t="s">
        <v>139</v>
      </c>
      <c r="B44" s="40">
        <v>43</v>
      </c>
      <c r="C44" s="53">
        <v>48.405000000000001</v>
      </c>
      <c r="D44" s="53">
        <v>48.473999999999997</v>
      </c>
      <c r="E44" s="53">
        <v>48.39</v>
      </c>
      <c r="F44" s="53">
        <v>46.412999999999997</v>
      </c>
      <c r="G44" s="53">
        <v>46.54</v>
      </c>
      <c r="H44" s="53">
        <v>46.226999999999997</v>
      </c>
      <c r="I44" s="53">
        <v>28.684000000000001</v>
      </c>
      <c r="J44" s="53">
        <v>28.664000000000001</v>
      </c>
      <c r="K44" s="53">
        <v>28.695</v>
      </c>
      <c r="L44" s="53">
        <f t="shared" si="6"/>
        <v>48.423000000000002</v>
      </c>
      <c r="M44" s="53">
        <f t="shared" si="3"/>
        <v>46.393333333333338</v>
      </c>
      <c r="N44" s="53">
        <f t="shared" si="4"/>
        <v>28.681000000000001</v>
      </c>
      <c r="O44" s="57">
        <f t="shared" si="0"/>
        <v>123.49733333333334</v>
      </c>
      <c r="P44" s="59">
        <f t="shared" si="5"/>
        <v>2.0916575800157502</v>
      </c>
      <c r="Q44" s="50">
        <f t="shared" si="1"/>
        <v>0.95808465674025434</v>
      </c>
      <c r="R44" s="51">
        <f t="shared" si="2"/>
        <v>0.59230117919170644</v>
      </c>
      <c r="U44" s="8"/>
    </row>
    <row r="45" spans="1:21" x14ac:dyDescent="0.3">
      <c r="A45" s="19" t="s">
        <v>140</v>
      </c>
      <c r="B45" s="39">
        <v>44</v>
      </c>
      <c r="C45" s="53">
        <v>36.26</v>
      </c>
      <c r="D45" s="53">
        <v>36.363999999999997</v>
      </c>
      <c r="E45" s="53">
        <v>36.25</v>
      </c>
      <c r="F45" s="53">
        <v>37.985999999999997</v>
      </c>
      <c r="G45" s="53">
        <v>37.555</v>
      </c>
      <c r="H45" s="53">
        <v>37.665999999999997</v>
      </c>
      <c r="I45" s="53">
        <v>18.606999999999999</v>
      </c>
      <c r="J45" s="53">
        <v>18.297999999999998</v>
      </c>
      <c r="K45" s="53">
        <v>18.614000000000001</v>
      </c>
      <c r="L45" s="53">
        <f t="shared" si="6"/>
        <v>36.291333333333334</v>
      </c>
      <c r="M45" s="53">
        <f t="shared" si="3"/>
        <v>37.735666666666667</v>
      </c>
      <c r="N45" s="53">
        <f t="shared" si="4"/>
        <v>18.506333333333334</v>
      </c>
      <c r="O45" s="57">
        <f t="shared" si="0"/>
        <v>92.533333333333331</v>
      </c>
      <c r="P45" s="59">
        <f t="shared" si="5"/>
        <v>1.9662982070631549</v>
      </c>
      <c r="Q45" s="50">
        <f t="shared" si="1"/>
        <v>1.039798298951081</v>
      </c>
      <c r="R45" s="51">
        <f t="shared" si="2"/>
        <v>0.50993809357606046</v>
      </c>
      <c r="U45" s="8"/>
    </row>
    <row r="46" spans="1:21" x14ac:dyDescent="0.3">
      <c r="A46" s="19" t="s">
        <v>141</v>
      </c>
      <c r="B46" s="40">
        <v>45</v>
      </c>
      <c r="C46" s="53">
        <v>31.677</v>
      </c>
      <c r="D46" s="53">
        <v>31.754999999999999</v>
      </c>
      <c r="E46" s="53">
        <v>31.806999999999999</v>
      </c>
      <c r="F46" s="53">
        <v>31.093</v>
      </c>
      <c r="G46" s="53">
        <v>31.286000000000001</v>
      </c>
      <c r="H46" s="53">
        <v>31.417999999999999</v>
      </c>
      <c r="I46" s="53">
        <v>16.170999999999999</v>
      </c>
      <c r="J46" s="53">
        <v>16.221</v>
      </c>
      <c r="K46" s="53">
        <v>16.177</v>
      </c>
      <c r="L46" s="53">
        <f t="shared" si="6"/>
        <v>31.746333333333336</v>
      </c>
      <c r="M46" s="53">
        <f t="shared" si="3"/>
        <v>31.265666666666664</v>
      </c>
      <c r="N46" s="53">
        <f t="shared" si="4"/>
        <v>16.189666666666664</v>
      </c>
      <c r="O46" s="57">
        <f t="shared" si="0"/>
        <v>79.201666666666668</v>
      </c>
      <c r="P46" s="59">
        <f t="shared" si="5"/>
        <v>1.898734320686976</v>
      </c>
      <c r="Q46" s="50">
        <f t="shared" si="1"/>
        <v>0.98485914383813333</v>
      </c>
      <c r="R46" s="51">
        <f t="shared" si="2"/>
        <v>0.50996965528827465</v>
      </c>
      <c r="U46" s="8"/>
    </row>
    <row r="47" spans="1:21" x14ac:dyDescent="0.3">
      <c r="A47" s="19" t="s">
        <v>142</v>
      </c>
      <c r="B47" s="39">
        <v>46</v>
      </c>
      <c r="C47" s="53">
        <v>10.909000000000001</v>
      </c>
      <c r="D47" s="53">
        <v>10.865</v>
      </c>
      <c r="E47" s="53">
        <v>10.956</v>
      </c>
      <c r="F47" s="53">
        <v>9.7119999999999997</v>
      </c>
      <c r="G47" s="53">
        <v>9.8849999999999998</v>
      </c>
      <c r="H47" s="53">
        <v>9.859</v>
      </c>
      <c r="I47" s="53">
        <v>5.4009999999999998</v>
      </c>
      <c r="J47" s="53">
        <v>5.4489999999999998</v>
      </c>
      <c r="K47" s="53">
        <v>5.52</v>
      </c>
      <c r="L47" s="53">
        <f t="shared" si="6"/>
        <v>10.910000000000002</v>
      </c>
      <c r="M47" s="53">
        <f t="shared" si="3"/>
        <v>9.8186666666666671</v>
      </c>
      <c r="N47" s="53">
        <f t="shared" si="4"/>
        <v>5.4566666666666661</v>
      </c>
      <c r="O47" s="57">
        <f t="shared" si="0"/>
        <v>26.185333333333336</v>
      </c>
      <c r="P47" s="59">
        <f t="shared" si="5"/>
        <v>1.4180581067425988</v>
      </c>
      <c r="Q47" s="50">
        <f t="shared" si="1"/>
        <v>0.8999694469905285</v>
      </c>
      <c r="R47" s="51">
        <f t="shared" si="2"/>
        <v>0.50015276504735706</v>
      </c>
      <c r="U47" s="8"/>
    </row>
    <row r="48" spans="1:21" x14ac:dyDescent="0.3">
      <c r="A48" s="19" t="s">
        <v>143</v>
      </c>
      <c r="B48" s="40">
        <v>47</v>
      </c>
      <c r="C48" s="53">
        <v>6.141</v>
      </c>
      <c r="D48" s="53">
        <v>6.13</v>
      </c>
      <c r="E48" s="53">
        <v>6.1740000000000004</v>
      </c>
      <c r="F48" s="53">
        <v>6.1340000000000003</v>
      </c>
      <c r="G48" s="53">
        <v>5.976</v>
      </c>
      <c r="H48" s="53">
        <v>6.0759999999999996</v>
      </c>
      <c r="I48" s="53">
        <v>4.0010000000000003</v>
      </c>
      <c r="J48" s="53">
        <v>3.9820000000000002</v>
      </c>
      <c r="K48" s="53">
        <v>4.0449999999999999</v>
      </c>
      <c r="L48" s="53">
        <f t="shared" si="6"/>
        <v>6.1483333333333334</v>
      </c>
      <c r="M48" s="53">
        <f t="shared" si="3"/>
        <v>6.0620000000000003</v>
      </c>
      <c r="N48" s="53">
        <f t="shared" si="4"/>
        <v>4.0093333333333332</v>
      </c>
      <c r="O48" s="57">
        <f t="shared" si="0"/>
        <v>16.219666666666669</v>
      </c>
      <c r="P48" s="59">
        <f t="shared" si="5"/>
        <v>1.2100419247015963</v>
      </c>
      <c r="Q48" s="50">
        <f t="shared" si="1"/>
        <v>0.98595825426944972</v>
      </c>
      <c r="R48" s="51">
        <f t="shared" si="2"/>
        <v>0.65210084033613447</v>
      </c>
      <c r="U48" s="8"/>
    </row>
    <row r="49" spans="1:21" x14ac:dyDescent="0.3">
      <c r="A49" s="19" t="s">
        <v>144</v>
      </c>
      <c r="B49" s="39">
        <v>48</v>
      </c>
      <c r="C49" s="53">
        <v>15.417999999999999</v>
      </c>
      <c r="D49" s="53">
        <v>15.367000000000001</v>
      </c>
      <c r="E49" s="53">
        <v>15.292999999999999</v>
      </c>
      <c r="F49" s="53">
        <v>12.388</v>
      </c>
      <c r="G49" s="53">
        <v>12.395</v>
      </c>
      <c r="H49" s="53">
        <v>12.363</v>
      </c>
      <c r="I49" s="53">
        <v>6.4329999999999998</v>
      </c>
      <c r="J49" s="53">
        <v>6.4080000000000004</v>
      </c>
      <c r="K49" s="53">
        <v>6.3879999999999999</v>
      </c>
      <c r="L49" s="53">
        <f t="shared" si="6"/>
        <v>15.359333333333334</v>
      </c>
      <c r="M49" s="53">
        <f t="shared" si="3"/>
        <v>12.382</v>
      </c>
      <c r="N49" s="53">
        <f t="shared" si="4"/>
        <v>6.4096666666666664</v>
      </c>
      <c r="O49" s="57">
        <f t="shared" si="0"/>
        <v>34.150999999999996</v>
      </c>
      <c r="P49" s="59">
        <f t="shared" si="5"/>
        <v>1.5334034250929069</v>
      </c>
      <c r="Q49" s="50">
        <f t="shared" si="1"/>
        <v>0.80615478102348193</v>
      </c>
      <c r="R49" s="51">
        <f t="shared" si="2"/>
        <v>0.41731411953643821</v>
      </c>
      <c r="U49" s="8"/>
    </row>
    <row r="50" spans="1:21" x14ac:dyDescent="0.3">
      <c r="A50" s="19" t="s">
        <v>145</v>
      </c>
      <c r="B50" s="40">
        <v>49</v>
      </c>
      <c r="C50" s="53">
        <v>15.91</v>
      </c>
      <c r="D50" s="53">
        <v>15.837</v>
      </c>
      <c r="E50" s="53">
        <v>15.957000000000001</v>
      </c>
      <c r="F50" s="53">
        <v>12.236000000000001</v>
      </c>
      <c r="G50" s="53">
        <v>12.108000000000001</v>
      </c>
      <c r="H50" s="53">
        <v>12.206</v>
      </c>
      <c r="I50" s="53">
        <v>7.3920000000000003</v>
      </c>
      <c r="J50" s="53">
        <v>7.3579999999999997</v>
      </c>
      <c r="K50" s="53">
        <v>7.3470000000000004</v>
      </c>
      <c r="L50" s="53">
        <f t="shared" si="6"/>
        <v>15.901333333333334</v>
      </c>
      <c r="M50" s="53">
        <f t="shared" si="3"/>
        <v>12.183333333333332</v>
      </c>
      <c r="N50" s="53">
        <f t="shared" si="4"/>
        <v>7.3656666666666668</v>
      </c>
      <c r="O50" s="57">
        <f t="shared" si="0"/>
        <v>35.450333333333333</v>
      </c>
      <c r="P50" s="59">
        <f t="shared" si="5"/>
        <v>1.5496203231339429</v>
      </c>
      <c r="Q50" s="50">
        <f t="shared" si="1"/>
        <v>0.76618312929733345</v>
      </c>
      <c r="R50" s="51">
        <f t="shared" si="2"/>
        <v>0.46321063223209796</v>
      </c>
      <c r="U50" s="8"/>
    </row>
    <row r="51" spans="1:21" x14ac:dyDescent="0.3">
      <c r="A51" s="19" t="s">
        <v>147</v>
      </c>
      <c r="B51" s="39">
        <v>50</v>
      </c>
      <c r="C51" s="53">
        <v>10.231999999999999</v>
      </c>
      <c r="D51" s="53">
        <v>10.276999999999999</v>
      </c>
      <c r="E51" s="53">
        <v>10.334</v>
      </c>
      <c r="F51" s="53">
        <v>10.614000000000001</v>
      </c>
      <c r="G51" s="53">
        <v>10.615</v>
      </c>
      <c r="H51" s="53">
        <v>10.601000000000001</v>
      </c>
      <c r="I51" s="53">
        <v>5.8659999999999997</v>
      </c>
      <c r="J51" s="53">
        <v>5.867</v>
      </c>
      <c r="K51" s="53">
        <v>5.8730000000000002</v>
      </c>
      <c r="L51" s="53">
        <f t="shared" si="6"/>
        <v>10.281000000000001</v>
      </c>
      <c r="M51" s="53">
        <f t="shared" si="3"/>
        <v>10.61</v>
      </c>
      <c r="N51" s="53">
        <f t="shared" si="4"/>
        <v>5.8686666666666669</v>
      </c>
      <c r="O51" s="57">
        <f t="shared" si="0"/>
        <v>26.759666666666664</v>
      </c>
      <c r="P51" s="59">
        <f t="shared" si="5"/>
        <v>1.4274806993151825</v>
      </c>
      <c r="Q51" s="50">
        <f t="shared" si="1"/>
        <v>1.0320007781344227</v>
      </c>
      <c r="R51" s="51">
        <f t="shared" si="2"/>
        <v>0.57082644360146551</v>
      </c>
      <c r="U51" s="8"/>
    </row>
    <row r="52" spans="1:21" x14ac:dyDescent="0.3">
      <c r="A52" s="19" t="s">
        <v>150</v>
      </c>
      <c r="B52" s="40">
        <v>51</v>
      </c>
      <c r="C52" s="53">
        <v>7.2290000000000001</v>
      </c>
      <c r="D52" s="53">
        <v>7.1970000000000001</v>
      </c>
      <c r="E52" s="53">
        <v>7.3209999999999997</v>
      </c>
      <c r="F52" s="53">
        <v>7.2169999999999996</v>
      </c>
      <c r="G52" s="53">
        <v>7.1479999999999997</v>
      </c>
      <c r="H52" s="53">
        <v>7.2709999999999999</v>
      </c>
      <c r="I52" s="53">
        <v>4.3380000000000001</v>
      </c>
      <c r="J52" s="53">
        <v>4.2539999999999996</v>
      </c>
      <c r="K52" s="53">
        <v>4.2839999999999998</v>
      </c>
      <c r="L52" s="53">
        <f t="shared" si="6"/>
        <v>7.2489999999999997</v>
      </c>
      <c r="M52" s="53">
        <f t="shared" si="3"/>
        <v>7.2119999999999997</v>
      </c>
      <c r="N52" s="53">
        <f t="shared" si="4"/>
        <v>4.2919999999999989</v>
      </c>
      <c r="O52" s="57">
        <f t="shared" si="0"/>
        <v>18.752999999999997</v>
      </c>
      <c r="P52" s="59">
        <f t="shared" si="5"/>
        <v>1.2730707536224657</v>
      </c>
      <c r="Q52" s="50">
        <f t="shared" si="1"/>
        <v>0.99489584770313144</v>
      </c>
      <c r="R52" s="51">
        <f t="shared" si="2"/>
        <v>0.59208166643674975</v>
      </c>
      <c r="U52" s="8"/>
    </row>
    <row r="53" spans="1:21" x14ac:dyDescent="0.3">
      <c r="A53" s="19" t="s">
        <v>151</v>
      </c>
      <c r="B53" s="39">
        <v>52</v>
      </c>
      <c r="C53" s="53">
        <v>15.48</v>
      </c>
      <c r="D53" s="53">
        <v>15.601000000000001</v>
      </c>
      <c r="E53" s="53">
        <v>15.522</v>
      </c>
      <c r="F53" s="53">
        <v>14.516999999999999</v>
      </c>
      <c r="G53" s="53">
        <v>14.638</v>
      </c>
      <c r="H53" s="53">
        <v>14.669</v>
      </c>
      <c r="I53" s="53">
        <v>8.7270000000000003</v>
      </c>
      <c r="J53" s="53">
        <v>8.6969999999999992</v>
      </c>
      <c r="K53" s="53">
        <v>8.7059999999999995</v>
      </c>
      <c r="L53" s="53">
        <f t="shared" si="6"/>
        <v>15.534333333333334</v>
      </c>
      <c r="M53" s="53">
        <f t="shared" si="3"/>
        <v>14.607999999999999</v>
      </c>
      <c r="N53" s="53">
        <f t="shared" si="4"/>
        <v>8.7099999999999991</v>
      </c>
      <c r="O53" s="57">
        <f t="shared" si="0"/>
        <v>38.852333333333334</v>
      </c>
      <c r="P53" s="59">
        <f t="shared" si="5"/>
        <v>1.5894171061063354</v>
      </c>
      <c r="Q53" s="50">
        <f t="shared" si="1"/>
        <v>0.94036864579533497</v>
      </c>
      <c r="R53" s="51">
        <f t="shared" si="2"/>
        <v>0.56069351758470476</v>
      </c>
      <c r="U53" s="8"/>
    </row>
    <row r="54" spans="1:21" x14ac:dyDescent="0.3">
      <c r="A54" s="19" t="s">
        <v>152</v>
      </c>
      <c r="B54" s="40">
        <v>53</v>
      </c>
      <c r="C54" s="53">
        <v>14.852</v>
      </c>
      <c r="D54" s="53">
        <v>14.811</v>
      </c>
      <c r="E54" s="53">
        <v>14.894</v>
      </c>
      <c r="F54" s="53">
        <v>12.327</v>
      </c>
      <c r="G54" s="53">
        <v>12.294</v>
      </c>
      <c r="H54" s="53">
        <v>12.353</v>
      </c>
      <c r="I54" s="53">
        <v>8.15</v>
      </c>
      <c r="J54" s="53">
        <v>8.1750000000000007</v>
      </c>
      <c r="K54" s="53">
        <v>8.1460000000000008</v>
      </c>
      <c r="L54" s="53">
        <f t="shared" si="6"/>
        <v>14.852333333333334</v>
      </c>
      <c r="M54" s="53">
        <f t="shared" si="3"/>
        <v>12.324666666666667</v>
      </c>
      <c r="N54" s="53">
        <f t="shared" si="4"/>
        <v>8.1570000000000018</v>
      </c>
      <c r="O54" s="57">
        <f t="shared" si="0"/>
        <v>35.334000000000003</v>
      </c>
      <c r="P54" s="59">
        <f t="shared" si="5"/>
        <v>1.5481928047033122</v>
      </c>
      <c r="Q54" s="50">
        <f t="shared" si="1"/>
        <v>0.8298134973180421</v>
      </c>
      <c r="R54" s="51">
        <f t="shared" si="2"/>
        <v>0.54920663419889137</v>
      </c>
      <c r="U54" s="8"/>
    </row>
    <row r="55" spans="1:21" x14ac:dyDescent="0.3">
      <c r="A55" s="19" t="s">
        <v>153</v>
      </c>
      <c r="B55" s="39">
        <v>54</v>
      </c>
      <c r="C55" s="53">
        <v>6.1180000000000003</v>
      </c>
      <c r="D55" s="53">
        <v>6.173</v>
      </c>
      <c r="E55" s="53">
        <v>6.1440000000000001</v>
      </c>
      <c r="F55" s="53">
        <v>7.3789999999999996</v>
      </c>
      <c r="G55" s="53">
        <v>7.3230000000000004</v>
      </c>
      <c r="H55" s="53">
        <v>7.3979999999999997</v>
      </c>
      <c r="I55" s="53">
        <v>6.8339999999999996</v>
      </c>
      <c r="J55" s="53">
        <v>6.8529999999999998</v>
      </c>
      <c r="K55" s="53">
        <v>6.84</v>
      </c>
      <c r="L55" s="53">
        <f t="shared" si="6"/>
        <v>6.1450000000000005</v>
      </c>
      <c r="M55" s="53">
        <f t="shared" si="3"/>
        <v>7.3666666666666671</v>
      </c>
      <c r="N55" s="53">
        <f t="shared" si="4"/>
        <v>6.8423333333333334</v>
      </c>
      <c r="O55" s="57">
        <f t="shared" si="0"/>
        <v>20.353999999999999</v>
      </c>
      <c r="P55" s="59">
        <f t="shared" si="5"/>
        <v>1.3086497701813846</v>
      </c>
      <c r="Q55" s="50">
        <f t="shared" si="1"/>
        <v>1.1988066178464876</v>
      </c>
      <c r="R55" s="51">
        <f t="shared" si="2"/>
        <v>1.1134797938703551</v>
      </c>
      <c r="U55" s="8"/>
    </row>
    <row r="56" spans="1:21" x14ac:dyDescent="0.3">
      <c r="A56" s="19" t="s">
        <v>156</v>
      </c>
      <c r="B56" s="40">
        <v>55</v>
      </c>
      <c r="C56" s="53">
        <v>26.411000000000001</v>
      </c>
      <c r="D56" s="53">
        <v>26.218</v>
      </c>
      <c r="E56" s="53">
        <v>26.594000000000001</v>
      </c>
      <c r="F56" s="53">
        <v>25.747</v>
      </c>
      <c r="G56" s="53">
        <v>25.914000000000001</v>
      </c>
      <c r="H56" s="53">
        <v>25.911999999999999</v>
      </c>
      <c r="I56" s="53">
        <v>14.877000000000001</v>
      </c>
      <c r="J56" s="53">
        <v>14.936999999999999</v>
      </c>
      <c r="K56" s="53">
        <v>14.818</v>
      </c>
      <c r="L56" s="53">
        <f t="shared" si="6"/>
        <v>26.407666666666671</v>
      </c>
      <c r="M56" s="53">
        <f t="shared" si="3"/>
        <v>25.85766666666667</v>
      </c>
      <c r="N56" s="53">
        <f t="shared" si="4"/>
        <v>14.877333333333333</v>
      </c>
      <c r="O56" s="57">
        <f t="shared" si="0"/>
        <v>67.142666666666685</v>
      </c>
      <c r="P56" s="59">
        <f t="shared" si="5"/>
        <v>1.8269985858786297</v>
      </c>
      <c r="Q56" s="50">
        <f t="shared" si="1"/>
        <v>0.97917271499438296</v>
      </c>
      <c r="R56" s="51">
        <f t="shared" si="2"/>
        <v>0.56337174810345469</v>
      </c>
      <c r="U56" s="8"/>
    </row>
    <row r="57" spans="1:21" x14ac:dyDescent="0.3">
      <c r="A57" s="19" t="s">
        <v>157</v>
      </c>
      <c r="B57" s="39">
        <v>56</v>
      </c>
      <c r="C57" s="53">
        <v>26.120999999999999</v>
      </c>
      <c r="D57" s="53">
        <v>26.045999999999999</v>
      </c>
      <c r="E57" s="53">
        <v>25.946999999999999</v>
      </c>
      <c r="F57" s="53">
        <v>25.962</v>
      </c>
      <c r="G57" s="53">
        <v>25.920999999999999</v>
      </c>
      <c r="H57" s="53">
        <v>25.768999999999998</v>
      </c>
      <c r="I57" s="53">
        <v>20.84</v>
      </c>
      <c r="J57" s="53">
        <v>20.742999999999999</v>
      </c>
      <c r="K57" s="53">
        <v>20.544</v>
      </c>
      <c r="L57" s="53">
        <f t="shared" si="6"/>
        <v>26.038</v>
      </c>
      <c r="M57" s="53">
        <f t="shared" si="3"/>
        <v>25.883999999999997</v>
      </c>
      <c r="N57" s="53">
        <f t="shared" si="4"/>
        <v>20.709</v>
      </c>
      <c r="O57" s="57">
        <f t="shared" si="0"/>
        <v>72.631</v>
      </c>
      <c r="P57" s="59">
        <f t="shared" si="5"/>
        <v>1.8611220236670012</v>
      </c>
      <c r="Q57" s="50">
        <f t="shared" si="1"/>
        <v>0.99408556724786834</v>
      </c>
      <c r="R57" s="51">
        <f t="shared" si="2"/>
        <v>0.79533758353176121</v>
      </c>
      <c r="U57" s="8"/>
    </row>
    <row r="58" spans="1:21" x14ac:dyDescent="0.3">
      <c r="A58" s="19" t="s">
        <v>158</v>
      </c>
      <c r="B58" s="40">
        <v>57</v>
      </c>
      <c r="C58" s="53">
        <v>25.959</v>
      </c>
      <c r="D58" s="53">
        <v>25.606000000000002</v>
      </c>
      <c r="E58" s="53">
        <v>25.581</v>
      </c>
      <c r="F58" s="53">
        <v>26.138000000000002</v>
      </c>
      <c r="G58" s="53">
        <v>26.105</v>
      </c>
      <c r="H58" s="53">
        <v>26.11</v>
      </c>
      <c r="I58" s="53">
        <v>19.626999999999999</v>
      </c>
      <c r="J58" s="53">
        <v>19.611000000000001</v>
      </c>
      <c r="K58" s="53">
        <v>19.192</v>
      </c>
      <c r="L58" s="53">
        <f t="shared" si="6"/>
        <v>25.715333333333334</v>
      </c>
      <c r="M58" s="53">
        <f t="shared" si="3"/>
        <v>26.117666666666668</v>
      </c>
      <c r="N58" s="53">
        <f t="shared" si="4"/>
        <v>19.476666666666667</v>
      </c>
      <c r="O58" s="57">
        <f t="shared" si="0"/>
        <v>71.309666666666658</v>
      </c>
      <c r="P58" s="59">
        <f t="shared" si="5"/>
        <v>1.853148406365587</v>
      </c>
      <c r="Q58" s="50">
        <f t="shared" si="1"/>
        <v>1.0156456588805642</v>
      </c>
      <c r="R58" s="51">
        <f t="shared" si="2"/>
        <v>0.75739506908977783</v>
      </c>
      <c r="U58" s="8"/>
    </row>
    <row r="59" spans="1:21" x14ac:dyDescent="0.3">
      <c r="A59" s="19" t="s">
        <v>159</v>
      </c>
      <c r="B59" s="39">
        <v>58</v>
      </c>
      <c r="C59" s="53">
        <v>12.391999999999999</v>
      </c>
      <c r="D59" s="53">
        <v>12.563000000000001</v>
      </c>
      <c r="E59" s="53">
        <v>12.523</v>
      </c>
      <c r="F59" s="53">
        <v>11.577</v>
      </c>
      <c r="G59" s="53">
        <v>11.679</v>
      </c>
      <c r="H59" s="53">
        <v>11.673</v>
      </c>
      <c r="I59" s="53">
        <v>5.415</v>
      </c>
      <c r="J59" s="53">
        <v>5.351</v>
      </c>
      <c r="K59" s="53">
        <v>5.4020000000000001</v>
      </c>
      <c r="L59" s="53">
        <f t="shared" si="6"/>
        <v>12.492666666666665</v>
      </c>
      <c r="M59" s="53">
        <f t="shared" si="3"/>
        <v>11.643000000000001</v>
      </c>
      <c r="N59" s="53">
        <f t="shared" si="4"/>
        <v>5.3893333333333331</v>
      </c>
      <c r="O59" s="57">
        <f t="shared" si="0"/>
        <v>29.524999999999999</v>
      </c>
      <c r="P59" s="59">
        <f t="shared" si="5"/>
        <v>1.4701899062855524</v>
      </c>
      <c r="Q59" s="50">
        <f t="shared" si="1"/>
        <v>0.93198676556913407</v>
      </c>
      <c r="R59" s="51">
        <f t="shared" si="2"/>
        <v>0.43139975452265333</v>
      </c>
      <c r="U59" s="8"/>
    </row>
    <row r="60" spans="1:21" x14ac:dyDescent="0.3">
      <c r="A60" s="19" t="s">
        <v>160</v>
      </c>
      <c r="B60" s="40">
        <v>59</v>
      </c>
      <c r="C60" s="53">
        <v>11.555999999999999</v>
      </c>
      <c r="D60" s="53">
        <v>11.657</v>
      </c>
      <c r="E60" s="53">
        <v>11.379</v>
      </c>
      <c r="F60" s="53">
        <v>12.353</v>
      </c>
      <c r="G60" s="53">
        <v>12.282</v>
      </c>
      <c r="H60" s="53">
        <v>12.352</v>
      </c>
      <c r="I60" s="53">
        <v>9.7439999999999998</v>
      </c>
      <c r="J60" s="53">
        <v>9.7690000000000001</v>
      </c>
      <c r="K60" s="53">
        <v>9.9149999999999991</v>
      </c>
      <c r="L60" s="53">
        <f t="shared" si="6"/>
        <v>11.530666666666667</v>
      </c>
      <c r="M60" s="53">
        <f t="shared" si="3"/>
        <v>12.328999999999999</v>
      </c>
      <c r="N60" s="53">
        <f t="shared" si="4"/>
        <v>9.809333333333333</v>
      </c>
      <c r="O60" s="57">
        <f t="shared" si="0"/>
        <v>33.668999999999997</v>
      </c>
      <c r="P60" s="59">
        <f t="shared" si="5"/>
        <v>1.5272302176375299</v>
      </c>
      <c r="Q60" s="50">
        <f t="shared" si="1"/>
        <v>1.0692356614246068</v>
      </c>
      <c r="R60" s="51">
        <f t="shared" si="2"/>
        <v>0.85071692876965765</v>
      </c>
      <c r="U60" s="8"/>
    </row>
    <row r="61" spans="1:21" x14ac:dyDescent="0.3">
      <c r="A61" s="19" t="s">
        <v>161</v>
      </c>
      <c r="B61" s="39">
        <v>60</v>
      </c>
      <c r="C61" s="53">
        <v>21.443000000000001</v>
      </c>
      <c r="D61" s="53">
        <v>21.326000000000001</v>
      </c>
      <c r="E61" s="53">
        <v>21.420999999999999</v>
      </c>
      <c r="F61" s="53">
        <v>16.687000000000001</v>
      </c>
      <c r="G61" s="53">
        <v>16.596</v>
      </c>
      <c r="H61" s="53">
        <v>16.573</v>
      </c>
      <c r="I61" s="53">
        <v>9.8510000000000009</v>
      </c>
      <c r="J61" s="53">
        <v>9.8689999999999998</v>
      </c>
      <c r="K61" s="53">
        <v>9.7720000000000002</v>
      </c>
      <c r="L61" s="53">
        <f t="shared" si="6"/>
        <v>21.396666666666665</v>
      </c>
      <c r="M61" s="53">
        <f t="shared" si="3"/>
        <v>16.618666666666666</v>
      </c>
      <c r="N61" s="53">
        <f t="shared" si="4"/>
        <v>9.8306666666666658</v>
      </c>
      <c r="O61" s="57">
        <f t="shared" si="0"/>
        <v>47.845999999999997</v>
      </c>
      <c r="P61" s="59">
        <f t="shared" si="5"/>
        <v>1.6798456359364573</v>
      </c>
      <c r="Q61" s="50">
        <f t="shared" si="1"/>
        <v>0.77669418912603216</v>
      </c>
      <c r="R61" s="51">
        <f t="shared" si="2"/>
        <v>0.45944851222931921</v>
      </c>
      <c r="U61" s="8"/>
    </row>
    <row r="62" spans="1:21" x14ac:dyDescent="0.3">
      <c r="A62" s="19" t="s">
        <v>162</v>
      </c>
      <c r="B62" s="40">
        <v>61</v>
      </c>
      <c r="C62" s="53">
        <v>24.178000000000001</v>
      </c>
      <c r="D62" s="53">
        <v>24.175000000000001</v>
      </c>
      <c r="E62" s="53">
        <v>24.053999999999998</v>
      </c>
      <c r="F62" s="53">
        <v>18.658999999999999</v>
      </c>
      <c r="G62" s="53">
        <v>18.943999999999999</v>
      </c>
      <c r="H62" s="53">
        <v>18.670999999999999</v>
      </c>
      <c r="I62" s="53">
        <v>8.33</v>
      </c>
      <c r="J62" s="53">
        <v>8.3960000000000008</v>
      </c>
      <c r="K62" s="53">
        <v>8.4109999999999996</v>
      </c>
      <c r="L62" s="53">
        <f t="shared" si="6"/>
        <v>24.135666666666665</v>
      </c>
      <c r="M62" s="53">
        <f t="shared" si="3"/>
        <v>18.757999999999999</v>
      </c>
      <c r="N62" s="53">
        <f t="shared" si="4"/>
        <v>8.3789999999999996</v>
      </c>
      <c r="O62" s="57">
        <f t="shared" si="0"/>
        <v>51.272666666666659</v>
      </c>
      <c r="P62" s="59">
        <f t="shared" si="5"/>
        <v>1.7098859054743623</v>
      </c>
      <c r="Q62" s="50">
        <f t="shared" si="1"/>
        <v>0.77719005068570723</v>
      </c>
      <c r="R62" s="51">
        <f t="shared" si="2"/>
        <v>0.34716256715510929</v>
      </c>
      <c r="U62" s="8"/>
    </row>
    <row r="63" spans="1:21" x14ac:dyDescent="0.3">
      <c r="A63" s="19" t="s">
        <v>163</v>
      </c>
      <c r="B63" s="39">
        <v>62</v>
      </c>
      <c r="C63" s="53">
        <v>8.7210000000000001</v>
      </c>
      <c r="D63" s="53">
        <v>8.8079999999999998</v>
      </c>
      <c r="E63" s="53">
        <v>8.8209999999999997</v>
      </c>
      <c r="F63" s="53">
        <v>6.6849999999999996</v>
      </c>
      <c r="G63" s="53">
        <v>6.6050000000000004</v>
      </c>
      <c r="H63" s="53">
        <v>6.6070000000000002</v>
      </c>
      <c r="I63" s="53">
        <v>2.8319999999999999</v>
      </c>
      <c r="J63" s="53">
        <v>2.7759999999999998</v>
      </c>
      <c r="K63" s="53">
        <v>2.8</v>
      </c>
      <c r="L63" s="53">
        <f t="shared" si="6"/>
        <v>8.7833333333333332</v>
      </c>
      <c r="M63" s="53">
        <f t="shared" si="3"/>
        <v>6.6323333333333325</v>
      </c>
      <c r="N63" s="53">
        <f t="shared" si="4"/>
        <v>2.8026666666666666</v>
      </c>
      <c r="O63" s="57">
        <f t="shared" si="0"/>
        <v>18.218333333333334</v>
      </c>
      <c r="P63" s="59">
        <f t="shared" ref="P63:P120" si="7">LOG10(O63)</f>
        <v>1.2605086439188524</v>
      </c>
      <c r="Q63" s="50">
        <f t="shared" si="1"/>
        <v>0.75510436432637562</v>
      </c>
      <c r="R63" s="51">
        <f t="shared" si="2"/>
        <v>0.31908918406072106</v>
      </c>
      <c r="U63" s="8"/>
    </row>
    <row r="64" spans="1:21" x14ac:dyDescent="0.3">
      <c r="A64" s="19" t="s">
        <v>164</v>
      </c>
      <c r="B64" s="40">
        <v>63</v>
      </c>
      <c r="C64" s="53">
        <v>11.351000000000001</v>
      </c>
      <c r="D64" s="53">
        <v>11.401999999999999</v>
      </c>
      <c r="E64" s="53">
        <v>11.356999999999999</v>
      </c>
      <c r="F64" s="53">
        <v>9.5340000000000007</v>
      </c>
      <c r="G64" s="53">
        <v>9.6989999999999998</v>
      </c>
      <c r="H64" s="53">
        <v>9.6159999999999997</v>
      </c>
      <c r="I64" s="53">
        <v>4.7439999999999998</v>
      </c>
      <c r="J64" s="53">
        <v>4.8179999999999996</v>
      </c>
      <c r="K64" s="53">
        <v>4.75</v>
      </c>
      <c r="L64" s="53">
        <f t="shared" si="6"/>
        <v>11.37</v>
      </c>
      <c r="M64" s="53">
        <f t="shared" si="3"/>
        <v>9.6163333333333334</v>
      </c>
      <c r="N64" s="53">
        <f t="shared" si="4"/>
        <v>4.7706666666666662</v>
      </c>
      <c r="O64" s="57">
        <f t="shared" si="0"/>
        <v>25.757000000000001</v>
      </c>
      <c r="P64" s="59">
        <f t="shared" si="7"/>
        <v>1.4108952779688979</v>
      </c>
      <c r="Q64" s="50">
        <f t="shared" si="1"/>
        <v>0.84576370565816483</v>
      </c>
      <c r="R64" s="51">
        <f t="shared" si="2"/>
        <v>0.41958369979478155</v>
      </c>
      <c r="U64" s="8"/>
    </row>
    <row r="65" spans="1:21" x14ac:dyDescent="0.3">
      <c r="A65" s="19" t="s">
        <v>154</v>
      </c>
      <c r="B65" s="39">
        <v>64</v>
      </c>
      <c r="C65" s="53">
        <v>51.512</v>
      </c>
      <c r="D65" s="53">
        <v>51.72</v>
      </c>
      <c r="E65" s="53">
        <v>52.073999999999998</v>
      </c>
      <c r="F65" s="53">
        <v>56.137999999999998</v>
      </c>
      <c r="G65" s="53">
        <v>56.292000000000002</v>
      </c>
      <c r="H65" s="53">
        <v>56.334000000000003</v>
      </c>
      <c r="I65" s="53">
        <v>34.311</v>
      </c>
      <c r="J65" s="53">
        <v>34.140999999999998</v>
      </c>
      <c r="K65" s="53">
        <v>34.481000000000002</v>
      </c>
      <c r="L65" s="53">
        <f t="shared" si="6"/>
        <v>51.768666666666661</v>
      </c>
      <c r="M65" s="53">
        <f t="shared" si="3"/>
        <v>56.254666666666672</v>
      </c>
      <c r="N65" s="53">
        <f t="shared" si="4"/>
        <v>34.311</v>
      </c>
      <c r="O65" s="57">
        <f t="shared" si="0"/>
        <v>142.33433333333335</v>
      </c>
      <c r="P65" s="59">
        <f t="shared" si="7"/>
        <v>2.1533096715439304</v>
      </c>
      <c r="Q65" s="50">
        <f t="shared" si="1"/>
        <v>1.0866547332363208</v>
      </c>
      <c r="R65" s="51">
        <f t="shared" si="2"/>
        <v>0.66277542400164846</v>
      </c>
      <c r="U65" s="8"/>
    </row>
    <row r="66" spans="1:21" x14ac:dyDescent="0.3">
      <c r="A66" s="19" t="s">
        <v>165</v>
      </c>
      <c r="B66" s="40">
        <v>65</v>
      </c>
      <c r="C66" s="53">
        <v>37.692999999999998</v>
      </c>
      <c r="D66" s="53">
        <v>37.664999999999999</v>
      </c>
      <c r="E66" s="53">
        <v>37.517000000000003</v>
      </c>
      <c r="F66" s="53">
        <v>43.707999999999998</v>
      </c>
      <c r="G66" s="53">
        <v>43.546999999999997</v>
      </c>
      <c r="H66" s="53">
        <v>43.423999999999999</v>
      </c>
      <c r="I66" s="53">
        <v>42.752000000000002</v>
      </c>
      <c r="J66" s="53">
        <v>42.975000000000001</v>
      </c>
      <c r="K66" s="53">
        <v>42.981999999999999</v>
      </c>
      <c r="L66" s="53">
        <f t="shared" si="6"/>
        <v>37.625</v>
      </c>
      <c r="M66" s="53">
        <f t="shared" si="3"/>
        <v>43.559666666666665</v>
      </c>
      <c r="N66" s="53">
        <f t="shared" si="4"/>
        <v>42.902999999999999</v>
      </c>
      <c r="O66" s="57">
        <f t="shared" ref="O66:O129" si="8">SUM(L66:N66)</f>
        <v>124.08766666666665</v>
      </c>
      <c r="P66" s="59">
        <f t="shared" si="7"/>
        <v>2.0937286182047075</v>
      </c>
      <c r="Q66" s="50">
        <f t="shared" ref="Q66:Q129" si="9">M66/L66</f>
        <v>1.1577320044296788</v>
      </c>
      <c r="R66" s="51">
        <f t="shared" ref="R66:R129" si="10">N66/L66</f>
        <v>1.1402790697674419</v>
      </c>
      <c r="U66" s="8"/>
    </row>
    <row r="67" spans="1:21" x14ac:dyDescent="0.3">
      <c r="A67" s="19" t="s">
        <v>166</v>
      </c>
      <c r="B67" s="39">
        <v>66</v>
      </c>
      <c r="C67" s="53">
        <v>32.834000000000003</v>
      </c>
      <c r="D67" s="53">
        <v>33.119</v>
      </c>
      <c r="E67" s="53">
        <v>33.375</v>
      </c>
      <c r="F67" s="53">
        <v>41.436999999999998</v>
      </c>
      <c r="G67" s="53">
        <v>41.442999999999998</v>
      </c>
      <c r="H67" s="53">
        <v>41.173000000000002</v>
      </c>
      <c r="I67" s="53">
        <v>42.445999999999998</v>
      </c>
      <c r="J67" s="53">
        <v>42.762</v>
      </c>
      <c r="K67" s="53">
        <v>42.451999999999998</v>
      </c>
      <c r="L67" s="53">
        <f t="shared" si="6"/>
        <v>33.109333333333332</v>
      </c>
      <c r="M67" s="53">
        <f t="shared" si="3"/>
        <v>41.350999999999999</v>
      </c>
      <c r="N67" s="53">
        <f t="shared" si="4"/>
        <v>42.553333333333335</v>
      </c>
      <c r="O67" s="57">
        <f t="shared" si="8"/>
        <v>117.01366666666667</v>
      </c>
      <c r="P67" s="59">
        <f t="shared" si="7"/>
        <v>2.0682365883384213</v>
      </c>
      <c r="Q67" s="50">
        <f t="shared" si="9"/>
        <v>1.2489227609536082</v>
      </c>
      <c r="R67" s="51">
        <f t="shared" si="10"/>
        <v>1.2852367912371134</v>
      </c>
      <c r="U67" s="8"/>
    </row>
    <row r="68" spans="1:21" x14ac:dyDescent="0.3">
      <c r="A68" s="19" t="s">
        <v>167</v>
      </c>
      <c r="B68" s="40">
        <v>67</v>
      </c>
      <c r="C68" s="53">
        <v>19.202000000000002</v>
      </c>
      <c r="D68" s="53">
        <v>19.146999999999998</v>
      </c>
      <c r="E68" s="53">
        <v>19.399000000000001</v>
      </c>
      <c r="F68" s="53">
        <v>24.454999999999998</v>
      </c>
      <c r="G68" s="53">
        <v>24.457999999999998</v>
      </c>
      <c r="H68" s="53">
        <v>24.303999999999998</v>
      </c>
      <c r="I68" s="53">
        <v>20.364000000000001</v>
      </c>
      <c r="J68" s="53">
        <v>20.262</v>
      </c>
      <c r="K68" s="53">
        <v>20.254000000000001</v>
      </c>
      <c r="L68" s="53">
        <f t="shared" si="6"/>
        <v>19.249333333333336</v>
      </c>
      <c r="M68" s="53">
        <f t="shared" si="3"/>
        <v>24.405666666666665</v>
      </c>
      <c r="N68" s="53">
        <f t="shared" si="4"/>
        <v>20.293333333333337</v>
      </c>
      <c r="O68" s="57">
        <f t="shared" si="8"/>
        <v>63.948333333333338</v>
      </c>
      <c r="P68" s="59">
        <f t="shared" si="7"/>
        <v>1.8058292300723924</v>
      </c>
      <c r="Q68" s="50">
        <f t="shared" si="9"/>
        <v>1.2678707487705199</v>
      </c>
      <c r="R68" s="51">
        <f t="shared" si="10"/>
        <v>1.0542356445244858</v>
      </c>
      <c r="U68" s="8"/>
    </row>
    <row r="69" spans="1:21" x14ac:dyDescent="0.3">
      <c r="A69" s="19" t="s">
        <v>169</v>
      </c>
      <c r="B69" s="39">
        <v>68</v>
      </c>
      <c r="C69" s="53">
        <v>27.858000000000001</v>
      </c>
      <c r="D69" s="53">
        <v>27.931000000000001</v>
      </c>
      <c r="E69" s="53">
        <v>28.282</v>
      </c>
      <c r="F69" s="53">
        <v>29.009</v>
      </c>
      <c r="G69" s="53">
        <v>28.832999999999998</v>
      </c>
      <c r="H69" s="53">
        <v>28.962</v>
      </c>
      <c r="I69" s="53">
        <v>25.776</v>
      </c>
      <c r="J69" s="53">
        <v>25.952999999999999</v>
      </c>
      <c r="K69" s="53">
        <v>25.812000000000001</v>
      </c>
      <c r="L69" s="53">
        <f t="shared" si="6"/>
        <v>28.023666666666667</v>
      </c>
      <c r="M69" s="53">
        <f t="shared" si="3"/>
        <v>28.934666666666669</v>
      </c>
      <c r="N69" s="53">
        <f t="shared" si="4"/>
        <v>25.846999999999998</v>
      </c>
      <c r="O69" s="57">
        <f t="shared" si="8"/>
        <v>82.805333333333337</v>
      </c>
      <c r="P69" s="59">
        <f t="shared" si="7"/>
        <v>1.9180583097636605</v>
      </c>
      <c r="Q69" s="50">
        <f t="shared" si="9"/>
        <v>1.0325082370853207</v>
      </c>
      <c r="R69" s="51">
        <f t="shared" si="10"/>
        <v>0.92232755647012632</v>
      </c>
      <c r="U69" s="8"/>
    </row>
    <row r="70" spans="1:21" x14ac:dyDescent="0.3">
      <c r="A70" s="19" t="s">
        <v>170</v>
      </c>
      <c r="B70" s="40">
        <v>69</v>
      </c>
      <c r="C70" s="53">
        <v>34.015999999999998</v>
      </c>
      <c r="D70" s="53">
        <v>34.366999999999997</v>
      </c>
      <c r="E70" s="53">
        <v>34.128999999999998</v>
      </c>
      <c r="F70" s="53">
        <v>39.524000000000001</v>
      </c>
      <c r="G70" s="53">
        <v>38.917999999999999</v>
      </c>
      <c r="H70" s="53">
        <v>39.780999999999999</v>
      </c>
      <c r="I70" s="53">
        <v>31.914999999999999</v>
      </c>
      <c r="J70" s="53">
        <v>33.228999999999999</v>
      </c>
      <c r="K70" s="53">
        <v>32.667999999999999</v>
      </c>
      <c r="L70" s="53">
        <f t="shared" si="6"/>
        <v>34.170666666666669</v>
      </c>
      <c r="M70" s="53">
        <f t="shared" si="3"/>
        <v>39.407666666666671</v>
      </c>
      <c r="N70" s="53">
        <f t="shared" si="4"/>
        <v>32.604000000000006</v>
      </c>
      <c r="O70" s="57">
        <f t="shared" si="8"/>
        <v>106.18233333333336</v>
      </c>
      <c r="P70" s="59">
        <f t="shared" si="7"/>
        <v>2.0260522646353598</v>
      </c>
      <c r="Q70" s="50">
        <f t="shared" si="9"/>
        <v>1.1532601061339161</v>
      </c>
      <c r="R70" s="51">
        <f t="shared" si="10"/>
        <v>0.95415170906820679</v>
      </c>
      <c r="U70" s="8"/>
    </row>
    <row r="71" spans="1:21" x14ac:dyDescent="0.3">
      <c r="A71" s="19" t="s">
        <v>171</v>
      </c>
      <c r="B71" s="39">
        <v>70</v>
      </c>
      <c r="C71" s="53">
        <v>38.530999999999999</v>
      </c>
      <c r="D71" s="53">
        <v>38.465000000000003</v>
      </c>
      <c r="E71" s="53">
        <v>38.682000000000002</v>
      </c>
      <c r="F71" s="53">
        <v>47.468000000000004</v>
      </c>
      <c r="G71" s="53">
        <v>47.826000000000001</v>
      </c>
      <c r="H71" s="53">
        <v>47.914999999999999</v>
      </c>
      <c r="I71" s="53">
        <v>40.450000000000003</v>
      </c>
      <c r="J71" s="53">
        <v>40.354999999999997</v>
      </c>
      <c r="K71" s="53">
        <v>40.045999999999999</v>
      </c>
      <c r="L71" s="53">
        <f t="shared" si="6"/>
        <v>38.559333333333335</v>
      </c>
      <c r="M71" s="53">
        <f t="shared" si="3"/>
        <v>47.736333333333334</v>
      </c>
      <c r="N71" s="53">
        <f t="shared" si="4"/>
        <v>40.283666666666669</v>
      </c>
      <c r="O71" s="57">
        <f t="shared" si="8"/>
        <v>126.57933333333335</v>
      </c>
      <c r="P71" s="59">
        <f t="shared" si="7"/>
        <v>2.1023628040070612</v>
      </c>
      <c r="Q71" s="50">
        <f t="shared" si="9"/>
        <v>1.2379968533342554</v>
      </c>
      <c r="R71" s="51">
        <f t="shared" si="10"/>
        <v>1.0447189612545169</v>
      </c>
      <c r="U71" s="8"/>
    </row>
    <row r="72" spans="1:21" x14ac:dyDescent="0.3">
      <c r="A72" s="19" t="s">
        <v>172</v>
      </c>
      <c r="B72" s="40">
        <v>71</v>
      </c>
      <c r="C72" s="53">
        <v>27.754000000000001</v>
      </c>
      <c r="D72" s="53">
        <v>27.808</v>
      </c>
      <c r="E72" s="53">
        <v>27.847999999999999</v>
      </c>
      <c r="F72" s="53">
        <v>33.628999999999998</v>
      </c>
      <c r="G72" s="53">
        <v>33.811999999999998</v>
      </c>
      <c r="H72" s="53">
        <v>33.546999999999997</v>
      </c>
      <c r="I72" s="53">
        <v>32.844999999999999</v>
      </c>
      <c r="J72" s="53">
        <v>32.9</v>
      </c>
      <c r="K72" s="53">
        <v>32.948999999999998</v>
      </c>
      <c r="L72" s="53">
        <f t="shared" si="6"/>
        <v>27.803333333333331</v>
      </c>
      <c r="M72" s="53">
        <f t="shared" si="3"/>
        <v>33.662666666666667</v>
      </c>
      <c r="N72" s="53">
        <f t="shared" si="4"/>
        <v>32.898000000000003</v>
      </c>
      <c r="O72" s="57">
        <f t="shared" si="8"/>
        <v>94.364000000000004</v>
      </c>
      <c r="P72" s="59">
        <f t="shared" si="7"/>
        <v>1.9748063419328079</v>
      </c>
      <c r="Q72" s="50">
        <f t="shared" si="9"/>
        <v>1.2107421172521282</v>
      </c>
      <c r="R72" s="51">
        <f t="shared" si="10"/>
        <v>1.1832394197338452</v>
      </c>
      <c r="U72" s="8"/>
    </row>
    <row r="73" spans="1:21" x14ac:dyDescent="0.3">
      <c r="A73" s="19" t="s">
        <v>173</v>
      </c>
      <c r="B73" s="39">
        <v>72</v>
      </c>
      <c r="C73" s="53">
        <v>32.420999999999999</v>
      </c>
      <c r="D73" s="53">
        <v>32.374000000000002</v>
      </c>
      <c r="E73" s="53">
        <v>32.365000000000002</v>
      </c>
      <c r="F73" s="53">
        <v>37.701999999999998</v>
      </c>
      <c r="G73" s="53">
        <v>37.225000000000001</v>
      </c>
      <c r="H73" s="53">
        <v>37.417999999999999</v>
      </c>
      <c r="I73" s="53">
        <v>30.693999999999999</v>
      </c>
      <c r="J73" s="53">
        <v>31.728000000000002</v>
      </c>
      <c r="K73" s="53">
        <v>31.626999999999999</v>
      </c>
      <c r="L73" s="53">
        <f t="shared" si="6"/>
        <v>32.386666666666663</v>
      </c>
      <c r="M73" s="53">
        <f t="shared" si="3"/>
        <v>37.448333333333331</v>
      </c>
      <c r="N73" s="53">
        <f t="shared" si="4"/>
        <v>31.349666666666664</v>
      </c>
      <c r="O73" s="57">
        <f t="shared" si="8"/>
        <v>101.18466666666666</v>
      </c>
      <c r="P73" s="59">
        <f t="shared" si="7"/>
        <v>2.0051147053240341</v>
      </c>
      <c r="Q73" s="50">
        <f t="shared" si="9"/>
        <v>1.1562885961300948</v>
      </c>
      <c r="R73" s="51">
        <f t="shared" si="10"/>
        <v>0.96798065047344584</v>
      </c>
      <c r="U73" s="8"/>
    </row>
    <row r="74" spans="1:21" x14ac:dyDescent="0.3">
      <c r="A74" s="19" t="s">
        <v>174</v>
      </c>
      <c r="B74" s="40">
        <v>73</v>
      </c>
      <c r="C74" s="53">
        <v>37.572000000000003</v>
      </c>
      <c r="D74" s="53">
        <v>37.298000000000002</v>
      </c>
      <c r="E74" s="53">
        <v>37.598999999999997</v>
      </c>
      <c r="F74" s="53">
        <v>48.933</v>
      </c>
      <c r="G74" s="53">
        <v>48.783000000000001</v>
      </c>
      <c r="H74" s="53">
        <v>48.521999999999998</v>
      </c>
      <c r="I74" s="53">
        <v>40.396999999999998</v>
      </c>
      <c r="J74" s="53">
        <v>40.476999999999997</v>
      </c>
      <c r="K74" s="53">
        <v>40.517000000000003</v>
      </c>
      <c r="L74" s="53">
        <f t="shared" si="6"/>
        <v>37.489666666666665</v>
      </c>
      <c r="M74" s="53">
        <f t="shared" si="3"/>
        <v>48.746000000000002</v>
      </c>
      <c r="N74" s="53">
        <f t="shared" si="4"/>
        <v>40.463666666666661</v>
      </c>
      <c r="O74" s="57">
        <f t="shared" si="8"/>
        <v>126.69933333333333</v>
      </c>
      <c r="P74" s="59">
        <f t="shared" si="7"/>
        <v>2.1027743297183559</v>
      </c>
      <c r="Q74" s="50">
        <f t="shared" si="9"/>
        <v>1.3002516248921927</v>
      </c>
      <c r="R74" s="51">
        <f t="shared" si="10"/>
        <v>1.0793285260827428</v>
      </c>
      <c r="U74" s="8"/>
    </row>
    <row r="75" spans="1:21" x14ac:dyDescent="0.3">
      <c r="A75" s="19" t="s">
        <v>175</v>
      </c>
      <c r="B75" s="39">
        <v>74</v>
      </c>
      <c r="C75" s="53">
        <v>26.948</v>
      </c>
      <c r="D75" s="53">
        <v>26.917999999999999</v>
      </c>
      <c r="E75" s="53">
        <v>27.152000000000001</v>
      </c>
      <c r="F75" s="53">
        <v>31.879000000000001</v>
      </c>
      <c r="G75" s="53">
        <v>31.532</v>
      </c>
      <c r="H75" s="53">
        <v>31.664999999999999</v>
      </c>
      <c r="I75" s="53">
        <v>25.108000000000001</v>
      </c>
      <c r="J75" s="53">
        <v>24.95</v>
      </c>
      <c r="K75" s="53">
        <v>25.076000000000001</v>
      </c>
      <c r="L75" s="53">
        <f t="shared" si="6"/>
        <v>27.006</v>
      </c>
      <c r="M75" s="53">
        <f t="shared" si="3"/>
        <v>31.691999999999997</v>
      </c>
      <c r="N75" s="53">
        <f t="shared" si="4"/>
        <v>25.044666666666668</v>
      </c>
      <c r="O75" s="57">
        <f t="shared" si="8"/>
        <v>83.742666666666665</v>
      </c>
      <c r="P75" s="59">
        <f t="shared" si="7"/>
        <v>1.9229467862683582</v>
      </c>
      <c r="Q75" s="50">
        <f t="shared" si="9"/>
        <v>1.1735169962230614</v>
      </c>
      <c r="R75" s="51">
        <f t="shared" si="10"/>
        <v>0.92737416376607673</v>
      </c>
      <c r="U75" s="8"/>
    </row>
    <row r="76" spans="1:21" x14ac:dyDescent="0.3">
      <c r="A76" s="19" t="s">
        <v>176</v>
      </c>
      <c r="B76" s="40">
        <v>75</v>
      </c>
      <c r="C76" s="53">
        <v>19.224</v>
      </c>
      <c r="D76" s="53">
        <v>19.262</v>
      </c>
      <c r="E76" s="53">
        <v>19.234000000000002</v>
      </c>
      <c r="F76" s="53">
        <v>22.85</v>
      </c>
      <c r="G76" s="53">
        <v>22.917999999999999</v>
      </c>
      <c r="H76" s="53">
        <v>22.637</v>
      </c>
      <c r="I76" s="53">
        <v>14.738</v>
      </c>
      <c r="J76" s="53">
        <v>14.866</v>
      </c>
      <c r="K76" s="53">
        <v>14.756</v>
      </c>
      <c r="L76" s="53">
        <f t="shared" si="6"/>
        <v>19.240000000000002</v>
      </c>
      <c r="M76" s="53">
        <f t="shared" si="3"/>
        <v>22.801666666666666</v>
      </c>
      <c r="N76" s="53">
        <f t="shared" si="4"/>
        <v>14.786666666666667</v>
      </c>
      <c r="O76" s="57">
        <f t="shared" si="8"/>
        <v>56.82833333333334</v>
      </c>
      <c r="P76" s="59">
        <f t="shared" si="7"/>
        <v>1.7545649192023831</v>
      </c>
      <c r="Q76" s="50">
        <f t="shared" si="9"/>
        <v>1.1851178101178099</v>
      </c>
      <c r="R76" s="51">
        <f t="shared" si="10"/>
        <v>0.76853776853776845</v>
      </c>
      <c r="U76" s="8"/>
    </row>
    <row r="77" spans="1:21" x14ac:dyDescent="0.3">
      <c r="A77" s="19" t="s">
        <v>177</v>
      </c>
      <c r="B77" s="39">
        <v>76</v>
      </c>
      <c r="C77" s="53">
        <v>20.308</v>
      </c>
      <c r="D77" s="53">
        <v>20.545000000000002</v>
      </c>
      <c r="E77" s="53">
        <v>20.757999999999999</v>
      </c>
      <c r="F77" s="53">
        <v>24.689</v>
      </c>
      <c r="G77" s="53">
        <v>24.731999999999999</v>
      </c>
      <c r="H77" s="53">
        <v>24.681000000000001</v>
      </c>
      <c r="I77" s="53">
        <v>19.983000000000001</v>
      </c>
      <c r="J77" s="53">
        <v>19.969000000000001</v>
      </c>
      <c r="K77" s="53">
        <v>19.782</v>
      </c>
      <c r="L77" s="53">
        <f t="shared" si="6"/>
        <v>20.537000000000003</v>
      </c>
      <c r="M77" s="53">
        <f t="shared" si="3"/>
        <v>24.700666666666667</v>
      </c>
      <c r="N77" s="53">
        <f t="shared" si="4"/>
        <v>19.911333333333332</v>
      </c>
      <c r="O77" s="57">
        <f t="shared" si="8"/>
        <v>65.149000000000001</v>
      </c>
      <c r="P77" s="59">
        <f t="shared" si="7"/>
        <v>1.8139077539271151</v>
      </c>
      <c r="Q77" s="50">
        <f t="shared" si="9"/>
        <v>1.2027397704955283</v>
      </c>
      <c r="R77" s="51">
        <f t="shared" si="10"/>
        <v>0.96953466101832442</v>
      </c>
      <c r="U77" s="8"/>
    </row>
    <row r="78" spans="1:21" x14ac:dyDescent="0.3">
      <c r="A78" s="19" t="s">
        <v>178</v>
      </c>
      <c r="B78" s="40">
        <v>77</v>
      </c>
      <c r="C78" s="53">
        <v>23.524000000000001</v>
      </c>
      <c r="D78" s="53">
        <v>23.594000000000001</v>
      </c>
      <c r="E78" s="53">
        <v>23.344999999999999</v>
      </c>
      <c r="F78" s="53">
        <v>29.797999999999998</v>
      </c>
      <c r="G78" s="53">
        <v>29.696999999999999</v>
      </c>
      <c r="H78" s="53">
        <v>29.53</v>
      </c>
      <c r="I78" s="53">
        <v>18.739999999999998</v>
      </c>
      <c r="J78" s="53">
        <v>18.742000000000001</v>
      </c>
      <c r="K78" s="53">
        <v>18.690000000000001</v>
      </c>
      <c r="L78" s="53">
        <f t="shared" si="6"/>
        <v>23.487666666666666</v>
      </c>
      <c r="M78" s="53">
        <f t="shared" si="3"/>
        <v>29.675000000000001</v>
      </c>
      <c r="N78" s="53">
        <f t="shared" si="4"/>
        <v>18.724</v>
      </c>
      <c r="O78" s="57">
        <f t="shared" si="8"/>
        <v>71.88666666666667</v>
      </c>
      <c r="P78" s="59">
        <f t="shared" si="7"/>
        <v>1.8566483461538121</v>
      </c>
      <c r="Q78" s="50">
        <f t="shared" si="9"/>
        <v>1.2634290336772491</v>
      </c>
      <c r="R78" s="51">
        <f t="shared" si="10"/>
        <v>0.79718433787945453</v>
      </c>
      <c r="U78" s="8"/>
    </row>
    <row r="79" spans="1:21" x14ac:dyDescent="0.3">
      <c r="A79" s="19" t="s">
        <v>179</v>
      </c>
      <c r="B79" s="39">
        <v>78</v>
      </c>
      <c r="C79" s="53">
        <v>25.559000000000001</v>
      </c>
      <c r="D79" s="53">
        <v>25.367000000000001</v>
      </c>
      <c r="E79" s="53">
        <v>25.446000000000002</v>
      </c>
      <c r="F79" s="53">
        <v>33.366999999999997</v>
      </c>
      <c r="G79" s="53">
        <v>33.459000000000003</v>
      </c>
      <c r="H79" s="53">
        <v>33.454999999999998</v>
      </c>
      <c r="I79" s="53">
        <v>23.847000000000001</v>
      </c>
      <c r="J79" s="53">
        <v>23.920999999999999</v>
      </c>
      <c r="K79" s="53">
        <v>23.939</v>
      </c>
      <c r="L79" s="53">
        <f t="shared" si="6"/>
        <v>25.457333333333334</v>
      </c>
      <c r="M79" s="53">
        <f t="shared" si="3"/>
        <v>33.427</v>
      </c>
      <c r="N79" s="53">
        <f t="shared" si="4"/>
        <v>23.902333333333331</v>
      </c>
      <c r="O79" s="57">
        <f t="shared" si="8"/>
        <v>82.786666666666662</v>
      </c>
      <c r="P79" s="59">
        <f t="shared" si="7"/>
        <v>1.9179603964542831</v>
      </c>
      <c r="Q79" s="50">
        <f t="shared" si="9"/>
        <v>1.3130597601215104</v>
      </c>
      <c r="R79" s="51">
        <f t="shared" si="10"/>
        <v>0.9389174042842926</v>
      </c>
      <c r="U79" s="8"/>
    </row>
    <row r="80" spans="1:21" x14ac:dyDescent="0.3">
      <c r="A80" s="19" t="s">
        <v>180</v>
      </c>
      <c r="B80" s="40">
        <v>79</v>
      </c>
      <c r="C80" s="53">
        <v>28.399000000000001</v>
      </c>
      <c r="D80" s="53">
        <v>28.372</v>
      </c>
      <c r="E80" s="53">
        <v>28.21</v>
      </c>
      <c r="F80" s="53">
        <v>35.375999999999998</v>
      </c>
      <c r="G80" s="53">
        <v>35.378</v>
      </c>
      <c r="H80" s="53">
        <v>35.432000000000002</v>
      </c>
      <c r="I80" s="53">
        <v>26.053999999999998</v>
      </c>
      <c r="J80" s="53">
        <v>25.776</v>
      </c>
      <c r="K80" s="53">
        <v>26.097000000000001</v>
      </c>
      <c r="L80" s="53">
        <f t="shared" si="6"/>
        <v>28.326999999999998</v>
      </c>
      <c r="M80" s="53">
        <f t="shared" si="3"/>
        <v>35.395333333333333</v>
      </c>
      <c r="N80" s="53">
        <f t="shared" si="4"/>
        <v>25.975666666666665</v>
      </c>
      <c r="O80" s="57">
        <f t="shared" si="8"/>
        <v>89.697999999999993</v>
      </c>
      <c r="P80" s="59">
        <f t="shared" si="7"/>
        <v>1.9527827596700986</v>
      </c>
      <c r="Q80" s="50">
        <f t="shared" si="9"/>
        <v>1.2495263647168191</v>
      </c>
      <c r="R80" s="51">
        <f t="shared" si="10"/>
        <v>0.91699321024699643</v>
      </c>
      <c r="U80" s="8"/>
    </row>
    <row r="81" spans="1:21" x14ac:dyDescent="0.3">
      <c r="A81" s="19" t="s">
        <v>181</v>
      </c>
      <c r="B81" s="39">
        <v>80</v>
      </c>
      <c r="C81" s="53">
        <v>47.408999999999999</v>
      </c>
      <c r="D81" s="53">
        <v>47.869</v>
      </c>
      <c r="E81" s="53">
        <v>47.718000000000004</v>
      </c>
      <c r="F81" s="53">
        <v>56.307000000000002</v>
      </c>
      <c r="G81" s="53">
        <v>56.390999999999998</v>
      </c>
      <c r="H81" s="53">
        <v>56.765000000000001</v>
      </c>
      <c r="I81" s="53">
        <v>45.536000000000001</v>
      </c>
      <c r="J81" s="53">
        <v>46.104999999999997</v>
      </c>
      <c r="K81" s="53">
        <v>45.920999999999999</v>
      </c>
      <c r="L81" s="53">
        <f t="shared" si="6"/>
        <v>47.665333333333329</v>
      </c>
      <c r="M81" s="53">
        <f t="shared" si="3"/>
        <v>56.487666666666676</v>
      </c>
      <c r="N81" s="53">
        <f t="shared" si="4"/>
        <v>45.853999999999992</v>
      </c>
      <c r="O81" s="57">
        <f t="shared" si="8"/>
        <v>150.00700000000001</v>
      </c>
      <c r="P81" s="59">
        <f t="shared" si="7"/>
        <v>2.1761115256586199</v>
      </c>
      <c r="Q81" s="50">
        <f t="shared" si="9"/>
        <v>1.1850890934012144</v>
      </c>
      <c r="R81" s="51">
        <f t="shared" si="10"/>
        <v>0.9619989370332036</v>
      </c>
      <c r="U81" s="8"/>
    </row>
    <row r="82" spans="1:21" x14ac:dyDescent="0.3">
      <c r="A82" s="19" t="s">
        <v>182</v>
      </c>
      <c r="B82" s="40">
        <v>81</v>
      </c>
      <c r="C82" s="53">
        <v>36.359000000000002</v>
      </c>
      <c r="D82" s="53">
        <v>37.523000000000003</v>
      </c>
      <c r="E82" s="53">
        <v>37.499000000000002</v>
      </c>
      <c r="F82" s="53">
        <v>49.993000000000002</v>
      </c>
      <c r="G82" s="53">
        <v>49.686</v>
      </c>
      <c r="H82" s="53">
        <v>50.16</v>
      </c>
      <c r="I82" s="53">
        <v>48.850999999999999</v>
      </c>
      <c r="J82" s="53">
        <v>48.701000000000001</v>
      </c>
      <c r="K82" s="53">
        <v>48.994999999999997</v>
      </c>
      <c r="L82" s="53">
        <f t="shared" si="6"/>
        <v>37.127000000000002</v>
      </c>
      <c r="M82" s="53">
        <f t="shared" si="3"/>
        <v>49.946333333333335</v>
      </c>
      <c r="N82" s="53">
        <f t="shared" si="4"/>
        <v>48.848999999999997</v>
      </c>
      <c r="O82" s="57">
        <f t="shared" si="8"/>
        <v>135.92233333333334</v>
      </c>
      <c r="P82" s="59">
        <f t="shared" si="7"/>
        <v>2.1332908213134107</v>
      </c>
      <c r="Q82" s="50">
        <f t="shared" si="9"/>
        <v>1.3452833068476671</v>
      </c>
      <c r="R82" s="51">
        <f t="shared" si="10"/>
        <v>1.3157270988768279</v>
      </c>
      <c r="U82" s="8"/>
    </row>
    <row r="83" spans="1:21" x14ac:dyDescent="0.3">
      <c r="A83" s="19" t="s">
        <v>183</v>
      </c>
      <c r="B83" s="39">
        <v>82</v>
      </c>
      <c r="C83" s="53">
        <v>43.304000000000002</v>
      </c>
      <c r="D83" s="53">
        <v>43.783999999999999</v>
      </c>
      <c r="E83" s="53">
        <v>44.064999999999998</v>
      </c>
      <c r="F83" s="53">
        <v>66.061000000000007</v>
      </c>
      <c r="G83" s="53">
        <v>66.549000000000007</v>
      </c>
      <c r="H83" s="53">
        <v>66.509</v>
      </c>
      <c r="I83" s="53">
        <v>59.345999999999997</v>
      </c>
      <c r="J83" s="53">
        <v>59.311</v>
      </c>
      <c r="K83" s="53">
        <v>59.787999999999997</v>
      </c>
      <c r="L83" s="53">
        <f t="shared" si="6"/>
        <v>43.717666666666666</v>
      </c>
      <c r="M83" s="53">
        <f t="shared" si="3"/>
        <v>66.373000000000005</v>
      </c>
      <c r="N83" s="53">
        <f t="shared" si="4"/>
        <v>59.481666666666662</v>
      </c>
      <c r="O83" s="57">
        <f t="shared" si="8"/>
        <v>169.57233333333332</v>
      </c>
      <c r="P83" s="59">
        <f t="shared" si="7"/>
        <v>2.229354996147058</v>
      </c>
      <c r="Q83" s="50">
        <f t="shared" si="9"/>
        <v>1.518219179126669</v>
      </c>
      <c r="R83" s="51">
        <f t="shared" si="10"/>
        <v>1.3605864905873293</v>
      </c>
      <c r="U83" s="8"/>
    </row>
    <row r="84" spans="1:21" x14ac:dyDescent="0.3">
      <c r="A84" s="19" t="s">
        <v>184</v>
      </c>
      <c r="B84" s="40">
        <v>83</v>
      </c>
      <c r="C84" s="53">
        <v>55.3</v>
      </c>
      <c r="D84" s="53">
        <v>55.713999999999999</v>
      </c>
      <c r="E84" s="53">
        <v>55.601999999999997</v>
      </c>
      <c r="F84" s="53">
        <v>78.058000000000007</v>
      </c>
      <c r="G84" s="53">
        <v>77.956000000000003</v>
      </c>
      <c r="H84" s="53">
        <v>77.914000000000001</v>
      </c>
      <c r="I84" s="53">
        <v>88.370999999999995</v>
      </c>
      <c r="J84" s="53">
        <v>88.852999999999994</v>
      </c>
      <c r="K84" s="53">
        <v>88.513999999999996</v>
      </c>
      <c r="L84" s="53">
        <f t="shared" si="6"/>
        <v>55.538666666666664</v>
      </c>
      <c r="M84" s="53">
        <f t="shared" si="3"/>
        <v>77.975999999999999</v>
      </c>
      <c r="N84" s="53">
        <f t="shared" si="4"/>
        <v>88.579333333333338</v>
      </c>
      <c r="O84" s="57">
        <f t="shared" si="8"/>
        <v>222.09399999999999</v>
      </c>
      <c r="P84" s="59">
        <f t="shared" si="7"/>
        <v>2.346536825986163</v>
      </c>
      <c r="Q84" s="50">
        <f t="shared" si="9"/>
        <v>1.4039948144235848</v>
      </c>
      <c r="R84" s="51">
        <f t="shared" si="10"/>
        <v>1.5949128535074664</v>
      </c>
      <c r="U84" s="8"/>
    </row>
    <row r="85" spans="1:21" x14ac:dyDescent="0.3">
      <c r="A85" s="19" t="s">
        <v>185</v>
      </c>
      <c r="B85" s="39">
        <v>84</v>
      </c>
      <c r="C85" s="53">
        <v>84.334999999999994</v>
      </c>
      <c r="D85" s="53">
        <v>84.581999999999994</v>
      </c>
      <c r="E85" s="53">
        <v>84.304000000000002</v>
      </c>
      <c r="F85" s="53">
        <v>116.62</v>
      </c>
      <c r="G85" s="53">
        <v>116.03700000000001</v>
      </c>
      <c r="H85" s="53">
        <v>115.53</v>
      </c>
      <c r="I85" s="53">
        <v>141.21600000000001</v>
      </c>
      <c r="J85" s="53">
        <v>143.47999999999999</v>
      </c>
      <c r="K85" s="53">
        <v>142.61500000000001</v>
      </c>
      <c r="L85" s="53">
        <f t="shared" si="6"/>
        <v>84.406999999999996</v>
      </c>
      <c r="M85" s="53">
        <f t="shared" si="3"/>
        <v>116.06233333333334</v>
      </c>
      <c r="N85" s="53">
        <f t="shared" si="4"/>
        <v>142.43700000000001</v>
      </c>
      <c r="O85" s="57">
        <f t="shared" si="8"/>
        <v>342.90633333333335</v>
      </c>
      <c r="P85" s="59">
        <f t="shared" si="7"/>
        <v>2.5351755064223749</v>
      </c>
      <c r="Q85" s="50">
        <f t="shared" si="9"/>
        <v>1.3750320865962935</v>
      </c>
      <c r="R85" s="51">
        <f t="shared" si="10"/>
        <v>1.6875022213797437</v>
      </c>
      <c r="U85" s="8"/>
    </row>
    <row r="86" spans="1:21" x14ac:dyDescent="0.3">
      <c r="A86" s="19" t="s">
        <v>186</v>
      </c>
      <c r="B86" s="40">
        <v>85</v>
      </c>
      <c r="C86" s="53">
        <v>82.647999999999996</v>
      </c>
      <c r="D86" s="53">
        <v>82.412000000000006</v>
      </c>
      <c r="E86" s="53">
        <v>82.001000000000005</v>
      </c>
      <c r="F86" s="53">
        <v>112.297</v>
      </c>
      <c r="G86" s="53">
        <v>112.315</v>
      </c>
      <c r="H86" s="53">
        <v>112.759</v>
      </c>
      <c r="I86" s="53">
        <v>113.789</v>
      </c>
      <c r="J86" s="53">
        <v>114.182</v>
      </c>
      <c r="K86" s="53">
        <v>114.657</v>
      </c>
      <c r="L86" s="53">
        <f t="shared" si="6"/>
        <v>82.353666666666669</v>
      </c>
      <c r="M86" s="53">
        <f t="shared" si="3"/>
        <v>112.45699999999999</v>
      </c>
      <c r="N86" s="53">
        <f t="shared" si="4"/>
        <v>114.20933333333333</v>
      </c>
      <c r="O86" s="57">
        <f t="shared" si="8"/>
        <v>309.02</v>
      </c>
      <c r="P86" s="59">
        <f t="shared" si="7"/>
        <v>2.4899865881903795</v>
      </c>
      <c r="Q86" s="50">
        <f t="shared" si="9"/>
        <v>1.3655372559813161</v>
      </c>
      <c r="R86" s="51">
        <f t="shared" si="10"/>
        <v>1.3868154018643168</v>
      </c>
      <c r="U86" s="8"/>
    </row>
    <row r="87" spans="1:21" x14ac:dyDescent="0.3">
      <c r="A87" s="19" t="s">
        <v>187</v>
      </c>
      <c r="B87" s="39">
        <v>86</v>
      </c>
      <c r="C87" s="53">
        <v>109.173</v>
      </c>
      <c r="D87" s="53">
        <v>109.371</v>
      </c>
      <c r="E87" s="53">
        <v>109.378</v>
      </c>
      <c r="F87" s="53">
        <v>151.59399999999999</v>
      </c>
      <c r="G87" s="53">
        <v>152.48699999999999</v>
      </c>
      <c r="H87" s="53">
        <v>151.84100000000001</v>
      </c>
      <c r="I87" s="53">
        <v>158.25200000000001</v>
      </c>
      <c r="J87" s="53">
        <v>158.416</v>
      </c>
      <c r="K87" s="53">
        <v>158.93899999999999</v>
      </c>
      <c r="L87" s="53">
        <f t="shared" si="6"/>
        <v>109.30733333333332</v>
      </c>
      <c r="M87" s="53">
        <f t="shared" si="3"/>
        <v>151.97400000000002</v>
      </c>
      <c r="N87" s="53">
        <f t="shared" si="4"/>
        <v>158.53566666666666</v>
      </c>
      <c r="O87" s="57">
        <f t="shared" si="8"/>
        <v>419.81700000000001</v>
      </c>
      <c r="P87" s="59">
        <f t="shared" si="7"/>
        <v>2.6230600208512107</v>
      </c>
      <c r="Q87" s="50">
        <f t="shared" si="9"/>
        <v>1.3903367264166482</v>
      </c>
      <c r="R87" s="51">
        <f t="shared" si="10"/>
        <v>1.4503662456315833</v>
      </c>
      <c r="U87" s="8"/>
    </row>
    <row r="88" spans="1:21" x14ac:dyDescent="0.3">
      <c r="A88" s="19" t="s">
        <v>188</v>
      </c>
      <c r="B88" s="40">
        <v>87</v>
      </c>
      <c r="C88" s="53">
        <v>84.132999999999996</v>
      </c>
      <c r="D88" s="53">
        <v>84.498000000000005</v>
      </c>
      <c r="E88" s="53">
        <v>84.411000000000001</v>
      </c>
      <c r="F88" s="53">
        <v>124.938</v>
      </c>
      <c r="G88" s="53">
        <v>125.52</v>
      </c>
      <c r="H88" s="53">
        <v>124.68</v>
      </c>
      <c r="I88" s="53">
        <v>122.324</v>
      </c>
      <c r="J88" s="53">
        <v>121.932</v>
      </c>
      <c r="K88" s="53">
        <v>121.741</v>
      </c>
      <c r="L88" s="53">
        <f t="shared" si="6"/>
        <v>84.347333333333339</v>
      </c>
      <c r="M88" s="53">
        <f t="shared" si="3"/>
        <v>125.04600000000001</v>
      </c>
      <c r="N88" s="53">
        <f t="shared" si="4"/>
        <v>121.99900000000001</v>
      </c>
      <c r="O88" s="57">
        <f t="shared" si="8"/>
        <v>331.39233333333334</v>
      </c>
      <c r="P88" s="59">
        <f t="shared" si="7"/>
        <v>2.520342456921151</v>
      </c>
      <c r="Q88" s="50">
        <f t="shared" si="9"/>
        <v>1.482512784438947</v>
      </c>
      <c r="R88" s="51">
        <f t="shared" si="10"/>
        <v>1.4463883465985885</v>
      </c>
      <c r="U88" s="8"/>
    </row>
    <row r="89" spans="1:21" x14ac:dyDescent="0.3">
      <c r="A89" s="19" t="s">
        <v>189</v>
      </c>
      <c r="B89" s="39">
        <v>88</v>
      </c>
      <c r="C89" s="53">
        <v>208.81299999999999</v>
      </c>
      <c r="D89" s="53">
        <v>209.16900000000001</v>
      </c>
      <c r="E89" s="53">
        <v>208.52500000000001</v>
      </c>
      <c r="F89" s="53">
        <v>233.71100000000001</v>
      </c>
      <c r="G89" s="53">
        <v>233.447</v>
      </c>
      <c r="H89" s="53">
        <v>233.71899999999999</v>
      </c>
      <c r="I89" s="53">
        <v>194.173</v>
      </c>
      <c r="J89" s="53">
        <v>193.65100000000001</v>
      </c>
      <c r="K89" s="53">
        <v>193.29900000000001</v>
      </c>
      <c r="L89" s="53">
        <f t="shared" si="6"/>
        <v>208.83566666666664</v>
      </c>
      <c r="M89" s="53">
        <f t="shared" si="3"/>
        <v>233.62566666666666</v>
      </c>
      <c r="N89" s="53">
        <f t="shared" si="4"/>
        <v>193.70766666666668</v>
      </c>
      <c r="O89" s="57">
        <f t="shared" si="8"/>
        <v>636.16899999999998</v>
      </c>
      <c r="P89" s="59">
        <f t="shared" si="7"/>
        <v>2.8035725024686764</v>
      </c>
      <c r="Q89" s="50">
        <f t="shared" si="9"/>
        <v>1.1187057766313866</v>
      </c>
      <c r="R89" s="51">
        <f t="shared" si="10"/>
        <v>0.92756026668496938</v>
      </c>
      <c r="U89" s="8"/>
    </row>
    <row r="90" spans="1:21" x14ac:dyDescent="0.3">
      <c r="A90" s="19" t="s">
        <v>190</v>
      </c>
      <c r="B90" s="40">
        <v>89</v>
      </c>
      <c r="C90" s="53">
        <v>111.66800000000001</v>
      </c>
      <c r="D90" s="53">
        <v>112.575</v>
      </c>
      <c r="E90" s="53">
        <v>112.587</v>
      </c>
      <c r="F90" s="53">
        <v>110.902</v>
      </c>
      <c r="G90" s="53">
        <v>110.28400000000001</v>
      </c>
      <c r="H90" s="53">
        <v>110.52</v>
      </c>
      <c r="I90" s="53">
        <v>114.714</v>
      </c>
      <c r="J90" s="53">
        <v>115.669</v>
      </c>
      <c r="K90" s="53">
        <v>115.748</v>
      </c>
      <c r="L90" s="53">
        <f t="shared" si="6"/>
        <v>112.27666666666666</v>
      </c>
      <c r="M90" s="53">
        <f t="shared" si="3"/>
        <v>110.56866666666667</v>
      </c>
      <c r="N90" s="53">
        <f t="shared" si="4"/>
        <v>115.377</v>
      </c>
      <c r="O90" s="57">
        <f t="shared" si="8"/>
        <v>338.22233333333332</v>
      </c>
      <c r="P90" s="59">
        <f t="shared" si="7"/>
        <v>2.5292022813314872</v>
      </c>
      <c r="Q90" s="50">
        <f t="shared" si="9"/>
        <v>0.98478757830359542</v>
      </c>
      <c r="R90" s="51">
        <f t="shared" si="10"/>
        <v>1.0276133361042663</v>
      </c>
      <c r="U90" s="8"/>
    </row>
    <row r="91" spans="1:21" x14ac:dyDescent="0.3">
      <c r="A91" s="19" t="s">
        <v>191</v>
      </c>
      <c r="B91" s="39">
        <v>90</v>
      </c>
      <c r="C91" s="53">
        <v>27.853000000000002</v>
      </c>
      <c r="D91" s="53">
        <v>27.786000000000001</v>
      </c>
      <c r="E91" s="53">
        <v>27.853999999999999</v>
      </c>
      <c r="F91" s="53">
        <v>28.556000000000001</v>
      </c>
      <c r="G91" s="53">
        <v>28.695</v>
      </c>
      <c r="H91" s="53">
        <v>28.516999999999999</v>
      </c>
      <c r="I91" s="53">
        <v>23.978999999999999</v>
      </c>
      <c r="J91" s="53">
        <v>24.030999999999999</v>
      </c>
      <c r="K91" s="53">
        <v>23.853999999999999</v>
      </c>
      <c r="L91" s="53">
        <f t="shared" si="6"/>
        <v>27.831</v>
      </c>
      <c r="M91" s="53">
        <f t="shared" si="3"/>
        <v>28.589333333333332</v>
      </c>
      <c r="N91" s="53">
        <f t="shared" si="4"/>
        <v>23.954666666666668</v>
      </c>
      <c r="O91" s="57">
        <f t="shared" si="8"/>
        <v>80.375</v>
      </c>
      <c r="P91" s="59">
        <f t="shared" si="7"/>
        <v>1.9051209859322784</v>
      </c>
      <c r="Q91" s="50">
        <f t="shared" si="9"/>
        <v>1.0272477932281747</v>
      </c>
      <c r="R91" s="51">
        <f t="shared" si="10"/>
        <v>0.8607188626591451</v>
      </c>
      <c r="U91" s="8"/>
    </row>
    <row r="92" spans="1:21" x14ac:dyDescent="0.3">
      <c r="A92" s="19" t="s">
        <v>192</v>
      </c>
      <c r="B92" s="40">
        <v>91</v>
      </c>
      <c r="C92" s="53">
        <v>132.82900000000001</v>
      </c>
      <c r="D92" s="53">
        <v>132.75700000000001</v>
      </c>
      <c r="E92" s="53">
        <v>132.512</v>
      </c>
      <c r="F92" s="53">
        <v>152.065</v>
      </c>
      <c r="G92" s="53">
        <v>153.43899999999999</v>
      </c>
      <c r="H92" s="53">
        <v>153.90100000000001</v>
      </c>
      <c r="I92" s="53">
        <v>112.604</v>
      </c>
      <c r="J92" s="53">
        <v>116.768</v>
      </c>
      <c r="K92" s="53">
        <v>117.28700000000001</v>
      </c>
      <c r="L92" s="53">
        <f t="shared" si="6"/>
        <v>132.69933333333333</v>
      </c>
      <c r="M92" s="53">
        <f t="shared" si="3"/>
        <v>153.13500000000002</v>
      </c>
      <c r="N92" s="53">
        <f t="shared" si="4"/>
        <v>115.553</v>
      </c>
      <c r="O92" s="57">
        <f t="shared" si="8"/>
        <v>401.38733333333334</v>
      </c>
      <c r="P92" s="59">
        <f t="shared" si="7"/>
        <v>2.6035636632430572</v>
      </c>
      <c r="Q92" s="50">
        <f t="shared" si="9"/>
        <v>1.153999768901125</v>
      </c>
      <c r="R92" s="51">
        <f t="shared" si="10"/>
        <v>0.87078809740315199</v>
      </c>
      <c r="U92" s="8"/>
    </row>
    <row r="93" spans="1:21" x14ac:dyDescent="0.3">
      <c r="A93" s="19" t="s">
        <v>193</v>
      </c>
      <c r="B93" s="39">
        <v>92</v>
      </c>
      <c r="C93" s="53">
        <v>112.19199999999999</v>
      </c>
      <c r="D93" s="53">
        <v>112.715</v>
      </c>
      <c r="E93" s="53">
        <v>112.018</v>
      </c>
      <c r="F93" s="53">
        <v>91.539000000000001</v>
      </c>
      <c r="G93" s="53">
        <v>91.316000000000003</v>
      </c>
      <c r="H93" s="53">
        <v>92.085999999999999</v>
      </c>
      <c r="I93" s="53">
        <v>114.53100000000001</v>
      </c>
      <c r="J93" s="53">
        <v>115.527</v>
      </c>
      <c r="K93" s="53">
        <v>113.786</v>
      </c>
      <c r="L93" s="53">
        <f t="shared" si="6"/>
        <v>112.30833333333332</v>
      </c>
      <c r="M93" s="53">
        <f t="shared" si="3"/>
        <v>91.647000000000006</v>
      </c>
      <c r="N93" s="53">
        <f t="shared" si="4"/>
        <v>114.61466666666666</v>
      </c>
      <c r="O93" s="57">
        <f t="shared" si="8"/>
        <v>318.57</v>
      </c>
      <c r="P93" s="59">
        <f t="shared" si="7"/>
        <v>2.50320487552065</v>
      </c>
      <c r="Q93" s="50">
        <f t="shared" si="9"/>
        <v>0.81603027379980719</v>
      </c>
      <c r="R93" s="51">
        <f t="shared" si="10"/>
        <v>1.0205357275358018</v>
      </c>
      <c r="U93" s="8"/>
    </row>
    <row r="94" spans="1:21" x14ac:dyDescent="0.3">
      <c r="A94" s="19" t="s">
        <v>307</v>
      </c>
      <c r="B94" s="40">
        <v>93</v>
      </c>
      <c r="C94" s="53">
        <v>2.9990000000000001</v>
      </c>
      <c r="D94" s="53">
        <v>3.012</v>
      </c>
      <c r="E94" s="53">
        <v>2.9830000000000001</v>
      </c>
      <c r="F94" s="53">
        <v>3.556</v>
      </c>
      <c r="G94" s="53">
        <v>3.5419999999999998</v>
      </c>
      <c r="H94" s="53">
        <v>3.53</v>
      </c>
      <c r="I94" s="53">
        <v>2.5609999999999999</v>
      </c>
      <c r="J94" s="53">
        <v>2.5710000000000002</v>
      </c>
      <c r="K94" s="53">
        <v>2.6059999999999999</v>
      </c>
      <c r="L94" s="53">
        <f t="shared" si="6"/>
        <v>2.9979999999999998</v>
      </c>
      <c r="M94" s="53">
        <f t="shared" si="3"/>
        <v>3.5426666666666669</v>
      </c>
      <c r="N94" s="53">
        <f t="shared" si="4"/>
        <v>2.579333333333333</v>
      </c>
      <c r="O94" s="57">
        <f t="shared" si="8"/>
        <v>9.1199999999999992</v>
      </c>
      <c r="P94" s="59">
        <f t="shared" si="7"/>
        <v>0.95999483832841614</v>
      </c>
      <c r="Q94" s="50">
        <f t="shared" si="9"/>
        <v>1.1816766733377808</v>
      </c>
      <c r="R94" s="51">
        <f t="shared" si="10"/>
        <v>0.86035134534133861</v>
      </c>
      <c r="U94" s="8"/>
    </row>
    <row r="95" spans="1:21" x14ac:dyDescent="0.3">
      <c r="A95" s="24" t="s">
        <v>308</v>
      </c>
      <c r="B95" s="39">
        <v>94</v>
      </c>
      <c r="C95" s="53">
        <v>4.8259999999999996</v>
      </c>
      <c r="D95" s="53">
        <v>4.7910000000000004</v>
      </c>
      <c r="E95" s="53">
        <v>4.8250000000000002</v>
      </c>
      <c r="F95" s="53">
        <v>5.056</v>
      </c>
      <c r="G95" s="53">
        <v>5.01</v>
      </c>
      <c r="H95" s="53">
        <v>4.9989999999999997</v>
      </c>
      <c r="I95" s="53">
        <v>3.6469999999999998</v>
      </c>
      <c r="J95" s="53">
        <v>3.665</v>
      </c>
      <c r="K95" s="53">
        <v>3.6389999999999998</v>
      </c>
      <c r="L95" s="53">
        <f t="shared" si="6"/>
        <v>4.8140000000000001</v>
      </c>
      <c r="M95" s="53">
        <f t="shared" si="3"/>
        <v>5.0216666666666656</v>
      </c>
      <c r="N95" s="53">
        <f t="shared" si="4"/>
        <v>3.6503333333333328</v>
      </c>
      <c r="O95" s="57">
        <f t="shared" si="8"/>
        <v>13.485999999999997</v>
      </c>
      <c r="P95" s="59">
        <f t="shared" si="7"/>
        <v>1.1298831553406212</v>
      </c>
      <c r="Q95" s="50">
        <f t="shared" si="9"/>
        <v>1.043138069519457</v>
      </c>
      <c r="R95" s="51">
        <f t="shared" si="10"/>
        <v>0.75827447721922159</v>
      </c>
      <c r="U95" s="8"/>
    </row>
    <row r="96" spans="1:21" x14ac:dyDescent="0.3">
      <c r="A96" s="24" t="s">
        <v>309</v>
      </c>
      <c r="B96" s="40">
        <v>95</v>
      </c>
      <c r="C96" s="53">
        <v>3.5390000000000001</v>
      </c>
      <c r="D96" s="53">
        <v>3.5619999999999998</v>
      </c>
      <c r="E96" s="53">
        <v>3.516</v>
      </c>
      <c r="F96" s="53">
        <v>3.5350000000000001</v>
      </c>
      <c r="G96" s="53">
        <v>3.4870000000000001</v>
      </c>
      <c r="H96" s="53">
        <v>3.5009999999999999</v>
      </c>
      <c r="I96" s="53">
        <v>2.29</v>
      </c>
      <c r="J96" s="53">
        <v>2.2599999999999998</v>
      </c>
      <c r="K96" s="53">
        <v>2.2730000000000001</v>
      </c>
      <c r="L96" s="53">
        <f t="shared" si="6"/>
        <v>3.5390000000000001</v>
      </c>
      <c r="M96" s="53">
        <f t="shared" si="3"/>
        <v>3.5076666666666667</v>
      </c>
      <c r="N96" s="53">
        <f t="shared" si="4"/>
        <v>2.2743333333333333</v>
      </c>
      <c r="O96" s="57">
        <f t="shared" si="8"/>
        <v>9.3209999999999997</v>
      </c>
      <c r="P96" s="59">
        <f t="shared" si="7"/>
        <v>0.96946250797463684</v>
      </c>
      <c r="Q96" s="50">
        <f t="shared" si="9"/>
        <v>0.99114627484223417</v>
      </c>
      <c r="R96" s="51">
        <f t="shared" si="10"/>
        <v>0.64264858246208911</v>
      </c>
      <c r="U96" s="8"/>
    </row>
    <row r="97" spans="1:21" x14ac:dyDescent="0.3">
      <c r="A97" s="24" t="s">
        <v>310</v>
      </c>
      <c r="B97" s="39">
        <v>96</v>
      </c>
      <c r="C97" s="53">
        <v>31.128</v>
      </c>
      <c r="D97" s="53">
        <v>31.300999999999998</v>
      </c>
      <c r="E97" s="53">
        <v>31.195</v>
      </c>
      <c r="F97" s="53">
        <v>34.622999999999998</v>
      </c>
      <c r="G97" s="53">
        <v>34.798000000000002</v>
      </c>
      <c r="H97" s="53">
        <v>34.734000000000002</v>
      </c>
      <c r="I97" s="53">
        <v>22.492999999999999</v>
      </c>
      <c r="J97" s="53">
        <v>22.489000000000001</v>
      </c>
      <c r="K97" s="53">
        <v>22.536999999999999</v>
      </c>
      <c r="L97" s="53">
        <f t="shared" si="6"/>
        <v>31.207999999999998</v>
      </c>
      <c r="M97" s="53">
        <f t="shared" si="3"/>
        <v>34.718333333333334</v>
      </c>
      <c r="N97" s="53">
        <f t="shared" si="4"/>
        <v>22.506333333333334</v>
      </c>
      <c r="O97" s="57">
        <f t="shared" si="8"/>
        <v>88.432666666666663</v>
      </c>
      <c r="P97" s="59">
        <f t="shared" si="7"/>
        <v>1.9466127212625242</v>
      </c>
      <c r="Q97" s="50">
        <f t="shared" si="9"/>
        <v>1.1124818422626677</v>
      </c>
      <c r="R97" s="51">
        <f t="shared" si="10"/>
        <v>0.72117192172947109</v>
      </c>
      <c r="U97" s="8"/>
    </row>
    <row r="98" spans="1:21" x14ac:dyDescent="0.3">
      <c r="A98" s="24" t="s">
        <v>282</v>
      </c>
      <c r="B98" s="40">
        <v>97</v>
      </c>
      <c r="C98" s="53">
        <v>11.776</v>
      </c>
      <c r="D98" s="53">
        <v>11.827999999999999</v>
      </c>
      <c r="E98" s="53">
        <v>11.752000000000001</v>
      </c>
      <c r="F98" s="53">
        <v>13.249000000000001</v>
      </c>
      <c r="G98" s="53">
        <v>13.311999999999999</v>
      </c>
      <c r="H98" s="53">
        <v>13.194000000000001</v>
      </c>
      <c r="I98" s="53">
        <v>12.821</v>
      </c>
      <c r="J98" s="53">
        <v>12.759</v>
      </c>
      <c r="K98" s="53">
        <v>12.791</v>
      </c>
      <c r="L98" s="53">
        <f t="shared" si="6"/>
        <v>11.785333333333334</v>
      </c>
      <c r="M98" s="53">
        <f t="shared" si="3"/>
        <v>13.251666666666667</v>
      </c>
      <c r="N98" s="53">
        <f t="shared" si="4"/>
        <v>12.790333333333331</v>
      </c>
      <c r="O98" s="57">
        <f t="shared" si="8"/>
        <v>37.827333333333328</v>
      </c>
      <c r="P98" s="59">
        <f t="shared" si="7"/>
        <v>1.5778057264516476</v>
      </c>
      <c r="Q98" s="50">
        <f t="shared" si="9"/>
        <v>1.1244201832786513</v>
      </c>
      <c r="R98" s="51">
        <f t="shared" si="10"/>
        <v>1.0852754836519967</v>
      </c>
      <c r="U98" s="8"/>
    </row>
    <row r="99" spans="1:21" x14ac:dyDescent="0.3">
      <c r="A99" s="24" t="s">
        <v>283</v>
      </c>
      <c r="B99" s="39">
        <v>98</v>
      </c>
      <c r="C99" s="53">
        <v>9.3680000000000003</v>
      </c>
      <c r="D99" s="53">
        <v>9.3629999999999995</v>
      </c>
      <c r="E99" s="53">
        <v>9.3130000000000006</v>
      </c>
      <c r="F99" s="53">
        <v>10.689</v>
      </c>
      <c r="G99" s="53">
        <v>10.677</v>
      </c>
      <c r="H99" s="53">
        <v>10.641</v>
      </c>
      <c r="I99" s="53">
        <v>11.363</v>
      </c>
      <c r="J99" s="53">
        <v>11.324</v>
      </c>
      <c r="K99" s="53">
        <v>11.324</v>
      </c>
      <c r="L99" s="53">
        <f t="shared" si="6"/>
        <v>9.3480000000000008</v>
      </c>
      <c r="M99" s="53">
        <f t="shared" si="3"/>
        <v>10.668999999999999</v>
      </c>
      <c r="N99" s="53">
        <f t="shared" si="4"/>
        <v>11.336999999999998</v>
      </c>
      <c r="O99" s="57">
        <f t="shared" si="8"/>
        <v>31.353999999999999</v>
      </c>
      <c r="P99" s="59">
        <f t="shared" si="7"/>
        <v>1.4962929540060428</v>
      </c>
      <c r="Q99" s="50">
        <f t="shared" si="9"/>
        <v>1.1413136499786047</v>
      </c>
      <c r="R99" s="51">
        <f t="shared" si="10"/>
        <v>1.2127727856225927</v>
      </c>
      <c r="U99" s="8"/>
    </row>
    <row r="100" spans="1:21" x14ac:dyDescent="0.3">
      <c r="A100" s="19" t="s">
        <v>215</v>
      </c>
      <c r="B100" s="40">
        <v>99</v>
      </c>
      <c r="C100" s="53">
        <v>8.3539999999999992</v>
      </c>
      <c r="D100" s="53">
        <v>8.3870000000000005</v>
      </c>
      <c r="E100" s="53">
        <v>8.3729999999999993</v>
      </c>
      <c r="F100" s="53">
        <v>8.0429999999999993</v>
      </c>
      <c r="G100" s="53">
        <v>8.0269999999999992</v>
      </c>
      <c r="H100" s="53">
        <v>8.0299999999999994</v>
      </c>
      <c r="I100" s="53">
        <v>3.9950000000000001</v>
      </c>
      <c r="J100" s="53">
        <v>4.0510000000000002</v>
      </c>
      <c r="K100" s="53">
        <v>4.0419999999999998</v>
      </c>
      <c r="L100" s="53">
        <f t="shared" si="6"/>
        <v>8.3713333333333324</v>
      </c>
      <c r="M100" s="53">
        <f t="shared" si="3"/>
        <v>8.0333333333333332</v>
      </c>
      <c r="N100" s="53">
        <f t="shared" si="4"/>
        <v>4.0293333333333328</v>
      </c>
      <c r="O100" s="57">
        <f t="shared" si="8"/>
        <v>20.433999999999997</v>
      </c>
      <c r="P100" s="59">
        <f t="shared" si="7"/>
        <v>1.3103533890449945</v>
      </c>
      <c r="Q100" s="50">
        <f t="shared" si="9"/>
        <v>0.95962411403997783</v>
      </c>
      <c r="R100" s="51">
        <f t="shared" si="10"/>
        <v>0.48132515728279046</v>
      </c>
      <c r="U100" s="8"/>
    </row>
    <row r="101" spans="1:21" x14ac:dyDescent="0.3">
      <c r="A101" s="19" t="s">
        <v>216</v>
      </c>
      <c r="B101" s="39">
        <v>100</v>
      </c>
      <c r="C101" s="53">
        <v>7.9720000000000004</v>
      </c>
      <c r="D101" s="53">
        <v>8.0139999999999993</v>
      </c>
      <c r="E101" s="53">
        <v>7.9889999999999999</v>
      </c>
      <c r="F101" s="53">
        <v>7.5220000000000002</v>
      </c>
      <c r="G101" s="53">
        <v>7.5149999999999997</v>
      </c>
      <c r="H101" s="53">
        <v>7.4489999999999998</v>
      </c>
      <c r="I101" s="53">
        <v>4.1239999999999997</v>
      </c>
      <c r="J101" s="53">
        <v>4.1619999999999999</v>
      </c>
      <c r="K101" s="53">
        <v>4.1539999999999999</v>
      </c>
      <c r="L101" s="53">
        <f t="shared" si="6"/>
        <v>7.9916666666666671</v>
      </c>
      <c r="M101" s="53">
        <f t="shared" si="3"/>
        <v>7.4953333333333321</v>
      </c>
      <c r="N101" s="53">
        <f t="shared" si="4"/>
        <v>4.1466666666666665</v>
      </c>
      <c r="O101" s="57">
        <f t="shared" si="8"/>
        <v>19.633666666666663</v>
      </c>
      <c r="P101" s="59">
        <f t="shared" si="7"/>
        <v>1.2930014134255925</v>
      </c>
      <c r="Q101" s="50">
        <f t="shared" si="9"/>
        <v>0.93789363920750757</v>
      </c>
      <c r="R101" s="51">
        <f t="shared" si="10"/>
        <v>0.51887382690302397</v>
      </c>
      <c r="U101" s="8"/>
    </row>
    <row r="102" spans="1:21" x14ac:dyDescent="0.3">
      <c r="A102" s="9" t="s">
        <v>34</v>
      </c>
      <c r="B102" s="40">
        <v>101</v>
      </c>
      <c r="C102" s="53">
        <v>76.840999999999994</v>
      </c>
      <c r="D102" s="53">
        <v>76.545000000000002</v>
      </c>
      <c r="E102" s="53">
        <v>76.671000000000006</v>
      </c>
      <c r="F102" s="53">
        <v>87.421999999999997</v>
      </c>
      <c r="G102" s="53">
        <v>87.671999999999997</v>
      </c>
      <c r="H102" s="53">
        <v>87.076999999999998</v>
      </c>
      <c r="I102" s="53">
        <v>69.078999999999994</v>
      </c>
      <c r="J102" s="53">
        <v>68.072999999999993</v>
      </c>
      <c r="K102" s="53">
        <v>67.379000000000005</v>
      </c>
      <c r="L102" s="53">
        <f t="shared" si="6"/>
        <v>76.685666666666677</v>
      </c>
      <c r="M102" s="53">
        <f t="shared" si="3"/>
        <v>87.390333333333331</v>
      </c>
      <c r="N102" s="53">
        <f t="shared" si="4"/>
        <v>68.177000000000007</v>
      </c>
      <c r="O102" s="57">
        <f t="shared" si="8"/>
        <v>232.25300000000004</v>
      </c>
      <c r="P102" s="59">
        <f t="shared" si="7"/>
        <v>2.3659613324612923</v>
      </c>
      <c r="Q102" s="50">
        <f t="shared" si="9"/>
        <v>1.1395914925431521</v>
      </c>
      <c r="R102" s="51">
        <f t="shared" si="10"/>
        <v>0.88904488887536559</v>
      </c>
      <c r="U102" s="8" t="s">
        <v>46</v>
      </c>
    </row>
    <row r="103" spans="1:21" s="6" customFormat="1" x14ac:dyDescent="0.3">
      <c r="A103" s="10" t="s">
        <v>49</v>
      </c>
      <c r="B103" s="39">
        <v>102</v>
      </c>
      <c r="C103" s="54">
        <v>82.108000000000004</v>
      </c>
      <c r="D103" s="54">
        <v>82.906000000000006</v>
      </c>
      <c r="E103" s="54">
        <v>83.66</v>
      </c>
      <c r="F103" s="54">
        <v>91.224000000000004</v>
      </c>
      <c r="G103" s="54">
        <v>90.79</v>
      </c>
      <c r="H103" s="54">
        <v>92.355000000000004</v>
      </c>
      <c r="I103" s="54">
        <v>83.581999999999994</v>
      </c>
      <c r="J103" s="54">
        <v>83.016000000000005</v>
      </c>
      <c r="K103" s="54">
        <v>83.447999999999993</v>
      </c>
      <c r="L103" s="53">
        <f t="shared" si="6"/>
        <v>82.891333333333336</v>
      </c>
      <c r="M103" s="53">
        <f t="shared" si="3"/>
        <v>91.456333333333347</v>
      </c>
      <c r="N103" s="53">
        <f t="shared" si="4"/>
        <v>83.348666666666659</v>
      </c>
      <c r="O103" s="57">
        <f t="shared" si="8"/>
        <v>257.69633333333331</v>
      </c>
      <c r="P103" s="59">
        <f t="shared" si="7"/>
        <v>2.4111082391778771</v>
      </c>
      <c r="Q103" s="50">
        <f t="shared" si="9"/>
        <v>1.1033280519877431</v>
      </c>
      <c r="R103" s="51">
        <f t="shared" si="10"/>
        <v>1.0055172635659537</v>
      </c>
      <c r="U103" s="11"/>
    </row>
    <row r="104" spans="1:21" x14ac:dyDescent="0.3">
      <c r="A104" s="10" t="s">
        <v>43</v>
      </c>
      <c r="B104" s="40">
        <v>103</v>
      </c>
      <c r="C104" s="53">
        <v>121.026</v>
      </c>
      <c r="D104" s="53">
        <v>120.679</v>
      </c>
      <c r="E104" s="53">
        <v>119.84099999999999</v>
      </c>
      <c r="F104" s="53">
        <v>137.30099999999999</v>
      </c>
      <c r="G104" s="53">
        <v>142.357</v>
      </c>
      <c r="H104" s="53">
        <v>141.27099999999999</v>
      </c>
      <c r="I104" s="53">
        <v>115.133</v>
      </c>
      <c r="J104" s="53">
        <v>112.084</v>
      </c>
      <c r="K104" s="53">
        <v>113.056</v>
      </c>
      <c r="L104" s="53">
        <f t="shared" si="6"/>
        <v>120.51533333333333</v>
      </c>
      <c r="M104" s="53">
        <f t="shared" si="3"/>
        <v>140.30966666666666</v>
      </c>
      <c r="N104" s="53">
        <f t="shared" si="4"/>
        <v>113.42433333333332</v>
      </c>
      <c r="O104" s="57">
        <f t="shared" si="8"/>
        <v>374.24933333333331</v>
      </c>
      <c r="P104" s="59">
        <f t="shared" si="7"/>
        <v>2.5731610353880692</v>
      </c>
      <c r="Q104" s="50">
        <f t="shared" si="9"/>
        <v>1.1642474263302593</v>
      </c>
      <c r="R104" s="51">
        <f t="shared" si="10"/>
        <v>0.94116101408949338</v>
      </c>
      <c r="U104" s="8" t="s">
        <v>42</v>
      </c>
    </row>
    <row r="105" spans="1:21" x14ac:dyDescent="0.3">
      <c r="A105" s="10" t="s">
        <v>349</v>
      </c>
      <c r="B105" s="39">
        <v>104</v>
      </c>
      <c r="C105" s="53">
        <v>467.80200000000002</v>
      </c>
      <c r="D105" s="53">
        <v>466.04599999999999</v>
      </c>
      <c r="E105" s="53">
        <v>465.12400000000002</v>
      </c>
      <c r="F105" s="53">
        <v>561.39400000000001</v>
      </c>
      <c r="G105" s="53">
        <v>566.66300000000001</v>
      </c>
      <c r="H105" s="53">
        <v>569.76499999999999</v>
      </c>
      <c r="I105" s="53">
        <v>637.58000000000004</v>
      </c>
      <c r="J105" s="53">
        <v>633.72500000000002</v>
      </c>
      <c r="K105" s="53">
        <v>634.73099999999999</v>
      </c>
      <c r="L105" s="53">
        <f t="shared" si="6"/>
        <v>466.32400000000001</v>
      </c>
      <c r="M105" s="53">
        <f t="shared" si="3"/>
        <v>565.94066666666674</v>
      </c>
      <c r="N105" s="53">
        <f t="shared" si="4"/>
        <v>635.34533333333331</v>
      </c>
      <c r="O105" s="57">
        <f t="shared" si="8"/>
        <v>1667.6100000000001</v>
      </c>
      <c r="P105" s="59">
        <f t="shared" si="7"/>
        <v>3.2220944907549298</v>
      </c>
      <c r="Q105" s="50">
        <f t="shared" si="9"/>
        <v>1.2136211446690857</v>
      </c>
      <c r="R105" s="51">
        <f t="shared" si="10"/>
        <v>1.3624547167491556</v>
      </c>
      <c r="U105" s="8" t="s">
        <v>32</v>
      </c>
    </row>
    <row r="106" spans="1:21" x14ac:dyDescent="0.3">
      <c r="A106" s="9" t="s">
        <v>33</v>
      </c>
      <c r="B106" s="40">
        <v>105</v>
      </c>
      <c r="C106" s="53">
        <v>81.027000000000001</v>
      </c>
      <c r="D106" s="53">
        <v>78.944999999999993</v>
      </c>
      <c r="E106" s="53">
        <v>79.403000000000006</v>
      </c>
      <c r="F106" s="53">
        <v>102.867</v>
      </c>
      <c r="G106" s="53">
        <v>100.78400000000001</v>
      </c>
      <c r="H106" s="53">
        <v>102.655</v>
      </c>
      <c r="I106" s="53">
        <v>92.858999999999995</v>
      </c>
      <c r="J106" s="53">
        <v>95.569000000000003</v>
      </c>
      <c r="K106" s="53">
        <v>97.108000000000004</v>
      </c>
      <c r="L106" s="53">
        <f t="shared" si="6"/>
        <v>79.791666666666671</v>
      </c>
      <c r="M106" s="53">
        <f t="shared" si="3"/>
        <v>102.10200000000002</v>
      </c>
      <c r="N106" s="53">
        <f t="shared" si="4"/>
        <v>95.178666666666672</v>
      </c>
      <c r="O106" s="57">
        <f t="shared" si="8"/>
        <v>277.07233333333335</v>
      </c>
      <c r="P106" s="59">
        <f t="shared" si="7"/>
        <v>2.4425931620848647</v>
      </c>
      <c r="Q106" s="50">
        <f t="shared" si="9"/>
        <v>1.279607310704961</v>
      </c>
      <c r="R106" s="51">
        <f t="shared" si="10"/>
        <v>1.1928396866840731</v>
      </c>
      <c r="U106" s="8"/>
    </row>
    <row r="107" spans="1:21" x14ac:dyDescent="0.3">
      <c r="A107" s="26" t="s">
        <v>246</v>
      </c>
      <c r="B107" s="39">
        <v>106</v>
      </c>
      <c r="C107" s="53">
        <v>3.262</v>
      </c>
      <c r="D107" s="53">
        <v>3.2469999999999999</v>
      </c>
      <c r="E107" s="53">
        <v>3.25</v>
      </c>
      <c r="F107" s="53">
        <v>3.5529999999999999</v>
      </c>
      <c r="G107" s="53">
        <v>3.49</v>
      </c>
      <c r="H107" s="53">
        <v>3.4140000000000001</v>
      </c>
      <c r="I107" s="53">
        <v>1.81</v>
      </c>
      <c r="J107" s="53">
        <v>1.875</v>
      </c>
      <c r="K107" s="53">
        <v>1.863</v>
      </c>
      <c r="L107" s="53">
        <f t="shared" si="6"/>
        <v>3.2530000000000001</v>
      </c>
      <c r="M107" s="53">
        <f t="shared" si="3"/>
        <v>3.4856666666666669</v>
      </c>
      <c r="N107" s="53">
        <f t="shared" si="4"/>
        <v>1.8493333333333333</v>
      </c>
      <c r="O107" s="57">
        <f t="shared" si="8"/>
        <v>8.588000000000001</v>
      </c>
      <c r="P107" s="59">
        <f t="shared" si="7"/>
        <v>0.93389203576421109</v>
      </c>
      <c r="Q107" s="50">
        <f t="shared" si="9"/>
        <v>1.0715237216927964</v>
      </c>
      <c r="R107" s="51">
        <f t="shared" si="10"/>
        <v>0.5685008709908802</v>
      </c>
      <c r="U107" s="8"/>
    </row>
    <row r="108" spans="1:21" x14ac:dyDescent="0.3">
      <c r="A108" s="26" t="s">
        <v>247</v>
      </c>
      <c r="B108" s="40">
        <v>107</v>
      </c>
      <c r="C108" s="53">
        <v>9.2949999999999999</v>
      </c>
      <c r="D108" s="53">
        <v>9.14</v>
      </c>
      <c r="E108" s="53">
        <v>9.18</v>
      </c>
      <c r="F108" s="53">
        <v>9.4149999999999991</v>
      </c>
      <c r="G108" s="53">
        <v>9.4290000000000003</v>
      </c>
      <c r="H108" s="53">
        <v>9.7850000000000001</v>
      </c>
      <c r="I108" s="53">
        <v>2.78</v>
      </c>
      <c r="J108" s="53">
        <v>2.766</v>
      </c>
      <c r="K108" s="53">
        <v>2.6819999999999999</v>
      </c>
      <c r="L108" s="53">
        <f t="shared" si="6"/>
        <v>9.2050000000000001</v>
      </c>
      <c r="M108" s="53">
        <f t="shared" si="3"/>
        <v>9.543000000000001</v>
      </c>
      <c r="N108" s="53">
        <f t="shared" si="4"/>
        <v>2.7426666666666666</v>
      </c>
      <c r="O108" s="57">
        <f t="shared" si="8"/>
        <v>21.490666666666669</v>
      </c>
      <c r="P108" s="59">
        <f t="shared" si="7"/>
        <v>1.3322498880444342</v>
      </c>
      <c r="Q108" s="50">
        <f t="shared" si="9"/>
        <v>1.0367191743617601</v>
      </c>
      <c r="R108" s="51">
        <f t="shared" si="10"/>
        <v>0.29795401050153902</v>
      </c>
      <c r="U108" s="8"/>
    </row>
    <row r="109" spans="1:21" x14ac:dyDescent="0.3">
      <c r="A109" s="26" t="s">
        <v>250</v>
      </c>
      <c r="B109" s="39">
        <v>108</v>
      </c>
      <c r="C109" s="53">
        <v>5.7290000000000001</v>
      </c>
      <c r="D109" s="53">
        <v>5.6619999999999999</v>
      </c>
      <c r="E109" s="53">
        <v>5.6920000000000002</v>
      </c>
      <c r="F109" s="53">
        <v>5.56</v>
      </c>
      <c r="G109" s="53">
        <v>5.5270000000000001</v>
      </c>
      <c r="H109" s="53">
        <v>5.4660000000000002</v>
      </c>
      <c r="I109" s="53">
        <v>1.74</v>
      </c>
      <c r="J109" s="53">
        <v>1.7270000000000001</v>
      </c>
      <c r="K109" s="53">
        <v>1.7450000000000001</v>
      </c>
      <c r="L109" s="53">
        <f t="shared" si="6"/>
        <v>5.6943333333333328</v>
      </c>
      <c r="M109" s="53">
        <f t="shared" si="3"/>
        <v>5.5176666666666669</v>
      </c>
      <c r="N109" s="53">
        <f t="shared" si="4"/>
        <v>1.7373333333333332</v>
      </c>
      <c r="O109" s="57">
        <f t="shared" si="8"/>
        <v>12.949333333333334</v>
      </c>
      <c r="P109" s="59">
        <f t="shared" si="7"/>
        <v>1.1122474103394824</v>
      </c>
      <c r="Q109" s="50">
        <f t="shared" si="9"/>
        <v>0.96897500439032969</v>
      </c>
      <c r="R109" s="51">
        <f t="shared" si="10"/>
        <v>0.30509863607094773</v>
      </c>
      <c r="U109" s="8"/>
    </row>
    <row r="110" spans="1:21" x14ac:dyDescent="0.3">
      <c r="A110" s="26" t="s">
        <v>251</v>
      </c>
      <c r="B110" s="40">
        <v>109</v>
      </c>
      <c r="C110" s="53">
        <v>1.1080000000000001</v>
      </c>
      <c r="D110" s="53">
        <v>1.0640000000000001</v>
      </c>
      <c r="E110" s="53">
        <v>1.0860000000000001</v>
      </c>
      <c r="F110" s="53">
        <v>1.331</v>
      </c>
      <c r="G110" s="53">
        <v>1.335</v>
      </c>
      <c r="H110" s="53">
        <v>1.3109999999999999</v>
      </c>
      <c r="I110" s="53">
        <v>0.79400000000000004</v>
      </c>
      <c r="J110" s="53">
        <v>0.78400000000000003</v>
      </c>
      <c r="K110" s="53">
        <v>0.80500000000000005</v>
      </c>
      <c r="L110" s="53">
        <f t="shared" si="6"/>
        <v>1.0860000000000001</v>
      </c>
      <c r="M110" s="53">
        <f t="shared" si="3"/>
        <v>1.3256666666666665</v>
      </c>
      <c r="N110" s="53">
        <f t="shared" si="4"/>
        <v>0.79433333333333334</v>
      </c>
      <c r="O110" s="57">
        <f t="shared" si="8"/>
        <v>3.206</v>
      </c>
      <c r="P110" s="59">
        <f t="shared" si="7"/>
        <v>0.505963518018126</v>
      </c>
      <c r="Q110" s="50">
        <f t="shared" si="9"/>
        <v>1.2206875383670961</v>
      </c>
      <c r="R110" s="51">
        <f t="shared" si="10"/>
        <v>0.73143032535297725</v>
      </c>
      <c r="U110" s="8"/>
    </row>
    <row r="111" spans="1:21" x14ac:dyDescent="0.3">
      <c r="A111" s="26" t="s">
        <v>252</v>
      </c>
      <c r="B111" s="39">
        <v>110</v>
      </c>
      <c r="C111" s="53">
        <v>2.9460000000000002</v>
      </c>
      <c r="D111" s="53">
        <v>2.9409999999999998</v>
      </c>
      <c r="E111" s="53">
        <v>2.9969999999999999</v>
      </c>
      <c r="F111" s="53">
        <v>3.3660000000000001</v>
      </c>
      <c r="G111" s="53">
        <v>3.4279999999999999</v>
      </c>
      <c r="H111" s="53">
        <v>3.3839999999999999</v>
      </c>
      <c r="I111" s="53">
        <v>1.774</v>
      </c>
      <c r="J111" s="53">
        <v>1.706</v>
      </c>
      <c r="K111" s="53">
        <v>1.631</v>
      </c>
      <c r="L111" s="53">
        <f t="shared" si="6"/>
        <v>2.9613333333333336</v>
      </c>
      <c r="M111" s="53">
        <f t="shared" si="3"/>
        <v>3.3926666666666669</v>
      </c>
      <c r="N111" s="53">
        <f t="shared" si="4"/>
        <v>1.7036666666666667</v>
      </c>
      <c r="O111" s="57">
        <f t="shared" si="8"/>
        <v>8.0576666666666679</v>
      </c>
      <c r="P111" s="59">
        <f t="shared" si="7"/>
        <v>0.90620929732617272</v>
      </c>
      <c r="Q111" s="50">
        <f t="shared" si="9"/>
        <v>1.1456551103106709</v>
      </c>
      <c r="R111" s="51">
        <f t="shared" si="10"/>
        <v>0.57530391715443485</v>
      </c>
      <c r="U111" s="8"/>
    </row>
    <row r="112" spans="1:21" x14ac:dyDescent="0.3">
      <c r="A112" s="26" t="s">
        <v>253</v>
      </c>
      <c r="B112" s="40">
        <v>111</v>
      </c>
      <c r="C112" s="53">
        <v>2.8820000000000001</v>
      </c>
      <c r="D112" s="53">
        <v>2.8889999999999998</v>
      </c>
      <c r="E112" s="53">
        <v>2.8849999999999998</v>
      </c>
      <c r="F112" s="53">
        <v>3.3090000000000002</v>
      </c>
      <c r="G112" s="53">
        <v>3.3769999999999998</v>
      </c>
      <c r="H112" s="53">
        <v>3.3210000000000002</v>
      </c>
      <c r="I112" s="53">
        <v>1.5489999999999999</v>
      </c>
      <c r="J112" s="53">
        <v>1.5269999999999999</v>
      </c>
      <c r="K112" s="53">
        <v>1.5109999999999999</v>
      </c>
      <c r="L112" s="53">
        <f t="shared" si="6"/>
        <v>2.8853333333333331</v>
      </c>
      <c r="M112" s="53">
        <f t="shared" si="3"/>
        <v>3.3356666666666666</v>
      </c>
      <c r="N112" s="53">
        <f t="shared" si="4"/>
        <v>1.5289999999999999</v>
      </c>
      <c r="O112" s="57">
        <f t="shared" si="8"/>
        <v>7.75</v>
      </c>
      <c r="P112" s="59">
        <f t="shared" si="7"/>
        <v>0.88930170250631024</v>
      </c>
      <c r="Q112" s="50">
        <f t="shared" si="9"/>
        <v>1.1560767097966729</v>
      </c>
      <c r="R112" s="51">
        <f t="shared" si="10"/>
        <v>0.52992144177449174</v>
      </c>
      <c r="U112" s="8"/>
    </row>
    <row r="113" spans="1:21" x14ac:dyDescent="0.3">
      <c r="A113" s="26" t="s">
        <v>254</v>
      </c>
      <c r="B113" s="39">
        <v>112</v>
      </c>
      <c r="C113" s="53">
        <v>2.0529999999999999</v>
      </c>
      <c r="D113" s="53">
        <v>2.0169999999999999</v>
      </c>
      <c r="E113" s="53">
        <v>2.04</v>
      </c>
      <c r="F113" s="53">
        <v>2.4390000000000001</v>
      </c>
      <c r="G113" s="53">
        <v>2.4470000000000001</v>
      </c>
      <c r="H113" s="53">
        <v>2.4609999999999999</v>
      </c>
      <c r="I113" s="53">
        <v>1.212</v>
      </c>
      <c r="J113" s="53">
        <v>1.206</v>
      </c>
      <c r="K113" s="53">
        <v>1.1779999999999999</v>
      </c>
      <c r="L113" s="53">
        <f t="shared" si="6"/>
        <v>2.0366666666666666</v>
      </c>
      <c r="M113" s="53">
        <f t="shared" si="3"/>
        <v>2.4489999999999998</v>
      </c>
      <c r="N113" s="53">
        <f t="shared" si="4"/>
        <v>1.1986666666666668</v>
      </c>
      <c r="O113" s="57">
        <f t="shared" si="8"/>
        <v>5.6843333333333339</v>
      </c>
      <c r="P113" s="59">
        <f t="shared" si="7"/>
        <v>0.75467953733823689</v>
      </c>
      <c r="Q113" s="50">
        <f t="shared" si="9"/>
        <v>1.2024549918166938</v>
      </c>
      <c r="R113" s="51">
        <f t="shared" si="10"/>
        <v>0.58854337152209502</v>
      </c>
      <c r="U113" s="8"/>
    </row>
    <row r="114" spans="1:21" x14ac:dyDescent="0.3">
      <c r="A114" s="26" t="s">
        <v>255</v>
      </c>
      <c r="B114" s="40">
        <v>113</v>
      </c>
      <c r="C114" s="53">
        <v>3.54</v>
      </c>
      <c r="D114" s="53">
        <v>3.5950000000000002</v>
      </c>
      <c r="E114" s="53">
        <v>3.552</v>
      </c>
      <c r="F114" s="53">
        <v>4.1619999999999999</v>
      </c>
      <c r="G114" s="53">
        <v>4.2329999999999997</v>
      </c>
      <c r="H114" s="53">
        <v>4.226</v>
      </c>
      <c r="I114" s="53">
        <v>1.895</v>
      </c>
      <c r="J114" s="53">
        <v>1.9370000000000001</v>
      </c>
      <c r="K114" s="53">
        <v>1.909</v>
      </c>
      <c r="L114" s="53">
        <f t="shared" si="6"/>
        <v>3.5623333333333331</v>
      </c>
      <c r="M114" s="53">
        <f t="shared" si="3"/>
        <v>4.2069999999999999</v>
      </c>
      <c r="N114" s="53">
        <f t="shared" si="4"/>
        <v>1.9136666666666666</v>
      </c>
      <c r="O114" s="57">
        <f t="shared" si="8"/>
        <v>9.6829999999999998</v>
      </c>
      <c r="P114" s="59">
        <f t="shared" si="7"/>
        <v>0.98600993185326113</v>
      </c>
      <c r="Q114" s="50">
        <f t="shared" si="9"/>
        <v>1.1809675306447085</v>
      </c>
      <c r="R114" s="51">
        <f t="shared" si="10"/>
        <v>0.5371947225601198</v>
      </c>
      <c r="U114" s="8"/>
    </row>
    <row r="115" spans="1:21" x14ac:dyDescent="0.3">
      <c r="A115" s="26" t="s">
        <v>256</v>
      </c>
      <c r="B115" s="39">
        <v>114</v>
      </c>
      <c r="C115" s="53">
        <v>4.218</v>
      </c>
      <c r="D115" s="53">
        <v>4.2</v>
      </c>
      <c r="E115" s="53">
        <v>4.1849999999999996</v>
      </c>
      <c r="F115" s="53">
        <v>4.55</v>
      </c>
      <c r="G115" s="53">
        <v>4.569</v>
      </c>
      <c r="H115" s="53">
        <v>4.5979999999999999</v>
      </c>
      <c r="I115" s="53">
        <v>2.0840000000000001</v>
      </c>
      <c r="J115" s="53">
        <v>2.0790000000000002</v>
      </c>
      <c r="K115" s="53">
        <v>2.1160000000000001</v>
      </c>
      <c r="L115" s="53">
        <f t="shared" si="6"/>
        <v>4.2009999999999996</v>
      </c>
      <c r="M115" s="53">
        <f t="shared" si="3"/>
        <v>4.5723333333333329</v>
      </c>
      <c r="N115" s="53">
        <f t="shared" si="4"/>
        <v>2.093</v>
      </c>
      <c r="O115" s="57">
        <f t="shared" si="8"/>
        <v>10.866333333333333</v>
      </c>
      <c r="P115" s="59">
        <f t="shared" si="7"/>
        <v>1.0360830232273257</v>
      </c>
      <c r="Q115" s="50">
        <f t="shared" si="9"/>
        <v>1.088391652781084</v>
      </c>
      <c r="R115" s="51">
        <f t="shared" si="10"/>
        <v>0.49821471078314689</v>
      </c>
      <c r="U115" s="8"/>
    </row>
    <row r="116" spans="1:21" x14ac:dyDescent="0.3">
      <c r="A116" s="26" t="s">
        <v>257</v>
      </c>
      <c r="B116" s="40">
        <v>115</v>
      </c>
      <c r="C116" s="53">
        <v>2.887</v>
      </c>
      <c r="D116" s="53">
        <v>2.887</v>
      </c>
      <c r="E116" s="53">
        <v>2.9369999999999998</v>
      </c>
      <c r="F116" s="53">
        <v>2.3279999999999998</v>
      </c>
      <c r="G116" s="53">
        <v>2.387</v>
      </c>
      <c r="H116" s="53">
        <v>2.3929999999999998</v>
      </c>
      <c r="I116" s="53">
        <v>0.75</v>
      </c>
      <c r="J116" s="53">
        <v>0.747</v>
      </c>
      <c r="K116" s="53">
        <v>0.74</v>
      </c>
      <c r="L116" s="53">
        <f t="shared" si="6"/>
        <v>2.9036666666666666</v>
      </c>
      <c r="M116" s="53">
        <f t="shared" si="3"/>
        <v>2.3693333333333331</v>
      </c>
      <c r="N116" s="53">
        <f t="shared" si="4"/>
        <v>0.7456666666666667</v>
      </c>
      <c r="O116" s="57">
        <f t="shared" si="8"/>
        <v>6.0186666666666664</v>
      </c>
      <c r="P116" s="59">
        <f t="shared" si="7"/>
        <v>0.77950029135004317</v>
      </c>
      <c r="Q116" s="50">
        <f t="shared" si="9"/>
        <v>0.81597979566065881</v>
      </c>
      <c r="R116" s="51">
        <f t="shared" si="10"/>
        <v>0.25680174492021585</v>
      </c>
      <c r="U116" s="8"/>
    </row>
    <row r="117" spans="1:21" x14ac:dyDescent="0.3">
      <c r="A117" s="26" t="s">
        <v>258</v>
      </c>
      <c r="B117" s="39">
        <v>116</v>
      </c>
      <c r="C117" s="53">
        <v>8.5</v>
      </c>
      <c r="D117" s="53">
        <v>8.4649999999999999</v>
      </c>
      <c r="E117" s="53">
        <v>8.5540000000000003</v>
      </c>
      <c r="F117" s="53">
        <v>8.0730000000000004</v>
      </c>
      <c r="G117" s="53">
        <v>8.173</v>
      </c>
      <c r="H117" s="53">
        <v>8.1069999999999993</v>
      </c>
      <c r="I117" s="53">
        <v>3.4510000000000001</v>
      </c>
      <c r="J117" s="53">
        <v>3.3319999999999999</v>
      </c>
      <c r="K117" s="53">
        <v>3.3340000000000001</v>
      </c>
      <c r="L117" s="53">
        <f t="shared" si="6"/>
        <v>8.5063333333333322</v>
      </c>
      <c r="M117" s="53">
        <f t="shared" si="3"/>
        <v>8.1176666666666666</v>
      </c>
      <c r="N117" s="53">
        <f t="shared" si="4"/>
        <v>3.3723333333333332</v>
      </c>
      <c r="O117" s="57">
        <f t="shared" si="8"/>
        <v>19.996333333333332</v>
      </c>
      <c r="P117" s="59">
        <f t="shared" si="7"/>
        <v>1.3009503677095133</v>
      </c>
      <c r="Q117" s="50">
        <f t="shared" si="9"/>
        <v>0.95430855441043938</v>
      </c>
      <c r="R117" s="51">
        <f t="shared" si="10"/>
        <v>0.39644970414201186</v>
      </c>
      <c r="U117" s="8"/>
    </row>
    <row r="118" spans="1:21" x14ac:dyDescent="0.3">
      <c r="A118" s="26" t="s">
        <v>259</v>
      </c>
      <c r="B118" s="40">
        <v>117</v>
      </c>
      <c r="C118" s="53">
        <v>1.409</v>
      </c>
      <c r="D118" s="53">
        <v>1.45</v>
      </c>
      <c r="E118" s="53">
        <v>1.4219999999999999</v>
      </c>
      <c r="F118" s="53">
        <v>1.4570000000000001</v>
      </c>
      <c r="G118" s="53">
        <v>1.403</v>
      </c>
      <c r="H118" s="53">
        <v>1.427</v>
      </c>
      <c r="I118" s="53">
        <v>0.95099999999999996</v>
      </c>
      <c r="J118" s="53">
        <v>0.93200000000000005</v>
      </c>
      <c r="K118" s="53">
        <v>0.90900000000000003</v>
      </c>
      <c r="L118" s="53">
        <f t="shared" si="6"/>
        <v>1.4269999999999998</v>
      </c>
      <c r="M118" s="53">
        <f t="shared" si="3"/>
        <v>1.4290000000000003</v>
      </c>
      <c r="N118" s="53">
        <f t="shared" si="4"/>
        <v>0.93066666666666664</v>
      </c>
      <c r="O118" s="57">
        <f t="shared" si="8"/>
        <v>3.7866666666666666</v>
      </c>
      <c r="P118" s="59">
        <f t="shared" si="7"/>
        <v>0.57825707665533765</v>
      </c>
      <c r="Q118" s="50">
        <f t="shared" si="9"/>
        <v>1.0014015416958657</v>
      </c>
      <c r="R118" s="51">
        <f t="shared" si="10"/>
        <v>0.65218406914272375</v>
      </c>
      <c r="U118" s="8"/>
    </row>
    <row r="119" spans="1:21" x14ac:dyDescent="0.3">
      <c r="A119" s="26" t="s">
        <v>260</v>
      </c>
      <c r="B119" s="39">
        <v>118</v>
      </c>
      <c r="C119" s="53">
        <v>1.786</v>
      </c>
      <c r="D119" s="53">
        <v>1.821</v>
      </c>
      <c r="E119" s="53">
        <v>1.7849999999999999</v>
      </c>
      <c r="F119" s="53">
        <v>1.5820000000000001</v>
      </c>
      <c r="G119" s="53">
        <v>1.629</v>
      </c>
      <c r="H119" s="53">
        <v>1.6259999999999999</v>
      </c>
      <c r="I119" s="53">
        <v>0.96299999999999997</v>
      </c>
      <c r="J119" s="53">
        <v>0.99399999999999999</v>
      </c>
      <c r="K119" s="53">
        <v>0.97099999999999997</v>
      </c>
      <c r="L119" s="53">
        <f t="shared" si="6"/>
        <v>1.7973333333333334</v>
      </c>
      <c r="M119" s="53">
        <f t="shared" si="3"/>
        <v>1.6123333333333332</v>
      </c>
      <c r="N119" s="53">
        <f t="shared" si="4"/>
        <v>0.97599999999999998</v>
      </c>
      <c r="O119" s="57">
        <f t="shared" si="8"/>
        <v>4.3856666666666664</v>
      </c>
      <c r="P119" s="59">
        <f t="shared" si="7"/>
        <v>0.6420356199706424</v>
      </c>
      <c r="Q119" s="50">
        <f t="shared" si="9"/>
        <v>0.89706973293768533</v>
      </c>
      <c r="R119" s="51">
        <f t="shared" si="10"/>
        <v>0.54302670623145399</v>
      </c>
      <c r="U119" s="8"/>
    </row>
    <row r="120" spans="1:21" x14ac:dyDescent="0.3">
      <c r="A120" s="26" t="s">
        <v>261</v>
      </c>
      <c r="B120" s="40">
        <v>119</v>
      </c>
      <c r="C120" s="53">
        <v>4.2670000000000003</v>
      </c>
      <c r="D120" s="53">
        <v>4.2039999999999997</v>
      </c>
      <c r="E120" s="53">
        <v>4.2030000000000003</v>
      </c>
      <c r="F120" s="53">
        <v>3.6320000000000001</v>
      </c>
      <c r="G120" s="53">
        <v>3.57</v>
      </c>
      <c r="H120" s="53">
        <v>3.6040000000000001</v>
      </c>
      <c r="I120" s="53">
        <v>2.052</v>
      </c>
      <c r="J120" s="53">
        <v>2.0720000000000001</v>
      </c>
      <c r="K120" s="53">
        <v>2.0379999999999998</v>
      </c>
      <c r="L120" s="53">
        <f t="shared" si="6"/>
        <v>4.2246666666666668</v>
      </c>
      <c r="M120" s="53">
        <f t="shared" si="3"/>
        <v>3.6020000000000003</v>
      </c>
      <c r="N120" s="53">
        <f t="shared" si="4"/>
        <v>2.0540000000000003</v>
      </c>
      <c r="O120" s="57">
        <f t="shared" si="8"/>
        <v>9.8806666666666665</v>
      </c>
      <c r="P120" s="59">
        <f t="shared" si="7"/>
        <v>0.99478624821989881</v>
      </c>
      <c r="Q120" s="50">
        <f t="shared" si="9"/>
        <v>0.85261164588922211</v>
      </c>
      <c r="R120" s="51">
        <f t="shared" si="10"/>
        <v>0.48619220451317663</v>
      </c>
      <c r="U120" s="8"/>
    </row>
    <row r="121" spans="1:21" x14ac:dyDescent="0.3">
      <c r="A121" s="26" t="s">
        <v>262</v>
      </c>
      <c r="B121" s="39">
        <v>120</v>
      </c>
      <c r="C121" s="53">
        <v>4.2990000000000004</v>
      </c>
      <c r="D121" s="53">
        <v>4.218</v>
      </c>
      <c r="E121" s="53">
        <v>4.2329999999999997</v>
      </c>
      <c r="F121" s="53">
        <v>4.8040000000000003</v>
      </c>
      <c r="G121" s="53">
        <v>4.758</v>
      </c>
      <c r="H121" s="53">
        <v>4.8159999999999998</v>
      </c>
      <c r="I121" s="53">
        <v>2.5950000000000002</v>
      </c>
      <c r="J121" s="53">
        <v>2.6219999999999999</v>
      </c>
      <c r="K121" s="53">
        <v>2.5499999999999998</v>
      </c>
      <c r="L121" s="53">
        <f t="shared" si="6"/>
        <v>4.25</v>
      </c>
      <c r="M121" s="53">
        <f t="shared" si="3"/>
        <v>4.7926666666666664</v>
      </c>
      <c r="N121" s="53">
        <f t="shared" si="4"/>
        <v>2.589</v>
      </c>
      <c r="O121" s="57">
        <f t="shared" si="8"/>
        <v>11.631666666666666</v>
      </c>
      <c r="P121" s="59">
        <f t="shared" ref="P121:P181" si="11">LOG10(O121)</f>
        <v>1.065641947942269</v>
      </c>
      <c r="Q121" s="50">
        <f t="shared" si="9"/>
        <v>1.127686274509804</v>
      </c>
      <c r="R121" s="51">
        <f t="shared" si="10"/>
        <v>0.60917647058823532</v>
      </c>
      <c r="U121" s="8"/>
    </row>
    <row r="122" spans="1:21" x14ac:dyDescent="0.3">
      <c r="A122" s="26" t="s">
        <v>263</v>
      </c>
      <c r="B122" s="40">
        <v>121</v>
      </c>
      <c r="C122" s="53">
        <v>2.3109999999999999</v>
      </c>
      <c r="D122" s="53">
        <v>2.3330000000000002</v>
      </c>
      <c r="E122" s="53">
        <v>2.3239999999999998</v>
      </c>
      <c r="F122" s="53">
        <v>2.1619999999999999</v>
      </c>
      <c r="G122" s="53">
        <v>2.1589999999999998</v>
      </c>
      <c r="H122" s="53">
        <v>2.173</v>
      </c>
      <c r="I122" s="53">
        <v>1.129</v>
      </c>
      <c r="J122" s="53">
        <v>1.091</v>
      </c>
      <c r="K122" s="53">
        <v>1.1080000000000001</v>
      </c>
      <c r="L122" s="53">
        <f t="shared" si="6"/>
        <v>2.3226666666666667</v>
      </c>
      <c r="M122" s="53">
        <f t="shared" si="3"/>
        <v>2.1646666666666667</v>
      </c>
      <c r="N122" s="53">
        <f t="shared" si="4"/>
        <v>1.1093333333333333</v>
      </c>
      <c r="O122" s="57">
        <f t="shared" si="8"/>
        <v>5.5966666666666676</v>
      </c>
      <c r="P122" s="59">
        <f t="shared" si="11"/>
        <v>0.74792944141838646</v>
      </c>
      <c r="Q122" s="50">
        <f t="shared" si="9"/>
        <v>0.93197474167623429</v>
      </c>
      <c r="R122" s="51">
        <f t="shared" si="10"/>
        <v>0.47761194029850745</v>
      </c>
      <c r="U122" s="8"/>
    </row>
    <row r="123" spans="1:21" x14ac:dyDescent="0.3">
      <c r="A123" s="26" t="s">
        <v>264</v>
      </c>
      <c r="B123" s="39">
        <v>122</v>
      </c>
      <c r="C123" s="53">
        <v>0.874</v>
      </c>
      <c r="D123" s="53">
        <v>0.91300000000000003</v>
      </c>
      <c r="E123" s="53">
        <v>0.88900000000000001</v>
      </c>
      <c r="F123" s="53">
        <v>0.90400000000000003</v>
      </c>
      <c r="G123" s="53">
        <v>0.91900000000000004</v>
      </c>
      <c r="H123" s="53">
        <v>0.93300000000000005</v>
      </c>
      <c r="I123" s="53">
        <v>0.73799999999999999</v>
      </c>
      <c r="J123" s="53">
        <v>0.748</v>
      </c>
      <c r="K123" s="53">
        <v>0.73699999999999999</v>
      </c>
      <c r="L123" s="53">
        <f t="shared" si="6"/>
        <v>0.89200000000000002</v>
      </c>
      <c r="M123" s="53">
        <f t="shared" si="3"/>
        <v>0.91866666666666674</v>
      </c>
      <c r="N123" s="53">
        <f t="shared" si="4"/>
        <v>0.74099999999999999</v>
      </c>
      <c r="O123" s="57">
        <f t="shared" si="8"/>
        <v>2.5516666666666667</v>
      </c>
      <c r="P123" s="59">
        <f t="shared" si="11"/>
        <v>0.40682394031461738</v>
      </c>
      <c r="Q123" s="50">
        <f t="shared" si="9"/>
        <v>1.0298953662182362</v>
      </c>
      <c r="R123" s="51">
        <f t="shared" si="10"/>
        <v>0.83071748878923768</v>
      </c>
      <c r="U123" s="8"/>
    </row>
    <row r="124" spans="1:21" x14ac:dyDescent="0.3">
      <c r="A124" s="26" t="s">
        <v>265</v>
      </c>
      <c r="B124" s="40">
        <v>123</v>
      </c>
      <c r="C124" s="53">
        <v>1.53</v>
      </c>
      <c r="D124" s="53">
        <v>1.5309999999999999</v>
      </c>
      <c r="E124" s="53">
        <v>1.542</v>
      </c>
      <c r="F124" s="53">
        <v>1.413</v>
      </c>
      <c r="G124" s="53">
        <v>1.425</v>
      </c>
      <c r="H124" s="53">
        <v>1.3959999999999999</v>
      </c>
      <c r="I124" s="53">
        <v>0.48699999999999999</v>
      </c>
      <c r="J124" s="53">
        <v>0.497</v>
      </c>
      <c r="K124" s="53">
        <v>0.49399999999999999</v>
      </c>
      <c r="L124" s="53">
        <f t="shared" si="6"/>
        <v>1.5343333333333333</v>
      </c>
      <c r="M124" s="53">
        <f t="shared" si="3"/>
        <v>1.4113333333333333</v>
      </c>
      <c r="N124" s="53">
        <f t="shared" si="4"/>
        <v>0.49266666666666664</v>
      </c>
      <c r="O124" s="57">
        <f t="shared" si="8"/>
        <v>3.4383333333333335</v>
      </c>
      <c r="P124" s="59">
        <f t="shared" si="11"/>
        <v>0.53634797758950792</v>
      </c>
      <c r="Q124" s="50">
        <f t="shared" si="9"/>
        <v>0.91983489028894194</v>
      </c>
      <c r="R124" s="51">
        <f t="shared" si="10"/>
        <v>0.32109493808385836</v>
      </c>
      <c r="U124" s="8"/>
    </row>
    <row r="125" spans="1:21" x14ac:dyDescent="0.3">
      <c r="A125" s="26" t="s">
        <v>266</v>
      </c>
      <c r="B125" s="39">
        <v>124</v>
      </c>
      <c r="C125" s="53">
        <v>0.40500000000000003</v>
      </c>
      <c r="D125" s="53">
        <v>0.39800000000000002</v>
      </c>
      <c r="E125" s="53">
        <v>0.39</v>
      </c>
      <c r="F125" s="53">
        <v>0.40200000000000002</v>
      </c>
      <c r="G125" s="53">
        <v>0.40500000000000003</v>
      </c>
      <c r="H125" s="53">
        <v>0.39800000000000002</v>
      </c>
      <c r="I125" s="53">
        <v>0.35499999999999998</v>
      </c>
      <c r="J125" s="53">
        <v>0.35899999999999999</v>
      </c>
      <c r="K125" s="53">
        <v>0.34799999999999998</v>
      </c>
      <c r="L125" s="53">
        <f t="shared" si="6"/>
        <v>0.39766666666666667</v>
      </c>
      <c r="M125" s="53">
        <f t="shared" si="3"/>
        <v>0.40166666666666667</v>
      </c>
      <c r="N125" s="53">
        <f t="shared" si="4"/>
        <v>0.35399999999999993</v>
      </c>
      <c r="O125" s="57">
        <f t="shared" si="8"/>
        <v>1.1533333333333333</v>
      </c>
      <c r="P125" s="59">
        <f t="shared" si="11"/>
        <v>6.1954844073114169E-2</v>
      </c>
      <c r="Q125" s="50">
        <f t="shared" si="9"/>
        <v>1.0100586756077117</v>
      </c>
      <c r="R125" s="51">
        <f t="shared" si="10"/>
        <v>0.89019279128248097</v>
      </c>
      <c r="U125" s="8"/>
    </row>
    <row r="126" spans="1:21" x14ac:dyDescent="0.3">
      <c r="A126" s="26" t="s">
        <v>267</v>
      </c>
      <c r="B126" s="40">
        <v>125</v>
      </c>
      <c r="C126" s="53">
        <v>0.84</v>
      </c>
      <c r="D126" s="53">
        <v>0.83199999999999996</v>
      </c>
      <c r="E126" s="53">
        <v>0.83199999999999996</v>
      </c>
      <c r="F126" s="53">
        <v>0.871</v>
      </c>
      <c r="G126" s="53">
        <v>0.86199999999999999</v>
      </c>
      <c r="H126" s="53">
        <v>0.877</v>
      </c>
      <c r="I126" s="53">
        <v>0.66600000000000004</v>
      </c>
      <c r="J126" s="53">
        <v>0.66500000000000004</v>
      </c>
      <c r="K126" s="53">
        <v>0.66800000000000004</v>
      </c>
      <c r="L126" s="53">
        <f t="shared" si="6"/>
        <v>0.83466666666666667</v>
      </c>
      <c r="M126" s="53">
        <f t="shared" si="3"/>
        <v>0.87000000000000011</v>
      </c>
      <c r="N126" s="53">
        <f t="shared" si="4"/>
        <v>0.66633333333333333</v>
      </c>
      <c r="O126" s="57">
        <f t="shared" si="8"/>
        <v>2.371</v>
      </c>
      <c r="P126" s="59">
        <f t="shared" si="11"/>
        <v>0.37493155397818817</v>
      </c>
      <c r="Q126" s="50">
        <f t="shared" si="9"/>
        <v>1.0423322683706071</v>
      </c>
      <c r="R126" s="51">
        <f t="shared" si="10"/>
        <v>0.79832268370607029</v>
      </c>
      <c r="U126" s="8"/>
    </row>
    <row r="127" spans="1:21" x14ac:dyDescent="0.3">
      <c r="A127" s="26" t="s">
        <v>268</v>
      </c>
      <c r="B127" s="39">
        <v>126</v>
      </c>
      <c r="C127" s="53">
        <v>2.016</v>
      </c>
      <c r="D127" s="53">
        <v>2.0339999999999998</v>
      </c>
      <c r="E127" s="53">
        <v>2.044</v>
      </c>
      <c r="F127" s="53">
        <v>2.5049999999999999</v>
      </c>
      <c r="G127" s="53">
        <v>2.5369999999999999</v>
      </c>
      <c r="H127" s="53">
        <v>2.5259999999999998</v>
      </c>
      <c r="I127" s="53">
        <v>1.0009999999999999</v>
      </c>
      <c r="J127" s="53">
        <v>0.995</v>
      </c>
      <c r="K127" s="53">
        <v>1.0109999999999999</v>
      </c>
      <c r="L127" s="53">
        <f t="shared" si="6"/>
        <v>2.031333333333333</v>
      </c>
      <c r="M127" s="53">
        <f t="shared" si="3"/>
        <v>2.5226666666666664</v>
      </c>
      <c r="N127" s="53">
        <f t="shared" si="4"/>
        <v>1.0023333333333333</v>
      </c>
      <c r="O127" s="57">
        <f t="shared" si="8"/>
        <v>5.5563333333333329</v>
      </c>
      <c r="P127" s="59">
        <f t="shared" si="11"/>
        <v>0.74478829186847162</v>
      </c>
      <c r="Q127" s="50">
        <f t="shared" si="9"/>
        <v>1.2418772563176896</v>
      </c>
      <c r="R127" s="51">
        <f t="shared" si="10"/>
        <v>0.49343616672136537</v>
      </c>
      <c r="U127" s="8"/>
    </row>
    <row r="128" spans="1:21" x14ac:dyDescent="0.3">
      <c r="A128" s="26" t="s">
        <v>269</v>
      </c>
      <c r="B128" s="40">
        <v>127</v>
      </c>
      <c r="C128" s="53">
        <v>4.2869999999999999</v>
      </c>
      <c r="D128" s="53">
        <v>4.2290000000000001</v>
      </c>
      <c r="E128" s="53">
        <v>4.2720000000000002</v>
      </c>
      <c r="F128" s="53">
        <v>4.6120000000000001</v>
      </c>
      <c r="G128" s="53">
        <v>4.6150000000000002</v>
      </c>
      <c r="H128" s="53">
        <v>4.6420000000000003</v>
      </c>
      <c r="I128" s="53">
        <v>1.089</v>
      </c>
      <c r="J128" s="53">
        <v>1.083</v>
      </c>
      <c r="K128" s="53">
        <v>1.0780000000000001</v>
      </c>
      <c r="L128" s="53">
        <f t="shared" si="6"/>
        <v>4.262666666666667</v>
      </c>
      <c r="M128" s="53">
        <f t="shared" si="3"/>
        <v>4.6230000000000002</v>
      </c>
      <c r="N128" s="53">
        <f t="shared" si="4"/>
        <v>1.0833333333333333</v>
      </c>
      <c r="O128" s="57">
        <f t="shared" si="8"/>
        <v>9.9690000000000012</v>
      </c>
      <c r="P128" s="59">
        <f t="shared" si="11"/>
        <v>0.9986515959983735</v>
      </c>
      <c r="Q128" s="50">
        <f t="shared" si="9"/>
        <v>1.0845323741007193</v>
      </c>
      <c r="R128" s="51">
        <f t="shared" si="10"/>
        <v>0.25414451047857362</v>
      </c>
      <c r="U128" s="8"/>
    </row>
    <row r="129" spans="1:21" x14ac:dyDescent="0.3">
      <c r="A129" s="26" t="s">
        <v>270</v>
      </c>
      <c r="B129" s="39">
        <v>128</v>
      </c>
      <c r="C129" s="53">
        <v>8.6470000000000002</v>
      </c>
      <c r="D129" s="53">
        <v>8.48</v>
      </c>
      <c r="E129" s="53">
        <v>8.6170000000000009</v>
      </c>
      <c r="F129" s="53">
        <v>9.0890000000000004</v>
      </c>
      <c r="G129" s="53">
        <v>9.2330000000000005</v>
      </c>
      <c r="H129" s="53">
        <v>9.1440000000000001</v>
      </c>
      <c r="I129" s="53">
        <v>3.2250000000000001</v>
      </c>
      <c r="J129" s="53">
        <v>3.3370000000000002</v>
      </c>
      <c r="K129" s="53">
        <v>3.177</v>
      </c>
      <c r="L129" s="53">
        <f t="shared" si="6"/>
        <v>8.581333333333335</v>
      </c>
      <c r="M129" s="53">
        <f t="shared" si="3"/>
        <v>9.1553333333333331</v>
      </c>
      <c r="N129" s="53">
        <f t="shared" si="4"/>
        <v>3.2463333333333337</v>
      </c>
      <c r="O129" s="57">
        <f t="shared" si="8"/>
        <v>20.983000000000001</v>
      </c>
      <c r="P129" s="59">
        <f t="shared" si="11"/>
        <v>1.3218675806307882</v>
      </c>
      <c r="Q129" s="50">
        <f t="shared" si="9"/>
        <v>1.0668893722809196</v>
      </c>
      <c r="R129" s="51">
        <f t="shared" si="10"/>
        <v>0.37830174021131135</v>
      </c>
      <c r="U129" s="8"/>
    </row>
    <row r="130" spans="1:21" x14ac:dyDescent="0.3">
      <c r="A130" s="26" t="s">
        <v>271</v>
      </c>
      <c r="B130" s="40">
        <v>129</v>
      </c>
      <c r="C130" s="53">
        <v>4.327</v>
      </c>
      <c r="D130" s="53">
        <v>4.3090000000000002</v>
      </c>
      <c r="E130" s="53">
        <v>4.3159999999999998</v>
      </c>
      <c r="F130" s="53">
        <v>4.157</v>
      </c>
      <c r="G130" s="53">
        <v>4.0540000000000003</v>
      </c>
      <c r="H130" s="53">
        <v>4.0709999999999997</v>
      </c>
      <c r="I130" s="53">
        <v>0.45500000000000002</v>
      </c>
      <c r="J130" s="53">
        <v>0.45400000000000001</v>
      </c>
      <c r="K130" s="53">
        <v>0.4</v>
      </c>
      <c r="L130" s="53">
        <f t="shared" si="6"/>
        <v>4.317333333333333</v>
      </c>
      <c r="M130" s="53">
        <f t="shared" si="3"/>
        <v>4.0940000000000003</v>
      </c>
      <c r="N130" s="53">
        <f t="shared" si="4"/>
        <v>0.43633333333333341</v>
      </c>
      <c r="O130" s="57">
        <f t="shared" ref="O130:O193" si="12">SUM(L130:N130)</f>
        <v>8.847666666666667</v>
      </c>
      <c r="P130" s="59">
        <f t="shared" si="11"/>
        <v>0.94682875234734842</v>
      </c>
      <c r="Q130" s="50">
        <f t="shared" ref="Q130:Q193" si="13">M130/L130</f>
        <v>0.94827053736874622</v>
      </c>
      <c r="R130" s="51">
        <f t="shared" ref="R130:R193" si="14">N130/L130</f>
        <v>0.1010654725138975</v>
      </c>
      <c r="U130" s="8"/>
    </row>
    <row r="131" spans="1:21" x14ac:dyDescent="0.3">
      <c r="A131" s="26" t="s">
        <v>272</v>
      </c>
      <c r="B131" s="39">
        <v>130</v>
      </c>
      <c r="C131" s="53">
        <v>2.2850000000000001</v>
      </c>
      <c r="D131" s="53">
        <v>2.2440000000000002</v>
      </c>
      <c r="E131" s="53">
        <v>2.2709999999999999</v>
      </c>
      <c r="F131" s="53">
        <v>1.6180000000000001</v>
      </c>
      <c r="G131" s="53">
        <v>1.6279999999999999</v>
      </c>
      <c r="H131" s="53">
        <v>1.629</v>
      </c>
      <c r="I131" s="53">
        <v>0.503</v>
      </c>
      <c r="J131" s="53">
        <v>0.501</v>
      </c>
      <c r="K131" s="53">
        <v>0.499</v>
      </c>
      <c r="L131" s="53">
        <f t="shared" si="6"/>
        <v>2.2666666666666666</v>
      </c>
      <c r="M131" s="53">
        <f t="shared" si="3"/>
        <v>1.625</v>
      </c>
      <c r="N131" s="53">
        <f t="shared" si="4"/>
        <v>0.501</v>
      </c>
      <c r="O131" s="57">
        <f t="shared" si="12"/>
        <v>4.3926666666666669</v>
      </c>
      <c r="P131" s="59">
        <f t="shared" si="11"/>
        <v>0.64272824849185517</v>
      </c>
      <c r="Q131" s="50">
        <f t="shared" si="13"/>
        <v>0.71691176470588236</v>
      </c>
      <c r="R131" s="51">
        <f t="shared" si="14"/>
        <v>0.22102941176470589</v>
      </c>
      <c r="U131" s="8"/>
    </row>
    <row r="132" spans="1:21" x14ac:dyDescent="0.3">
      <c r="A132" s="26" t="s">
        <v>273</v>
      </c>
      <c r="B132" s="40">
        <v>131</v>
      </c>
      <c r="C132" s="53">
        <v>2.319</v>
      </c>
      <c r="D132" s="53">
        <v>2.3620000000000001</v>
      </c>
      <c r="E132" s="53">
        <v>2.4279999999999999</v>
      </c>
      <c r="F132" s="53">
        <v>2.5329999999999999</v>
      </c>
      <c r="G132" s="53">
        <v>2.5249999999999999</v>
      </c>
      <c r="H132" s="53">
        <v>2.5070000000000001</v>
      </c>
      <c r="I132" s="53">
        <v>1.0089999999999999</v>
      </c>
      <c r="J132" s="53">
        <v>0.93799999999999994</v>
      </c>
      <c r="K132" s="53">
        <v>0.97299999999999998</v>
      </c>
      <c r="L132" s="53">
        <f t="shared" si="6"/>
        <v>2.3696666666666668</v>
      </c>
      <c r="M132" s="53">
        <f t="shared" si="3"/>
        <v>2.5216666666666665</v>
      </c>
      <c r="N132" s="53">
        <f t="shared" si="4"/>
        <v>0.97333333333333327</v>
      </c>
      <c r="O132" s="57">
        <f t="shared" si="12"/>
        <v>5.8646666666666674</v>
      </c>
      <c r="P132" s="59">
        <f t="shared" si="11"/>
        <v>0.76824333291510094</v>
      </c>
      <c r="Q132" s="50">
        <f t="shared" si="13"/>
        <v>1.0641440427626951</v>
      </c>
      <c r="R132" s="51">
        <f t="shared" si="14"/>
        <v>0.41074694049796029</v>
      </c>
      <c r="U132" s="8"/>
    </row>
    <row r="133" spans="1:21" x14ac:dyDescent="0.3">
      <c r="A133" s="26" t="s">
        <v>274</v>
      </c>
      <c r="B133" s="39">
        <v>132</v>
      </c>
      <c r="C133" s="53">
        <v>4.1120000000000001</v>
      </c>
      <c r="D133" s="53">
        <v>4.1079999999999997</v>
      </c>
      <c r="E133" s="53">
        <v>4.1189999999999998</v>
      </c>
      <c r="F133" s="53">
        <v>4.9749999999999996</v>
      </c>
      <c r="G133" s="53">
        <v>4.992</v>
      </c>
      <c r="H133" s="53">
        <v>5.0250000000000004</v>
      </c>
      <c r="I133" s="53">
        <v>1.702</v>
      </c>
      <c r="J133" s="53">
        <v>1.73</v>
      </c>
      <c r="K133" s="53">
        <v>1.702</v>
      </c>
      <c r="L133" s="53">
        <f t="shared" si="6"/>
        <v>4.1129999999999995</v>
      </c>
      <c r="M133" s="53">
        <f t="shared" si="3"/>
        <v>4.9973333333333327</v>
      </c>
      <c r="N133" s="53">
        <f t="shared" si="4"/>
        <v>1.7113333333333334</v>
      </c>
      <c r="O133" s="57">
        <f t="shared" si="12"/>
        <v>10.821666666666667</v>
      </c>
      <c r="P133" s="59">
        <f t="shared" si="11"/>
        <v>1.0342941524891123</v>
      </c>
      <c r="Q133" s="50">
        <f t="shared" si="13"/>
        <v>1.2150093200421428</v>
      </c>
      <c r="R133" s="51">
        <f t="shared" si="14"/>
        <v>0.41607909879244676</v>
      </c>
      <c r="U133" s="8"/>
    </row>
    <row r="134" spans="1:21" x14ac:dyDescent="0.3">
      <c r="A134" s="26" t="s">
        <v>275</v>
      </c>
      <c r="B134" s="40">
        <v>133</v>
      </c>
      <c r="C134" s="53">
        <v>18.263000000000002</v>
      </c>
      <c r="D134" s="53">
        <v>18.346</v>
      </c>
      <c r="E134" s="53">
        <v>18.318999999999999</v>
      </c>
      <c r="F134" s="53">
        <v>19.876000000000001</v>
      </c>
      <c r="G134" s="53">
        <v>19.974</v>
      </c>
      <c r="H134" s="53">
        <v>20.032</v>
      </c>
      <c r="I134" s="53">
        <v>5.6029999999999998</v>
      </c>
      <c r="J134" s="53">
        <v>5.7939999999999996</v>
      </c>
      <c r="K134" s="53">
        <v>5.867</v>
      </c>
      <c r="L134" s="53">
        <f t="shared" si="6"/>
        <v>18.309333333333331</v>
      </c>
      <c r="M134" s="53">
        <f t="shared" si="3"/>
        <v>19.960666666666668</v>
      </c>
      <c r="N134" s="53">
        <f t="shared" si="4"/>
        <v>5.7546666666666662</v>
      </c>
      <c r="O134" s="57">
        <f t="shared" si="12"/>
        <v>44.024666666666661</v>
      </c>
      <c r="P134" s="59">
        <f t="shared" si="11"/>
        <v>1.6436960763854735</v>
      </c>
      <c r="Q134" s="50">
        <f t="shared" si="13"/>
        <v>1.0901907952228373</v>
      </c>
      <c r="R134" s="51">
        <f t="shared" si="14"/>
        <v>0.314302359452374</v>
      </c>
      <c r="U134" s="8"/>
    </row>
    <row r="135" spans="1:21" x14ac:dyDescent="0.3">
      <c r="A135" s="19" t="s">
        <v>284</v>
      </c>
      <c r="B135" s="39">
        <v>134</v>
      </c>
      <c r="C135" s="53">
        <v>1.105</v>
      </c>
      <c r="D135" s="53">
        <v>1.0820000000000001</v>
      </c>
      <c r="E135" s="53">
        <v>1.089</v>
      </c>
      <c r="F135" s="53">
        <v>1.149</v>
      </c>
      <c r="G135" s="53">
        <v>1.1479999999999999</v>
      </c>
      <c r="H135" s="53">
        <v>1.143</v>
      </c>
      <c r="I135" s="53">
        <v>0.60199999999999998</v>
      </c>
      <c r="J135" s="53">
        <v>0.59599999999999997</v>
      </c>
      <c r="K135" s="53">
        <v>0.59299999999999997</v>
      </c>
      <c r="L135" s="53">
        <f t="shared" si="6"/>
        <v>1.0920000000000001</v>
      </c>
      <c r="M135" s="53">
        <f t="shared" si="3"/>
        <v>1.1466666666666665</v>
      </c>
      <c r="N135" s="53">
        <f t="shared" si="4"/>
        <v>0.59699999999999998</v>
      </c>
      <c r="O135" s="57">
        <f t="shared" si="12"/>
        <v>2.8356666666666666</v>
      </c>
      <c r="P135" s="59">
        <f t="shared" si="11"/>
        <v>0.45265517808523953</v>
      </c>
      <c r="Q135" s="50">
        <f t="shared" si="13"/>
        <v>1.0500610500610499</v>
      </c>
      <c r="R135" s="51">
        <f t="shared" si="14"/>
        <v>0.54670329670329665</v>
      </c>
      <c r="U135" s="8"/>
    </row>
    <row r="136" spans="1:21" x14ac:dyDescent="0.3">
      <c r="A136" s="19" t="s">
        <v>285</v>
      </c>
      <c r="B136" s="40">
        <v>135</v>
      </c>
      <c r="C136" s="53">
        <v>1.8879999999999999</v>
      </c>
      <c r="D136" s="53">
        <v>1.915</v>
      </c>
      <c r="E136" s="53">
        <v>1.89</v>
      </c>
      <c r="F136" s="53">
        <v>2.097</v>
      </c>
      <c r="G136" s="53">
        <v>2.0350000000000001</v>
      </c>
      <c r="H136" s="53">
        <v>2.0339999999999998</v>
      </c>
      <c r="I136" s="53">
        <v>1.04</v>
      </c>
      <c r="J136" s="53">
        <v>1.0289999999999999</v>
      </c>
      <c r="K136" s="53">
        <v>0.96</v>
      </c>
      <c r="L136" s="53">
        <f t="shared" si="6"/>
        <v>1.8976666666666666</v>
      </c>
      <c r="M136" s="53">
        <f t="shared" si="3"/>
        <v>2.055333333333333</v>
      </c>
      <c r="N136" s="53">
        <f t="shared" si="4"/>
        <v>1.0096666666666667</v>
      </c>
      <c r="O136" s="57">
        <f t="shared" si="12"/>
        <v>4.9626666666666663</v>
      </c>
      <c r="P136" s="59">
        <f t="shared" si="11"/>
        <v>0.69571510540304815</v>
      </c>
      <c r="Q136" s="50">
        <f t="shared" si="13"/>
        <v>1.0830844897242227</v>
      </c>
      <c r="R136" s="51">
        <f t="shared" si="14"/>
        <v>0.53205691199718952</v>
      </c>
      <c r="U136" s="8"/>
    </row>
    <row r="137" spans="1:21" x14ac:dyDescent="0.3">
      <c r="A137" s="19" t="s">
        <v>286</v>
      </c>
      <c r="B137" s="39">
        <v>136</v>
      </c>
      <c r="C137" s="53">
        <v>3.782</v>
      </c>
      <c r="D137" s="53">
        <v>3.7709999999999999</v>
      </c>
      <c r="E137" s="53">
        <v>3.8090000000000002</v>
      </c>
      <c r="F137" s="53">
        <v>4.0650000000000004</v>
      </c>
      <c r="G137" s="53">
        <v>4.0170000000000003</v>
      </c>
      <c r="H137" s="53">
        <v>4.0910000000000002</v>
      </c>
      <c r="I137" s="53">
        <v>1.52</v>
      </c>
      <c r="J137" s="53">
        <v>1.526</v>
      </c>
      <c r="K137" s="53">
        <v>1.5149999999999999</v>
      </c>
      <c r="L137" s="53">
        <f t="shared" si="6"/>
        <v>3.7873333333333332</v>
      </c>
      <c r="M137" s="53">
        <f t="shared" si="3"/>
        <v>4.057666666666667</v>
      </c>
      <c r="N137" s="53">
        <f t="shared" si="4"/>
        <v>1.5203333333333333</v>
      </c>
      <c r="O137" s="57">
        <f t="shared" si="12"/>
        <v>9.365333333333334</v>
      </c>
      <c r="P137" s="59">
        <f t="shared" si="11"/>
        <v>0.97152323950634611</v>
      </c>
      <c r="Q137" s="50">
        <f t="shared" si="13"/>
        <v>1.0713782784721</v>
      </c>
      <c r="R137" s="51">
        <f t="shared" si="14"/>
        <v>0.4014258053159655</v>
      </c>
      <c r="U137" s="8"/>
    </row>
    <row r="138" spans="1:21" x14ac:dyDescent="0.3">
      <c r="A138" s="19" t="s">
        <v>287</v>
      </c>
      <c r="B138" s="40">
        <v>137</v>
      </c>
      <c r="C138" s="53">
        <v>1.325</v>
      </c>
      <c r="D138" s="53">
        <v>1.331</v>
      </c>
      <c r="E138" s="53">
        <v>1.3109999999999999</v>
      </c>
      <c r="F138" s="53">
        <v>1.365</v>
      </c>
      <c r="G138" s="53">
        <v>1.363</v>
      </c>
      <c r="H138" s="53">
        <v>1.3979999999999999</v>
      </c>
      <c r="I138" s="53">
        <v>0.57299999999999995</v>
      </c>
      <c r="J138" s="53">
        <v>0.57699999999999996</v>
      </c>
      <c r="K138" s="53">
        <v>0.58299999999999996</v>
      </c>
      <c r="L138" s="53">
        <f t="shared" si="6"/>
        <v>1.3223333333333331</v>
      </c>
      <c r="M138" s="53">
        <f t="shared" si="3"/>
        <v>1.3753333333333331</v>
      </c>
      <c r="N138" s="53">
        <f t="shared" si="4"/>
        <v>0.57766666666666666</v>
      </c>
      <c r="O138" s="57">
        <f t="shared" si="12"/>
        <v>3.2753333333333328</v>
      </c>
      <c r="P138" s="59">
        <f t="shared" si="11"/>
        <v>0.51525550507914042</v>
      </c>
      <c r="Q138" s="50">
        <f t="shared" si="13"/>
        <v>1.040080665490295</v>
      </c>
      <c r="R138" s="51">
        <f t="shared" si="14"/>
        <v>0.43685404587849769</v>
      </c>
      <c r="U138" s="8"/>
    </row>
    <row r="139" spans="1:21" x14ac:dyDescent="0.3">
      <c r="A139" s="19" t="s">
        <v>288</v>
      </c>
      <c r="B139" s="39">
        <v>138</v>
      </c>
      <c r="C139" s="53">
        <v>1.137</v>
      </c>
      <c r="D139" s="53">
        <v>1.149</v>
      </c>
      <c r="E139" s="53">
        <v>1.161</v>
      </c>
      <c r="F139" s="53">
        <v>1.25</v>
      </c>
      <c r="G139" s="53">
        <v>1.27</v>
      </c>
      <c r="H139" s="53">
        <v>1.258</v>
      </c>
      <c r="I139" s="53">
        <v>0.75</v>
      </c>
      <c r="J139" s="53">
        <v>0.75900000000000001</v>
      </c>
      <c r="K139" s="53">
        <v>0.76400000000000001</v>
      </c>
      <c r="L139" s="53">
        <f t="shared" si="6"/>
        <v>1.149</v>
      </c>
      <c r="M139" s="53">
        <f t="shared" si="3"/>
        <v>1.2593333333333334</v>
      </c>
      <c r="N139" s="53">
        <f t="shared" si="4"/>
        <v>0.7576666666666666</v>
      </c>
      <c r="O139" s="57">
        <f t="shared" si="12"/>
        <v>3.1659999999999999</v>
      </c>
      <c r="P139" s="59">
        <f t="shared" si="11"/>
        <v>0.50051091052633712</v>
      </c>
      <c r="Q139" s="50">
        <f t="shared" si="13"/>
        <v>1.0960255294458949</v>
      </c>
      <c r="R139" s="51">
        <f t="shared" si="14"/>
        <v>0.6594139831737742</v>
      </c>
      <c r="U139" s="8"/>
    </row>
    <row r="140" spans="1:21" x14ac:dyDescent="0.3">
      <c r="A140" s="19" t="s">
        <v>289</v>
      </c>
      <c r="B140" s="40">
        <v>139</v>
      </c>
      <c r="C140" s="53">
        <v>1.153</v>
      </c>
      <c r="D140" s="53">
        <v>1.169</v>
      </c>
      <c r="E140" s="53">
        <v>1.1659999999999999</v>
      </c>
      <c r="F140" s="53">
        <v>1.2190000000000001</v>
      </c>
      <c r="G140" s="53">
        <v>1.2390000000000001</v>
      </c>
      <c r="H140" s="53">
        <v>1.2370000000000001</v>
      </c>
      <c r="I140" s="53">
        <v>0.64200000000000002</v>
      </c>
      <c r="J140" s="53">
        <v>0.64</v>
      </c>
      <c r="K140" s="53">
        <v>0.64400000000000002</v>
      </c>
      <c r="L140" s="53">
        <f t="shared" si="6"/>
        <v>1.1626666666666667</v>
      </c>
      <c r="M140" s="53">
        <f t="shared" si="3"/>
        <v>1.2316666666666667</v>
      </c>
      <c r="N140" s="53">
        <f t="shared" si="4"/>
        <v>0.64200000000000002</v>
      </c>
      <c r="O140" s="57">
        <f t="shared" si="12"/>
        <v>3.0363333333333333</v>
      </c>
      <c r="P140" s="59">
        <f t="shared" si="11"/>
        <v>0.48234944735544466</v>
      </c>
      <c r="Q140" s="50">
        <f t="shared" si="13"/>
        <v>1.0593463302752293</v>
      </c>
      <c r="R140" s="51">
        <f t="shared" si="14"/>
        <v>0.55217889908256879</v>
      </c>
      <c r="U140" s="8"/>
    </row>
    <row r="141" spans="1:21" x14ac:dyDescent="0.3">
      <c r="A141" s="19" t="s">
        <v>290</v>
      </c>
      <c r="B141" s="39">
        <v>140</v>
      </c>
      <c r="C141" s="53">
        <v>1.0920000000000001</v>
      </c>
      <c r="D141" s="53">
        <v>1.095</v>
      </c>
      <c r="E141" s="53">
        <v>1.079</v>
      </c>
      <c r="F141" s="53">
        <v>0.999</v>
      </c>
      <c r="G141" s="53">
        <v>1.0389999999999999</v>
      </c>
      <c r="H141" s="53">
        <v>1.0169999999999999</v>
      </c>
      <c r="I141" s="53">
        <v>0.40400000000000003</v>
      </c>
      <c r="J141" s="53">
        <v>0.41399999999999998</v>
      </c>
      <c r="K141" s="53">
        <v>0.41099999999999998</v>
      </c>
      <c r="L141" s="53">
        <f t="shared" si="6"/>
        <v>1.0886666666666667</v>
      </c>
      <c r="M141" s="53">
        <f t="shared" si="3"/>
        <v>1.0183333333333333</v>
      </c>
      <c r="N141" s="53">
        <f t="shared" si="4"/>
        <v>0.40966666666666668</v>
      </c>
      <c r="O141" s="57">
        <f t="shared" si="12"/>
        <v>2.5166666666666671</v>
      </c>
      <c r="P141" s="59">
        <f t="shared" si="11"/>
        <v>0.40082569690952585</v>
      </c>
      <c r="Q141" s="50">
        <f t="shared" si="13"/>
        <v>0.93539497856705445</v>
      </c>
      <c r="R141" s="51">
        <f t="shared" si="14"/>
        <v>0.37630128597672996</v>
      </c>
      <c r="U141" s="8"/>
    </row>
    <row r="142" spans="1:21" x14ac:dyDescent="0.3">
      <c r="A142" s="19" t="s">
        <v>291</v>
      </c>
      <c r="B142" s="40">
        <v>141</v>
      </c>
      <c r="C142" s="53">
        <v>2.1680000000000001</v>
      </c>
      <c r="D142" s="53">
        <v>2.1819999999999999</v>
      </c>
      <c r="E142" s="53">
        <v>2.1739999999999999</v>
      </c>
      <c r="F142" s="53">
        <v>2.3650000000000002</v>
      </c>
      <c r="G142" s="53">
        <v>2.3380000000000001</v>
      </c>
      <c r="H142" s="53">
        <v>2.3460000000000001</v>
      </c>
      <c r="I142" s="53">
        <v>1.1759999999999999</v>
      </c>
      <c r="J142" s="53">
        <v>1.1439999999999999</v>
      </c>
      <c r="K142" s="53">
        <v>1.141</v>
      </c>
      <c r="L142" s="53">
        <f t="shared" si="6"/>
        <v>2.1746666666666665</v>
      </c>
      <c r="M142" s="53">
        <f t="shared" si="3"/>
        <v>2.3496666666666668</v>
      </c>
      <c r="N142" s="53">
        <f t="shared" si="4"/>
        <v>1.1536666666666666</v>
      </c>
      <c r="O142" s="57">
        <f t="shared" si="12"/>
        <v>5.677999999999999</v>
      </c>
      <c r="P142" s="59">
        <f t="shared" si="11"/>
        <v>0.75419538818983833</v>
      </c>
      <c r="Q142" s="50">
        <f t="shared" si="13"/>
        <v>1.0804721030042921</v>
      </c>
      <c r="R142" s="51">
        <f t="shared" si="14"/>
        <v>0.53050275904353161</v>
      </c>
      <c r="U142" s="8"/>
    </row>
    <row r="143" spans="1:21" x14ac:dyDescent="0.3">
      <c r="A143" s="19" t="s">
        <v>292</v>
      </c>
      <c r="B143" s="39">
        <v>142</v>
      </c>
      <c r="C143" s="53">
        <v>4.8579999999999997</v>
      </c>
      <c r="D143" s="53">
        <v>4.9059999999999997</v>
      </c>
      <c r="E143" s="53">
        <v>5.0309999999999997</v>
      </c>
      <c r="F143" s="53">
        <v>5.69</v>
      </c>
      <c r="G143" s="53">
        <v>5.7619999999999996</v>
      </c>
      <c r="H143" s="53">
        <v>5.681</v>
      </c>
      <c r="I143" s="53">
        <v>2.3650000000000002</v>
      </c>
      <c r="J143" s="53">
        <v>2.4020000000000001</v>
      </c>
      <c r="K143" s="53">
        <v>2.3540000000000001</v>
      </c>
      <c r="L143" s="53">
        <f t="shared" si="6"/>
        <v>4.9316666666666658</v>
      </c>
      <c r="M143" s="53">
        <f t="shared" si="3"/>
        <v>5.7109999999999994</v>
      </c>
      <c r="N143" s="53">
        <f t="shared" si="4"/>
        <v>2.3736666666666668</v>
      </c>
      <c r="O143" s="57">
        <f t="shared" si="12"/>
        <v>13.016333333333332</v>
      </c>
      <c r="P143" s="59">
        <f t="shared" si="11"/>
        <v>1.1144886618536376</v>
      </c>
      <c r="Q143" s="50">
        <f t="shared" si="13"/>
        <v>1.1580263602568437</v>
      </c>
      <c r="R143" s="51">
        <f t="shared" si="14"/>
        <v>0.48131125380196021</v>
      </c>
      <c r="U143" s="8"/>
    </row>
    <row r="144" spans="1:21" x14ac:dyDescent="0.3">
      <c r="A144" s="19" t="s">
        <v>293</v>
      </c>
      <c r="B144" s="40">
        <v>143</v>
      </c>
      <c r="C144" s="53">
        <v>3.419</v>
      </c>
      <c r="D144" s="53">
        <v>3.4089999999999998</v>
      </c>
      <c r="E144" s="53">
        <v>3.4119999999999999</v>
      </c>
      <c r="F144" s="53">
        <v>3.5230000000000001</v>
      </c>
      <c r="G144" s="53">
        <v>3.5110000000000001</v>
      </c>
      <c r="H144" s="53">
        <v>3.4670000000000001</v>
      </c>
      <c r="I144" s="53">
        <v>1.827</v>
      </c>
      <c r="J144" s="53">
        <v>1.8520000000000001</v>
      </c>
      <c r="K144" s="53">
        <v>1.841</v>
      </c>
      <c r="L144" s="53">
        <f t="shared" si="6"/>
        <v>3.4133333333333327</v>
      </c>
      <c r="M144" s="53">
        <f t="shared" si="3"/>
        <v>3.5003333333333337</v>
      </c>
      <c r="N144" s="53">
        <f t="shared" si="4"/>
        <v>1.84</v>
      </c>
      <c r="O144" s="57">
        <f t="shared" si="12"/>
        <v>8.7536666666666658</v>
      </c>
      <c r="P144" s="59">
        <f t="shared" si="11"/>
        <v>0.94219000497031702</v>
      </c>
      <c r="Q144" s="50">
        <f t="shared" si="13"/>
        <v>1.0254882812500004</v>
      </c>
      <c r="R144" s="51">
        <f t="shared" si="14"/>
        <v>0.53906250000000011</v>
      </c>
      <c r="U144" s="8"/>
    </row>
    <row r="145" spans="1:21" x14ac:dyDescent="0.3">
      <c r="A145" s="19" t="s">
        <v>294</v>
      </c>
      <c r="B145" s="39">
        <v>144</v>
      </c>
      <c r="C145" s="53">
        <v>1.075</v>
      </c>
      <c r="D145" s="53">
        <v>1.0720000000000001</v>
      </c>
      <c r="E145" s="53">
        <v>1.0669999999999999</v>
      </c>
      <c r="F145" s="53">
        <v>1.089</v>
      </c>
      <c r="G145" s="53">
        <v>1.1180000000000001</v>
      </c>
      <c r="H145" s="53">
        <v>1.1140000000000001</v>
      </c>
      <c r="I145" s="53">
        <v>0.68700000000000006</v>
      </c>
      <c r="J145" s="53">
        <v>0.67400000000000004</v>
      </c>
      <c r="K145" s="53">
        <v>0.65700000000000003</v>
      </c>
      <c r="L145" s="53">
        <f t="shared" si="6"/>
        <v>1.0713333333333335</v>
      </c>
      <c r="M145" s="53">
        <f t="shared" si="3"/>
        <v>1.107</v>
      </c>
      <c r="N145" s="53">
        <f t="shared" si="4"/>
        <v>0.67266666666666675</v>
      </c>
      <c r="O145" s="57">
        <f t="shared" si="12"/>
        <v>2.8510000000000004</v>
      </c>
      <c r="P145" s="59">
        <f t="shared" si="11"/>
        <v>0.45499721730946008</v>
      </c>
      <c r="Q145" s="50">
        <f t="shared" si="13"/>
        <v>1.0332918481642812</v>
      </c>
      <c r="R145" s="51">
        <f t="shared" si="14"/>
        <v>0.62787803360298688</v>
      </c>
      <c r="U145" s="8"/>
    </row>
    <row r="146" spans="1:21" x14ac:dyDescent="0.3">
      <c r="A146" s="19" t="s">
        <v>318</v>
      </c>
      <c r="B146" s="40">
        <v>145</v>
      </c>
      <c r="C146" s="53">
        <v>4.0289999999999999</v>
      </c>
      <c r="D146" s="53">
        <v>4.0199999999999996</v>
      </c>
      <c r="E146" s="53">
        <v>4.1180000000000003</v>
      </c>
      <c r="F146" s="53">
        <v>4.944</v>
      </c>
      <c r="G146" s="53">
        <v>4.9420000000000002</v>
      </c>
      <c r="H146" s="53">
        <v>4.9619999999999997</v>
      </c>
      <c r="I146" s="53">
        <v>1.3660000000000001</v>
      </c>
      <c r="J146" s="53">
        <v>1.357</v>
      </c>
      <c r="K146" s="53">
        <v>1.34</v>
      </c>
      <c r="L146" s="53">
        <f t="shared" si="6"/>
        <v>4.0556666666666663</v>
      </c>
      <c r="M146" s="53">
        <f t="shared" si="3"/>
        <v>4.9493333333333327</v>
      </c>
      <c r="N146" s="53">
        <f t="shared" si="4"/>
        <v>1.3543333333333332</v>
      </c>
      <c r="O146" s="57">
        <f t="shared" si="12"/>
        <v>10.359333333333332</v>
      </c>
      <c r="P146" s="59">
        <f t="shared" si="11"/>
        <v>1.0153318076321265</v>
      </c>
      <c r="Q146" s="50">
        <f t="shared" si="13"/>
        <v>1.22035012739377</v>
      </c>
      <c r="R146" s="51">
        <f t="shared" si="14"/>
        <v>0.33393605654639597</v>
      </c>
      <c r="U146" s="8"/>
    </row>
    <row r="147" spans="1:21" x14ac:dyDescent="0.3">
      <c r="A147" s="19" t="s">
        <v>295</v>
      </c>
      <c r="B147" s="39">
        <v>146</v>
      </c>
      <c r="C147" s="53">
        <v>1.64</v>
      </c>
      <c r="D147" s="53">
        <v>1.647</v>
      </c>
      <c r="E147" s="53">
        <v>1.655</v>
      </c>
      <c r="F147" s="53">
        <v>1.8380000000000001</v>
      </c>
      <c r="G147" s="53">
        <v>1.8149999999999999</v>
      </c>
      <c r="H147" s="53">
        <v>1.8180000000000001</v>
      </c>
      <c r="I147" s="53">
        <v>0.76200000000000001</v>
      </c>
      <c r="J147" s="53">
        <v>0.76300000000000001</v>
      </c>
      <c r="K147" s="53">
        <v>0.77300000000000002</v>
      </c>
      <c r="L147" s="53">
        <f t="shared" si="6"/>
        <v>1.6473333333333333</v>
      </c>
      <c r="M147" s="53">
        <f t="shared" si="3"/>
        <v>1.8236666666666668</v>
      </c>
      <c r="N147" s="53">
        <f t="shared" si="4"/>
        <v>0.76600000000000001</v>
      </c>
      <c r="O147" s="57">
        <f t="shared" si="12"/>
        <v>4.2370000000000001</v>
      </c>
      <c r="P147" s="59">
        <f t="shared" si="11"/>
        <v>0.62705846400098963</v>
      </c>
      <c r="Q147" s="50">
        <f t="shared" si="13"/>
        <v>1.1070416835289358</v>
      </c>
      <c r="R147" s="51">
        <f t="shared" si="14"/>
        <v>0.46499392958316471</v>
      </c>
      <c r="U147" s="8"/>
    </row>
    <row r="148" spans="1:21" x14ac:dyDescent="0.3">
      <c r="A148" s="19" t="s">
        <v>296</v>
      </c>
      <c r="B148" s="40">
        <v>147</v>
      </c>
      <c r="C148" s="53">
        <v>6.8470000000000004</v>
      </c>
      <c r="D148" s="53">
        <v>6.9489999999999998</v>
      </c>
      <c r="E148" s="53">
        <v>6.875</v>
      </c>
      <c r="F148" s="53">
        <v>6.4409999999999998</v>
      </c>
      <c r="G148" s="53">
        <v>6.5069999999999997</v>
      </c>
      <c r="H148" s="53">
        <v>6.4379999999999997</v>
      </c>
      <c r="I148" s="53">
        <v>2.9390000000000001</v>
      </c>
      <c r="J148" s="53">
        <v>2.9820000000000002</v>
      </c>
      <c r="K148" s="53">
        <v>2.9430000000000001</v>
      </c>
      <c r="L148" s="53">
        <f t="shared" si="6"/>
        <v>6.8903333333333334</v>
      </c>
      <c r="M148" s="53">
        <f t="shared" si="3"/>
        <v>6.4619999999999997</v>
      </c>
      <c r="N148" s="53">
        <f t="shared" si="4"/>
        <v>2.9546666666666668</v>
      </c>
      <c r="O148" s="57">
        <f t="shared" si="12"/>
        <v>16.307000000000002</v>
      </c>
      <c r="P148" s="59">
        <f t="shared" si="11"/>
        <v>1.2123740712006594</v>
      </c>
      <c r="Q148" s="50">
        <f t="shared" si="13"/>
        <v>0.9378356151129601</v>
      </c>
      <c r="R148" s="51">
        <f t="shared" si="14"/>
        <v>0.42881331333752604</v>
      </c>
      <c r="U148" s="8"/>
    </row>
    <row r="149" spans="1:21" x14ac:dyDescent="0.3">
      <c r="A149" s="19" t="s">
        <v>297</v>
      </c>
      <c r="B149" s="39">
        <v>148</v>
      </c>
      <c r="C149" s="53">
        <v>1.3120000000000001</v>
      </c>
      <c r="D149" s="53">
        <v>1.2689999999999999</v>
      </c>
      <c r="E149" s="53">
        <v>1.258</v>
      </c>
      <c r="F149" s="53">
        <v>1.262</v>
      </c>
      <c r="G149" s="53">
        <v>1.236</v>
      </c>
      <c r="H149" s="53">
        <v>1.2549999999999999</v>
      </c>
      <c r="I149" s="53">
        <v>0.54400000000000004</v>
      </c>
      <c r="J149" s="53">
        <v>0.53900000000000003</v>
      </c>
      <c r="K149" s="53">
        <v>0.55100000000000005</v>
      </c>
      <c r="L149" s="53">
        <f t="shared" si="6"/>
        <v>1.2796666666666667</v>
      </c>
      <c r="M149" s="53">
        <f t="shared" si="3"/>
        <v>1.2510000000000001</v>
      </c>
      <c r="N149" s="53">
        <f t="shared" si="4"/>
        <v>0.54466666666666674</v>
      </c>
      <c r="O149" s="57">
        <f t="shared" si="12"/>
        <v>3.0753333333333335</v>
      </c>
      <c r="P149" s="59">
        <f t="shared" si="11"/>
        <v>0.48789219555258545</v>
      </c>
      <c r="Q149" s="50">
        <f t="shared" si="13"/>
        <v>0.97759833289919251</v>
      </c>
      <c r="R149" s="51">
        <f t="shared" si="14"/>
        <v>0.42563167491534259</v>
      </c>
      <c r="U149" s="8"/>
    </row>
    <row r="150" spans="1:21" x14ac:dyDescent="0.3">
      <c r="A150" s="19" t="s">
        <v>298</v>
      </c>
      <c r="B150" s="40">
        <v>149</v>
      </c>
      <c r="C150" s="53">
        <v>3.1440000000000001</v>
      </c>
      <c r="D150" s="53">
        <v>3.1269999999999998</v>
      </c>
      <c r="E150" s="53">
        <v>3.0960000000000001</v>
      </c>
      <c r="F150" s="53">
        <v>3.1030000000000002</v>
      </c>
      <c r="G150" s="53">
        <v>3.149</v>
      </c>
      <c r="H150" s="53">
        <v>3.121</v>
      </c>
      <c r="I150" s="53">
        <v>1.3149999999999999</v>
      </c>
      <c r="J150" s="53">
        <v>1.3029999999999999</v>
      </c>
      <c r="K150" s="53">
        <v>1.306</v>
      </c>
      <c r="L150" s="53">
        <f t="shared" si="6"/>
        <v>3.1223333333333336</v>
      </c>
      <c r="M150" s="53">
        <f t="shared" si="3"/>
        <v>3.1243333333333339</v>
      </c>
      <c r="N150" s="53">
        <f t="shared" si="4"/>
        <v>1.3080000000000001</v>
      </c>
      <c r="O150" s="57">
        <f t="shared" si="12"/>
        <v>7.5546666666666678</v>
      </c>
      <c r="P150" s="59">
        <f t="shared" si="11"/>
        <v>0.87821530679271842</v>
      </c>
      <c r="Q150" s="50">
        <f t="shared" si="13"/>
        <v>1.0006405465997652</v>
      </c>
      <c r="R150" s="51">
        <f t="shared" si="14"/>
        <v>0.41891747624639691</v>
      </c>
      <c r="U150" s="8"/>
    </row>
    <row r="151" spans="1:21" x14ac:dyDescent="0.3">
      <c r="A151" s="19" t="s">
        <v>299</v>
      </c>
      <c r="B151" s="39">
        <v>150</v>
      </c>
      <c r="C151" s="53">
        <v>4.3570000000000002</v>
      </c>
      <c r="D151" s="53">
        <v>4.3099999999999996</v>
      </c>
      <c r="E151" s="53">
        <v>4.3230000000000004</v>
      </c>
      <c r="F151" s="53">
        <v>4.484</v>
      </c>
      <c r="G151" s="53">
        <v>4.4000000000000004</v>
      </c>
      <c r="H151" s="53">
        <v>4.4470000000000001</v>
      </c>
      <c r="I151" s="53">
        <v>1.673</v>
      </c>
      <c r="J151" s="53">
        <v>1.667</v>
      </c>
      <c r="K151" s="53">
        <v>1.7110000000000001</v>
      </c>
      <c r="L151" s="53">
        <f t="shared" si="6"/>
        <v>4.33</v>
      </c>
      <c r="M151" s="53">
        <f t="shared" si="3"/>
        <v>4.4436666666666662</v>
      </c>
      <c r="N151" s="53">
        <f t="shared" si="4"/>
        <v>1.6836666666666666</v>
      </c>
      <c r="O151" s="57">
        <f t="shared" si="12"/>
        <v>10.457333333333334</v>
      </c>
      <c r="P151" s="59">
        <f t="shared" si="11"/>
        <v>1.0194209516183905</v>
      </c>
      <c r="Q151" s="50">
        <f t="shared" si="13"/>
        <v>1.0262509622786757</v>
      </c>
      <c r="R151" s="51">
        <f t="shared" si="14"/>
        <v>0.38883756735950731</v>
      </c>
      <c r="U151" s="8"/>
    </row>
    <row r="152" spans="1:21" x14ac:dyDescent="0.3">
      <c r="A152" s="19" t="s">
        <v>300</v>
      </c>
      <c r="B152" s="40">
        <v>151</v>
      </c>
      <c r="C152" s="53">
        <v>2.5329999999999999</v>
      </c>
      <c r="D152" s="53">
        <v>2.5619999999999998</v>
      </c>
      <c r="E152" s="53">
        <v>2.5510000000000002</v>
      </c>
      <c r="F152" s="53">
        <v>2.4620000000000002</v>
      </c>
      <c r="G152" s="53">
        <v>2.4039999999999999</v>
      </c>
      <c r="H152" s="53">
        <v>2.4300000000000002</v>
      </c>
      <c r="I152" s="53">
        <v>1.016</v>
      </c>
      <c r="J152" s="53">
        <v>1.0089999999999999</v>
      </c>
      <c r="K152" s="53">
        <v>1.0329999999999999</v>
      </c>
      <c r="L152" s="53">
        <f t="shared" si="6"/>
        <v>2.5486666666666666</v>
      </c>
      <c r="M152" s="53">
        <f t="shared" si="3"/>
        <v>2.4319999999999999</v>
      </c>
      <c r="N152" s="53">
        <f t="shared" si="4"/>
        <v>1.0193333333333332</v>
      </c>
      <c r="O152" s="57">
        <f t="shared" si="12"/>
        <v>5.9999999999999991</v>
      </c>
      <c r="P152" s="59">
        <f t="shared" si="11"/>
        <v>0.77815125038364352</v>
      </c>
      <c r="Q152" s="50">
        <f t="shared" si="13"/>
        <v>0.95422443107507193</v>
      </c>
      <c r="R152" s="51">
        <f t="shared" si="14"/>
        <v>0.39994768506408573</v>
      </c>
      <c r="U152" s="8"/>
    </row>
    <row r="153" spans="1:21" x14ac:dyDescent="0.3">
      <c r="A153" s="19" t="s">
        <v>225</v>
      </c>
      <c r="B153" s="39">
        <v>152</v>
      </c>
      <c r="C153" s="53">
        <v>29.9</v>
      </c>
      <c r="D153" s="53">
        <v>29.831</v>
      </c>
      <c r="E153" s="53">
        <v>29.905000000000001</v>
      </c>
      <c r="F153" s="53">
        <v>23.509</v>
      </c>
      <c r="G153" s="53">
        <v>23.643000000000001</v>
      </c>
      <c r="H153" s="53">
        <v>23.649000000000001</v>
      </c>
      <c r="I153" s="53">
        <v>12.534000000000001</v>
      </c>
      <c r="J153" s="53">
        <v>12.500999999999999</v>
      </c>
      <c r="K153" s="53">
        <v>12.584</v>
      </c>
      <c r="L153" s="53">
        <f t="shared" si="6"/>
        <v>29.878666666666664</v>
      </c>
      <c r="M153" s="53">
        <f t="shared" si="3"/>
        <v>23.600333333333335</v>
      </c>
      <c r="N153" s="53">
        <f t="shared" si="4"/>
        <v>12.539666666666667</v>
      </c>
      <c r="O153" s="57">
        <f t="shared" si="12"/>
        <v>66.018666666666661</v>
      </c>
      <c r="P153" s="59">
        <f t="shared" si="11"/>
        <v>1.8196667489376948</v>
      </c>
      <c r="Q153" s="50">
        <f t="shared" si="13"/>
        <v>0.78987237270739452</v>
      </c>
      <c r="R153" s="51">
        <f t="shared" si="14"/>
        <v>0.41968628675978409</v>
      </c>
      <c r="U153" s="8"/>
    </row>
    <row r="154" spans="1:21" x14ac:dyDescent="0.3">
      <c r="A154" s="31" t="s">
        <v>200</v>
      </c>
      <c r="B154" s="40">
        <v>153</v>
      </c>
      <c r="C154" s="53">
        <v>10.548999999999999</v>
      </c>
      <c r="D154" s="53">
        <v>10.715999999999999</v>
      </c>
      <c r="E154" s="53">
        <v>10.598000000000001</v>
      </c>
      <c r="F154" s="53">
        <v>7.1269999999999998</v>
      </c>
      <c r="G154" s="53">
        <v>7.1680000000000001</v>
      </c>
      <c r="H154" s="53">
        <v>7.1769999999999996</v>
      </c>
      <c r="I154" s="53">
        <v>3.2280000000000002</v>
      </c>
      <c r="J154" s="53">
        <v>3.2549999999999999</v>
      </c>
      <c r="K154" s="53">
        <v>3.2549999999999999</v>
      </c>
      <c r="L154" s="53">
        <f t="shared" si="6"/>
        <v>10.621</v>
      </c>
      <c r="M154" s="53">
        <f t="shared" si="3"/>
        <v>7.1573333333333338</v>
      </c>
      <c r="N154" s="53">
        <f t="shared" si="4"/>
        <v>3.246</v>
      </c>
      <c r="O154" s="57">
        <f t="shared" si="12"/>
        <v>21.024333333333335</v>
      </c>
      <c r="P154" s="59">
        <f t="shared" si="11"/>
        <v>1.3227222335189417</v>
      </c>
      <c r="Q154" s="50">
        <f t="shared" si="13"/>
        <v>0.67388507045789792</v>
      </c>
      <c r="R154" s="51">
        <f t="shared" si="14"/>
        <v>0.30562093964786741</v>
      </c>
      <c r="U154" s="8"/>
    </row>
    <row r="155" spans="1:21" x14ac:dyDescent="0.3">
      <c r="A155" s="31" t="s">
        <v>209</v>
      </c>
      <c r="B155" s="39">
        <v>154</v>
      </c>
      <c r="C155" s="53">
        <v>6.641</v>
      </c>
      <c r="D155" s="53">
        <v>6.7169999999999996</v>
      </c>
      <c r="E155" s="53">
        <v>6.6440000000000001</v>
      </c>
      <c r="F155" s="53">
        <v>6.8129999999999997</v>
      </c>
      <c r="G155" s="53">
        <v>6.7750000000000004</v>
      </c>
      <c r="H155" s="53">
        <v>6.9489999999999998</v>
      </c>
      <c r="I155" s="53">
        <v>4.51</v>
      </c>
      <c r="J155" s="53">
        <v>4.4690000000000003</v>
      </c>
      <c r="K155" s="53">
        <v>4.46</v>
      </c>
      <c r="L155" s="53">
        <f t="shared" si="6"/>
        <v>6.6673333333333344</v>
      </c>
      <c r="M155" s="53">
        <f t="shared" si="3"/>
        <v>6.8456666666666663</v>
      </c>
      <c r="N155" s="53">
        <f t="shared" si="4"/>
        <v>4.4796666666666667</v>
      </c>
      <c r="O155" s="57">
        <f t="shared" si="12"/>
        <v>17.992666666666668</v>
      </c>
      <c r="P155" s="59">
        <f t="shared" si="11"/>
        <v>1.2550955342623185</v>
      </c>
      <c r="Q155" s="50">
        <f t="shared" si="13"/>
        <v>1.026747325267473</v>
      </c>
      <c r="R155" s="51">
        <f t="shared" si="14"/>
        <v>0.67188281171882802</v>
      </c>
      <c r="U155" s="8" t="s">
        <v>210</v>
      </c>
    </row>
    <row r="156" spans="1:21" x14ac:dyDescent="0.3">
      <c r="A156" s="19" t="s">
        <v>230</v>
      </c>
      <c r="B156" s="40">
        <v>155</v>
      </c>
      <c r="C156" s="53">
        <v>5.899</v>
      </c>
      <c r="D156" s="53">
        <v>5.851</v>
      </c>
      <c r="E156" s="53">
        <v>5.8449999999999998</v>
      </c>
      <c r="F156" s="53">
        <v>4.077</v>
      </c>
      <c r="G156" s="53">
        <v>4.07</v>
      </c>
      <c r="H156" s="53">
        <v>4.0990000000000002</v>
      </c>
      <c r="I156" s="53">
        <v>1.7669999999999999</v>
      </c>
      <c r="J156" s="53">
        <v>1.766</v>
      </c>
      <c r="K156" s="53">
        <v>1.764</v>
      </c>
      <c r="L156" s="53">
        <f t="shared" si="6"/>
        <v>5.8649999999999993</v>
      </c>
      <c r="M156" s="53">
        <f t="shared" si="3"/>
        <v>4.0819999999999999</v>
      </c>
      <c r="N156" s="53">
        <f t="shared" si="4"/>
        <v>1.7656666666666665</v>
      </c>
      <c r="O156" s="57">
        <f t="shared" si="12"/>
        <v>11.712666666666665</v>
      </c>
      <c r="P156" s="59">
        <f t="shared" si="11"/>
        <v>1.0686557837804589</v>
      </c>
      <c r="Q156" s="50">
        <f t="shared" si="13"/>
        <v>0.69599317988064802</v>
      </c>
      <c r="R156" s="51">
        <f t="shared" si="14"/>
        <v>0.30105143506678034</v>
      </c>
      <c r="U156" s="8"/>
    </row>
    <row r="157" spans="1:21" x14ac:dyDescent="0.3">
      <c r="A157" s="19" t="s">
        <v>226</v>
      </c>
      <c r="B157" s="39">
        <v>156</v>
      </c>
      <c r="C157" s="53">
        <v>15.849</v>
      </c>
      <c r="D157" s="53">
        <v>15.898</v>
      </c>
      <c r="E157" s="53">
        <v>15.847</v>
      </c>
      <c r="F157" s="53">
        <v>10.744999999999999</v>
      </c>
      <c r="G157" s="53">
        <v>10.715999999999999</v>
      </c>
      <c r="H157" s="53">
        <v>10.805999999999999</v>
      </c>
      <c r="I157" s="53">
        <v>2.5150000000000001</v>
      </c>
      <c r="J157" s="53">
        <v>2.5169999999999999</v>
      </c>
      <c r="K157" s="53">
        <v>2.5659999999999998</v>
      </c>
      <c r="L157" s="53">
        <f t="shared" si="6"/>
        <v>15.864666666666666</v>
      </c>
      <c r="M157" s="53">
        <f t="shared" si="3"/>
        <v>10.755666666666665</v>
      </c>
      <c r="N157" s="53">
        <f t="shared" si="4"/>
        <v>2.5326666666666666</v>
      </c>
      <c r="O157" s="57">
        <f t="shared" si="12"/>
        <v>29.152999999999999</v>
      </c>
      <c r="P157" s="59">
        <f t="shared" si="11"/>
        <v>1.4646832526252753</v>
      </c>
      <c r="Q157" s="50">
        <f t="shared" si="13"/>
        <v>0.67796360885825935</v>
      </c>
      <c r="R157" s="51">
        <f t="shared" si="14"/>
        <v>0.15964197167710215</v>
      </c>
      <c r="U157" s="8"/>
    </row>
    <row r="158" spans="1:21" x14ac:dyDescent="0.3">
      <c r="A158" s="19" t="s">
        <v>228</v>
      </c>
      <c r="B158" s="40">
        <v>157</v>
      </c>
      <c r="C158" s="53">
        <v>12.993</v>
      </c>
      <c r="D158" s="53">
        <v>12.997</v>
      </c>
      <c r="E158" s="53">
        <v>13.016</v>
      </c>
      <c r="F158" s="53">
        <v>9.4819999999999993</v>
      </c>
      <c r="G158" s="53">
        <v>9.3460000000000001</v>
      </c>
      <c r="H158" s="53">
        <v>9.4049999999999994</v>
      </c>
      <c r="I158" s="53">
        <v>3.085</v>
      </c>
      <c r="J158" s="53">
        <v>3.028</v>
      </c>
      <c r="K158" s="53">
        <v>3.0139999999999998</v>
      </c>
      <c r="L158" s="53">
        <f t="shared" si="6"/>
        <v>13.002000000000001</v>
      </c>
      <c r="M158" s="53">
        <f t="shared" si="3"/>
        <v>9.4109999999999996</v>
      </c>
      <c r="N158" s="53">
        <f t="shared" si="4"/>
        <v>3.0423333333333331</v>
      </c>
      <c r="O158" s="57">
        <f t="shared" si="12"/>
        <v>25.455333333333332</v>
      </c>
      <c r="P158" s="59">
        <f t="shared" si="11"/>
        <v>1.4057787884242099</v>
      </c>
      <c r="Q158" s="50">
        <f t="shared" si="13"/>
        <v>0.72381172127365012</v>
      </c>
      <c r="R158" s="51">
        <f t="shared" si="14"/>
        <v>0.23398964261908423</v>
      </c>
      <c r="U158" s="8"/>
    </row>
    <row r="159" spans="1:21" x14ac:dyDescent="0.3">
      <c r="A159" s="19" t="s">
        <v>229</v>
      </c>
      <c r="B159" s="39">
        <v>158</v>
      </c>
      <c r="C159" s="53">
        <v>25.881</v>
      </c>
      <c r="D159" s="53">
        <v>25.641999999999999</v>
      </c>
      <c r="E159" s="53">
        <v>25.83</v>
      </c>
      <c r="F159" s="53">
        <v>19.172000000000001</v>
      </c>
      <c r="G159" s="53">
        <v>19.062000000000001</v>
      </c>
      <c r="H159" s="53">
        <v>18.954000000000001</v>
      </c>
      <c r="I159" s="53">
        <v>4.7270000000000003</v>
      </c>
      <c r="J159" s="53">
        <v>4.72</v>
      </c>
      <c r="K159" s="53">
        <v>4.7270000000000003</v>
      </c>
      <c r="L159" s="53">
        <f t="shared" si="6"/>
        <v>25.784333333333333</v>
      </c>
      <c r="M159" s="53">
        <f t="shared" si="3"/>
        <v>19.062666666666669</v>
      </c>
      <c r="N159" s="53">
        <f t="shared" si="4"/>
        <v>4.7246666666666668</v>
      </c>
      <c r="O159" s="57">
        <f t="shared" si="12"/>
        <v>49.571666666666665</v>
      </c>
      <c r="P159" s="59">
        <f t="shared" si="11"/>
        <v>1.6952335207201277</v>
      </c>
      <c r="Q159" s="50">
        <f t="shared" si="13"/>
        <v>0.73931198531407971</v>
      </c>
      <c r="R159" s="51">
        <f t="shared" si="14"/>
        <v>0.18323788346929015</v>
      </c>
      <c r="U159" s="8"/>
    </row>
    <row r="160" spans="1:21" x14ac:dyDescent="0.3">
      <c r="A160" s="19" t="s">
        <v>227</v>
      </c>
      <c r="B160" s="40">
        <v>159</v>
      </c>
      <c r="C160" s="53">
        <v>22.423999999999999</v>
      </c>
      <c r="D160" s="53">
        <v>22.648</v>
      </c>
      <c r="E160" s="53">
        <v>22.794</v>
      </c>
      <c r="F160" s="53">
        <v>18.181000000000001</v>
      </c>
      <c r="G160" s="53">
        <v>18.565999999999999</v>
      </c>
      <c r="H160" s="53">
        <v>17.997</v>
      </c>
      <c r="I160" s="53">
        <v>5.1669999999999998</v>
      </c>
      <c r="J160" s="53">
        <v>5.2060000000000004</v>
      </c>
      <c r="K160" s="53">
        <v>5.0819999999999999</v>
      </c>
      <c r="L160" s="53">
        <f t="shared" si="6"/>
        <v>22.622</v>
      </c>
      <c r="M160" s="53">
        <f t="shared" si="3"/>
        <v>18.248000000000001</v>
      </c>
      <c r="N160" s="53">
        <f t="shared" si="4"/>
        <v>5.1516666666666673</v>
      </c>
      <c r="O160" s="57">
        <f t="shared" si="12"/>
        <v>46.021666666666675</v>
      </c>
      <c r="P160" s="59">
        <f t="shared" si="11"/>
        <v>1.66296234251667</v>
      </c>
      <c r="Q160" s="50">
        <f t="shared" si="13"/>
        <v>0.80664839536734156</v>
      </c>
      <c r="R160" s="51">
        <f t="shared" si="14"/>
        <v>0.22772817021778213</v>
      </c>
      <c r="U160" s="8"/>
    </row>
    <row r="161" spans="1:21" x14ac:dyDescent="0.3">
      <c r="A161" s="19" t="s">
        <v>76</v>
      </c>
      <c r="B161" s="39">
        <v>160</v>
      </c>
      <c r="C161" s="53">
        <v>22.338000000000001</v>
      </c>
      <c r="D161" s="53">
        <v>22.192</v>
      </c>
      <c r="E161" s="53">
        <v>22.297000000000001</v>
      </c>
      <c r="F161" s="53">
        <v>19.696000000000002</v>
      </c>
      <c r="G161" s="53">
        <v>19.565999999999999</v>
      </c>
      <c r="H161" s="53">
        <v>19.66</v>
      </c>
      <c r="I161" s="53">
        <v>13.404999999999999</v>
      </c>
      <c r="J161" s="53">
        <v>13.244999999999999</v>
      </c>
      <c r="K161" s="53">
        <v>13.444000000000001</v>
      </c>
      <c r="L161" s="53">
        <f t="shared" si="6"/>
        <v>22.275666666666666</v>
      </c>
      <c r="M161" s="53">
        <f t="shared" si="3"/>
        <v>19.640666666666664</v>
      </c>
      <c r="N161" s="53">
        <f t="shared" si="4"/>
        <v>13.364666666666666</v>
      </c>
      <c r="O161" s="57">
        <f t="shared" si="12"/>
        <v>55.280999999999992</v>
      </c>
      <c r="P161" s="59">
        <f t="shared" si="11"/>
        <v>1.7425758905628463</v>
      </c>
      <c r="Q161" s="50">
        <f t="shared" si="13"/>
        <v>0.88170948867972521</v>
      </c>
      <c r="R161" s="51">
        <f t="shared" si="14"/>
        <v>0.59996707917458514</v>
      </c>
      <c r="U161" s="8"/>
    </row>
    <row r="162" spans="1:21" x14ac:dyDescent="0.3">
      <c r="A162" s="19" t="s">
        <v>77</v>
      </c>
      <c r="B162" s="40">
        <v>161</v>
      </c>
      <c r="C162" s="53">
        <v>15.3</v>
      </c>
      <c r="D162" s="53">
        <v>15.37</v>
      </c>
      <c r="E162" s="53">
        <v>15.369</v>
      </c>
      <c r="F162" s="53">
        <v>12.47</v>
      </c>
      <c r="G162" s="53">
        <v>12.287000000000001</v>
      </c>
      <c r="H162" s="53">
        <v>12.414999999999999</v>
      </c>
      <c r="I162" s="53">
        <v>6.274</v>
      </c>
      <c r="J162" s="53">
        <v>6.3220000000000001</v>
      </c>
      <c r="K162" s="53">
        <v>6.3239999999999998</v>
      </c>
      <c r="L162" s="53">
        <f t="shared" si="6"/>
        <v>15.346333333333334</v>
      </c>
      <c r="M162" s="53">
        <f t="shared" si="3"/>
        <v>12.390666666666666</v>
      </c>
      <c r="N162" s="53">
        <f t="shared" si="4"/>
        <v>6.3066666666666675</v>
      </c>
      <c r="O162" s="57">
        <f t="shared" si="12"/>
        <v>34.043666666666667</v>
      </c>
      <c r="P162" s="59">
        <f t="shared" si="11"/>
        <v>1.5320363295365795</v>
      </c>
      <c r="Q162" s="50">
        <f t="shared" si="13"/>
        <v>0.80740241968765603</v>
      </c>
      <c r="R162" s="51">
        <f t="shared" si="14"/>
        <v>0.41095592866917185</v>
      </c>
      <c r="U162" s="8"/>
    </row>
    <row r="163" spans="1:21" x14ac:dyDescent="0.3">
      <c r="A163" s="19" t="s">
        <v>231</v>
      </c>
      <c r="B163" s="39">
        <v>162</v>
      </c>
      <c r="C163" s="53">
        <v>2.2999999999999998</v>
      </c>
      <c r="D163" s="53">
        <v>2.33</v>
      </c>
      <c r="E163" s="53">
        <v>2.2829999999999999</v>
      </c>
      <c r="F163" s="53">
        <v>1.925</v>
      </c>
      <c r="G163" s="53">
        <v>1.929</v>
      </c>
      <c r="H163" s="53">
        <v>1.9370000000000001</v>
      </c>
      <c r="I163" s="53">
        <v>0.6</v>
      </c>
      <c r="J163" s="53">
        <v>0.58599999999999997</v>
      </c>
      <c r="K163" s="53">
        <v>0.58399999999999996</v>
      </c>
      <c r="L163" s="53">
        <f t="shared" si="6"/>
        <v>2.3043333333333336</v>
      </c>
      <c r="M163" s="53">
        <f t="shared" si="3"/>
        <v>1.9303333333333335</v>
      </c>
      <c r="N163" s="53">
        <f t="shared" si="4"/>
        <v>0.59</v>
      </c>
      <c r="O163" s="57">
        <f t="shared" si="12"/>
        <v>4.8246666666666673</v>
      </c>
      <c r="P163" s="59">
        <f t="shared" si="11"/>
        <v>0.68346731357037238</v>
      </c>
      <c r="Q163" s="50">
        <f t="shared" si="13"/>
        <v>0.8376970924345436</v>
      </c>
      <c r="R163" s="51">
        <f t="shared" si="14"/>
        <v>0.25603934615940976</v>
      </c>
      <c r="U163" s="8"/>
    </row>
    <row r="164" spans="1:21" x14ac:dyDescent="0.3">
      <c r="A164" s="19" t="s">
        <v>232</v>
      </c>
      <c r="B164" s="40">
        <v>163</v>
      </c>
      <c r="C164" s="53">
        <v>3.996</v>
      </c>
      <c r="D164" s="53">
        <v>3.9740000000000002</v>
      </c>
      <c r="E164" s="53">
        <v>3.9089999999999998</v>
      </c>
      <c r="F164" s="53">
        <v>3.7029999999999998</v>
      </c>
      <c r="G164" s="53">
        <v>3.875</v>
      </c>
      <c r="H164" s="53">
        <v>3.8860000000000001</v>
      </c>
      <c r="I164" s="53">
        <v>1.268</v>
      </c>
      <c r="J164" s="53">
        <v>1.1870000000000001</v>
      </c>
      <c r="K164" s="53">
        <v>1.2629999999999999</v>
      </c>
      <c r="L164" s="53">
        <f t="shared" si="6"/>
        <v>3.9596666666666671</v>
      </c>
      <c r="M164" s="53">
        <f t="shared" si="3"/>
        <v>3.821333333333333</v>
      </c>
      <c r="N164" s="53">
        <f t="shared" si="4"/>
        <v>1.2393333333333334</v>
      </c>
      <c r="O164" s="57">
        <f t="shared" si="12"/>
        <v>9.0203333333333333</v>
      </c>
      <c r="P164" s="59">
        <f t="shared" si="11"/>
        <v>0.95522258656106385</v>
      </c>
      <c r="Q164" s="50">
        <f t="shared" si="13"/>
        <v>0.96506439936021537</v>
      </c>
      <c r="R164" s="51">
        <f t="shared" si="14"/>
        <v>0.31298930886438253</v>
      </c>
      <c r="U164" s="8"/>
    </row>
    <row r="165" spans="1:21" x14ac:dyDescent="0.3">
      <c r="A165" s="19" t="s">
        <v>233</v>
      </c>
      <c r="B165" s="39">
        <v>164</v>
      </c>
      <c r="C165" s="53">
        <v>3.0950000000000002</v>
      </c>
      <c r="D165" s="53">
        <v>3.1110000000000002</v>
      </c>
      <c r="E165" s="53">
        <v>3.0819999999999999</v>
      </c>
      <c r="F165" s="53">
        <v>2.8540000000000001</v>
      </c>
      <c r="G165" s="53">
        <v>2.8050000000000002</v>
      </c>
      <c r="H165" s="53">
        <v>2.8540000000000001</v>
      </c>
      <c r="I165" s="53">
        <v>0.64200000000000002</v>
      </c>
      <c r="J165" s="53">
        <v>0.63700000000000001</v>
      </c>
      <c r="K165" s="53">
        <v>0.65400000000000003</v>
      </c>
      <c r="L165" s="53">
        <f t="shared" si="6"/>
        <v>3.0960000000000001</v>
      </c>
      <c r="M165" s="53">
        <f t="shared" si="3"/>
        <v>2.8376666666666672</v>
      </c>
      <c r="N165" s="53">
        <f t="shared" si="4"/>
        <v>0.64433333333333331</v>
      </c>
      <c r="O165" s="57">
        <f t="shared" si="12"/>
        <v>6.5780000000000003</v>
      </c>
      <c r="P165" s="59">
        <f t="shared" si="11"/>
        <v>0.81809386914663595</v>
      </c>
      <c r="Q165" s="50">
        <f t="shared" si="13"/>
        <v>0.91655900086132658</v>
      </c>
      <c r="R165" s="51">
        <f t="shared" si="14"/>
        <v>0.20811800172265288</v>
      </c>
      <c r="U165" s="8"/>
    </row>
    <row r="166" spans="1:21" x14ac:dyDescent="0.3">
      <c r="A166" s="19" t="s">
        <v>234</v>
      </c>
      <c r="B166" s="40">
        <v>165</v>
      </c>
      <c r="C166" s="53">
        <v>3.2309999999999999</v>
      </c>
      <c r="D166" s="53">
        <v>3.2280000000000002</v>
      </c>
      <c r="E166" s="53">
        <v>3.2530000000000001</v>
      </c>
      <c r="F166" s="53">
        <v>3.26</v>
      </c>
      <c r="G166" s="53">
        <v>3.2090000000000001</v>
      </c>
      <c r="H166" s="53">
        <v>3.165</v>
      </c>
      <c r="I166" s="53">
        <v>1.1679999999999999</v>
      </c>
      <c r="J166" s="53">
        <v>1.1859999999999999</v>
      </c>
      <c r="K166" s="53">
        <v>1.1559999999999999</v>
      </c>
      <c r="L166" s="53">
        <f t="shared" si="6"/>
        <v>3.2373333333333334</v>
      </c>
      <c r="M166" s="53">
        <f t="shared" si="3"/>
        <v>3.2113333333333336</v>
      </c>
      <c r="N166" s="53">
        <f t="shared" si="4"/>
        <v>1.17</v>
      </c>
      <c r="O166" s="57">
        <f t="shared" si="12"/>
        <v>7.6186666666666669</v>
      </c>
      <c r="P166" s="59">
        <f t="shared" si="11"/>
        <v>0.88187897265502413</v>
      </c>
      <c r="Q166" s="50">
        <f t="shared" si="13"/>
        <v>0.9919686985172983</v>
      </c>
      <c r="R166" s="51">
        <f t="shared" si="14"/>
        <v>0.3614085667215815</v>
      </c>
      <c r="U166" s="8"/>
    </row>
    <row r="167" spans="1:21" x14ac:dyDescent="0.3">
      <c r="A167" s="19" t="s">
        <v>235</v>
      </c>
      <c r="B167" s="39">
        <v>166</v>
      </c>
      <c r="C167" s="53">
        <v>5.1269999999999998</v>
      </c>
      <c r="D167" s="53">
        <v>5.2160000000000002</v>
      </c>
      <c r="E167" s="53">
        <v>5.1609999999999996</v>
      </c>
      <c r="F167" s="53">
        <v>2.2570000000000001</v>
      </c>
      <c r="G167" s="53">
        <v>2.194</v>
      </c>
      <c r="H167" s="53">
        <v>2.2320000000000002</v>
      </c>
      <c r="I167" s="53">
        <v>0.375</v>
      </c>
      <c r="J167" s="53">
        <v>0.38200000000000001</v>
      </c>
      <c r="K167" s="53">
        <v>0.371</v>
      </c>
      <c r="L167" s="53">
        <f t="shared" si="6"/>
        <v>5.1680000000000001</v>
      </c>
      <c r="M167" s="53">
        <f t="shared" si="3"/>
        <v>2.2276666666666669</v>
      </c>
      <c r="N167" s="53">
        <f t="shared" si="4"/>
        <v>0.37600000000000006</v>
      </c>
      <c r="O167" s="57">
        <f t="shared" si="12"/>
        <v>7.7716666666666674</v>
      </c>
      <c r="P167" s="59">
        <f t="shared" si="11"/>
        <v>0.89051416507084846</v>
      </c>
      <c r="Q167" s="50">
        <f t="shared" si="13"/>
        <v>0.43105005159958726</v>
      </c>
      <c r="R167" s="51">
        <f t="shared" si="14"/>
        <v>7.2755417956656354E-2</v>
      </c>
      <c r="U167" s="8"/>
    </row>
    <row r="168" spans="1:21" x14ac:dyDescent="0.3">
      <c r="A168" s="26" t="s">
        <v>236</v>
      </c>
      <c r="B168" s="40">
        <v>167</v>
      </c>
      <c r="C168" s="53">
        <v>2.3780000000000001</v>
      </c>
      <c r="D168" s="53">
        <v>2.4039999999999999</v>
      </c>
      <c r="E168" s="53">
        <v>2.3929999999999998</v>
      </c>
      <c r="F168" s="53">
        <v>2.0390000000000001</v>
      </c>
      <c r="G168" s="53">
        <v>2.0590000000000002</v>
      </c>
      <c r="H168" s="53">
        <v>2.0590000000000002</v>
      </c>
      <c r="I168" s="53">
        <v>0.59199999999999997</v>
      </c>
      <c r="J168" s="53">
        <v>0.60599999999999998</v>
      </c>
      <c r="K168" s="53">
        <v>0.67200000000000004</v>
      </c>
      <c r="L168" s="53">
        <f t="shared" si="6"/>
        <v>2.3916666666666666</v>
      </c>
      <c r="M168" s="53">
        <f t="shared" si="3"/>
        <v>2.0523333333333338</v>
      </c>
      <c r="N168" s="53">
        <f t="shared" si="4"/>
        <v>0.62333333333333341</v>
      </c>
      <c r="O168" s="57">
        <f t="shared" si="12"/>
        <v>5.0673333333333339</v>
      </c>
      <c r="P168" s="59">
        <f t="shared" si="11"/>
        <v>0.7047794734767423</v>
      </c>
      <c r="Q168" s="50">
        <f t="shared" si="13"/>
        <v>0.85811846689895488</v>
      </c>
      <c r="R168" s="51">
        <f t="shared" si="14"/>
        <v>0.26062717770034849</v>
      </c>
      <c r="U168" s="8"/>
    </row>
    <row r="169" spans="1:21" x14ac:dyDescent="0.3">
      <c r="A169" s="26" t="s">
        <v>237</v>
      </c>
      <c r="B169" s="39">
        <v>168</v>
      </c>
      <c r="C169" s="53">
        <v>3.65</v>
      </c>
      <c r="D169" s="53">
        <v>3.59</v>
      </c>
      <c r="E169" s="53">
        <v>3.6240000000000001</v>
      </c>
      <c r="F169" s="53">
        <v>2.6259999999999999</v>
      </c>
      <c r="G169" s="53">
        <v>2.6579999999999999</v>
      </c>
      <c r="H169" s="53">
        <v>2.625</v>
      </c>
      <c r="I169" s="53">
        <v>0.73499999999999999</v>
      </c>
      <c r="J169" s="53">
        <v>0.73899999999999999</v>
      </c>
      <c r="K169" s="53">
        <v>0.73</v>
      </c>
      <c r="L169" s="53">
        <f t="shared" si="6"/>
        <v>3.6213333333333337</v>
      </c>
      <c r="M169" s="53">
        <f t="shared" si="3"/>
        <v>2.6363333333333334</v>
      </c>
      <c r="N169" s="53">
        <f t="shared" si="4"/>
        <v>0.73466666666666658</v>
      </c>
      <c r="O169" s="57">
        <f t="shared" si="12"/>
        <v>6.9923333333333337</v>
      </c>
      <c r="P169" s="59">
        <f t="shared" si="11"/>
        <v>0.84462212348456822</v>
      </c>
      <c r="Q169" s="50">
        <f t="shared" si="13"/>
        <v>0.728000736377025</v>
      </c>
      <c r="R169" s="51">
        <f t="shared" si="14"/>
        <v>0.20287187039764354</v>
      </c>
      <c r="U169" s="8"/>
    </row>
    <row r="170" spans="1:21" x14ac:dyDescent="0.3">
      <c r="A170" s="26" t="s">
        <v>238</v>
      </c>
      <c r="B170" s="40">
        <v>169</v>
      </c>
      <c r="C170" s="53">
        <v>3.319</v>
      </c>
      <c r="D170" s="53">
        <v>3.242</v>
      </c>
      <c r="E170" s="53">
        <v>3.3130000000000002</v>
      </c>
      <c r="F170" s="53">
        <v>3.0379999999999998</v>
      </c>
      <c r="G170" s="53">
        <v>3.056</v>
      </c>
      <c r="H170" s="53">
        <v>3.0339999999999998</v>
      </c>
      <c r="I170" s="53">
        <v>1.165</v>
      </c>
      <c r="J170" s="53">
        <v>1.1619999999999999</v>
      </c>
      <c r="K170" s="53">
        <v>1.2190000000000001</v>
      </c>
      <c r="L170" s="53">
        <f t="shared" si="6"/>
        <v>3.2913333333333337</v>
      </c>
      <c r="M170" s="53">
        <f t="shared" si="3"/>
        <v>3.0426666666666669</v>
      </c>
      <c r="N170" s="53">
        <f t="shared" si="4"/>
        <v>1.1820000000000002</v>
      </c>
      <c r="O170" s="57">
        <f t="shared" si="12"/>
        <v>7.5160000000000009</v>
      </c>
      <c r="P170" s="59">
        <f t="shared" si="11"/>
        <v>0.87598677142848802</v>
      </c>
      <c r="Q170" s="50">
        <f t="shared" si="13"/>
        <v>0.92444804537168312</v>
      </c>
      <c r="R170" s="51">
        <f t="shared" si="14"/>
        <v>0.35912497468098037</v>
      </c>
      <c r="U170" s="8"/>
    </row>
    <row r="171" spans="1:21" x14ac:dyDescent="0.3">
      <c r="A171" s="26" t="s">
        <v>239</v>
      </c>
      <c r="B171" s="39">
        <v>170</v>
      </c>
      <c r="C171" s="53">
        <v>2.9</v>
      </c>
      <c r="D171" s="53">
        <v>2.9009999999999998</v>
      </c>
      <c r="E171" s="53">
        <v>2.8860000000000001</v>
      </c>
      <c r="F171" s="53">
        <v>2.37</v>
      </c>
      <c r="G171" s="53">
        <v>2.4209999999999998</v>
      </c>
      <c r="H171" s="53">
        <v>2.4590000000000001</v>
      </c>
      <c r="I171" s="53">
        <v>0.88900000000000001</v>
      </c>
      <c r="J171" s="53">
        <v>0.876</v>
      </c>
      <c r="K171" s="53">
        <v>0.88500000000000001</v>
      </c>
      <c r="L171" s="53">
        <f t="shared" si="6"/>
        <v>2.8956666666666671</v>
      </c>
      <c r="M171" s="53">
        <f t="shared" si="3"/>
        <v>2.4166666666666665</v>
      </c>
      <c r="N171" s="53">
        <f t="shared" si="4"/>
        <v>0.88333333333333341</v>
      </c>
      <c r="O171" s="57">
        <f t="shared" si="12"/>
        <v>6.1956666666666669</v>
      </c>
      <c r="P171" s="59">
        <f t="shared" si="11"/>
        <v>0.79208804421927292</v>
      </c>
      <c r="Q171" s="50">
        <f t="shared" si="13"/>
        <v>0.8345804075054678</v>
      </c>
      <c r="R171" s="51">
        <f t="shared" si="14"/>
        <v>0.30505352826061932</v>
      </c>
      <c r="U171" s="8"/>
    </row>
    <row r="172" spans="1:21" x14ac:dyDescent="0.3">
      <c r="A172" s="26" t="s">
        <v>240</v>
      </c>
      <c r="B172" s="40">
        <v>171</v>
      </c>
      <c r="C172" s="53">
        <v>1.8640000000000001</v>
      </c>
      <c r="D172" s="53">
        <v>1.8560000000000001</v>
      </c>
      <c r="E172" s="53">
        <v>1.8540000000000001</v>
      </c>
      <c r="F172" s="53">
        <v>1.6020000000000001</v>
      </c>
      <c r="G172" s="53">
        <v>1.6020000000000001</v>
      </c>
      <c r="H172" s="53">
        <v>1.61</v>
      </c>
      <c r="I172" s="53">
        <v>0.52300000000000002</v>
      </c>
      <c r="J172" s="53">
        <v>0.52700000000000002</v>
      </c>
      <c r="K172" s="53">
        <v>0.55200000000000005</v>
      </c>
      <c r="L172" s="53">
        <f t="shared" si="6"/>
        <v>1.8579999999999999</v>
      </c>
      <c r="M172" s="53">
        <f t="shared" si="3"/>
        <v>1.6046666666666667</v>
      </c>
      <c r="N172" s="53">
        <f t="shared" si="4"/>
        <v>0.53400000000000003</v>
      </c>
      <c r="O172" s="57">
        <f t="shared" si="12"/>
        <v>3.9966666666666661</v>
      </c>
      <c r="P172" s="59">
        <f t="shared" si="11"/>
        <v>0.60169792837918623</v>
      </c>
      <c r="Q172" s="50">
        <f t="shared" si="13"/>
        <v>0.86365267312522431</v>
      </c>
      <c r="R172" s="51">
        <f t="shared" si="14"/>
        <v>0.28740581270182997</v>
      </c>
      <c r="U172" s="8"/>
    </row>
    <row r="173" spans="1:21" x14ac:dyDescent="0.3">
      <c r="A173" s="26" t="s">
        <v>241</v>
      </c>
      <c r="B173" s="39">
        <v>172</v>
      </c>
      <c r="C173" s="53">
        <v>5.01</v>
      </c>
      <c r="D173" s="53">
        <v>5.0519999999999996</v>
      </c>
      <c r="E173" s="53">
        <v>5.0339999999999998</v>
      </c>
      <c r="F173" s="53">
        <v>4.3390000000000004</v>
      </c>
      <c r="G173" s="53">
        <v>4.3280000000000003</v>
      </c>
      <c r="H173" s="53">
        <v>4.41</v>
      </c>
      <c r="I173" s="53">
        <v>2.1749999999999998</v>
      </c>
      <c r="J173" s="53">
        <v>2.2040000000000002</v>
      </c>
      <c r="K173" s="53">
        <v>2.1970000000000001</v>
      </c>
      <c r="L173" s="53">
        <f t="shared" si="6"/>
        <v>5.032</v>
      </c>
      <c r="M173" s="53">
        <f t="shared" si="3"/>
        <v>4.3590000000000009</v>
      </c>
      <c r="N173" s="53">
        <f t="shared" si="4"/>
        <v>2.1919999999999997</v>
      </c>
      <c r="O173" s="57">
        <f t="shared" si="12"/>
        <v>11.583000000000002</v>
      </c>
      <c r="P173" s="59">
        <f t="shared" si="11"/>
        <v>1.0638210563437116</v>
      </c>
      <c r="Q173" s="50">
        <f t="shared" si="13"/>
        <v>0.86625596184419729</v>
      </c>
      <c r="R173" s="51">
        <f t="shared" si="14"/>
        <v>0.43561208267090612</v>
      </c>
      <c r="U173" s="8"/>
    </row>
    <row r="174" spans="1:21" x14ac:dyDescent="0.3">
      <c r="A174" s="26" t="s">
        <v>242</v>
      </c>
      <c r="B174" s="40">
        <v>173</v>
      </c>
      <c r="C174" s="53">
        <v>12.214</v>
      </c>
      <c r="D174" s="53">
        <v>12.237</v>
      </c>
      <c r="E174" s="53">
        <v>12.161</v>
      </c>
      <c r="F174" s="53">
        <v>11.105</v>
      </c>
      <c r="G174" s="53">
        <v>11.153</v>
      </c>
      <c r="H174" s="53">
        <v>11.247999999999999</v>
      </c>
      <c r="I174" s="53">
        <v>6.6459999999999999</v>
      </c>
      <c r="J174" s="53">
        <v>6.5979999999999999</v>
      </c>
      <c r="K174" s="53">
        <v>6.5869999999999997</v>
      </c>
      <c r="L174" s="53">
        <f t="shared" si="6"/>
        <v>12.204000000000001</v>
      </c>
      <c r="M174" s="53">
        <f t="shared" si="3"/>
        <v>11.168666666666667</v>
      </c>
      <c r="N174" s="53">
        <f t="shared" si="4"/>
        <v>6.6103333333333332</v>
      </c>
      <c r="O174" s="57">
        <f t="shared" si="12"/>
        <v>29.983000000000001</v>
      </c>
      <c r="P174" s="59">
        <f t="shared" si="11"/>
        <v>1.4768750847585057</v>
      </c>
      <c r="Q174" s="50">
        <f t="shared" si="13"/>
        <v>0.91516442696383693</v>
      </c>
      <c r="R174" s="51">
        <f t="shared" si="14"/>
        <v>0.54165300994209542</v>
      </c>
      <c r="U174" s="8"/>
    </row>
    <row r="175" spans="1:21" x14ac:dyDescent="0.3">
      <c r="A175" s="26" t="s">
        <v>243</v>
      </c>
      <c r="B175" s="39">
        <v>174</v>
      </c>
      <c r="C175" s="53">
        <v>3.24</v>
      </c>
      <c r="D175" s="53">
        <v>3.3370000000000002</v>
      </c>
      <c r="E175" s="53">
        <v>3.21</v>
      </c>
      <c r="F175" s="53">
        <v>2.9420000000000002</v>
      </c>
      <c r="G175" s="53">
        <v>2.8980000000000001</v>
      </c>
      <c r="H175" s="53">
        <v>2.8719999999999999</v>
      </c>
      <c r="I175" s="53">
        <v>2.1269999999999998</v>
      </c>
      <c r="J175" s="53">
        <v>2.077</v>
      </c>
      <c r="K175" s="53">
        <v>2.0859999999999999</v>
      </c>
      <c r="L175" s="53">
        <f t="shared" si="6"/>
        <v>3.2623333333333329</v>
      </c>
      <c r="M175" s="53">
        <f t="shared" si="3"/>
        <v>2.9039999999999999</v>
      </c>
      <c r="N175" s="53">
        <f t="shared" si="4"/>
        <v>2.0966666666666662</v>
      </c>
      <c r="O175" s="57">
        <f t="shared" si="12"/>
        <v>8.2629999999999981</v>
      </c>
      <c r="P175" s="59">
        <f t="shared" si="11"/>
        <v>0.91713775275644416</v>
      </c>
      <c r="Q175" s="50">
        <f t="shared" si="13"/>
        <v>0.89016041687953418</v>
      </c>
      <c r="R175" s="51">
        <f t="shared" si="14"/>
        <v>0.64268928170021455</v>
      </c>
      <c r="U175" s="8"/>
    </row>
    <row r="176" spans="1:21" x14ac:dyDescent="0.3">
      <c r="A176" s="26" t="s">
        <v>244</v>
      </c>
      <c r="B176" s="40">
        <v>175</v>
      </c>
      <c r="C176" s="53">
        <v>1.92</v>
      </c>
      <c r="D176" s="53">
        <v>1.96</v>
      </c>
      <c r="E176" s="53">
        <v>1.958</v>
      </c>
      <c r="F176" s="53">
        <v>2.0459999999999998</v>
      </c>
      <c r="G176" s="53">
        <v>1.9319999999999999</v>
      </c>
      <c r="H176" s="53">
        <v>1.9610000000000001</v>
      </c>
      <c r="I176" s="53">
        <v>1.069</v>
      </c>
      <c r="J176" s="53">
        <v>1.0620000000000001</v>
      </c>
      <c r="K176" s="53">
        <v>1.0649999999999999</v>
      </c>
      <c r="L176" s="53">
        <f t="shared" si="6"/>
        <v>1.946</v>
      </c>
      <c r="M176" s="53">
        <f t="shared" si="3"/>
        <v>1.9796666666666667</v>
      </c>
      <c r="N176" s="53">
        <f t="shared" si="4"/>
        <v>1.0653333333333335</v>
      </c>
      <c r="O176" s="57">
        <f t="shared" si="12"/>
        <v>4.9909999999999997</v>
      </c>
      <c r="P176" s="59">
        <f t="shared" si="11"/>
        <v>0.6981875698661224</v>
      </c>
      <c r="Q176" s="50">
        <f t="shared" si="13"/>
        <v>1.0173004453579992</v>
      </c>
      <c r="R176" s="51">
        <f t="shared" si="14"/>
        <v>0.54744775608084972</v>
      </c>
      <c r="U176" s="8"/>
    </row>
    <row r="177" spans="1:21" x14ac:dyDescent="0.3">
      <c r="A177" s="26" t="s">
        <v>245</v>
      </c>
      <c r="B177" s="39">
        <v>176</v>
      </c>
      <c r="C177" s="53">
        <v>3.1520000000000001</v>
      </c>
      <c r="D177" s="53">
        <v>3.15</v>
      </c>
      <c r="E177" s="53">
        <v>3.1560000000000001</v>
      </c>
      <c r="F177" s="53">
        <v>3.0190000000000001</v>
      </c>
      <c r="G177" s="53">
        <v>2.996</v>
      </c>
      <c r="H177" s="53">
        <v>3.0190000000000001</v>
      </c>
      <c r="I177" s="53">
        <v>1.2</v>
      </c>
      <c r="J177" s="53">
        <v>1.1759999999999999</v>
      </c>
      <c r="K177" s="53">
        <v>1.171</v>
      </c>
      <c r="L177" s="53">
        <f t="shared" si="6"/>
        <v>3.1526666666666667</v>
      </c>
      <c r="M177" s="53">
        <f t="shared" si="3"/>
        <v>3.0113333333333334</v>
      </c>
      <c r="N177" s="53">
        <f t="shared" si="4"/>
        <v>1.1823333333333332</v>
      </c>
      <c r="O177" s="57">
        <f t="shared" si="12"/>
        <v>7.3463333333333329</v>
      </c>
      <c r="P177" s="59">
        <f t="shared" si="11"/>
        <v>0.86607063018174479</v>
      </c>
      <c r="Q177" s="50">
        <f t="shared" si="13"/>
        <v>0.95517022626348069</v>
      </c>
      <c r="R177" s="51">
        <f t="shared" si="14"/>
        <v>0.37502643264960878</v>
      </c>
      <c r="U177" s="8"/>
    </row>
    <row r="178" spans="1:21" x14ac:dyDescent="0.3">
      <c r="A178" s="10" t="s">
        <v>350</v>
      </c>
      <c r="B178" s="40">
        <v>177</v>
      </c>
      <c r="C178" s="53">
        <v>3014.2359999999999</v>
      </c>
      <c r="D178" s="53">
        <v>3005.5439999999999</v>
      </c>
      <c r="E178" s="53">
        <v>3038.3090000000002</v>
      </c>
      <c r="F178" s="53">
        <v>5246.6139999999996</v>
      </c>
      <c r="G178" s="53">
        <v>5232.5150000000003</v>
      </c>
      <c r="H178" s="53">
        <v>5234.0169999999998</v>
      </c>
      <c r="I178" s="53">
        <v>6950.1850000000004</v>
      </c>
      <c r="J178" s="53">
        <v>6926.9219999999996</v>
      </c>
      <c r="K178" s="53">
        <v>7000.4949999999999</v>
      </c>
      <c r="L178" s="53">
        <f t="shared" si="6"/>
        <v>3019.3629999999998</v>
      </c>
      <c r="M178" s="53">
        <f t="shared" si="3"/>
        <v>5237.7153333333335</v>
      </c>
      <c r="N178" s="53">
        <f t="shared" si="4"/>
        <v>6959.2006666666666</v>
      </c>
      <c r="O178" s="57">
        <f t="shared" si="12"/>
        <v>15216.278999999999</v>
      </c>
      <c r="P178" s="59">
        <f t="shared" si="11"/>
        <v>4.1823084627275131</v>
      </c>
      <c r="Q178" s="50">
        <f t="shared" si="13"/>
        <v>1.7347087227780607</v>
      </c>
      <c r="R178" s="51">
        <f t="shared" si="14"/>
        <v>2.3048572386515525</v>
      </c>
      <c r="U178" s="13" t="s">
        <v>389</v>
      </c>
    </row>
    <row r="179" spans="1:21" x14ac:dyDescent="0.3">
      <c r="A179" s="15" t="s">
        <v>60</v>
      </c>
      <c r="B179" s="39">
        <v>178</v>
      </c>
      <c r="C179" s="53">
        <v>33.963999999999999</v>
      </c>
      <c r="D179" s="53">
        <v>34.122999999999998</v>
      </c>
      <c r="E179" s="53">
        <v>34.061999999999998</v>
      </c>
      <c r="F179" s="53">
        <v>43.593000000000004</v>
      </c>
      <c r="G179" s="53">
        <v>43.383000000000003</v>
      </c>
      <c r="H179" s="53">
        <v>44.116</v>
      </c>
      <c r="I179" s="53">
        <v>31.233000000000001</v>
      </c>
      <c r="J179" s="53">
        <v>31.254999999999999</v>
      </c>
      <c r="K179" s="53">
        <v>31.132000000000001</v>
      </c>
      <c r="L179" s="53">
        <f t="shared" si="6"/>
        <v>34.04966666666666</v>
      </c>
      <c r="M179" s="53">
        <f t="shared" si="3"/>
        <v>43.697333333333326</v>
      </c>
      <c r="N179" s="53">
        <f t="shared" si="4"/>
        <v>31.206666666666667</v>
      </c>
      <c r="O179" s="57">
        <f t="shared" si="12"/>
        <v>108.95366666666665</v>
      </c>
      <c r="P179" s="59">
        <f t="shared" si="11"/>
        <v>2.037241850335417</v>
      </c>
      <c r="Q179" s="50">
        <f t="shared" si="13"/>
        <v>1.2833410018698177</v>
      </c>
      <c r="R179" s="51">
        <f t="shared" si="14"/>
        <v>0.91650432211769106</v>
      </c>
      <c r="U179" s="13" t="s">
        <v>61</v>
      </c>
    </row>
    <row r="180" spans="1:21" x14ac:dyDescent="0.3">
      <c r="A180" s="15" t="s">
        <v>58</v>
      </c>
      <c r="B180" s="40">
        <v>179</v>
      </c>
      <c r="C180" s="53">
        <v>65.075000000000003</v>
      </c>
      <c r="D180" s="53">
        <v>65.025000000000006</v>
      </c>
      <c r="E180" s="53">
        <v>65.155000000000001</v>
      </c>
      <c r="F180" s="53">
        <v>111.74299999999999</v>
      </c>
      <c r="G180" s="53">
        <v>111.684</v>
      </c>
      <c r="H180" s="53">
        <v>111.414</v>
      </c>
      <c r="I180" s="53">
        <v>117.104</v>
      </c>
      <c r="J180" s="53">
        <v>117.044</v>
      </c>
      <c r="K180" s="53">
        <v>116.911</v>
      </c>
      <c r="L180" s="53">
        <f t="shared" si="6"/>
        <v>65.085000000000008</v>
      </c>
      <c r="M180" s="53">
        <f t="shared" si="3"/>
        <v>111.61366666666667</v>
      </c>
      <c r="N180" s="53">
        <f t="shared" si="4"/>
        <v>117.01966666666665</v>
      </c>
      <c r="O180" s="57">
        <f t="shared" si="12"/>
        <v>293.71833333333331</v>
      </c>
      <c r="P180" s="59">
        <f t="shared" si="11"/>
        <v>2.4679310551949416</v>
      </c>
      <c r="Q180" s="50">
        <f t="shared" si="13"/>
        <v>1.7148907838467644</v>
      </c>
      <c r="R180" s="51">
        <f t="shared" si="14"/>
        <v>1.7979513968912444</v>
      </c>
      <c r="U180" s="13" t="s">
        <v>59</v>
      </c>
    </row>
    <row r="181" spans="1:21" x14ac:dyDescent="0.3">
      <c r="A181" s="19" t="s">
        <v>71</v>
      </c>
      <c r="B181" s="39">
        <v>180</v>
      </c>
      <c r="C181" s="53">
        <v>9.43</v>
      </c>
      <c r="D181" s="53">
        <v>9.4740000000000002</v>
      </c>
      <c r="E181" s="53">
        <v>9.4250000000000007</v>
      </c>
      <c r="F181" s="53">
        <v>10.01</v>
      </c>
      <c r="G181" s="53">
        <v>9.92</v>
      </c>
      <c r="H181" s="53">
        <v>9.9350000000000005</v>
      </c>
      <c r="I181" s="53">
        <v>8.9719999999999995</v>
      </c>
      <c r="J181" s="53">
        <v>9.2560000000000002</v>
      </c>
      <c r="K181" s="53">
        <v>9.1489999999999991</v>
      </c>
      <c r="L181" s="53">
        <f t="shared" si="6"/>
        <v>9.4429999999999996</v>
      </c>
      <c r="M181" s="53">
        <f t="shared" si="3"/>
        <v>9.9550000000000001</v>
      </c>
      <c r="N181" s="53">
        <f t="shared" si="4"/>
        <v>9.1256666666666675</v>
      </c>
      <c r="O181" s="57">
        <f t="shared" si="12"/>
        <v>28.523666666666667</v>
      </c>
      <c r="P181" s="59">
        <f t="shared" si="11"/>
        <v>1.4552053525523732</v>
      </c>
      <c r="Q181" s="50">
        <f t="shared" si="13"/>
        <v>1.0542200571852167</v>
      </c>
      <c r="R181" s="51">
        <f t="shared" si="14"/>
        <v>0.96639486039041278</v>
      </c>
      <c r="U181" s="13"/>
    </row>
    <row r="182" spans="1:21" s="41" customFormat="1" x14ac:dyDescent="0.3">
      <c r="A182" s="19" t="s">
        <v>72</v>
      </c>
      <c r="B182" s="40">
        <v>181</v>
      </c>
      <c r="C182" s="53">
        <v>7.4809999999999999</v>
      </c>
      <c r="D182" s="53">
        <v>7.4489999999999998</v>
      </c>
      <c r="E182" s="53">
        <v>7.3849999999999998</v>
      </c>
      <c r="F182" s="53">
        <v>8.1669999999999998</v>
      </c>
      <c r="G182" s="53">
        <v>8.1010000000000009</v>
      </c>
      <c r="H182" s="53">
        <v>8.2409999999999997</v>
      </c>
      <c r="I182" s="53">
        <v>5.5540000000000003</v>
      </c>
      <c r="J182" s="53">
        <v>5.569</v>
      </c>
      <c r="K182" s="53">
        <v>5.5960000000000001</v>
      </c>
      <c r="L182" s="53">
        <f t="shared" si="6"/>
        <v>7.4383333333333326</v>
      </c>
      <c r="M182" s="53">
        <f t="shared" si="3"/>
        <v>8.1696666666666662</v>
      </c>
      <c r="N182" s="53">
        <f t="shared" si="4"/>
        <v>5.5730000000000004</v>
      </c>
      <c r="O182" s="58">
        <f t="shared" si="12"/>
        <v>21.180999999999997</v>
      </c>
      <c r="P182" s="59">
        <f t="shared" ref="P182:P234" si="15">LOG10(O182)</f>
        <v>1.3259464602204634</v>
      </c>
      <c r="Q182" s="50">
        <f t="shared" si="13"/>
        <v>1.0983195160206141</v>
      </c>
      <c r="R182" s="51">
        <f t="shared" si="14"/>
        <v>0.74922697736948252</v>
      </c>
      <c r="U182" s="13"/>
    </row>
    <row r="183" spans="1:21" x14ac:dyDescent="0.3">
      <c r="A183" s="19" t="s">
        <v>73</v>
      </c>
      <c r="B183" s="39">
        <v>182</v>
      </c>
      <c r="C183" s="53">
        <v>9.1310000000000002</v>
      </c>
      <c r="D183" s="53">
        <v>9.1379999999999999</v>
      </c>
      <c r="E183" s="53">
        <v>9.0570000000000004</v>
      </c>
      <c r="F183" s="53">
        <v>5.8319999999999999</v>
      </c>
      <c r="G183" s="53">
        <v>5.7229999999999999</v>
      </c>
      <c r="H183" s="53">
        <v>5.774</v>
      </c>
      <c r="I183" s="53">
        <v>3.3220000000000001</v>
      </c>
      <c r="J183" s="53">
        <v>3.238</v>
      </c>
      <c r="K183" s="53">
        <v>3.2210000000000001</v>
      </c>
      <c r="L183" s="53">
        <f t="shared" si="6"/>
        <v>9.1086666666666662</v>
      </c>
      <c r="M183" s="53">
        <f t="shared" si="3"/>
        <v>5.7763333333333335</v>
      </c>
      <c r="N183" s="53">
        <f t="shared" si="4"/>
        <v>3.2603333333333335</v>
      </c>
      <c r="O183" s="57">
        <f t="shared" si="12"/>
        <v>18.145333333333333</v>
      </c>
      <c r="P183" s="59">
        <f t="shared" si="15"/>
        <v>1.2587649506846941</v>
      </c>
      <c r="Q183" s="50">
        <f t="shared" si="13"/>
        <v>0.63415794481446242</v>
      </c>
      <c r="R183" s="51">
        <f t="shared" si="14"/>
        <v>0.35793749542560205</v>
      </c>
      <c r="U183" s="8"/>
    </row>
    <row r="184" spans="1:21" x14ac:dyDescent="0.3">
      <c r="A184" s="19" t="s">
        <v>74</v>
      </c>
      <c r="B184" s="40">
        <v>183</v>
      </c>
      <c r="C184" s="53">
        <v>1.3320000000000001</v>
      </c>
      <c r="D184" s="53">
        <v>1.34</v>
      </c>
      <c r="E184" s="53">
        <v>1.3</v>
      </c>
      <c r="F184" s="53">
        <v>1.4</v>
      </c>
      <c r="G184" s="53">
        <v>1.4259999999999999</v>
      </c>
      <c r="H184" s="53">
        <v>1.3859999999999999</v>
      </c>
      <c r="I184" s="53">
        <v>0.91800000000000004</v>
      </c>
      <c r="J184" s="53">
        <v>0.93</v>
      </c>
      <c r="K184" s="53">
        <v>0.93600000000000005</v>
      </c>
      <c r="L184" s="53">
        <f t="shared" si="6"/>
        <v>1.3240000000000001</v>
      </c>
      <c r="M184" s="53">
        <f t="shared" si="3"/>
        <v>1.4039999999999999</v>
      </c>
      <c r="N184" s="53">
        <f t="shared" si="4"/>
        <v>0.92800000000000005</v>
      </c>
      <c r="O184" s="57">
        <f t="shared" si="12"/>
        <v>3.6559999999999997</v>
      </c>
      <c r="P184" s="59">
        <f t="shared" si="15"/>
        <v>0.56300618706179373</v>
      </c>
      <c r="Q184" s="50">
        <f t="shared" si="13"/>
        <v>1.0604229607250755</v>
      </c>
      <c r="R184" s="51">
        <f t="shared" si="14"/>
        <v>0.70090634441087618</v>
      </c>
      <c r="U184" s="8"/>
    </row>
    <row r="185" spans="1:21" x14ac:dyDescent="0.3">
      <c r="A185" s="19" t="s">
        <v>75</v>
      </c>
      <c r="B185" s="39">
        <v>184</v>
      </c>
      <c r="C185" s="53">
        <v>2.0059999999999998</v>
      </c>
      <c r="D185" s="53">
        <v>2.0030000000000001</v>
      </c>
      <c r="E185" s="53">
        <v>2.0230000000000001</v>
      </c>
      <c r="F185" s="53">
        <v>1.982</v>
      </c>
      <c r="G185" s="53">
        <v>2.0059999999999998</v>
      </c>
      <c r="H185" s="53">
        <v>1.952</v>
      </c>
      <c r="I185" s="53">
        <v>1.4359999999999999</v>
      </c>
      <c r="J185" s="53">
        <v>1.4550000000000001</v>
      </c>
      <c r="K185" s="53">
        <v>1.4650000000000001</v>
      </c>
      <c r="L185" s="53">
        <f t="shared" si="6"/>
        <v>2.0106666666666668</v>
      </c>
      <c r="M185" s="53">
        <f t="shared" si="3"/>
        <v>1.9799999999999998</v>
      </c>
      <c r="N185" s="53">
        <f t="shared" si="4"/>
        <v>1.452</v>
      </c>
      <c r="O185" s="57">
        <f t="shared" si="12"/>
        <v>5.4426666666666668</v>
      </c>
      <c r="P185" s="59">
        <f t="shared" si="15"/>
        <v>0.73581173698835167</v>
      </c>
      <c r="Q185" s="50">
        <f t="shared" si="13"/>
        <v>0.98474801061007933</v>
      </c>
      <c r="R185" s="51">
        <f t="shared" si="14"/>
        <v>0.72214854111405824</v>
      </c>
      <c r="U185" s="8"/>
    </row>
    <row r="186" spans="1:21" x14ac:dyDescent="0.3">
      <c r="A186" s="19" t="s">
        <v>168</v>
      </c>
      <c r="B186" s="40">
        <v>185</v>
      </c>
      <c r="C186" s="53">
        <v>2.867</v>
      </c>
      <c r="D186" s="53">
        <v>2.891</v>
      </c>
      <c r="E186" s="53">
        <v>2.867</v>
      </c>
      <c r="F186" s="53">
        <v>3.0619999999999998</v>
      </c>
      <c r="G186" s="53">
        <v>3.0920000000000001</v>
      </c>
      <c r="H186" s="53">
        <v>3.0910000000000002</v>
      </c>
      <c r="I186" s="53">
        <v>2.109</v>
      </c>
      <c r="J186" s="53">
        <v>2.1619999999999999</v>
      </c>
      <c r="K186" s="53">
        <v>2.0830000000000002</v>
      </c>
      <c r="L186" s="53">
        <f t="shared" si="6"/>
        <v>2.875</v>
      </c>
      <c r="M186" s="53">
        <f t="shared" si="3"/>
        <v>3.081666666666667</v>
      </c>
      <c r="N186" s="53">
        <f t="shared" si="4"/>
        <v>2.1179999999999999</v>
      </c>
      <c r="O186" s="57">
        <f t="shared" si="12"/>
        <v>8.0746666666666673</v>
      </c>
      <c r="P186" s="59">
        <f t="shared" si="15"/>
        <v>0.90712460310031628</v>
      </c>
      <c r="Q186" s="50">
        <f t="shared" si="13"/>
        <v>1.0718840579710147</v>
      </c>
      <c r="R186" s="51">
        <f t="shared" si="14"/>
        <v>0.73669565217391297</v>
      </c>
      <c r="U186" s="8"/>
    </row>
    <row r="187" spans="1:21" x14ac:dyDescent="0.3">
      <c r="A187" s="19" t="s">
        <v>217</v>
      </c>
      <c r="B187" s="39">
        <v>186</v>
      </c>
      <c r="C187" s="53">
        <v>3.403</v>
      </c>
      <c r="D187" s="53">
        <v>3.391</v>
      </c>
      <c r="E187" s="53">
        <v>3.375</v>
      </c>
      <c r="F187" s="53">
        <v>3.3639999999999999</v>
      </c>
      <c r="G187" s="53">
        <v>3.3639999999999999</v>
      </c>
      <c r="H187" s="53">
        <v>3.3820000000000001</v>
      </c>
      <c r="I187" s="53">
        <v>2.1059999999999999</v>
      </c>
      <c r="J187" s="53">
        <v>2.0699999999999998</v>
      </c>
      <c r="K187" s="53">
        <v>2.113</v>
      </c>
      <c r="L187" s="53">
        <f t="shared" si="6"/>
        <v>3.3896666666666668</v>
      </c>
      <c r="M187" s="53">
        <f t="shared" si="3"/>
        <v>3.3699999999999997</v>
      </c>
      <c r="N187" s="53">
        <f t="shared" si="4"/>
        <v>2.0963333333333334</v>
      </c>
      <c r="O187" s="57">
        <f t="shared" si="12"/>
        <v>8.8559999999999999</v>
      </c>
      <c r="P187" s="59">
        <f t="shared" si="15"/>
        <v>0.94723760787066635</v>
      </c>
      <c r="Q187" s="50">
        <f t="shared" si="13"/>
        <v>0.99419805290589025</v>
      </c>
      <c r="R187" s="51">
        <f t="shared" si="14"/>
        <v>0.61844822499754148</v>
      </c>
      <c r="U187" s="8"/>
    </row>
    <row r="188" spans="1:21" x14ac:dyDescent="0.3">
      <c r="A188" s="19" t="s">
        <v>218</v>
      </c>
      <c r="B188" s="40">
        <v>187</v>
      </c>
      <c r="C188" s="53">
        <v>3.3260000000000001</v>
      </c>
      <c r="D188" s="53">
        <v>3.2930000000000001</v>
      </c>
      <c r="E188" s="53">
        <v>3.3460000000000001</v>
      </c>
      <c r="F188" s="53">
        <v>3.1850000000000001</v>
      </c>
      <c r="G188" s="53">
        <v>3.234</v>
      </c>
      <c r="H188" s="53">
        <v>3.2360000000000002</v>
      </c>
      <c r="I188" s="53">
        <v>1.7290000000000001</v>
      </c>
      <c r="J188" s="53">
        <v>1.7789999999999999</v>
      </c>
      <c r="K188" s="53">
        <v>1.806</v>
      </c>
      <c r="L188" s="53">
        <f t="shared" si="6"/>
        <v>3.3216666666666668</v>
      </c>
      <c r="M188" s="53">
        <f t="shared" si="3"/>
        <v>3.2183333333333337</v>
      </c>
      <c r="N188" s="53">
        <f t="shared" si="4"/>
        <v>1.7713333333333334</v>
      </c>
      <c r="O188" s="57">
        <f t="shared" si="12"/>
        <v>8.3113333333333337</v>
      </c>
      <c r="P188" s="59">
        <f t="shared" si="15"/>
        <v>0.9196707004218192</v>
      </c>
      <c r="Q188" s="50">
        <f t="shared" si="13"/>
        <v>0.96889111891620683</v>
      </c>
      <c r="R188" s="51">
        <f t="shared" si="14"/>
        <v>0.53326643251379835</v>
      </c>
      <c r="U188" s="8"/>
    </row>
    <row r="189" spans="1:21" x14ac:dyDescent="0.3">
      <c r="A189" s="19" t="s">
        <v>219</v>
      </c>
      <c r="B189" s="39">
        <v>188</v>
      </c>
      <c r="C189" s="53">
        <v>6.4779999999999998</v>
      </c>
      <c r="D189" s="53">
        <v>6.6440000000000001</v>
      </c>
      <c r="E189" s="53">
        <v>6.5149999999999997</v>
      </c>
      <c r="F189" s="53">
        <v>4.5860000000000003</v>
      </c>
      <c r="G189" s="53">
        <v>4.5060000000000002</v>
      </c>
      <c r="H189" s="53">
        <v>4.5119999999999996</v>
      </c>
      <c r="I189" s="53">
        <v>2.7040000000000002</v>
      </c>
      <c r="J189" s="53">
        <v>2.7</v>
      </c>
      <c r="K189" s="53">
        <v>2.7010000000000001</v>
      </c>
      <c r="L189" s="53">
        <f t="shared" si="6"/>
        <v>6.5456666666666665</v>
      </c>
      <c r="M189" s="53">
        <f t="shared" si="3"/>
        <v>4.5346666666666664</v>
      </c>
      <c r="N189" s="53">
        <f t="shared" si="4"/>
        <v>2.7016666666666667</v>
      </c>
      <c r="O189" s="57">
        <f t="shared" si="12"/>
        <v>13.781999999999998</v>
      </c>
      <c r="P189" s="59">
        <f t="shared" si="15"/>
        <v>1.1393122455786697</v>
      </c>
      <c r="Q189" s="50">
        <f t="shared" si="13"/>
        <v>0.69277384529205066</v>
      </c>
      <c r="R189" s="51">
        <f t="shared" si="14"/>
        <v>0.41274125375566534</v>
      </c>
      <c r="U189" s="8"/>
    </row>
    <row r="190" spans="1:21" x14ac:dyDescent="0.3">
      <c r="A190" s="19" t="s">
        <v>220</v>
      </c>
      <c r="B190" s="40">
        <v>189</v>
      </c>
      <c r="C190" s="53">
        <v>1.073</v>
      </c>
      <c r="D190" s="53">
        <v>1.089</v>
      </c>
      <c r="E190" s="53">
        <v>1.107</v>
      </c>
      <c r="F190" s="53">
        <v>1.131</v>
      </c>
      <c r="G190" s="53">
        <v>1.1160000000000001</v>
      </c>
      <c r="H190" s="53">
        <v>1.1339999999999999</v>
      </c>
      <c r="I190" s="53">
        <v>0.70699999999999996</v>
      </c>
      <c r="J190" s="53">
        <v>0.73199999999999998</v>
      </c>
      <c r="K190" s="53">
        <v>0.70299999999999996</v>
      </c>
      <c r="L190" s="53">
        <f t="shared" si="6"/>
        <v>1.0896666666666668</v>
      </c>
      <c r="M190" s="53">
        <f t="shared" si="3"/>
        <v>1.127</v>
      </c>
      <c r="N190" s="53">
        <f t="shared" si="4"/>
        <v>0.71399999999999997</v>
      </c>
      <c r="O190" s="57">
        <f t="shared" si="12"/>
        <v>2.9306666666666668</v>
      </c>
      <c r="P190" s="59">
        <f t="shared" si="15"/>
        <v>0.46696642469577171</v>
      </c>
      <c r="Q190" s="50">
        <f t="shared" si="13"/>
        <v>1.0342612419700212</v>
      </c>
      <c r="R190" s="51">
        <f t="shared" si="14"/>
        <v>0.65524625267665948</v>
      </c>
      <c r="U190" s="8"/>
    </row>
    <row r="191" spans="1:21" x14ac:dyDescent="0.3">
      <c r="A191" s="19" t="s">
        <v>221</v>
      </c>
      <c r="B191" s="39">
        <v>190</v>
      </c>
      <c r="C191" s="53">
        <v>3.2829999999999999</v>
      </c>
      <c r="D191" s="53">
        <v>3.2810000000000001</v>
      </c>
      <c r="E191" s="53">
        <v>3.2730000000000001</v>
      </c>
      <c r="F191" s="53">
        <v>3.4580000000000002</v>
      </c>
      <c r="G191" s="53">
        <v>3.4449999999999998</v>
      </c>
      <c r="H191" s="53">
        <v>3.484</v>
      </c>
      <c r="I191" s="53">
        <v>2.4780000000000002</v>
      </c>
      <c r="J191" s="53">
        <v>2.4620000000000002</v>
      </c>
      <c r="K191" s="53">
        <v>2.496</v>
      </c>
      <c r="L191" s="53">
        <f t="shared" si="6"/>
        <v>3.2789999999999999</v>
      </c>
      <c r="M191" s="53">
        <f t="shared" si="3"/>
        <v>3.4623333333333335</v>
      </c>
      <c r="N191" s="53">
        <f t="shared" si="4"/>
        <v>2.4786666666666668</v>
      </c>
      <c r="O191" s="57">
        <f t="shared" si="12"/>
        <v>9.2200000000000006</v>
      </c>
      <c r="P191" s="59">
        <f t="shared" si="15"/>
        <v>0.96473092105362934</v>
      </c>
      <c r="Q191" s="50">
        <f t="shared" si="13"/>
        <v>1.0559113550879333</v>
      </c>
      <c r="R191" s="51">
        <f t="shared" si="14"/>
        <v>0.75592152078885844</v>
      </c>
      <c r="U191" s="8"/>
    </row>
    <row r="192" spans="1:21" x14ac:dyDescent="0.3">
      <c r="A192" s="21" t="s">
        <v>31</v>
      </c>
      <c r="B192" s="40">
        <v>191</v>
      </c>
      <c r="C192" s="53">
        <v>32.112000000000002</v>
      </c>
      <c r="D192" s="53">
        <v>32.037999999999997</v>
      </c>
      <c r="E192" s="53">
        <v>32.121000000000002</v>
      </c>
      <c r="F192" s="53">
        <v>34.957000000000001</v>
      </c>
      <c r="G192" s="53">
        <v>34.628</v>
      </c>
      <c r="H192" s="53">
        <v>34.64</v>
      </c>
      <c r="I192" s="53">
        <v>26.356999999999999</v>
      </c>
      <c r="J192" s="53">
        <v>26.288</v>
      </c>
      <c r="K192" s="53">
        <v>27.067</v>
      </c>
      <c r="L192" s="53">
        <f t="shared" si="6"/>
        <v>32.090333333333341</v>
      </c>
      <c r="M192" s="53">
        <f t="shared" si="3"/>
        <v>34.741666666666667</v>
      </c>
      <c r="N192" s="53">
        <f t="shared" si="4"/>
        <v>26.570666666666664</v>
      </c>
      <c r="O192" s="57">
        <f t="shared" si="12"/>
        <v>93.402666666666676</v>
      </c>
      <c r="P192" s="59">
        <f t="shared" si="15"/>
        <v>1.970359275610029</v>
      </c>
      <c r="Q192" s="50">
        <f t="shared" si="13"/>
        <v>1.0826209346532183</v>
      </c>
      <c r="R192" s="51">
        <f t="shared" si="14"/>
        <v>0.82799596971050449</v>
      </c>
      <c r="U192" s="8"/>
    </row>
    <row r="193" spans="1:21" x14ac:dyDescent="0.3">
      <c r="A193" s="21" t="s">
        <v>30</v>
      </c>
      <c r="B193" s="39">
        <v>192</v>
      </c>
      <c r="C193" s="53">
        <v>43.631999999999998</v>
      </c>
      <c r="D193" s="53">
        <v>43.125</v>
      </c>
      <c r="E193" s="53">
        <v>43.314</v>
      </c>
      <c r="F193" s="53">
        <v>46.715000000000003</v>
      </c>
      <c r="G193" s="53">
        <v>46.671999999999997</v>
      </c>
      <c r="H193" s="53">
        <v>46.323</v>
      </c>
      <c r="I193" s="53">
        <v>34.709000000000003</v>
      </c>
      <c r="J193" s="53">
        <v>33.877000000000002</v>
      </c>
      <c r="K193" s="53">
        <v>34.29</v>
      </c>
      <c r="L193" s="53">
        <f t="shared" si="6"/>
        <v>43.356999999999999</v>
      </c>
      <c r="M193" s="53">
        <f t="shared" si="3"/>
        <v>46.57</v>
      </c>
      <c r="N193" s="53">
        <f t="shared" si="4"/>
        <v>34.292000000000002</v>
      </c>
      <c r="O193" s="57">
        <f t="shared" si="12"/>
        <v>124.21899999999999</v>
      </c>
      <c r="P193" s="59">
        <f t="shared" si="15"/>
        <v>2.0941880287234911</v>
      </c>
      <c r="Q193" s="50">
        <f t="shared" si="13"/>
        <v>1.0741056807435938</v>
      </c>
      <c r="R193" s="51">
        <f t="shared" si="14"/>
        <v>0.79092188112646178</v>
      </c>
      <c r="U193" s="8"/>
    </row>
    <row r="194" spans="1:21" x14ac:dyDescent="0.3">
      <c r="A194" s="20" t="s">
        <v>80</v>
      </c>
      <c r="B194" s="40">
        <v>193</v>
      </c>
      <c r="C194" s="53">
        <v>137.23099999999999</v>
      </c>
      <c r="D194" s="53">
        <v>138.07</v>
      </c>
      <c r="E194" s="53">
        <v>137.13399999999999</v>
      </c>
      <c r="F194" s="53">
        <v>157.09800000000001</v>
      </c>
      <c r="G194" s="53">
        <v>157.84700000000001</v>
      </c>
      <c r="H194" s="53">
        <v>156.63300000000001</v>
      </c>
      <c r="I194" s="53">
        <v>141.41499999999999</v>
      </c>
      <c r="J194" s="53">
        <v>140.04900000000001</v>
      </c>
      <c r="K194" s="53">
        <v>139.49100000000001</v>
      </c>
      <c r="L194" s="53">
        <f t="shared" si="6"/>
        <v>137.47833333333332</v>
      </c>
      <c r="M194" s="53">
        <f t="shared" si="3"/>
        <v>157.1926666666667</v>
      </c>
      <c r="N194" s="53">
        <f t="shared" si="4"/>
        <v>140.31833333333336</v>
      </c>
      <c r="O194" s="57">
        <f t="shared" ref="O194:O257" si="16">SUM(L194:N194)</f>
        <v>434.98933333333343</v>
      </c>
      <c r="P194" s="59">
        <f t="shared" si="15"/>
        <v>2.6384786074574622</v>
      </c>
      <c r="Q194" s="50">
        <f t="shared" ref="Q194:Q257" si="17">M194/L194</f>
        <v>1.1433995659922171</v>
      </c>
      <c r="R194" s="51">
        <f t="shared" ref="R194:R257" si="18">N194/L194</f>
        <v>1.0206578006231288</v>
      </c>
      <c r="U194" s="8"/>
    </row>
    <row r="195" spans="1:21" x14ac:dyDescent="0.3">
      <c r="A195" s="18" t="s">
        <v>69</v>
      </c>
      <c r="B195" s="39">
        <v>194</v>
      </c>
      <c r="C195" s="53">
        <v>9.8610000000000007</v>
      </c>
      <c r="D195" s="53">
        <v>9.8070000000000004</v>
      </c>
      <c r="E195" s="53">
        <v>9.8089999999999993</v>
      </c>
      <c r="F195" s="53">
        <v>13.042999999999999</v>
      </c>
      <c r="G195" s="53">
        <v>13.05</v>
      </c>
      <c r="H195" s="53">
        <v>13.065</v>
      </c>
      <c r="I195" s="53">
        <v>11.587999999999999</v>
      </c>
      <c r="J195" s="53">
        <v>11.638</v>
      </c>
      <c r="K195" s="53">
        <v>11.637</v>
      </c>
      <c r="L195" s="53">
        <f t="shared" si="6"/>
        <v>9.825666666666665</v>
      </c>
      <c r="M195" s="53">
        <f t="shared" si="3"/>
        <v>13.052666666666667</v>
      </c>
      <c r="N195" s="53">
        <f t="shared" si="4"/>
        <v>11.621</v>
      </c>
      <c r="O195" s="57">
        <f t="shared" si="16"/>
        <v>34.499333333333333</v>
      </c>
      <c r="P195" s="59">
        <f t="shared" si="15"/>
        <v>1.5378107028282879</v>
      </c>
      <c r="Q195" s="50">
        <f t="shared" si="17"/>
        <v>1.3284255521253863</v>
      </c>
      <c r="R195" s="51">
        <f t="shared" si="18"/>
        <v>1.1827187298571771</v>
      </c>
      <c r="U195" s="8" t="s">
        <v>70</v>
      </c>
    </row>
    <row r="196" spans="1:21" x14ac:dyDescent="0.3">
      <c r="A196" s="18" t="s">
        <v>94</v>
      </c>
      <c r="B196" s="40">
        <v>195</v>
      </c>
      <c r="C196" s="53">
        <v>149.17500000000001</v>
      </c>
      <c r="D196" s="53">
        <v>150.78800000000001</v>
      </c>
      <c r="E196" s="53">
        <v>149.29599999999999</v>
      </c>
      <c r="F196" s="53">
        <v>184.102</v>
      </c>
      <c r="G196" s="53">
        <v>183.822</v>
      </c>
      <c r="H196" s="53">
        <v>184.69300000000001</v>
      </c>
      <c r="I196" s="53">
        <v>171.85599999999999</v>
      </c>
      <c r="J196" s="53">
        <v>172.39400000000001</v>
      </c>
      <c r="K196" s="53">
        <v>171.505</v>
      </c>
      <c r="L196" s="53">
        <f t="shared" si="6"/>
        <v>149.75300000000001</v>
      </c>
      <c r="M196" s="53">
        <f t="shared" si="3"/>
        <v>184.20566666666664</v>
      </c>
      <c r="N196" s="53">
        <f t="shared" si="4"/>
        <v>171.91833333333332</v>
      </c>
      <c r="O196" s="57">
        <f t="shared" si="16"/>
        <v>505.87699999999995</v>
      </c>
      <c r="P196" s="59">
        <f t="shared" si="15"/>
        <v>2.7040449343993695</v>
      </c>
      <c r="Q196" s="50">
        <f t="shared" si="17"/>
        <v>1.230063281982108</v>
      </c>
      <c r="R196" s="51">
        <f t="shared" si="18"/>
        <v>1.1480126163304463</v>
      </c>
      <c r="U196" s="8"/>
    </row>
    <row r="197" spans="1:21" x14ac:dyDescent="0.3">
      <c r="A197" s="18" t="s">
        <v>351</v>
      </c>
      <c r="B197" s="39">
        <v>196</v>
      </c>
      <c r="C197" s="53">
        <v>44.152000000000001</v>
      </c>
      <c r="D197" s="53">
        <v>44.164999999999999</v>
      </c>
      <c r="E197" s="53">
        <v>43.994999999999997</v>
      </c>
      <c r="F197" s="53">
        <v>49.215000000000003</v>
      </c>
      <c r="G197" s="53">
        <v>48.713999999999999</v>
      </c>
      <c r="H197" s="53">
        <v>49.142000000000003</v>
      </c>
      <c r="I197" s="53">
        <v>43.093000000000004</v>
      </c>
      <c r="J197" s="53">
        <v>42.732999999999997</v>
      </c>
      <c r="K197" s="53">
        <v>42.845999999999997</v>
      </c>
      <c r="L197" s="53">
        <f t="shared" si="6"/>
        <v>44.104000000000006</v>
      </c>
      <c r="M197" s="53">
        <f t="shared" si="3"/>
        <v>49.023666666666664</v>
      </c>
      <c r="N197" s="53">
        <f t="shared" si="4"/>
        <v>42.890666666666668</v>
      </c>
      <c r="O197" s="57">
        <f t="shared" si="16"/>
        <v>136.01833333333335</v>
      </c>
      <c r="P197" s="59">
        <f t="shared" si="15"/>
        <v>2.1335974490238274</v>
      </c>
      <c r="Q197" s="50">
        <f t="shared" si="17"/>
        <v>1.1115469496341976</v>
      </c>
      <c r="R197" s="51">
        <f t="shared" si="18"/>
        <v>0.97248926779128109</v>
      </c>
      <c r="U197" s="8"/>
    </row>
    <row r="198" spans="1:21" x14ac:dyDescent="0.3">
      <c r="A198" s="18" t="s">
        <v>199</v>
      </c>
      <c r="B198" s="40">
        <v>197</v>
      </c>
      <c r="C198" s="53">
        <v>21.6</v>
      </c>
      <c r="D198" s="53">
        <v>20.890999999999998</v>
      </c>
      <c r="E198" s="53">
        <v>20.940999999999999</v>
      </c>
      <c r="F198" s="53">
        <v>28.687999999999999</v>
      </c>
      <c r="G198" s="53">
        <v>28.658000000000001</v>
      </c>
      <c r="H198" s="53">
        <v>28.96</v>
      </c>
      <c r="I198" s="53">
        <v>27.949000000000002</v>
      </c>
      <c r="J198" s="53">
        <v>28.282</v>
      </c>
      <c r="K198" s="53">
        <v>27.513999999999999</v>
      </c>
      <c r="L198" s="53">
        <f t="shared" si="6"/>
        <v>21.144000000000002</v>
      </c>
      <c r="M198" s="53">
        <f t="shared" si="3"/>
        <v>28.768666666666672</v>
      </c>
      <c r="N198" s="53">
        <f t="shared" si="4"/>
        <v>27.915000000000003</v>
      </c>
      <c r="O198" s="57">
        <f t="shared" si="16"/>
        <v>77.827666666666673</v>
      </c>
      <c r="P198" s="59">
        <f t="shared" si="15"/>
        <v>1.8911340101612018</v>
      </c>
      <c r="Q198" s="50">
        <f t="shared" si="17"/>
        <v>1.3606066338756464</v>
      </c>
      <c r="R198" s="51">
        <f t="shared" si="18"/>
        <v>1.3202326901248582</v>
      </c>
      <c r="U198" s="8"/>
    </row>
    <row r="199" spans="1:21" x14ac:dyDescent="0.3">
      <c r="A199" s="18" t="s">
        <v>93</v>
      </c>
      <c r="B199" s="39">
        <v>198</v>
      </c>
      <c r="C199" s="53">
        <v>75.608000000000004</v>
      </c>
      <c r="D199" s="53">
        <v>74.66</v>
      </c>
      <c r="E199" s="53">
        <v>76.134</v>
      </c>
      <c r="F199" s="53">
        <v>93.972999999999999</v>
      </c>
      <c r="G199" s="53">
        <v>93.49</v>
      </c>
      <c r="H199" s="53">
        <v>94.902000000000001</v>
      </c>
      <c r="I199" s="53">
        <v>92.528000000000006</v>
      </c>
      <c r="J199" s="53">
        <v>93.491</v>
      </c>
      <c r="K199" s="53">
        <v>92.856999999999999</v>
      </c>
      <c r="L199" s="53">
        <f t="shared" si="6"/>
        <v>75.467333333333329</v>
      </c>
      <c r="M199" s="53">
        <f t="shared" si="3"/>
        <v>94.12166666666667</v>
      </c>
      <c r="N199" s="53">
        <f t="shared" si="4"/>
        <v>92.958666666666659</v>
      </c>
      <c r="O199" s="57">
        <f t="shared" si="16"/>
        <v>262.54766666666666</v>
      </c>
      <c r="P199" s="59">
        <f t="shared" si="15"/>
        <v>2.4192081629457034</v>
      </c>
      <c r="Q199" s="50">
        <f t="shared" si="17"/>
        <v>1.247184212153603</v>
      </c>
      <c r="R199" s="51">
        <f t="shared" si="18"/>
        <v>1.2317735709048507</v>
      </c>
      <c r="U199" s="8"/>
    </row>
    <row r="200" spans="1:21" x14ac:dyDescent="0.3">
      <c r="A200" s="18" t="s">
        <v>101</v>
      </c>
      <c r="B200" s="40">
        <v>199</v>
      </c>
      <c r="C200" s="53">
        <v>271.31299999999999</v>
      </c>
      <c r="D200" s="53">
        <v>272.26</v>
      </c>
      <c r="E200" s="53">
        <v>272.315</v>
      </c>
      <c r="F200" s="53">
        <v>339.77600000000001</v>
      </c>
      <c r="G200" s="53">
        <v>337.53500000000003</v>
      </c>
      <c r="H200" s="53">
        <v>337.73500000000001</v>
      </c>
      <c r="I200" s="53">
        <v>362.70499999999998</v>
      </c>
      <c r="J200" s="53">
        <v>363.04399999999998</v>
      </c>
      <c r="K200" s="53">
        <v>362.267</v>
      </c>
      <c r="L200" s="53">
        <f t="shared" si="6"/>
        <v>271.96266666666662</v>
      </c>
      <c r="M200" s="53">
        <f t="shared" si="3"/>
        <v>338.3486666666667</v>
      </c>
      <c r="N200" s="53">
        <f t="shared" si="4"/>
        <v>362.67200000000003</v>
      </c>
      <c r="O200" s="57">
        <f t="shared" si="16"/>
        <v>972.98333333333335</v>
      </c>
      <c r="P200" s="59">
        <f t="shared" si="15"/>
        <v>2.9881054011076547</v>
      </c>
      <c r="Q200" s="50">
        <f t="shared" si="17"/>
        <v>1.2440996803482833</v>
      </c>
      <c r="R200" s="51">
        <f t="shared" si="18"/>
        <v>1.333535975526053</v>
      </c>
      <c r="U200" s="8"/>
    </row>
    <row r="201" spans="1:21" x14ac:dyDescent="0.3">
      <c r="A201" s="24" t="s">
        <v>91</v>
      </c>
      <c r="B201" s="39">
        <v>200</v>
      </c>
      <c r="C201" s="53">
        <v>174.44800000000001</v>
      </c>
      <c r="D201" s="53">
        <v>173.637</v>
      </c>
      <c r="E201" s="53">
        <v>173.87899999999999</v>
      </c>
      <c r="F201" s="53">
        <v>169.12899999999999</v>
      </c>
      <c r="G201" s="53">
        <v>168.441</v>
      </c>
      <c r="H201" s="53">
        <v>168.708</v>
      </c>
      <c r="I201" s="53">
        <v>148.19499999999999</v>
      </c>
      <c r="J201" s="53">
        <v>149.47800000000001</v>
      </c>
      <c r="K201" s="53">
        <v>149.738</v>
      </c>
      <c r="L201" s="53">
        <f t="shared" si="6"/>
        <v>173.98800000000003</v>
      </c>
      <c r="M201" s="53">
        <f t="shared" si="3"/>
        <v>168.75933333333333</v>
      </c>
      <c r="N201" s="53">
        <f t="shared" si="4"/>
        <v>149.137</v>
      </c>
      <c r="O201" s="57">
        <f t="shared" si="16"/>
        <v>491.88433333333336</v>
      </c>
      <c r="P201" s="59">
        <f t="shared" si="15"/>
        <v>2.6918629903673494</v>
      </c>
      <c r="Q201" s="50">
        <f t="shared" si="17"/>
        <v>0.96994811902736566</v>
      </c>
      <c r="R201" s="51">
        <f t="shared" si="18"/>
        <v>0.85716831045819242</v>
      </c>
      <c r="U201" s="8"/>
    </row>
    <row r="202" spans="1:21" x14ac:dyDescent="0.3">
      <c r="A202" s="24" t="s">
        <v>92</v>
      </c>
      <c r="B202" s="40">
        <v>201</v>
      </c>
      <c r="C202" s="53">
        <v>284.78699999999998</v>
      </c>
      <c r="D202" s="53">
        <v>287.41000000000003</v>
      </c>
      <c r="E202" s="53">
        <v>287.21300000000002</v>
      </c>
      <c r="F202" s="53">
        <v>350.76</v>
      </c>
      <c r="G202" s="53">
        <v>360.71800000000002</v>
      </c>
      <c r="H202" s="53">
        <v>354.88</v>
      </c>
      <c r="I202" s="53">
        <v>289.63799999999998</v>
      </c>
      <c r="J202" s="53">
        <v>289.67899999999997</v>
      </c>
      <c r="K202" s="53">
        <v>289.05500000000001</v>
      </c>
      <c r="L202" s="53">
        <f t="shared" si="6"/>
        <v>286.47000000000003</v>
      </c>
      <c r="M202" s="53">
        <f t="shared" si="3"/>
        <v>355.45266666666674</v>
      </c>
      <c r="N202" s="53">
        <f t="shared" si="4"/>
        <v>289.45733333333334</v>
      </c>
      <c r="O202" s="57">
        <f t="shared" si="16"/>
        <v>931.38000000000011</v>
      </c>
      <c r="P202" s="59">
        <f t="shared" si="15"/>
        <v>2.9691269078688882</v>
      </c>
      <c r="Q202" s="50">
        <f t="shared" si="17"/>
        <v>1.240802410956354</v>
      </c>
      <c r="R202" s="51">
        <f t="shared" si="18"/>
        <v>1.0104280843834723</v>
      </c>
      <c r="U202" s="8"/>
    </row>
    <row r="203" spans="1:21" x14ac:dyDescent="0.3">
      <c r="A203" s="24" t="s">
        <v>96</v>
      </c>
      <c r="B203" s="39">
        <v>202</v>
      </c>
      <c r="C203" s="53">
        <v>996.39700000000005</v>
      </c>
      <c r="D203" s="53">
        <v>1004.404</v>
      </c>
      <c r="E203" s="53">
        <v>1003.441</v>
      </c>
      <c r="F203" s="53">
        <v>1311.521</v>
      </c>
      <c r="G203" s="53">
        <v>1326.0340000000001</v>
      </c>
      <c r="H203" s="53">
        <v>1326.6669999999999</v>
      </c>
      <c r="I203" s="53">
        <v>1109.9059999999999</v>
      </c>
      <c r="J203" s="53">
        <v>1111.924</v>
      </c>
      <c r="K203" s="53">
        <v>1122.076</v>
      </c>
      <c r="L203" s="53">
        <f t="shared" si="6"/>
        <v>1001.4140000000001</v>
      </c>
      <c r="M203" s="53">
        <f t="shared" si="3"/>
        <v>1321.4073333333333</v>
      </c>
      <c r="N203" s="53">
        <f t="shared" si="4"/>
        <v>1114.6353333333334</v>
      </c>
      <c r="O203" s="57">
        <f t="shared" si="16"/>
        <v>3437.4566666666669</v>
      </c>
      <c r="P203" s="59">
        <f t="shared" si="15"/>
        <v>3.5362372320612514</v>
      </c>
      <c r="Q203" s="50">
        <f t="shared" si="17"/>
        <v>1.3195415016500001</v>
      </c>
      <c r="R203" s="51">
        <f t="shared" si="18"/>
        <v>1.1130614644226398</v>
      </c>
      <c r="U203" s="8"/>
    </row>
    <row r="204" spans="1:21" x14ac:dyDescent="0.3">
      <c r="A204" s="24" t="s">
        <v>97</v>
      </c>
      <c r="B204" s="40">
        <v>203</v>
      </c>
      <c r="C204" s="53">
        <v>781.99800000000005</v>
      </c>
      <c r="D204" s="53">
        <v>775.56600000000003</v>
      </c>
      <c r="E204" s="53">
        <v>789.11300000000006</v>
      </c>
      <c r="F204" s="53">
        <v>1009.741</v>
      </c>
      <c r="G204" s="53">
        <v>1004.818</v>
      </c>
      <c r="H204" s="53">
        <v>1002.554</v>
      </c>
      <c r="I204" s="53">
        <v>988.38</v>
      </c>
      <c r="J204" s="53">
        <v>995.41</v>
      </c>
      <c r="K204" s="53">
        <v>993.65899999999999</v>
      </c>
      <c r="L204" s="53">
        <f t="shared" si="6"/>
        <v>782.22566666666671</v>
      </c>
      <c r="M204" s="53">
        <f t="shared" si="3"/>
        <v>1005.7043333333332</v>
      </c>
      <c r="N204" s="53">
        <f t="shared" si="4"/>
        <v>992.48300000000006</v>
      </c>
      <c r="O204" s="57">
        <f t="shared" si="16"/>
        <v>2780.413</v>
      </c>
      <c r="P204" s="59">
        <f t="shared" si="15"/>
        <v>3.4441093104141598</v>
      </c>
      <c r="Q204" s="50">
        <f t="shared" si="17"/>
        <v>1.2856959010549809</v>
      </c>
      <c r="R204" s="51">
        <f t="shared" si="18"/>
        <v>1.268793702755002</v>
      </c>
      <c r="U204" s="8"/>
    </row>
    <row r="205" spans="1:21" x14ac:dyDescent="0.3">
      <c r="A205" s="24" t="s">
        <v>98</v>
      </c>
      <c r="B205" s="39">
        <v>204</v>
      </c>
      <c r="C205" s="53">
        <v>161.72399999999999</v>
      </c>
      <c r="D205" s="53">
        <v>162.53100000000001</v>
      </c>
      <c r="E205" s="53">
        <v>162.08600000000001</v>
      </c>
      <c r="F205" s="53">
        <v>211.779</v>
      </c>
      <c r="G205" s="53">
        <v>213.126</v>
      </c>
      <c r="H205" s="53">
        <v>212.72200000000001</v>
      </c>
      <c r="I205" s="53">
        <v>204.94800000000001</v>
      </c>
      <c r="J205" s="53">
        <v>204.53</v>
      </c>
      <c r="K205" s="53">
        <v>203.97200000000001</v>
      </c>
      <c r="L205" s="53">
        <f t="shared" si="6"/>
        <v>162.11366666666666</v>
      </c>
      <c r="M205" s="53">
        <f t="shared" si="3"/>
        <v>212.54233333333332</v>
      </c>
      <c r="N205" s="53">
        <f t="shared" si="4"/>
        <v>204.48333333333335</v>
      </c>
      <c r="O205" s="57">
        <f t="shared" si="16"/>
        <v>579.1393333333333</v>
      </c>
      <c r="P205" s="59">
        <f t="shared" si="15"/>
        <v>2.7627830618588134</v>
      </c>
      <c r="Q205" s="50">
        <f t="shared" si="17"/>
        <v>1.311069804931108</v>
      </c>
      <c r="R205" s="51">
        <f t="shared" si="18"/>
        <v>1.2613577716046973</v>
      </c>
      <c r="U205" s="8"/>
    </row>
    <row r="206" spans="1:21" x14ac:dyDescent="0.3">
      <c r="A206" s="24" t="s">
        <v>99</v>
      </c>
      <c r="B206" s="40">
        <v>205</v>
      </c>
      <c r="C206" s="53">
        <v>123.244</v>
      </c>
      <c r="D206" s="53">
        <v>122.758</v>
      </c>
      <c r="E206" s="53">
        <v>123.90300000000001</v>
      </c>
      <c r="F206" s="53">
        <v>206.27699999999999</v>
      </c>
      <c r="G206" s="53">
        <v>208.7</v>
      </c>
      <c r="H206" s="53">
        <v>205.309</v>
      </c>
      <c r="I206" s="53">
        <v>243.32</v>
      </c>
      <c r="J206" s="53">
        <v>238.77699999999999</v>
      </c>
      <c r="K206" s="53">
        <v>241.452</v>
      </c>
      <c r="L206" s="53">
        <f t="shared" si="6"/>
        <v>123.30166666666668</v>
      </c>
      <c r="M206" s="53">
        <f t="shared" si="3"/>
        <v>206.76199999999997</v>
      </c>
      <c r="N206" s="53">
        <f t="shared" si="4"/>
        <v>241.18299999999999</v>
      </c>
      <c r="O206" s="57">
        <f t="shared" si="16"/>
        <v>571.24666666666667</v>
      </c>
      <c r="P206" s="59">
        <f t="shared" si="15"/>
        <v>2.7568236788941052</v>
      </c>
      <c r="Q206" s="50">
        <f t="shared" si="17"/>
        <v>1.6768791987131828</v>
      </c>
      <c r="R206" s="51">
        <f t="shared" si="18"/>
        <v>1.956040064340844</v>
      </c>
      <c r="U206" s="8"/>
    </row>
    <row r="207" spans="1:21" x14ac:dyDescent="0.3">
      <c r="A207" s="25" t="s">
        <v>100</v>
      </c>
      <c r="B207" s="39">
        <v>206</v>
      </c>
      <c r="C207" s="53">
        <v>206.21799999999999</v>
      </c>
      <c r="D207" s="53">
        <v>211.47800000000001</v>
      </c>
      <c r="E207" s="53">
        <v>208.72300000000001</v>
      </c>
      <c r="F207" s="53">
        <v>386.78199999999998</v>
      </c>
      <c r="G207" s="53">
        <v>381.57400000000001</v>
      </c>
      <c r="H207" s="53">
        <v>384.61399999999998</v>
      </c>
      <c r="I207" s="53">
        <v>510.827</v>
      </c>
      <c r="J207" s="53">
        <v>515.46600000000001</v>
      </c>
      <c r="K207" s="53">
        <v>512.75</v>
      </c>
      <c r="L207" s="53">
        <f t="shared" si="6"/>
        <v>208.80633333333336</v>
      </c>
      <c r="M207" s="53">
        <f t="shared" si="3"/>
        <v>384.32333333333332</v>
      </c>
      <c r="N207" s="53">
        <f t="shared" si="4"/>
        <v>513.01433333333341</v>
      </c>
      <c r="O207" s="57">
        <f t="shared" si="16"/>
        <v>1106.1440000000002</v>
      </c>
      <c r="P207" s="59">
        <f t="shared" si="15"/>
        <v>3.0438116679583098</v>
      </c>
      <c r="Q207" s="50">
        <f t="shared" si="17"/>
        <v>1.8405731626914252</v>
      </c>
      <c r="R207" s="51">
        <f t="shared" si="18"/>
        <v>2.456890675410548</v>
      </c>
      <c r="U207" s="8"/>
    </row>
    <row r="208" spans="1:21" x14ac:dyDescent="0.3">
      <c r="A208" s="24" t="s">
        <v>102</v>
      </c>
      <c r="B208" s="40">
        <v>207</v>
      </c>
      <c r="C208" s="53">
        <v>111.06</v>
      </c>
      <c r="D208" s="53">
        <v>110.705</v>
      </c>
      <c r="E208" s="53">
        <v>111.4</v>
      </c>
      <c r="F208" s="53">
        <v>148.327</v>
      </c>
      <c r="G208" s="53">
        <v>147.93600000000001</v>
      </c>
      <c r="H208" s="53">
        <v>149.54300000000001</v>
      </c>
      <c r="I208" s="53">
        <v>147.608</v>
      </c>
      <c r="J208" s="53">
        <v>148.297</v>
      </c>
      <c r="K208" s="53">
        <v>146.57599999999999</v>
      </c>
      <c r="L208" s="53">
        <f t="shared" si="6"/>
        <v>111.05499999999999</v>
      </c>
      <c r="M208" s="53">
        <f t="shared" si="3"/>
        <v>148.602</v>
      </c>
      <c r="N208" s="53">
        <f t="shared" si="4"/>
        <v>147.49366666666666</v>
      </c>
      <c r="O208" s="57">
        <f t="shared" si="16"/>
        <v>407.15066666666667</v>
      </c>
      <c r="P208" s="59">
        <f t="shared" si="15"/>
        <v>2.6097551502412655</v>
      </c>
      <c r="Q208" s="50">
        <f t="shared" si="17"/>
        <v>1.3380937373373556</v>
      </c>
      <c r="R208" s="51">
        <f t="shared" si="18"/>
        <v>1.3281136974171956</v>
      </c>
      <c r="U208" s="8"/>
    </row>
    <row r="209" spans="1:21" x14ac:dyDescent="0.3">
      <c r="A209" s="24" t="s">
        <v>103</v>
      </c>
      <c r="B209" s="39">
        <v>208</v>
      </c>
      <c r="C209" s="53">
        <v>268.28899999999999</v>
      </c>
      <c r="D209" s="53">
        <v>264.90300000000002</v>
      </c>
      <c r="E209" s="53">
        <v>264.87599999999998</v>
      </c>
      <c r="F209" s="53">
        <v>375.27800000000002</v>
      </c>
      <c r="G209" s="53">
        <v>374.47500000000002</v>
      </c>
      <c r="H209" s="53">
        <v>380.84399999999999</v>
      </c>
      <c r="I209" s="53">
        <v>447.78399999999999</v>
      </c>
      <c r="J209" s="53">
        <v>441.00599999999997</v>
      </c>
      <c r="K209" s="53">
        <v>447.99200000000002</v>
      </c>
      <c r="L209" s="53">
        <f t="shared" si="6"/>
        <v>266.02266666666668</v>
      </c>
      <c r="M209" s="53">
        <f t="shared" si="3"/>
        <v>376.86566666666664</v>
      </c>
      <c r="N209" s="53">
        <f t="shared" si="4"/>
        <v>445.59399999999999</v>
      </c>
      <c r="O209" s="57">
        <f t="shared" si="16"/>
        <v>1088.4823333333334</v>
      </c>
      <c r="P209" s="59">
        <f t="shared" si="15"/>
        <v>3.0368213845961196</v>
      </c>
      <c r="Q209" s="50">
        <f t="shared" si="17"/>
        <v>1.4166675020173718</v>
      </c>
      <c r="R209" s="51">
        <f t="shared" si="18"/>
        <v>1.6750226797716483</v>
      </c>
      <c r="U209" s="8"/>
    </row>
    <row r="210" spans="1:21" x14ac:dyDescent="0.3">
      <c r="A210" s="24" t="s">
        <v>104</v>
      </c>
      <c r="B210" s="40">
        <v>209</v>
      </c>
      <c r="C210" s="53">
        <v>241.81399999999999</v>
      </c>
      <c r="D210" s="53">
        <v>242.61600000000001</v>
      </c>
      <c r="E210" s="53">
        <v>239.589</v>
      </c>
      <c r="F210" s="53">
        <v>379.971</v>
      </c>
      <c r="G210" s="53">
        <v>383.666</v>
      </c>
      <c r="H210" s="53">
        <v>380.24</v>
      </c>
      <c r="I210" s="53">
        <v>457.10399999999998</v>
      </c>
      <c r="J210" s="53">
        <v>454.04300000000001</v>
      </c>
      <c r="K210" s="53">
        <v>451.375</v>
      </c>
      <c r="L210" s="53">
        <f t="shared" si="6"/>
        <v>241.33966666666666</v>
      </c>
      <c r="M210" s="53">
        <f t="shared" si="3"/>
        <v>381.29233333333332</v>
      </c>
      <c r="N210" s="53">
        <f t="shared" si="4"/>
        <v>454.17399999999998</v>
      </c>
      <c r="O210" s="57">
        <f t="shared" si="16"/>
        <v>1076.806</v>
      </c>
      <c r="P210" s="59">
        <f t="shared" si="15"/>
        <v>3.0321374667904064</v>
      </c>
      <c r="Q210" s="50">
        <f t="shared" si="17"/>
        <v>1.5798991462931222</v>
      </c>
      <c r="R210" s="51">
        <f t="shared" si="18"/>
        <v>1.8818870775490699</v>
      </c>
      <c r="U210" s="8"/>
    </row>
    <row r="211" spans="1:21" x14ac:dyDescent="0.3">
      <c r="A211" s="24" t="s">
        <v>105</v>
      </c>
      <c r="B211" s="39">
        <v>210</v>
      </c>
      <c r="C211" s="53">
        <v>382.94</v>
      </c>
      <c r="D211" s="53">
        <v>381.21100000000001</v>
      </c>
      <c r="E211" s="53">
        <v>382.80900000000003</v>
      </c>
      <c r="F211" s="53">
        <v>463.73899999999998</v>
      </c>
      <c r="G211" s="53">
        <v>467.47300000000001</v>
      </c>
      <c r="H211" s="53">
        <v>463.13099999999997</v>
      </c>
      <c r="I211" s="53">
        <v>471.01</v>
      </c>
      <c r="J211" s="53">
        <v>472.92099999999999</v>
      </c>
      <c r="K211" s="53">
        <v>472.93400000000003</v>
      </c>
      <c r="L211" s="53">
        <f t="shared" si="6"/>
        <v>382.32</v>
      </c>
      <c r="M211" s="53">
        <f t="shared" si="3"/>
        <v>464.78099999999995</v>
      </c>
      <c r="N211" s="53">
        <f t="shared" si="4"/>
        <v>472.28833333333336</v>
      </c>
      <c r="O211" s="57">
        <f t="shared" si="16"/>
        <v>1319.3893333333333</v>
      </c>
      <c r="P211" s="59">
        <f t="shared" si="15"/>
        <v>3.1203729686839523</v>
      </c>
      <c r="Q211" s="50">
        <f t="shared" si="17"/>
        <v>1.2156858129315755</v>
      </c>
      <c r="R211" s="51">
        <f t="shared" si="18"/>
        <v>1.2353220687731046</v>
      </c>
      <c r="U211" s="8"/>
    </row>
    <row r="212" spans="1:21" x14ac:dyDescent="0.3">
      <c r="A212" s="24" t="s">
        <v>107</v>
      </c>
      <c r="B212" s="40">
        <v>211</v>
      </c>
      <c r="C212" s="53">
        <v>129.816</v>
      </c>
      <c r="D212" s="53">
        <v>131.328</v>
      </c>
      <c r="E212" s="53">
        <v>130.55099999999999</v>
      </c>
      <c r="F212" s="53">
        <v>174.07400000000001</v>
      </c>
      <c r="G212" s="53">
        <v>172.529</v>
      </c>
      <c r="H212" s="53">
        <v>172.59299999999999</v>
      </c>
      <c r="I212" s="53">
        <v>172.09800000000001</v>
      </c>
      <c r="J212" s="53">
        <v>172.40299999999999</v>
      </c>
      <c r="K212" s="53">
        <v>171.66399999999999</v>
      </c>
      <c r="L212" s="53">
        <f t="shared" si="6"/>
        <v>130.565</v>
      </c>
      <c r="M212" s="53">
        <f t="shared" si="3"/>
        <v>173.06533333333334</v>
      </c>
      <c r="N212" s="53">
        <f t="shared" si="4"/>
        <v>172.05499999999998</v>
      </c>
      <c r="O212" s="57">
        <f t="shared" si="16"/>
        <v>475.68533333333335</v>
      </c>
      <c r="P212" s="59">
        <f t="shared" si="15"/>
        <v>2.6773197611516717</v>
      </c>
      <c r="Q212" s="50">
        <f t="shared" si="17"/>
        <v>1.3255109204866031</v>
      </c>
      <c r="R212" s="51">
        <f t="shared" si="18"/>
        <v>1.3177727568643969</v>
      </c>
      <c r="U212" s="8"/>
    </row>
    <row r="213" spans="1:21" x14ac:dyDescent="0.3">
      <c r="A213" s="24" t="s">
        <v>118</v>
      </c>
      <c r="B213" s="39">
        <v>212</v>
      </c>
      <c r="C213" s="53">
        <v>120.099</v>
      </c>
      <c r="D213" s="53">
        <v>119.88800000000001</v>
      </c>
      <c r="E213" s="53">
        <v>119.837</v>
      </c>
      <c r="F213" s="53">
        <v>143.21899999999999</v>
      </c>
      <c r="G213" s="53">
        <v>142.642</v>
      </c>
      <c r="H213" s="53">
        <v>142.74199999999999</v>
      </c>
      <c r="I213" s="53">
        <v>122.887</v>
      </c>
      <c r="J213" s="53">
        <v>122.593</v>
      </c>
      <c r="K213" s="53">
        <v>123.136</v>
      </c>
      <c r="L213" s="53">
        <f t="shared" si="6"/>
        <v>119.94133333333333</v>
      </c>
      <c r="M213" s="53">
        <f t="shared" si="3"/>
        <v>142.86766666666665</v>
      </c>
      <c r="N213" s="53">
        <f t="shared" si="4"/>
        <v>122.872</v>
      </c>
      <c r="O213" s="57">
        <f t="shared" si="16"/>
        <v>385.68099999999998</v>
      </c>
      <c r="P213" s="59">
        <f t="shared" si="15"/>
        <v>2.5862282445222409</v>
      </c>
      <c r="Q213" s="50">
        <f t="shared" si="17"/>
        <v>1.1911462270443327</v>
      </c>
      <c r="R213" s="51">
        <f t="shared" si="18"/>
        <v>1.0244341678153763</v>
      </c>
      <c r="U213" s="8"/>
    </row>
    <row r="214" spans="1:21" x14ac:dyDescent="0.3">
      <c r="A214" s="24" t="s">
        <v>106</v>
      </c>
      <c r="B214" s="40">
        <v>213</v>
      </c>
      <c r="C214" s="53">
        <v>159.28100000000001</v>
      </c>
      <c r="D214" s="53">
        <v>159.76900000000001</v>
      </c>
      <c r="E214" s="53">
        <v>159.52199999999999</v>
      </c>
      <c r="F214" s="53">
        <v>190.73400000000001</v>
      </c>
      <c r="G214" s="53">
        <v>190.827</v>
      </c>
      <c r="H214" s="53">
        <v>191.72800000000001</v>
      </c>
      <c r="I214" s="53">
        <v>153.584</v>
      </c>
      <c r="J214" s="53">
        <v>155.26499999999999</v>
      </c>
      <c r="K214" s="53">
        <v>154.23400000000001</v>
      </c>
      <c r="L214" s="53">
        <f t="shared" si="6"/>
        <v>159.524</v>
      </c>
      <c r="M214" s="53">
        <f t="shared" si="3"/>
        <v>191.09633333333332</v>
      </c>
      <c r="N214" s="53">
        <f t="shared" si="4"/>
        <v>154.36099999999999</v>
      </c>
      <c r="O214" s="57">
        <f t="shared" si="16"/>
        <v>504.98133333333328</v>
      </c>
      <c r="P214" s="59">
        <f t="shared" si="15"/>
        <v>2.7032753246925982</v>
      </c>
      <c r="Q214" s="50">
        <f t="shared" si="17"/>
        <v>1.1979158830855126</v>
      </c>
      <c r="R214" s="51">
        <f t="shared" si="18"/>
        <v>0.96763496401795335</v>
      </c>
      <c r="U214" s="8"/>
    </row>
    <row r="215" spans="1:21" x14ac:dyDescent="0.3">
      <c r="A215" s="24" t="s">
        <v>108</v>
      </c>
      <c r="B215" s="39">
        <v>214</v>
      </c>
      <c r="C215" s="53">
        <v>174.88200000000001</v>
      </c>
      <c r="D215" s="53">
        <v>175.49</v>
      </c>
      <c r="E215" s="53">
        <v>175.14</v>
      </c>
      <c r="F215" s="53">
        <v>241.62700000000001</v>
      </c>
      <c r="G215" s="53">
        <v>241.267</v>
      </c>
      <c r="H215" s="53">
        <v>242.655</v>
      </c>
      <c r="I215" s="53">
        <v>254.505</v>
      </c>
      <c r="J215" s="53">
        <v>256.53199999999998</v>
      </c>
      <c r="K215" s="53">
        <v>255.66900000000001</v>
      </c>
      <c r="L215" s="53">
        <f t="shared" si="6"/>
        <v>175.17066666666665</v>
      </c>
      <c r="M215" s="53">
        <f t="shared" si="3"/>
        <v>241.84966666666665</v>
      </c>
      <c r="N215" s="53">
        <f t="shared" si="4"/>
        <v>255.56866666666667</v>
      </c>
      <c r="O215" s="57">
        <f t="shared" si="16"/>
        <v>672.58899999999994</v>
      </c>
      <c r="P215" s="59">
        <f t="shared" si="15"/>
        <v>2.8277497602751289</v>
      </c>
      <c r="Q215" s="50">
        <f t="shared" si="17"/>
        <v>1.3806516311711245</v>
      </c>
      <c r="R215" s="51">
        <f t="shared" si="18"/>
        <v>1.4589695382788597</v>
      </c>
      <c r="U215" s="8"/>
    </row>
    <row r="216" spans="1:21" x14ac:dyDescent="0.3">
      <c r="A216" s="24" t="s">
        <v>109</v>
      </c>
      <c r="B216" s="40">
        <v>215</v>
      </c>
      <c r="C216" s="53">
        <v>192.63900000000001</v>
      </c>
      <c r="D216" s="53">
        <v>195.387</v>
      </c>
      <c r="E216" s="53">
        <v>194.40100000000001</v>
      </c>
      <c r="F216" s="53">
        <v>275.21300000000002</v>
      </c>
      <c r="G216" s="53">
        <v>273.10500000000002</v>
      </c>
      <c r="H216" s="53">
        <v>272.94600000000003</v>
      </c>
      <c r="I216" s="53">
        <v>272.91699999999997</v>
      </c>
      <c r="J216" s="53">
        <v>269.39499999999998</v>
      </c>
      <c r="K216" s="53">
        <v>272.49900000000002</v>
      </c>
      <c r="L216" s="53">
        <f t="shared" si="6"/>
        <v>194.14233333333334</v>
      </c>
      <c r="M216" s="53">
        <f t="shared" si="3"/>
        <v>273.75466666666665</v>
      </c>
      <c r="N216" s="53">
        <f t="shared" si="4"/>
        <v>271.60366666666664</v>
      </c>
      <c r="O216" s="57">
        <f t="shared" si="16"/>
        <v>739.50066666666658</v>
      </c>
      <c r="P216" s="59">
        <f t="shared" si="15"/>
        <v>2.8689385698535657</v>
      </c>
      <c r="Q216" s="50">
        <f t="shared" si="17"/>
        <v>1.4100719918547731</v>
      </c>
      <c r="R216" s="51">
        <f t="shared" si="18"/>
        <v>1.398992491762916</v>
      </c>
      <c r="U216" s="8"/>
    </row>
    <row r="217" spans="1:21" x14ac:dyDescent="0.3">
      <c r="A217" s="24" t="s">
        <v>110</v>
      </c>
      <c r="B217" s="39">
        <v>216</v>
      </c>
      <c r="C217" s="53">
        <v>432.96199999999999</v>
      </c>
      <c r="D217" s="53">
        <v>433.28899999999999</v>
      </c>
      <c r="E217" s="53">
        <v>433.44499999999999</v>
      </c>
      <c r="F217" s="53">
        <v>500.83800000000002</v>
      </c>
      <c r="G217" s="53">
        <v>501.93200000000002</v>
      </c>
      <c r="H217" s="53">
        <v>500.87099999999998</v>
      </c>
      <c r="I217" s="53">
        <v>526.39800000000002</v>
      </c>
      <c r="J217" s="53">
        <v>525.94100000000003</v>
      </c>
      <c r="K217" s="53">
        <v>526.90099999999995</v>
      </c>
      <c r="L217" s="53">
        <f t="shared" si="6"/>
        <v>433.23199999999997</v>
      </c>
      <c r="M217" s="53">
        <f t="shared" si="3"/>
        <v>501.21366666666671</v>
      </c>
      <c r="N217" s="53">
        <f t="shared" si="4"/>
        <v>526.4133333333333</v>
      </c>
      <c r="O217" s="57">
        <f t="shared" si="16"/>
        <v>1460.8589999999999</v>
      </c>
      <c r="P217" s="59">
        <f t="shared" si="15"/>
        <v>3.164608300481158</v>
      </c>
      <c r="Q217" s="50">
        <f t="shared" si="17"/>
        <v>1.1569174637761448</v>
      </c>
      <c r="R217" s="51">
        <f t="shared" si="18"/>
        <v>1.2150841427533823</v>
      </c>
      <c r="U217" s="8"/>
    </row>
    <row r="218" spans="1:21" x14ac:dyDescent="0.3">
      <c r="A218" s="24" t="s">
        <v>111</v>
      </c>
      <c r="B218" s="40">
        <v>217</v>
      </c>
      <c r="C218" s="53">
        <v>225.727</v>
      </c>
      <c r="D218" s="53">
        <v>226.83</v>
      </c>
      <c r="E218" s="53">
        <v>226.358</v>
      </c>
      <c r="F218" s="53">
        <v>258.97800000000001</v>
      </c>
      <c r="G218" s="53">
        <v>260.74200000000002</v>
      </c>
      <c r="H218" s="53">
        <v>259.904</v>
      </c>
      <c r="I218" s="53">
        <v>213.95099999999999</v>
      </c>
      <c r="J218" s="53">
        <v>212.524</v>
      </c>
      <c r="K218" s="53">
        <v>214.35499999999999</v>
      </c>
      <c r="L218" s="53">
        <f t="shared" si="6"/>
        <v>226.30499999999998</v>
      </c>
      <c r="M218" s="53">
        <f t="shared" si="3"/>
        <v>259.87466666666666</v>
      </c>
      <c r="N218" s="53">
        <f t="shared" si="4"/>
        <v>213.61</v>
      </c>
      <c r="O218" s="57">
        <f t="shared" si="16"/>
        <v>699.78966666666668</v>
      </c>
      <c r="P218" s="59">
        <f t="shared" si="15"/>
        <v>2.8449675252535185</v>
      </c>
      <c r="Q218" s="50">
        <f t="shared" si="17"/>
        <v>1.1483381572067195</v>
      </c>
      <c r="R218" s="51">
        <f t="shared" si="18"/>
        <v>0.94390313956828187</v>
      </c>
      <c r="U218" s="8"/>
    </row>
    <row r="219" spans="1:21" x14ac:dyDescent="0.3">
      <c r="A219" s="24" t="s">
        <v>112</v>
      </c>
      <c r="B219" s="39">
        <v>218</v>
      </c>
      <c r="C219" s="53">
        <v>224.387</v>
      </c>
      <c r="D219" s="53">
        <v>222.99700000000001</v>
      </c>
      <c r="E219" s="53">
        <v>223.28399999999999</v>
      </c>
      <c r="F219" s="53">
        <v>241.93</v>
      </c>
      <c r="G219" s="53">
        <v>240.90799999999999</v>
      </c>
      <c r="H219" s="53">
        <v>240.97300000000001</v>
      </c>
      <c r="I219" s="53">
        <v>194.161</v>
      </c>
      <c r="J219" s="53">
        <v>192.69499999999999</v>
      </c>
      <c r="K219" s="53">
        <v>191.93899999999999</v>
      </c>
      <c r="L219" s="53">
        <f t="shared" si="6"/>
        <v>223.55600000000001</v>
      </c>
      <c r="M219" s="53">
        <f t="shared" si="3"/>
        <v>241.2703333333333</v>
      </c>
      <c r="N219" s="53">
        <f t="shared" si="4"/>
        <v>192.93166666666664</v>
      </c>
      <c r="O219" s="57">
        <f t="shared" si="16"/>
        <v>657.75799999999992</v>
      </c>
      <c r="P219" s="59">
        <f t="shared" si="15"/>
        <v>2.8180661389085984</v>
      </c>
      <c r="Q219" s="50">
        <f t="shared" si="17"/>
        <v>1.0792389080737412</v>
      </c>
      <c r="R219" s="51">
        <f t="shared" si="18"/>
        <v>0.86301269778787704</v>
      </c>
      <c r="U219" s="8"/>
    </row>
    <row r="220" spans="1:21" x14ac:dyDescent="0.3">
      <c r="A220" s="24" t="s">
        <v>113</v>
      </c>
      <c r="B220" s="40">
        <v>219</v>
      </c>
      <c r="C220" s="53">
        <v>602.50199999999995</v>
      </c>
      <c r="D220" s="53">
        <v>598.67499999999995</v>
      </c>
      <c r="E220" s="53">
        <v>598.02499999999998</v>
      </c>
      <c r="F220" s="53">
        <v>714.70399999999995</v>
      </c>
      <c r="G220" s="53">
        <v>716.04499999999996</v>
      </c>
      <c r="H220" s="53">
        <v>720.096</v>
      </c>
      <c r="I220" s="53">
        <v>627.44299999999998</v>
      </c>
      <c r="J220" s="53">
        <v>633.53399999999999</v>
      </c>
      <c r="K220" s="53">
        <v>632.37800000000004</v>
      </c>
      <c r="L220" s="53">
        <f t="shared" si="6"/>
        <v>599.73399999999992</v>
      </c>
      <c r="M220" s="53">
        <f t="shared" si="3"/>
        <v>716.94833333333327</v>
      </c>
      <c r="N220" s="53">
        <f t="shared" si="4"/>
        <v>631.11833333333334</v>
      </c>
      <c r="O220" s="57">
        <f t="shared" si="16"/>
        <v>1947.8006666666665</v>
      </c>
      <c r="P220" s="59">
        <f t="shared" si="15"/>
        <v>3.2895445101420693</v>
      </c>
      <c r="Q220" s="50">
        <f t="shared" si="17"/>
        <v>1.1954438690041473</v>
      </c>
      <c r="R220" s="51">
        <f t="shared" si="18"/>
        <v>1.0523304220426613</v>
      </c>
      <c r="U220" s="8"/>
    </row>
    <row r="221" spans="1:21" x14ac:dyDescent="0.3">
      <c r="A221" s="24" t="s">
        <v>114</v>
      </c>
      <c r="B221" s="39">
        <v>220</v>
      </c>
      <c r="C221" s="53">
        <v>73.811000000000007</v>
      </c>
      <c r="D221" s="53">
        <v>73.388000000000005</v>
      </c>
      <c r="E221" s="53">
        <v>73.034999999999997</v>
      </c>
      <c r="F221" s="53">
        <v>83.156999999999996</v>
      </c>
      <c r="G221" s="53">
        <v>82.918000000000006</v>
      </c>
      <c r="H221" s="53">
        <v>83.337000000000003</v>
      </c>
      <c r="I221" s="53">
        <v>70.082999999999998</v>
      </c>
      <c r="J221" s="53">
        <v>69.591999999999999</v>
      </c>
      <c r="K221" s="53">
        <v>70.576999999999998</v>
      </c>
      <c r="L221" s="53">
        <f t="shared" si="6"/>
        <v>73.411333333333332</v>
      </c>
      <c r="M221" s="53">
        <f t="shared" si="3"/>
        <v>83.137333333333331</v>
      </c>
      <c r="N221" s="53">
        <f t="shared" si="4"/>
        <v>70.084000000000003</v>
      </c>
      <c r="O221" s="57">
        <f t="shared" si="16"/>
        <v>226.63266666666667</v>
      </c>
      <c r="P221" s="59">
        <f t="shared" si="15"/>
        <v>2.355322508927987</v>
      </c>
      <c r="Q221" s="50">
        <f t="shared" si="17"/>
        <v>1.1324863554219602</v>
      </c>
      <c r="R221" s="51">
        <f t="shared" si="18"/>
        <v>0.9546754815332783</v>
      </c>
      <c r="U221" s="8"/>
    </row>
    <row r="222" spans="1:21" x14ac:dyDescent="0.3">
      <c r="A222" s="24" t="s">
        <v>115</v>
      </c>
      <c r="B222" s="40">
        <v>221</v>
      </c>
      <c r="C222" s="53">
        <v>176</v>
      </c>
      <c r="D222" s="53">
        <v>174.81100000000001</v>
      </c>
      <c r="E222" s="53">
        <v>176.904</v>
      </c>
      <c r="F222" s="53">
        <v>216.27500000000001</v>
      </c>
      <c r="G222" s="53">
        <v>216.54300000000001</v>
      </c>
      <c r="H222" s="53">
        <v>215.32300000000001</v>
      </c>
      <c r="I222" s="53">
        <v>192.74100000000001</v>
      </c>
      <c r="J222" s="53">
        <v>192.07900000000001</v>
      </c>
      <c r="K222" s="53">
        <v>192.79499999999999</v>
      </c>
      <c r="L222" s="53">
        <f t="shared" si="6"/>
        <v>175.905</v>
      </c>
      <c r="M222" s="53">
        <f t="shared" si="3"/>
        <v>216.047</v>
      </c>
      <c r="N222" s="53">
        <f t="shared" si="4"/>
        <v>192.53833333333333</v>
      </c>
      <c r="O222" s="57">
        <f t="shared" si="16"/>
        <v>584.4903333333333</v>
      </c>
      <c r="P222" s="59">
        <f t="shared" si="15"/>
        <v>2.766777332923509</v>
      </c>
      <c r="Q222" s="50">
        <f t="shared" si="17"/>
        <v>1.2282027230607431</v>
      </c>
      <c r="R222" s="51">
        <f t="shared" si="18"/>
        <v>1.0945586159195777</v>
      </c>
      <c r="U222" s="8"/>
    </row>
    <row r="223" spans="1:21" x14ac:dyDescent="0.3">
      <c r="A223" s="24" t="s">
        <v>116</v>
      </c>
      <c r="B223" s="39">
        <v>222</v>
      </c>
      <c r="C223" s="53">
        <v>36.381999999999998</v>
      </c>
      <c r="D223" s="53">
        <v>36.454999999999998</v>
      </c>
      <c r="E223" s="53">
        <v>36.543999999999997</v>
      </c>
      <c r="F223" s="53">
        <v>47.905000000000001</v>
      </c>
      <c r="G223" s="53">
        <v>47.82</v>
      </c>
      <c r="H223" s="53">
        <v>48.854999999999997</v>
      </c>
      <c r="I223" s="53">
        <v>41.555999999999997</v>
      </c>
      <c r="J223" s="53">
        <v>42.667000000000002</v>
      </c>
      <c r="K223" s="53">
        <v>42.924999999999997</v>
      </c>
      <c r="L223" s="53">
        <f t="shared" si="6"/>
        <v>36.460333333333331</v>
      </c>
      <c r="M223" s="53">
        <f t="shared" si="3"/>
        <v>48.193333333333328</v>
      </c>
      <c r="N223" s="53">
        <f t="shared" si="4"/>
        <v>42.382666666666665</v>
      </c>
      <c r="O223" s="57">
        <f t="shared" si="16"/>
        <v>127.03633333333332</v>
      </c>
      <c r="P223" s="59">
        <f t="shared" si="15"/>
        <v>2.1039279501642465</v>
      </c>
      <c r="Q223" s="50">
        <f t="shared" si="17"/>
        <v>1.3218017754454612</v>
      </c>
      <c r="R223" s="51">
        <f t="shared" si="18"/>
        <v>1.1624322322889715</v>
      </c>
      <c r="U223" s="8"/>
    </row>
    <row r="224" spans="1:21" x14ac:dyDescent="0.3">
      <c r="A224" s="24" t="s">
        <v>117</v>
      </c>
      <c r="B224" s="40">
        <v>223</v>
      </c>
      <c r="C224" s="53">
        <v>71.381</v>
      </c>
      <c r="D224" s="53">
        <v>71.322999999999993</v>
      </c>
      <c r="E224" s="53">
        <v>71.183000000000007</v>
      </c>
      <c r="F224" s="53">
        <v>100.02500000000001</v>
      </c>
      <c r="G224" s="53">
        <v>100.61199999999999</v>
      </c>
      <c r="H224" s="53">
        <v>100.378</v>
      </c>
      <c r="I224" s="53">
        <v>96.981999999999999</v>
      </c>
      <c r="J224" s="53">
        <v>96.88</v>
      </c>
      <c r="K224" s="53">
        <v>96.534999999999997</v>
      </c>
      <c r="L224" s="53">
        <f t="shared" si="6"/>
        <v>71.295666666666662</v>
      </c>
      <c r="M224" s="53">
        <f t="shared" si="3"/>
        <v>100.33833333333332</v>
      </c>
      <c r="N224" s="53">
        <f t="shared" si="4"/>
        <v>96.798999999999992</v>
      </c>
      <c r="O224" s="57">
        <f t="shared" si="16"/>
        <v>268.43299999999999</v>
      </c>
      <c r="P224" s="59">
        <f t="shared" si="15"/>
        <v>2.4288359050771584</v>
      </c>
      <c r="Q224" s="50">
        <f t="shared" si="17"/>
        <v>1.4073552857349909</v>
      </c>
      <c r="R224" s="51">
        <f t="shared" si="18"/>
        <v>1.357712249926363</v>
      </c>
      <c r="U224" s="8"/>
    </row>
    <row r="225" spans="1:21" x14ac:dyDescent="0.3">
      <c r="A225" s="25" t="s">
        <v>119</v>
      </c>
      <c r="B225" s="39">
        <v>224</v>
      </c>
      <c r="C225" s="53">
        <v>220.86099999999999</v>
      </c>
      <c r="D225" s="53">
        <v>222.905</v>
      </c>
      <c r="E225" s="53">
        <v>221.53</v>
      </c>
      <c r="F225" s="53">
        <v>309.61</v>
      </c>
      <c r="G225" s="53">
        <v>311.26</v>
      </c>
      <c r="H225" s="53">
        <v>310.48200000000003</v>
      </c>
      <c r="I225" s="53">
        <v>307.447</v>
      </c>
      <c r="J225" s="53">
        <v>308.45699999999999</v>
      </c>
      <c r="K225" s="53">
        <v>306.31799999999998</v>
      </c>
      <c r="L225" s="53">
        <f t="shared" si="6"/>
        <v>221.7653333333333</v>
      </c>
      <c r="M225" s="53">
        <f t="shared" si="3"/>
        <v>310.45066666666668</v>
      </c>
      <c r="N225" s="53">
        <f t="shared" si="4"/>
        <v>307.40733333333333</v>
      </c>
      <c r="O225" s="57">
        <f t="shared" si="16"/>
        <v>839.62333333333333</v>
      </c>
      <c r="P225" s="59">
        <f t="shared" si="15"/>
        <v>2.9240844992256356</v>
      </c>
      <c r="Q225" s="50">
        <f t="shared" si="17"/>
        <v>1.3999062071619253</v>
      </c>
      <c r="R225" s="51">
        <f t="shared" si="18"/>
        <v>1.3861829922320292</v>
      </c>
      <c r="U225" s="8"/>
    </row>
    <row r="226" spans="1:21" x14ac:dyDescent="0.3">
      <c r="A226" s="25" t="s">
        <v>120</v>
      </c>
      <c r="B226" s="40">
        <v>225</v>
      </c>
      <c r="C226" s="53">
        <v>212.08600000000001</v>
      </c>
      <c r="D226" s="53">
        <v>212.60400000000001</v>
      </c>
      <c r="E226" s="53">
        <v>213.31700000000001</v>
      </c>
      <c r="F226" s="53">
        <v>286.48700000000002</v>
      </c>
      <c r="G226" s="53">
        <v>285.37799999999999</v>
      </c>
      <c r="H226" s="53">
        <v>284.68700000000001</v>
      </c>
      <c r="I226" s="53">
        <v>287.11200000000002</v>
      </c>
      <c r="J226" s="53">
        <v>287.18099999999998</v>
      </c>
      <c r="K226" s="53">
        <v>288.02499999999998</v>
      </c>
      <c r="L226" s="53">
        <f t="shared" si="6"/>
        <v>212.66900000000001</v>
      </c>
      <c r="M226" s="53">
        <f t="shared" si="3"/>
        <v>285.51733333333334</v>
      </c>
      <c r="N226" s="53">
        <f t="shared" si="4"/>
        <v>287.43933333333331</v>
      </c>
      <c r="O226" s="57">
        <f t="shared" si="16"/>
        <v>785.62566666666658</v>
      </c>
      <c r="P226" s="59">
        <f t="shared" si="15"/>
        <v>2.8952156635640431</v>
      </c>
      <c r="Q226" s="50">
        <f t="shared" si="17"/>
        <v>1.3425432636319037</v>
      </c>
      <c r="R226" s="51">
        <f t="shared" si="18"/>
        <v>1.3515807820290371</v>
      </c>
      <c r="U226" s="8"/>
    </row>
    <row r="227" spans="1:21" x14ac:dyDescent="0.3">
      <c r="A227" s="24" t="s">
        <v>121</v>
      </c>
      <c r="B227" s="39">
        <v>226</v>
      </c>
      <c r="C227" s="53">
        <v>210.23099999999999</v>
      </c>
      <c r="D227" s="53">
        <v>210.471</v>
      </c>
      <c r="E227" s="53">
        <v>209.875</v>
      </c>
      <c r="F227" s="53">
        <v>274.61799999999999</v>
      </c>
      <c r="G227" s="53">
        <v>276.21100000000001</v>
      </c>
      <c r="H227" s="53">
        <v>276.17700000000002</v>
      </c>
      <c r="I227" s="53">
        <v>277.89299999999997</v>
      </c>
      <c r="J227" s="53">
        <v>279.71499999999997</v>
      </c>
      <c r="K227" s="53">
        <v>279.68700000000001</v>
      </c>
      <c r="L227" s="53">
        <f t="shared" si="6"/>
        <v>210.19233333333332</v>
      </c>
      <c r="M227" s="53">
        <f t="shared" si="3"/>
        <v>275.66866666666664</v>
      </c>
      <c r="N227" s="53">
        <f t="shared" si="4"/>
        <v>279.0983333333333</v>
      </c>
      <c r="O227" s="57">
        <f t="shared" si="16"/>
        <v>764.95933333333323</v>
      </c>
      <c r="P227" s="59">
        <f t="shared" si="15"/>
        <v>2.8836383478616221</v>
      </c>
      <c r="Q227" s="50">
        <f t="shared" si="17"/>
        <v>1.3115067628537038</v>
      </c>
      <c r="R227" s="51">
        <f t="shared" si="18"/>
        <v>1.3278235647668721</v>
      </c>
      <c r="U227" s="8"/>
    </row>
    <row r="228" spans="1:21" x14ac:dyDescent="0.3">
      <c r="A228" s="24" t="s">
        <v>122</v>
      </c>
      <c r="B228" s="40">
        <v>227</v>
      </c>
      <c r="C228" s="53">
        <v>56.411999999999999</v>
      </c>
      <c r="D228" s="53">
        <v>57.820999999999998</v>
      </c>
      <c r="E228" s="53">
        <v>56.805</v>
      </c>
      <c r="F228" s="53">
        <v>64.64</v>
      </c>
      <c r="G228" s="53">
        <v>63.72</v>
      </c>
      <c r="H228" s="53">
        <v>63.478999999999999</v>
      </c>
      <c r="I228" s="53">
        <v>50.286999999999999</v>
      </c>
      <c r="J228" s="53">
        <v>50.463999999999999</v>
      </c>
      <c r="K228" s="53">
        <v>50.551000000000002</v>
      </c>
      <c r="L228" s="53">
        <f t="shared" si="6"/>
        <v>57.012666666666668</v>
      </c>
      <c r="M228" s="53">
        <f t="shared" si="3"/>
        <v>63.946333333333335</v>
      </c>
      <c r="N228" s="53">
        <f t="shared" si="4"/>
        <v>50.434000000000005</v>
      </c>
      <c r="O228" s="57">
        <f t="shared" si="16"/>
        <v>171.393</v>
      </c>
      <c r="P228" s="59">
        <f t="shared" si="15"/>
        <v>2.2339930805775334</v>
      </c>
      <c r="Q228" s="50">
        <f t="shared" si="17"/>
        <v>1.1216162490206856</v>
      </c>
      <c r="R228" s="51">
        <f t="shared" si="18"/>
        <v>0.88461043744664936</v>
      </c>
      <c r="U228" s="8"/>
    </row>
    <row r="229" spans="1:21" x14ac:dyDescent="0.3">
      <c r="A229" s="24" t="s">
        <v>123</v>
      </c>
      <c r="B229" s="39">
        <v>228</v>
      </c>
      <c r="C229" s="53">
        <v>280.55700000000002</v>
      </c>
      <c r="D229" s="53">
        <v>281.12599999999998</v>
      </c>
      <c r="E229" s="53">
        <v>281.16500000000002</v>
      </c>
      <c r="F229" s="53">
        <v>305.32400000000001</v>
      </c>
      <c r="G229" s="53">
        <v>305.12700000000001</v>
      </c>
      <c r="H229" s="53">
        <v>303.065</v>
      </c>
      <c r="I229" s="53">
        <v>269.07400000000001</v>
      </c>
      <c r="J229" s="53">
        <v>268.387</v>
      </c>
      <c r="K229" s="53">
        <v>267.959</v>
      </c>
      <c r="L229" s="53">
        <f t="shared" si="6"/>
        <v>280.9493333333333</v>
      </c>
      <c r="M229" s="53">
        <f t="shared" si="3"/>
        <v>304.50533333333334</v>
      </c>
      <c r="N229" s="53">
        <f t="shared" si="4"/>
        <v>268.47333333333336</v>
      </c>
      <c r="O229" s="57">
        <f t="shared" si="16"/>
        <v>853.928</v>
      </c>
      <c r="P229" s="59">
        <f t="shared" si="15"/>
        <v>2.9314212541539808</v>
      </c>
      <c r="Q229" s="50">
        <f t="shared" si="17"/>
        <v>1.0838442993279929</v>
      </c>
      <c r="R229" s="51">
        <f t="shared" si="18"/>
        <v>0.95559341660655317</v>
      </c>
      <c r="U229" s="8"/>
    </row>
    <row r="230" spans="1:21" x14ac:dyDescent="0.3">
      <c r="A230" s="24" t="s">
        <v>124</v>
      </c>
      <c r="B230" s="40">
        <v>229</v>
      </c>
      <c r="C230" s="53">
        <v>146.96299999999999</v>
      </c>
      <c r="D230" s="53">
        <v>148.69300000000001</v>
      </c>
      <c r="E230" s="53">
        <v>148.10499999999999</v>
      </c>
      <c r="F230" s="53">
        <v>176.404</v>
      </c>
      <c r="G230" s="53">
        <v>177.036</v>
      </c>
      <c r="H230" s="53">
        <v>177.69499999999999</v>
      </c>
      <c r="I230" s="53">
        <v>165.97200000000001</v>
      </c>
      <c r="J230" s="53">
        <v>165.893</v>
      </c>
      <c r="K230" s="53">
        <v>167.70500000000001</v>
      </c>
      <c r="L230" s="53">
        <f t="shared" si="6"/>
        <v>147.92033333333333</v>
      </c>
      <c r="M230" s="53">
        <f t="shared" si="3"/>
        <v>177.04499999999999</v>
      </c>
      <c r="N230" s="53">
        <f t="shared" si="4"/>
        <v>166.52333333333334</v>
      </c>
      <c r="O230" s="57">
        <f t="shared" si="16"/>
        <v>491.48866666666663</v>
      </c>
      <c r="P230" s="59">
        <f t="shared" si="15"/>
        <v>2.6915135078021799</v>
      </c>
      <c r="Q230" s="50">
        <f t="shared" si="17"/>
        <v>1.196894274170105</v>
      </c>
      <c r="R230" s="51">
        <f t="shared" si="18"/>
        <v>1.1257636430420881</v>
      </c>
      <c r="U230" s="8"/>
    </row>
    <row r="231" spans="1:21" x14ac:dyDescent="0.3">
      <c r="A231" s="24" t="s">
        <v>125</v>
      </c>
      <c r="B231" s="39">
        <v>230</v>
      </c>
      <c r="C231" s="53">
        <v>91.120999999999995</v>
      </c>
      <c r="D231" s="53">
        <v>90.98</v>
      </c>
      <c r="E231" s="53">
        <v>91.218999999999994</v>
      </c>
      <c r="F231" s="53">
        <v>110.17100000000001</v>
      </c>
      <c r="G231" s="53">
        <v>109.664</v>
      </c>
      <c r="H231" s="53">
        <v>109.877</v>
      </c>
      <c r="I231" s="53">
        <v>97.906000000000006</v>
      </c>
      <c r="J231" s="53">
        <v>96.941000000000003</v>
      </c>
      <c r="K231" s="53">
        <v>96.933999999999997</v>
      </c>
      <c r="L231" s="53">
        <f t="shared" si="6"/>
        <v>91.106666666666669</v>
      </c>
      <c r="M231" s="53">
        <f t="shared" si="3"/>
        <v>109.904</v>
      </c>
      <c r="N231" s="53">
        <f t="shared" si="4"/>
        <v>97.260333333333335</v>
      </c>
      <c r="O231" s="57">
        <f t="shared" si="16"/>
        <v>298.27100000000002</v>
      </c>
      <c r="P231" s="59">
        <f t="shared" si="15"/>
        <v>2.4746110302570674</v>
      </c>
      <c r="Q231" s="50">
        <f t="shared" si="17"/>
        <v>1.2063222596224206</v>
      </c>
      <c r="R231" s="51">
        <f t="shared" si="18"/>
        <v>1.0675435387092054</v>
      </c>
      <c r="U231" s="8"/>
    </row>
    <row r="232" spans="1:21" x14ac:dyDescent="0.3">
      <c r="A232" s="24" t="s">
        <v>126</v>
      </c>
      <c r="B232" s="40">
        <v>231</v>
      </c>
      <c r="C232" s="53">
        <v>128.13</v>
      </c>
      <c r="D232" s="53">
        <v>127.11799999999999</v>
      </c>
      <c r="E232" s="53">
        <v>126.52200000000001</v>
      </c>
      <c r="F232" s="53">
        <v>162.56399999999999</v>
      </c>
      <c r="G232" s="53">
        <v>162.58699999999999</v>
      </c>
      <c r="H232" s="53">
        <v>162.221</v>
      </c>
      <c r="I232" s="53">
        <v>134.50399999999999</v>
      </c>
      <c r="J232" s="53">
        <v>135.328</v>
      </c>
      <c r="K232" s="53">
        <v>136.05699999999999</v>
      </c>
      <c r="L232" s="53">
        <f t="shared" si="6"/>
        <v>127.25666666666666</v>
      </c>
      <c r="M232" s="53">
        <f t="shared" si="3"/>
        <v>162.45733333333331</v>
      </c>
      <c r="N232" s="53">
        <f t="shared" si="4"/>
        <v>135.29633333333334</v>
      </c>
      <c r="O232" s="57">
        <f t="shared" si="16"/>
        <v>425.01033333333328</v>
      </c>
      <c r="P232" s="59">
        <f t="shared" si="15"/>
        <v>2.6283994892387601</v>
      </c>
      <c r="Q232" s="50">
        <f t="shared" si="17"/>
        <v>1.2766115724127092</v>
      </c>
      <c r="R232" s="51">
        <f t="shared" si="18"/>
        <v>1.0631767818319933</v>
      </c>
      <c r="U232" s="8"/>
    </row>
    <row r="233" spans="1:21" x14ac:dyDescent="0.3">
      <c r="A233" s="24" t="s">
        <v>127</v>
      </c>
      <c r="B233" s="39">
        <v>232</v>
      </c>
      <c r="C233" s="53">
        <v>173.96</v>
      </c>
      <c r="D233" s="53">
        <v>171.83799999999999</v>
      </c>
      <c r="E233" s="53">
        <v>173.93700000000001</v>
      </c>
      <c r="F233" s="53">
        <v>237.12</v>
      </c>
      <c r="G233" s="53">
        <v>237.38300000000001</v>
      </c>
      <c r="H233" s="53">
        <v>236.30099999999999</v>
      </c>
      <c r="I233" s="53">
        <v>216.63200000000001</v>
      </c>
      <c r="J233" s="53">
        <v>216.96199999999999</v>
      </c>
      <c r="K233" s="53">
        <v>215.56800000000001</v>
      </c>
      <c r="L233" s="53">
        <f t="shared" si="6"/>
        <v>173.245</v>
      </c>
      <c r="M233" s="53">
        <f t="shared" si="3"/>
        <v>236.93466666666669</v>
      </c>
      <c r="N233" s="53">
        <f t="shared" si="4"/>
        <v>216.38733333333334</v>
      </c>
      <c r="O233" s="57">
        <f t="shared" si="16"/>
        <v>626.56700000000001</v>
      </c>
      <c r="P233" s="59">
        <f t="shared" si="15"/>
        <v>2.7969675177475577</v>
      </c>
      <c r="Q233" s="50">
        <f t="shared" si="17"/>
        <v>1.3676277333641182</v>
      </c>
      <c r="R233" s="51">
        <f t="shared" si="18"/>
        <v>1.2490249838860188</v>
      </c>
      <c r="U233" s="8"/>
    </row>
    <row r="234" spans="1:21" x14ac:dyDescent="0.3">
      <c r="A234" s="24" t="s">
        <v>128</v>
      </c>
      <c r="B234" s="40">
        <v>233</v>
      </c>
      <c r="C234" s="53">
        <v>128.047</v>
      </c>
      <c r="D234" s="53">
        <v>127.13800000000001</v>
      </c>
      <c r="E234" s="53">
        <v>127.29</v>
      </c>
      <c r="F234" s="53">
        <v>169.34100000000001</v>
      </c>
      <c r="G234" s="53">
        <v>171.53800000000001</v>
      </c>
      <c r="H234" s="53">
        <v>171.43799999999999</v>
      </c>
      <c r="I234" s="53">
        <v>177.80600000000001</v>
      </c>
      <c r="J234" s="53">
        <v>179.39099999999999</v>
      </c>
      <c r="K234" s="53">
        <v>179.637</v>
      </c>
      <c r="L234" s="53">
        <f t="shared" si="6"/>
        <v>127.49166666666667</v>
      </c>
      <c r="M234" s="53">
        <f t="shared" si="3"/>
        <v>170.77233333333334</v>
      </c>
      <c r="N234" s="53">
        <f t="shared" si="4"/>
        <v>178.94466666666668</v>
      </c>
      <c r="O234" s="57">
        <f t="shared" si="16"/>
        <v>477.20866666666666</v>
      </c>
      <c r="P234" s="59">
        <f t="shared" si="15"/>
        <v>2.6787083223648831</v>
      </c>
      <c r="Q234" s="50">
        <f t="shared" si="17"/>
        <v>1.3394783972808679</v>
      </c>
      <c r="R234" s="51">
        <f t="shared" si="18"/>
        <v>1.4035793189097328</v>
      </c>
      <c r="U234" s="8"/>
    </row>
    <row r="235" spans="1:21" x14ac:dyDescent="0.3">
      <c r="A235" s="12" t="s">
        <v>29</v>
      </c>
      <c r="B235" s="39">
        <v>234</v>
      </c>
      <c r="C235" s="53">
        <v>103.167</v>
      </c>
      <c r="D235" s="53">
        <v>101.94499999999999</v>
      </c>
      <c r="E235" s="53">
        <v>102.44199999999999</v>
      </c>
      <c r="F235" s="53">
        <v>110.706</v>
      </c>
      <c r="G235" s="53">
        <v>111.22</v>
      </c>
      <c r="H235" s="53">
        <v>110.86499999999999</v>
      </c>
      <c r="I235" s="53">
        <v>100.88500000000001</v>
      </c>
      <c r="J235" s="53">
        <v>101.053</v>
      </c>
      <c r="K235" s="53">
        <v>102.139</v>
      </c>
      <c r="L235" s="53">
        <f t="shared" si="6"/>
        <v>102.51799999999999</v>
      </c>
      <c r="M235" s="53">
        <f t="shared" si="3"/>
        <v>110.93033333333334</v>
      </c>
      <c r="N235" s="53">
        <f t="shared" si="4"/>
        <v>101.35899999999999</v>
      </c>
      <c r="O235" s="57">
        <f t="shared" si="16"/>
        <v>314.8073333333333</v>
      </c>
      <c r="P235" s="59">
        <f t="shared" ref="P235:P274" si="19">LOG10(O235)</f>
        <v>2.4980448405520383</v>
      </c>
      <c r="Q235" s="50">
        <f t="shared" si="17"/>
        <v>1.0820571346820398</v>
      </c>
      <c r="R235" s="51">
        <f t="shared" si="18"/>
        <v>0.98869466825337993</v>
      </c>
      <c r="U235" s="8"/>
    </row>
    <row r="236" spans="1:21" x14ac:dyDescent="0.3">
      <c r="A236" s="19" t="s">
        <v>129</v>
      </c>
      <c r="B236" s="40">
        <v>235</v>
      </c>
      <c r="C236" s="53">
        <v>74.748999999999995</v>
      </c>
      <c r="D236" s="53">
        <v>74.350999999999999</v>
      </c>
      <c r="E236" s="53">
        <v>75.227000000000004</v>
      </c>
      <c r="F236" s="53">
        <v>89.108000000000004</v>
      </c>
      <c r="G236" s="53">
        <v>89.031999999999996</v>
      </c>
      <c r="H236" s="53">
        <v>89.557000000000002</v>
      </c>
      <c r="I236" s="53">
        <v>78.034999999999997</v>
      </c>
      <c r="J236" s="53">
        <v>77.608000000000004</v>
      </c>
      <c r="K236" s="53">
        <v>77.906000000000006</v>
      </c>
      <c r="L236" s="53">
        <f t="shared" si="6"/>
        <v>74.775666666666666</v>
      </c>
      <c r="M236" s="53">
        <f t="shared" si="3"/>
        <v>89.23233333333333</v>
      </c>
      <c r="N236" s="53">
        <f t="shared" si="4"/>
        <v>77.849666666666664</v>
      </c>
      <c r="O236" s="57">
        <f t="shared" si="16"/>
        <v>241.85766666666666</v>
      </c>
      <c r="P236" s="59">
        <f t="shared" si="19"/>
        <v>2.3835598586802518</v>
      </c>
      <c r="Q236" s="50">
        <f t="shared" si="17"/>
        <v>1.1933338385481909</v>
      </c>
      <c r="R236" s="51">
        <f t="shared" si="18"/>
        <v>1.0411096301381466</v>
      </c>
      <c r="U236" s="8"/>
    </row>
    <row r="237" spans="1:21" x14ac:dyDescent="0.3">
      <c r="A237" s="19" t="s">
        <v>130</v>
      </c>
      <c r="B237" s="39">
        <v>236</v>
      </c>
      <c r="C237" s="53">
        <v>175.101</v>
      </c>
      <c r="D237" s="53">
        <v>175.13200000000001</v>
      </c>
      <c r="E237" s="53">
        <v>174.30099999999999</v>
      </c>
      <c r="F237" s="53">
        <v>223.06100000000001</v>
      </c>
      <c r="G237" s="53">
        <v>220.25299999999999</v>
      </c>
      <c r="H237" s="53">
        <v>220.935</v>
      </c>
      <c r="I237" s="53">
        <v>224.34299999999999</v>
      </c>
      <c r="J237" s="53">
        <v>225.95599999999999</v>
      </c>
      <c r="K237" s="53">
        <v>227.03</v>
      </c>
      <c r="L237" s="53">
        <f t="shared" si="6"/>
        <v>174.84466666666665</v>
      </c>
      <c r="M237" s="53">
        <f t="shared" si="3"/>
        <v>221.41633333333334</v>
      </c>
      <c r="N237" s="53">
        <f t="shared" si="4"/>
        <v>225.77633333333333</v>
      </c>
      <c r="O237" s="57">
        <f t="shared" si="16"/>
        <v>622.03733333333332</v>
      </c>
      <c r="P237" s="59">
        <f t="shared" si="19"/>
        <v>2.7938164508871108</v>
      </c>
      <c r="Q237" s="50">
        <f t="shared" si="17"/>
        <v>1.2663602359427608</v>
      </c>
      <c r="R237" s="51">
        <f t="shared" si="18"/>
        <v>1.2912966556982008</v>
      </c>
      <c r="U237" s="8"/>
    </row>
    <row r="238" spans="1:21" x14ac:dyDescent="0.3">
      <c r="A238" s="26" t="s">
        <v>148</v>
      </c>
      <c r="B238" s="40">
        <v>237</v>
      </c>
      <c r="C238" s="53">
        <v>758.62800000000004</v>
      </c>
      <c r="D238" s="53">
        <v>758.77499999999998</v>
      </c>
      <c r="E238" s="53">
        <v>758.91</v>
      </c>
      <c r="F238" s="53">
        <v>942.40200000000004</v>
      </c>
      <c r="G238" s="53">
        <v>944.72500000000002</v>
      </c>
      <c r="H238" s="53">
        <v>939.66399999999999</v>
      </c>
      <c r="I238" s="53">
        <v>822.60199999999998</v>
      </c>
      <c r="J238" s="53">
        <v>816.68499999999995</v>
      </c>
      <c r="K238" s="53">
        <v>817.00300000000004</v>
      </c>
      <c r="L238" s="53">
        <f t="shared" si="6"/>
        <v>758.77100000000007</v>
      </c>
      <c r="M238" s="53">
        <f t="shared" ref="M238:M274" si="20">AVERAGE(F238:H238)</f>
        <v>942.26366666666672</v>
      </c>
      <c r="N238" s="53">
        <f t="shared" ref="N238:N274" si="21">AVERAGE(I238:K238)</f>
        <v>818.76333333333332</v>
      </c>
      <c r="O238" s="57">
        <f t="shared" si="16"/>
        <v>2519.7980000000002</v>
      </c>
      <c r="P238" s="59">
        <f t="shared" si="19"/>
        <v>3.4013657268920228</v>
      </c>
      <c r="Q238" s="50">
        <f t="shared" si="17"/>
        <v>1.2418287818942297</v>
      </c>
      <c r="R238" s="51">
        <f t="shared" si="18"/>
        <v>1.0790651373514977</v>
      </c>
      <c r="U238" s="8"/>
    </row>
    <row r="239" spans="1:21" x14ac:dyDescent="0.3">
      <c r="A239" s="19" t="s">
        <v>149</v>
      </c>
      <c r="B239" s="39">
        <v>238</v>
      </c>
      <c r="C239" s="53">
        <v>489.18700000000001</v>
      </c>
      <c r="D239" s="53">
        <v>490.53100000000001</v>
      </c>
      <c r="E239" s="53">
        <v>490.54399999999998</v>
      </c>
      <c r="F239" s="53">
        <v>527.84699999999998</v>
      </c>
      <c r="G239" s="53">
        <v>525.38300000000004</v>
      </c>
      <c r="H239" s="53">
        <v>528.45899999999995</v>
      </c>
      <c r="I239" s="53">
        <v>506.05500000000001</v>
      </c>
      <c r="J239" s="53">
        <v>501.67599999999999</v>
      </c>
      <c r="K239" s="53">
        <v>507.04300000000001</v>
      </c>
      <c r="L239" s="53">
        <f t="shared" si="6"/>
        <v>490.08733333333339</v>
      </c>
      <c r="M239" s="53">
        <f t="shared" si="20"/>
        <v>527.22966666666662</v>
      </c>
      <c r="N239" s="53">
        <f t="shared" si="21"/>
        <v>504.92466666666661</v>
      </c>
      <c r="O239" s="57">
        <f t="shared" si="16"/>
        <v>1522.2416666666666</v>
      </c>
      <c r="P239" s="59">
        <f t="shared" si="19"/>
        <v>3.1824836052389012</v>
      </c>
      <c r="Q239" s="50">
        <f t="shared" si="17"/>
        <v>1.0757871726263752</v>
      </c>
      <c r="R239" s="51">
        <f t="shared" si="18"/>
        <v>1.0302748761785312</v>
      </c>
      <c r="U239" s="8"/>
    </row>
    <row r="240" spans="1:21" x14ac:dyDescent="0.3">
      <c r="A240" s="12" t="s">
        <v>95</v>
      </c>
      <c r="B240" s="40">
        <v>239</v>
      </c>
      <c r="C240" s="53">
        <v>409.87200000000001</v>
      </c>
      <c r="D240" s="53">
        <v>408.43599999999998</v>
      </c>
      <c r="E240" s="53">
        <v>411.71300000000002</v>
      </c>
      <c r="F240" s="53">
        <v>578.80100000000004</v>
      </c>
      <c r="G240" s="53">
        <v>581.33699999999999</v>
      </c>
      <c r="H240" s="53">
        <v>575.66800000000001</v>
      </c>
      <c r="I240" s="54">
        <v>505.93799999999999</v>
      </c>
      <c r="J240" s="54">
        <v>501.63400000000001</v>
      </c>
      <c r="K240" s="54">
        <v>511.24799999999999</v>
      </c>
      <c r="L240" s="53">
        <f t="shared" ref="L240:L274" si="22">AVERAGE(C240:E240)</f>
        <v>410.00700000000001</v>
      </c>
      <c r="M240" s="53">
        <f t="shared" si="20"/>
        <v>578.60199999999998</v>
      </c>
      <c r="N240" s="53">
        <f t="shared" si="21"/>
        <v>506.27333333333331</v>
      </c>
      <c r="O240" s="57">
        <f t="shared" si="16"/>
        <v>1494.8823333333332</v>
      </c>
      <c r="P240" s="59">
        <f t="shared" si="19"/>
        <v>3.1746070093860808</v>
      </c>
      <c r="Q240" s="50">
        <f t="shared" si="17"/>
        <v>1.4112002965803021</v>
      </c>
      <c r="R240" s="51">
        <f t="shared" si="18"/>
        <v>1.2347919263167051</v>
      </c>
      <c r="U240" s="8"/>
    </row>
    <row r="241" spans="1:21" x14ac:dyDescent="0.3">
      <c r="A241" s="12" t="s">
        <v>28</v>
      </c>
      <c r="B241" s="39">
        <v>240</v>
      </c>
      <c r="C241" s="53">
        <v>1797.2909999999999</v>
      </c>
      <c r="D241" s="53">
        <v>1797.242</v>
      </c>
      <c r="E241" s="53">
        <v>1796.9459999999999</v>
      </c>
      <c r="F241" s="53">
        <v>2519.2539999999999</v>
      </c>
      <c r="G241" s="53">
        <v>2520.3760000000002</v>
      </c>
      <c r="H241" s="53">
        <v>2542.2660000000001</v>
      </c>
      <c r="I241" s="53">
        <v>2347.4520000000002</v>
      </c>
      <c r="J241" s="53">
        <v>2349.1379999999999</v>
      </c>
      <c r="K241" s="53">
        <v>2353.2860000000001</v>
      </c>
      <c r="L241" s="53">
        <f t="shared" si="22"/>
        <v>1797.1596666666665</v>
      </c>
      <c r="M241" s="53">
        <f t="shared" si="20"/>
        <v>2527.298666666667</v>
      </c>
      <c r="N241" s="53">
        <f t="shared" si="21"/>
        <v>2349.9586666666669</v>
      </c>
      <c r="O241" s="57">
        <f t="shared" si="16"/>
        <v>6674.4170000000013</v>
      </c>
      <c r="P241" s="59">
        <f t="shared" si="19"/>
        <v>3.8244133367421314</v>
      </c>
      <c r="Q241" s="50">
        <f t="shared" si="17"/>
        <v>1.4062738628862326</v>
      </c>
      <c r="R241" s="51">
        <f t="shared" si="18"/>
        <v>1.3075959305415084</v>
      </c>
      <c r="U241" s="8"/>
    </row>
    <row r="242" spans="1:21" x14ac:dyDescent="0.3">
      <c r="A242" s="1" t="s">
        <v>56</v>
      </c>
      <c r="B242" s="40">
        <v>241</v>
      </c>
      <c r="C242" s="55">
        <v>23.439</v>
      </c>
      <c r="D242" s="55">
        <v>23.495000000000001</v>
      </c>
      <c r="E242" s="55">
        <v>23.437000000000001</v>
      </c>
      <c r="F242" s="55">
        <v>14.632</v>
      </c>
      <c r="G242" s="55">
        <v>14.579000000000001</v>
      </c>
      <c r="H242" s="55">
        <v>14.526</v>
      </c>
      <c r="I242" s="55">
        <v>2.9910000000000001</v>
      </c>
      <c r="J242" s="55">
        <v>2.9870000000000001</v>
      </c>
      <c r="K242" s="55">
        <v>3.0049999999999999</v>
      </c>
      <c r="L242" s="53">
        <f t="shared" si="22"/>
        <v>23.456999999999997</v>
      </c>
      <c r="M242" s="53">
        <f t="shared" si="20"/>
        <v>14.578999999999999</v>
      </c>
      <c r="N242" s="53">
        <f t="shared" si="21"/>
        <v>2.9943333333333335</v>
      </c>
      <c r="O242" s="57">
        <f t="shared" si="16"/>
        <v>41.030333333333331</v>
      </c>
      <c r="P242" s="59">
        <f t="shared" si="19"/>
        <v>1.6131050452203677</v>
      </c>
      <c r="Q242" s="50">
        <f t="shared" si="17"/>
        <v>0.62152022850321864</v>
      </c>
      <c r="R242" s="51">
        <f t="shared" si="18"/>
        <v>0.1276520157451223</v>
      </c>
      <c r="U242" s="3" t="s">
        <v>57</v>
      </c>
    </row>
    <row r="243" spans="1:21" x14ac:dyDescent="0.3">
      <c r="A243" s="1" t="s">
        <v>53</v>
      </c>
      <c r="B243" s="39">
        <v>242</v>
      </c>
      <c r="C243" s="55">
        <v>29.548999999999999</v>
      </c>
      <c r="D243" s="55">
        <v>29.687000000000001</v>
      </c>
      <c r="E243" s="55">
        <v>29.504999999999999</v>
      </c>
      <c r="F243" s="55">
        <v>25.143999999999998</v>
      </c>
      <c r="G243" s="55">
        <v>24.928999999999998</v>
      </c>
      <c r="H243" s="55">
        <v>25.068999999999999</v>
      </c>
      <c r="I243" s="55">
        <v>11.430999999999999</v>
      </c>
      <c r="J243" s="55">
        <v>11.381</v>
      </c>
      <c r="K243" s="55">
        <v>11.608000000000001</v>
      </c>
      <c r="L243" s="53">
        <f t="shared" si="22"/>
        <v>29.580333333333332</v>
      </c>
      <c r="M243" s="53">
        <f t="shared" si="20"/>
        <v>25.047333333333331</v>
      </c>
      <c r="N243" s="53">
        <f t="shared" si="21"/>
        <v>11.473333333333334</v>
      </c>
      <c r="O243" s="57">
        <f t="shared" si="16"/>
        <v>66.100999999999999</v>
      </c>
      <c r="P243" s="59">
        <f t="shared" si="19"/>
        <v>1.820208029700418</v>
      </c>
      <c r="Q243" s="50">
        <f t="shared" si="17"/>
        <v>0.84675629077878312</v>
      </c>
      <c r="R243" s="51">
        <f t="shared" si="18"/>
        <v>0.38787031924364168</v>
      </c>
      <c r="U243" s="3" t="s">
        <v>52</v>
      </c>
    </row>
    <row r="244" spans="1:21" x14ac:dyDescent="0.3">
      <c r="A244" s="1" t="s">
        <v>54</v>
      </c>
      <c r="B244" s="40">
        <v>243</v>
      </c>
      <c r="C244" s="55">
        <v>54.899000000000001</v>
      </c>
      <c r="D244" s="55">
        <v>54.442999999999998</v>
      </c>
      <c r="E244" s="55">
        <v>54.444000000000003</v>
      </c>
      <c r="F244" s="55">
        <v>20.387</v>
      </c>
      <c r="G244" s="55">
        <v>20.166</v>
      </c>
      <c r="H244" s="55">
        <v>20.228000000000002</v>
      </c>
      <c r="I244" s="55">
        <v>4.0789999999999997</v>
      </c>
      <c r="J244" s="55">
        <v>4.1150000000000002</v>
      </c>
      <c r="K244" s="55">
        <v>4.1529999999999996</v>
      </c>
      <c r="L244" s="53">
        <f t="shared" si="22"/>
        <v>54.595333333333336</v>
      </c>
      <c r="M244" s="53">
        <f t="shared" si="20"/>
        <v>20.260333333333332</v>
      </c>
      <c r="N244" s="53">
        <f t="shared" si="21"/>
        <v>4.1156666666666659</v>
      </c>
      <c r="O244" s="57">
        <f t="shared" si="16"/>
        <v>78.971333333333334</v>
      </c>
      <c r="P244" s="59">
        <f t="shared" si="19"/>
        <v>1.8974694706003852</v>
      </c>
      <c r="Q244" s="50">
        <f t="shared" si="17"/>
        <v>0.37110009402513028</v>
      </c>
      <c r="R244" s="51">
        <f t="shared" si="18"/>
        <v>7.5384953536932323E-2</v>
      </c>
      <c r="U244" s="3" t="s">
        <v>55</v>
      </c>
    </row>
    <row r="245" spans="1:21" x14ac:dyDescent="0.3">
      <c r="A245" s="1" t="s">
        <v>50</v>
      </c>
      <c r="B245" s="39">
        <v>244</v>
      </c>
      <c r="C245" s="55">
        <v>10.97</v>
      </c>
      <c r="D245" s="55">
        <v>10.968</v>
      </c>
      <c r="E245" s="55">
        <v>10.919</v>
      </c>
      <c r="F245" s="55">
        <v>7.8860000000000001</v>
      </c>
      <c r="G245" s="55">
        <v>7.88</v>
      </c>
      <c r="H245" s="55">
        <v>7.8630000000000004</v>
      </c>
      <c r="I245" s="55">
        <v>2.9279999999999999</v>
      </c>
      <c r="J245" s="55">
        <v>2.923</v>
      </c>
      <c r="K245" s="55">
        <v>2.9390000000000001</v>
      </c>
      <c r="L245" s="53">
        <f t="shared" si="22"/>
        <v>10.952333333333334</v>
      </c>
      <c r="M245" s="53">
        <f t="shared" si="20"/>
        <v>7.8763333333333341</v>
      </c>
      <c r="N245" s="53">
        <f t="shared" si="21"/>
        <v>2.9299999999999997</v>
      </c>
      <c r="O245" s="57">
        <f t="shared" si="16"/>
        <v>21.758666666666667</v>
      </c>
      <c r="P245" s="59">
        <f t="shared" si="19"/>
        <v>1.3376322790293262</v>
      </c>
      <c r="Q245" s="50">
        <f t="shared" si="17"/>
        <v>0.71914660498523908</v>
      </c>
      <c r="R245" s="51">
        <f t="shared" si="18"/>
        <v>0.26752290227348813</v>
      </c>
      <c r="U245" s="3" t="s">
        <v>51</v>
      </c>
    </row>
    <row r="246" spans="1:21" x14ac:dyDescent="0.3">
      <c r="A246" s="17" t="s">
        <v>67</v>
      </c>
      <c r="B246" s="40">
        <v>245</v>
      </c>
      <c r="C246" s="55">
        <v>18.206</v>
      </c>
      <c r="D246" s="55">
        <v>18.265000000000001</v>
      </c>
      <c r="E246" s="55">
        <v>18.259</v>
      </c>
      <c r="F246" s="55">
        <v>18.776</v>
      </c>
      <c r="G246" s="55">
        <v>18.795999999999999</v>
      </c>
      <c r="H246" s="55">
        <v>18.841999999999999</v>
      </c>
      <c r="I246" s="55">
        <v>17.613</v>
      </c>
      <c r="J246" s="55">
        <v>17.677</v>
      </c>
      <c r="K246" s="55">
        <v>17.655000000000001</v>
      </c>
      <c r="L246" s="53">
        <f t="shared" si="22"/>
        <v>18.243333333333336</v>
      </c>
      <c r="M246" s="53">
        <f t="shared" si="20"/>
        <v>18.804666666666666</v>
      </c>
      <c r="N246" s="53">
        <f t="shared" si="21"/>
        <v>17.648333333333333</v>
      </c>
      <c r="O246" s="57">
        <f t="shared" si="16"/>
        <v>54.696333333333335</v>
      </c>
      <c r="P246" s="59">
        <f t="shared" si="19"/>
        <v>1.737958213600812</v>
      </c>
      <c r="Q246" s="50">
        <f t="shared" si="17"/>
        <v>1.0307692307692307</v>
      </c>
      <c r="R246" s="51">
        <f t="shared" si="18"/>
        <v>0.96738534624520356</v>
      </c>
      <c r="U246" s="3" t="s">
        <v>66</v>
      </c>
    </row>
    <row r="247" spans="1:21" x14ac:dyDescent="0.3">
      <c r="A247" s="16" t="s">
        <v>201</v>
      </c>
      <c r="B247" s="39">
        <v>246</v>
      </c>
      <c r="C247" s="55">
        <v>2.7480000000000002</v>
      </c>
      <c r="D247" s="55">
        <v>2.7290000000000001</v>
      </c>
      <c r="E247" s="55">
        <v>2.7269999999999999</v>
      </c>
      <c r="F247" s="55">
        <v>3.0510000000000002</v>
      </c>
      <c r="G247" s="55">
        <v>3.0110000000000001</v>
      </c>
      <c r="H247" s="55">
        <v>3.0089999999999999</v>
      </c>
      <c r="I247" s="55">
        <v>2.9340000000000002</v>
      </c>
      <c r="J247" s="55">
        <v>2.9359999999999999</v>
      </c>
      <c r="K247" s="55">
        <v>2.9169999999999998</v>
      </c>
      <c r="L247" s="53">
        <f t="shared" si="22"/>
        <v>2.734666666666667</v>
      </c>
      <c r="M247" s="53">
        <f t="shared" si="20"/>
        <v>3.0236666666666667</v>
      </c>
      <c r="N247" s="53">
        <f t="shared" si="21"/>
        <v>2.9289999999999998</v>
      </c>
      <c r="O247" s="57">
        <f t="shared" si="16"/>
        <v>8.6873333333333331</v>
      </c>
      <c r="P247" s="59">
        <f t="shared" si="19"/>
        <v>0.93888648572962641</v>
      </c>
      <c r="Q247" s="50">
        <f t="shared" si="17"/>
        <v>1.1056801560214529</v>
      </c>
      <c r="R247" s="51">
        <f t="shared" si="18"/>
        <v>1.0710628961482203</v>
      </c>
    </row>
    <row r="248" spans="1:21" x14ac:dyDescent="0.3">
      <c r="A248" s="16" t="s">
        <v>202</v>
      </c>
      <c r="B248" s="40">
        <v>247</v>
      </c>
      <c r="C248" s="55">
        <v>4.2729999999999997</v>
      </c>
      <c r="D248" s="55">
        <v>4.3259999999999996</v>
      </c>
      <c r="E248" s="55">
        <v>4.3600000000000003</v>
      </c>
      <c r="F248" s="55">
        <v>4.726</v>
      </c>
      <c r="G248" s="55">
        <v>4.7329999999999997</v>
      </c>
      <c r="H248" s="55">
        <v>4.7320000000000002</v>
      </c>
      <c r="I248" s="55">
        <v>3.8580000000000001</v>
      </c>
      <c r="J248" s="55">
        <v>3.895</v>
      </c>
      <c r="K248" s="55">
        <v>3.8969999999999998</v>
      </c>
      <c r="L248" s="53">
        <f t="shared" si="22"/>
        <v>4.3196666666666665</v>
      </c>
      <c r="M248" s="53">
        <f t="shared" si="20"/>
        <v>4.7303333333333333</v>
      </c>
      <c r="N248" s="53">
        <f t="shared" si="21"/>
        <v>3.8833333333333333</v>
      </c>
      <c r="O248" s="57">
        <f t="shared" si="16"/>
        <v>12.933333333333334</v>
      </c>
      <c r="P248" s="59">
        <f t="shared" si="19"/>
        <v>1.1117104708745449</v>
      </c>
      <c r="Q248" s="50">
        <f t="shared" si="17"/>
        <v>1.0950690639709855</v>
      </c>
      <c r="R248" s="51">
        <f t="shared" si="18"/>
        <v>0.89898911953082805</v>
      </c>
    </row>
    <row r="249" spans="1:21" x14ac:dyDescent="0.3">
      <c r="A249" s="16" t="s">
        <v>203</v>
      </c>
      <c r="B249" s="39">
        <v>248</v>
      </c>
      <c r="C249" s="55">
        <v>3.2109999999999999</v>
      </c>
      <c r="D249" s="55">
        <v>3.17</v>
      </c>
      <c r="E249" s="55">
        <v>3.157</v>
      </c>
      <c r="F249" s="55">
        <v>3.3159999999999998</v>
      </c>
      <c r="G249" s="55">
        <v>3.26</v>
      </c>
      <c r="H249" s="55">
        <v>3.331</v>
      </c>
      <c r="I249" s="55">
        <v>2.93</v>
      </c>
      <c r="J249" s="55">
        <v>2.9159999999999999</v>
      </c>
      <c r="K249" s="55">
        <v>2.9220000000000002</v>
      </c>
      <c r="L249" s="53">
        <f t="shared" si="22"/>
        <v>3.1793333333333336</v>
      </c>
      <c r="M249" s="53">
        <f t="shared" si="20"/>
        <v>3.3023333333333333</v>
      </c>
      <c r="N249" s="53">
        <f t="shared" si="21"/>
        <v>2.9226666666666667</v>
      </c>
      <c r="O249" s="57">
        <f t="shared" si="16"/>
        <v>9.4043333333333337</v>
      </c>
      <c r="P249" s="59">
        <f t="shared" si="19"/>
        <v>0.97332801414300185</v>
      </c>
      <c r="Q249" s="50">
        <f t="shared" si="17"/>
        <v>1.0386873558397987</v>
      </c>
      <c r="R249" s="51">
        <f t="shared" si="18"/>
        <v>0.91927028727196469</v>
      </c>
    </row>
    <row r="250" spans="1:21" x14ac:dyDescent="0.3">
      <c r="A250" s="16" t="s">
        <v>204</v>
      </c>
      <c r="B250" s="40">
        <v>249</v>
      </c>
      <c r="C250" s="55">
        <v>4.8840000000000003</v>
      </c>
      <c r="D250" s="55">
        <v>4.827</v>
      </c>
      <c r="E250" s="55">
        <v>4.798</v>
      </c>
      <c r="F250" s="55">
        <v>5.2930000000000001</v>
      </c>
      <c r="G250" s="55">
        <v>5.2009999999999996</v>
      </c>
      <c r="H250" s="55">
        <v>5.2270000000000003</v>
      </c>
      <c r="I250" s="55">
        <v>3.8170000000000002</v>
      </c>
      <c r="J250" s="55">
        <v>3.786</v>
      </c>
      <c r="K250" s="55">
        <v>3.7010000000000001</v>
      </c>
      <c r="L250" s="53">
        <f t="shared" si="22"/>
        <v>4.8363333333333332</v>
      </c>
      <c r="M250" s="53">
        <f t="shared" si="20"/>
        <v>5.2403333333333331</v>
      </c>
      <c r="N250" s="53">
        <f t="shared" si="21"/>
        <v>3.7680000000000002</v>
      </c>
      <c r="O250" s="57">
        <f t="shared" si="16"/>
        <v>13.844666666666667</v>
      </c>
      <c r="P250" s="59">
        <f t="shared" si="19"/>
        <v>1.1412825038468506</v>
      </c>
      <c r="Q250" s="50">
        <f t="shared" si="17"/>
        <v>1.0835343579846992</v>
      </c>
      <c r="R250" s="51">
        <f t="shared" si="18"/>
        <v>0.77910262595630309</v>
      </c>
      <c r="U250" s="3" t="s">
        <v>205</v>
      </c>
    </row>
    <row r="251" spans="1:21" x14ac:dyDescent="0.3">
      <c r="A251" s="16" t="s">
        <v>206</v>
      </c>
      <c r="B251" s="39">
        <v>250</v>
      </c>
      <c r="C251" s="55">
        <v>4.875</v>
      </c>
      <c r="D251" s="55">
        <v>4.8630000000000004</v>
      </c>
      <c r="E251" s="55">
        <v>4.8600000000000003</v>
      </c>
      <c r="F251" s="55">
        <v>4.5030000000000001</v>
      </c>
      <c r="G251" s="55">
        <v>4.4930000000000003</v>
      </c>
      <c r="H251" s="55">
        <v>4.5060000000000002</v>
      </c>
      <c r="I251" s="55">
        <v>4.28</v>
      </c>
      <c r="J251" s="55">
        <v>4.2750000000000004</v>
      </c>
      <c r="K251" s="55">
        <v>4.2960000000000003</v>
      </c>
      <c r="L251" s="53">
        <f t="shared" si="22"/>
        <v>4.8659999999999997</v>
      </c>
      <c r="M251" s="53">
        <f t="shared" si="20"/>
        <v>4.5006666666666666</v>
      </c>
      <c r="N251" s="53">
        <f t="shared" si="21"/>
        <v>4.2836666666666661</v>
      </c>
      <c r="O251" s="57">
        <f t="shared" si="16"/>
        <v>13.650333333333332</v>
      </c>
      <c r="P251" s="59">
        <f t="shared" si="19"/>
        <v>1.1351432567291375</v>
      </c>
      <c r="Q251" s="50">
        <f t="shared" si="17"/>
        <v>0.92492122208521721</v>
      </c>
      <c r="R251" s="51">
        <f t="shared" si="18"/>
        <v>0.88032607206466629</v>
      </c>
      <c r="U251" s="27" t="s">
        <v>207</v>
      </c>
    </row>
    <row r="252" spans="1:21" x14ac:dyDescent="0.3">
      <c r="A252" s="16" t="s">
        <v>248</v>
      </c>
      <c r="B252" s="40">
        <v>251</v>
      </c>
      <c r="C252" s="55">
        <v>2.1480000000000001</v>
      </c>
      <c r="D252" s="55">
        <v>2.1829999999999998</v>
      </c>
      <c r="E252" s="55">
        <v>2.1850000000000001</v>
      </c>
      <c r="F252" s="55">
        <v>2.367</v>
      </c>
      <c r="G252" s="55">
        <v>2.387</v>
      </c>
      <c r="H252" s="55">
        <v>2.3780000000000001</v>
      </c>
      <c r="I252" s="55">
        <v>1.9470000000000001</v>
      </c>
      <c r="J252" s="55">
        <v>1.9450000000000001</v>
      </c>
      <c r="K252" s="55">
        <v>1.9510000000000001</v>
      </c>
      <c r="L252" s="53">
        <f t="shared" si="22"/>
        <v>2.1720000000000002</v>
      </c>
      <c r="M252" s="53">
        <f t="shared" si="20"/>
        <v>2.3773333333333331</v>
      </c>
      <c r="N252" s="53">
        <f t="shared" si="21"/>
        <v>1.9476666666666667</v>
      </c>
      <c r="O252" s="57">
        <f t="shared" si="16"/>
        <v>6.4969999999999999</v>
      </c>
      <c r="P252" s="59">
        <f t="shared" si="19"/>
        <v>0.81271286676536869</v>
      </c>
      <c r="Q252" s="50">
        <f t="shared" si="17"/>
        <v>1.0945365254757518</v>
      </c>
      <c r="R252" s="51">
        <f t="shared" si="18"/>
        <v>0.89671577655003065</v>
      </c>
      <c r="U252" s="28" t="s">
        <v>208</v>
      </c>
    </row>
    <row r="253" spans="1:21" x14ac:dyDescent="0.3">
      <c r="A253" s="16" t="s">
        <v>387</v>
      </c>
      <c r="B253" s="39">
        <v>252</v>
      </c>
      <c r="C253" s="55">
        <v>1.825</v>
      </c>
      <c r="D253" s="55">
        <v>1.835</v>
      </c>
      <c r="E253" s="55">
        <v>1.8340000000000001</v>
      </c>
      <c r="F253" s="55">
        <v>1.877</v>
      </c>
      <c r="G253" s="55">
        <v>1.88</v>
      </c>
      <c r="H253" s="55">
        <v>1.885</v>
      </c>
      <c r="I253" s="55">
        <v>1.2110000000000001</v>
      </c>
      <c r="J253" s="55">
        <v>1.2050000000000001</v>
      </c>
      <c r="K253" s="55">
        <v>1.202</v>
      </c>
      <c r="L253" s="53">
        <f t="shared" si="22"/>
        <v>1.8313333333333333</v>
      </c>
      <c r="M253" s="53">
        <f t="shared" si="20"/>
        <v>1.8806666666666665</v>
      </c>
      <c r="N253" s="53">
        <f t="shared" si="21"/>
        <v>1.2060000000000002</v>
      </c>
      <c r="O253" s="57">
        <f t="shared" si="16"/>
        <v>4.9180000000000001</v>
      </c>
      <c r="P253" s="59">
        <f t="shared" si="19"/>
        <v>0.69178852440269833</v>
      </c>
      <c r="Q253" s="50">
        <f t="shared" si="17"/>
        <v>1.0269384783400073</v>
      </c>
      <c r="R253" s="51">
        <f t="shared" si="18"/>
        <v>0.6585365853658538</v>
      </c>
      <c r="U253" s="27"/>
    </row>
    <row r="254" spans="1:21" x14ac:dyDescent="0.3">
      <c r="A254" s="35" t="s">
        <v>311</v>
      </c>
      <c r="B254" s="40">
        <v>253</v>
      </c>
      <c r="C254" s="55">
        <v>8.8049999999999997</v>
      </c>
      <c r="D254" s="55">
        <v>8.7870000000000008</v>
      </c>
      <c r="E254" s="55">
        <v>8.9329999999999998</v>
      </c>
      <c r="F254" s="55">
        <v>10.052</v>
      </c>
      <c r="G254" s="55">
        <v>10.039</v>
      </c>
      <c r="H254" s="55">
        <v>10.048999999999999</v>
      </c>
      <c r="I254" s="55">
        <v>11.44</v>
      </c>
      <c r="J254" s="55">
        <v>11.391</v>
      </c>
      <c r="K254" s="55">
        <v>11.452</v>
      </c>
      <c r="L254" s="53">
        <f t="shared" si="22"/>
        <v>8.8416666666666668</v>
      </c>
      <c r="M254" s="53">
        <f t="shared" si="20"/>
        <v>10.046666666666667</v>
      </c>
      <c r="N254" s="53">
        <f t="shared" si="21"/>
        <v>11.427666666666667</v>
      </c>
      <c r="O254" s="57">
        <f t="shared" si="16"/>
        <v>30.316000000000003</v>
      </c>
      <c r="P254" s="59">
        <f t="shared" si="19"/>
        <v>1.4816718983938133</v>
      </c>
      <c r="Q254" s="50">
        <f t="shared" si="17"/>
        <v>1.1362865221489162</v>
      </c>
      <c r="R254" s="51">
        <f t="shared" si="18"/>
        <v>1.2924787935909519</v>
      </c>
      <c r="U254" s="27"/>
    </row>
    <row r="255" spans="1:21" x14ac:dyDescent="0.3">
      <c r="A255" s="35" t="s">
        <v>312</v>
      </c>
      <c r="B255" s="39">
        <v>254</v>
      </c>
      <c r="C255" s="55">
        <v>4.5830000000000002</v>
      </c>
      <c r="D255" s="55">
        <v>4.5279999999999996</v>
      </c>
      <c r="E255" s="55">
        <v>4.4210000000000003</v>
      </c>
      <c r="F255" s="55">
        <v>4.8390000000000004</v>
      </c>
      <c r="G255" s="55">
        <v>4.8479999999999999</v>
      </c>
      <c r="H255" s="55">
        <v>4.84</v>
      </c>
      <c r="I255" s="55">
        <v>5.0030000000000001</v>
      </c>
      <c r="J255" s="55">
        <v>5.0289999999999999</v>
      </c>
      <c r="K255" s="55">
        <v>5.0410000000000004</v>
      </c>
      <c r="L255" s="53">
        <f t="shared" si="22"/>
        <v>4.5106666666666664</v>
      </c>
      <c r="M255" s="53">
        <f t="shared" si="20"/>
        <v>4.8423333333333334</v>
      </c>
      <c r="N255" s="53">
        <f t="shared" si="21"/>
        <v>5.0243333333333338</v>
      </c>
      <c r="O255" s="57">
        <f t="shared" si="16"/>
        <v>14.377333333333333</v>
      </c>
      <c r="P255" s="59">
        <f t="shared" si="19"/>
        <v>1.1576783418177934</v>
      </c>
      <c r="Q255" s="50">
        <f t="shared" si="17"/>
        <v>1.0735294117647061</v>
      </c>
      <c r="R255" s="51">
        <f t="shared" si="18"/>
        <v>1.113878214602424</v>
      </c>
    </row>
    <row r="256" spans="1:21" x14ac:dyDescent="0.3">
      <c r="A256" s="35" t="s">
        <v>313</v>
      </c>
      <c r="B256" s="40">
        <v>255</v>
      </c>
      <c r="C256" s="55">
        <v>3.9460000000000002</v>
      </c>
      <c r="D256" s="55">
        <v>3.99</v>
      </c>
      <c r="E256" s="55">
        <v>3.952</v>
      </c>
      <c r="F256" s="55">
        <v>4.4470000000000001</v>
      </c>
      <c r="G256" s="55">
        <v>4.4359999999999999</v>
      </c>
      <c r="H256" s="55">
        <v>4.4749999999999996</v>
      </c>
      <c r="I256" s="55">
        <v>4.1050000000000004</v>
      </c>
      <c r="J256" s="55">
        <v>4.13</v>
      </c>
      <c r="K256" s="55">
        <v>4.0890000000000004</v>
      </c>
      <c r="L256" s="53">
        <f t="shared" si="22"/>
        <v>3.9626666666666668</v>
      </c>
      <c r="M256" s="53">
        <f t="shared" si="20"/>
        <v>4.4526666666666666</v>
      </c>
      <c r="N256" s="53">
        <f t="shared" si="21"/>
        <v>4.1079999999999997</v>
      </c>
      <c r="O256" s="57">
        <f t="shared" si="16"/>
        <v>12.523333333333333</v>
      </c>
      <c r="P256" s="59">
        <f t="shared" si="19"/>
        <v>1.0977199403437221</v>
      </c>
      <c r="Q256" s="50">
        <f t="shared" si="17"/>
        <v>1.1236541049798114</v>
      </c>
      <c r="R256" s="51">
        <f t="shared" si="18"/>
        <v>1.0366756393001344</v>
      </c>
    </row>
    <row r="257" spans="1:21" x14ac:dyDescent="0.3">
      <c r="A257" s="30" t="s">
        <v>62</v>
      </c>
      <c r="B257" s="39">
        <v>256</v>
      </c>
      <c r="C257" s="55">
        <v>8.09</v>
      </c>
      <c r="D257" s="55">
        <v>8.1430000000000007</v>
      </c>
      <c r="E257" s="55">
        <v>8.16</v>
      </c>
      <c r="F257" s="55">
        <v>11.234999999999999</v>
      </c>
      <c r="G257" s="55">
        <v>11.238</v>
      </c>
      <c r="H257" s="55">
        <v>11.269</v>
      </c>
      <c r="I257" s="55">
        <v>10.061</v>
      </c>
      <c r="J257" s="55">
        <v>10.064</v>
      </c>
      <c r="K257" s="55">
        <v>10.021000000000001</v>
      </c>
      <c r="L257" s="53">
        <f t="shared" si="22"/>
        <v>8.1310000000000002</v>
      </c>
      <c r="M257" s="53">
        <f t="shared" si="20"/>
        <v>11.247333333333332</v>
      </c>
      <c r="N257" s="53">
        <f t="shared" si="21"/>
        <v>10.048666666666668</v>
      </c>
      <c r="O257" s="57">
        <f t="shared" si="16"/>
        <v>29.427</v>
      </c>
      <c r="P257" s="59">
        <f t="shared" si="19"/>
        <v>1.4687459892536678</v>
      </c>
      <c r="Q257" s="50">
        <f t="shared" si="17"/>
        <v>1.3832656909769194</v>
      </c>
      <c r="R257" s="51">
        <f t="shared" si="18"/>
        <v>1.235846349362522</v>
      </c>
      <c r="U257" s="3" t="s">
        <v>63</v>
      </c>
    </row>
    <row r="258" spans="1:21" x14ac:dyDescent="0.3">
      <c r="A258" s="30" t="s">
        <v>64</v>
      </c>
      <c r="B258" s="40">
        <v>257</v>
      </c>
      <c r="C258" s="55">
        <v>7.2649999999999997</v>
      </c>
      <c r="D258" s="55">
        <v>7.34</v>
      </c>
      <c r="E258" s="55">
        <v>7.2759999999999998</v>
      </c>
      <c r="F258" s="55">
        <v>6.3789999999999996</v>
      </c>
      <c r="G258" s="55">
        <v>6.3159999999999998</v>
      </c>
      <c r="H258" s="55">
        <v>6.3</v>
      </c>
      <c r="I258" s="55">
        <v>5.9589999999999996</v>
      </c>
      <c r="J258" s="55">
        <v>5.9279999999999999</v>
      </c>
      <c r="K258" s="55">
        <v>6.0129999999999999</v>
      </c>
      <c r="L258" s="53">
        <f t="shared" si="22"/>
        <v>7.2936666666666667</v>
      </c>
      <c r="M258" s="53">
        <f t="shared" si="20"/>
        <v>6.331666666666667</v>
      </c>
      <c r="N258" s="53">
        <f t="shared" si="21"/>
        <v>5.9666666666666659</v>
      </c>
      <c r="O258" s="57">
        <f t="shared" ref="O258:O312" si="23">SUM(L258:N258)</f>
        <v>19.591999999999999</v>
      </c>
      <c r="P258" s="59">
        <f t="shared" si="19"/>
        <v>1.2920787721166576</v>
      </c>
      <c r="Q258" s="50">
        <f t="shared" ref="Q258:Q312" si="24">M258/L258</f>
        <v>0.86810474841186425</v>
      </c>
      <c r="R258" s="51">
        <f t="shared" ref="R258:R312" si="25">N258/L258</f>
        <v>0.81806133174900586</v>
      </c>
      <c r="U258" s="3" t="s">
        <v>65</v>
      </c>
    </row>
    <row r="259" spans="1:21" s="9" customFormat="1" x14ac:dyDescent="0.3">
      <c r="A259" s="10" t="s">
        <v>388</v>
      </c>
      <c r="B259" s="39">
        <v>258</v>
      </c>
      <c r="C259" s="53">
        <v>8.5719999999999992</v>
      </c>
      <c r="D259" s="53">
        <v>8.7029999999999994</v>
      </c>
      <c r="E259" s="53">
        <v>8.6</v>
      </c>
      <c r="F259" s="53">
        <v>8.157</v>
      </c>
      <c r="G259" s="53">
        <v>8.2119999999999997</v>
      </c>
      <c r="H259" s="53">
        <v>8.1609999999999996</v>
      </c>
      <c r="I259" s="53">
        <v>5.4109999999999996</v>
      </c>
      <c r="J259" s="53">
        <v>5.5279999999999996</v>
      </c>
      <c r="K259" s="53">
        <v>5.4379999999999997</v>
      </c>
      <c r="L259" s="53">
        <f t="shared" si="22"/>
        <v>8.625</v>
      </c>
      <c r="M259" s="53">
        <f t="shared" si="20"/>
        <v>8.1766666666666676</v>
      </c>
      <c r="N259" s="53">
        <f t="shared" si="21"/>
        <v>5.4589999999999996</v>
      </c>
      <c r="O259" s="57">
        <f t="shared" si="23"/>
        <v>22.260666666666669</v>
      </c>
      <c r="P259" s="59">
        <f t="shared" si="19"/>
        <v>1.3475381665269517</v>
      </c>
      <c r="Q259" s="50">
        <f t="shared" si="24"/>
        <v>0.94801932367149766</v>
      </c>
      <c r="R259" s="51">
        <f t="shared" si="25"/>
        <v>0.63292753623188402</v>
      </c>
      <c r="U259" s="44" t="s">
        <v>68</v>
      </c>
    </row>
    <row r="260" spans="1:21" x14ac:dyDescent="0.3">
      <c r="A260" s="16" t="s">
        <v>198</v>
      </c>
      <c r="B260" s="40">
        <v>259</v>
      </c>
      <c r="C260" s="55">
        <v>19.713000000000001</v>
      </c>
      <c r="D260" s="55">
        <v>19.614999999999998</v>
      </c>
      <c r="E260" s="55">
        <v>19.516999999999999</v>
      </c>
      <c r="F260" s="55">
        <v>21.643000000000001</v>
      </c>
      <c r="G260" s="55">
        <v>21.687999999999999</v>
      </c>
      <c r="H260" s="55">
        <v>21.672000000000001</v>
      </c>
      <c r="I260" s="55">
        <v>11.728999999999999</v>
      </c>
      <c r="J260" s="55">
        <v>11.555</v>
      </c>
      <c r="K260" s="55">
        <v>11.712</v>
      </c>
      <c r="L260" s="53">
        <f>AVERAGE(C260:E260)</f>
        <v>19.614999999999998</v>
      </c>
      <c r="M260" s="53">
        <f>AVERAGE(F260:H260)</f>
        <v>21.667666666666666</v>
      </c>
      <c r="N260" s="53">
        <f>AVERAGE(I260:K260)</f>
        <v>11.665333333333331</v>
      </c>
      <c r="O260" s="57">
        <f t="shared" si="23"/>
        <v>52.947999999999993</v>
      </c>
      <c r="P260" s="59">
        <f>LOG10(O260)</f>
        <v>1.723849560187259</v>
      </c>
      <c r="Q260" s="50">
        <f t="shared" si="24"/>
        <v>1.1046478035517036</v>
      </c>
      <c r="R260" s="51">
        <f t="shared" si="25"/>
        <v>0.5947149290508964</v>
      </c>
    </row>
    <row r="261" spans="1:21" x14ac:dyDescent="0.3">
      <c r="A261" s="34" t="s">
        <v>249</v>
      </c>
      <c r="B261" s="39">
        <v>260</v>
      </c>
      <c r="C261" s="55">
        <v>763.92</v>
      </c>
      <c r="D261" s="55">
        <v>764.81700000000001</v>
      </c>
      <c r="E261" s="55">
        <v>758.21699999999998</v>
      </c>
      <c r="F261" s="55">
        <v>1259.915</v>
      </c>
      <c r="G261" s="55">
        <v>1253.7809999999999</v>
      </c>
      <c r="H261" s="55">
        <v>1247.4269999999999</v>
      </c>
      <c r="I261" s="55">
        <v>1287.1949999999999</v>
      </c>
      <c r="J261" s="55">
        <v>1296.405</v>
      </c>
      <c r="K261" s="55">
        <v>1302.04</v>
      </c>
      <c r="L261" s="53">
        <f t="shared" si="22"/>
        <v>762.3180000000001</v>
      </c>
      <c r="M261" s="53">
        <f t="shared" si="20"/>
        <v>1253.7076666666665</v>
      </c>
      <c r="N261" s="53">
        <f t="shared" si="21"/>
        <v>1295.2133333333334</v>
      </c>
      <c r="O261" s="57">
        <f t="shared" si="23"/>
        <v>3311.2389999999996</v>
      </c>
      <c r="P261" s="59">
        <f t="shared" si="19"/>
        <v>3.5199905285730151</v>
      </c>
      <c r="Q261" s="50">
        <f t="shared" si="24"/>
        <v>1.6445993229422187</v>
      </c>
      <c r="R261" s="51">
        <f t="shared" si="25"/>
        <v>1.6990459799366318</v>
      </c>
    </row>
    <row r="262" spans="1:21" x14ac:dyDescent="0.3">
      <c r="A262" s="29" t="s">
        <v>213</v>
      </c>
      <c r="B262" s="40">
        <v>261</v>
      </c>
      <c r="C262" s="55">
        <v>86.575000000000003</v>
      </c>
      <c r="D262" s="55">
        <v>85.49</v>
      </c>
      <c r="E262" s="55">
        <v>85.694000000000003</v>
      </c>
      <c r="F262" s="55">
        <v>110.86199999999999</v>
      </c>
      <c r="G262" s="55">
        <v>110.226</v>
      </c>
      <c r="H262" s="55">
        <v>111.172</v>
      </c>
      <c r="I262" s="55">
        <v>99.775000000000006</v>
      </c>
      <c r="J262" s="55">
        <v>99.995000000000005</v>
      </c>
      <c r="K262" s="55">
        <v>99.22</v>
      </c>
      <c r="L262" s="53">
        <f t="shared" si="22"/>
        <v>85.919666666666672</v>
      </c>
      <c r="M262" s="53">
        <f t="shared" si="20"/>
        <v>110.75333333333333</v>
      </c>
      <c r="N262" s="53">
        <f t="shared" si="21"/>
        <v>99.663333333333341</v>
      </c>
      <c r="O262" s="57">
        <f t="shared" si="23"/>
        <v>296.33633333333336</v>
      </c>
      <c r="P262" s="59">
        <f t="shared" si="19"/>
        <v>2.4717849029103403</v>
      </c>
      <c r="Q262" s="50">
        <f t="shared" si="24"/>
        <v>1.2890335545994513</v>
      </c>
      <c r="R262" s="51">
        <f t="shared" si="25"/>
        <v>1.1599594970495697</v>
      </c>
      <c r="U262" s="3" t="s">
        <v>214</v>
      </c>
    </row>
    <row r="263" spans="1:21" x14ac:dyDescent="0.3">
      <c r="A263" s="17" t="s">
        <v>155</v>
      </c>
      <c r="B263" s="39">
        <v>262</v>
      </c>
      <c r="C263" s="55">
        <v>454.66899999999998</v>
      </c>
      <c r="D263" s="55">
        <v>456.96499999999997</v>
      </c>
      <c r="E263" s="55">
        <v>454.24</v>
      </c>
      <c r="F263" s="55">
        <v>510.04700000000003</v>
      </c>
      <c r="G263" s="55">
        <v>510.91</v>
      </c>
      <c r="H263" s="55">
        <v>508.89600000000002</v>
      </c>
      <c r="I263" s="55">
        <v>467.92700000000002</v>
      </c>
      <c r="J263" s="55">
        <v>465.56900000000002</v>
      </c>
      <c r="K263" s="55">
        <v>469.69099999999997</v>
      </c>
      <c r="L263" s="53">
        <f t="shared" si="22"/>
        <v>455.29133333333334</v>
      </c>
      <c r="M263" s="53">
        <f t="shared" si="20"/>
        <v>509.95100000000002</v>
      </c>
      <c r="N263" s="53">
        <f t="shared" si="21"/>
        <v>467.72900000000004</v>
      </c>
      <c r="O263" s="57">
        <f t="shared" si="23"/>
        <v>1432.9713333333334</v>
      </c>
      <c r="P263" s="59">
        <f t="shared" si="19"/>
        <v>3.1562375024003617</v>
      </c>
      <c r="Q263" s="50">
        <f t="shared" si="24"/>
        <v>1.1200542656204013</v>
      </c>
      <c r="R263" s="51">
        <f t="shared" si="25"/>
        <v>1.0273180395849106</v>
      </c>
    </row>
    <row r="264" spans="1:21" x14ac:dyDescent="0.3">
      <c r="A264" s="16" t="s">
        <v>81</v>
      </c>
      <c r="B264" s="40">
        <v>263</v>
      </c>
      <c r="C264" s="55">
        <v>78.620999999999995</v>
      </c>
      <c r="D264" s="55">
        <v>77.885000000000005</v>
      </c>
      <c r="E264" s="55">
        <v>78.611000000000004</v>
      </c>
      <c r="F264" s="55">
        <v>99.721999999999994</v>
      </c>
      <c r="G264" s="55">
        <v>99.632999999999996</v>
      </c>
      <c r="H264" s="55">
        <v>100.093</v>
      </c>
      <c r="I264" s="55">
        <v>104.574</v>
      </c>
      <c r="J264" s="55">
        <v>104.462</v>
      </c>
      <c r="K264" s="55">
        <v>104.71</v>
      </c>
      <c r="L264" s="53">
        <f t="shared" si="22"/>
        <v>78.372333333333344</v>
      </c>
      <c r="M264" s="53">
        <f t="shared" si="20"/>
        <v>99.815999999999988</v>
      </c>
      <c r="N264" s="53">
        <f t="shared" si="21"/>
        <v>104.58199999999999</v>
      </c>
      <c r="O264" s="57">
        <f t="shared" si="23"/>
        <v>282.77033333333333</v>
      </c>
      <c r="P264" s="59">
        <f t="shared" si="19"/>
        <v>2.4514338437901091</v>
      </c>
      <c r="Q264" s="50">
        <f t="shared" si="24"/>
        <v>1.2736127119689342</v>
      </c>
      <c r="R264" s="51">
        <f t="shared" si="25"/>
        <v>1.3344249884100254</v>
      </c>
    </row>
    <row r="265" spans="1:21" x14ac:dyDescent="0.3">
      <c r="A265" s="23" t="s">
        <v>85</v>
      </c>
      <c r="B265" s="39">
        <v>264</v>
      </c>
      <c r="C265" s="55">
        <v>2616.0720000000001</v>
      </c>
      <c r="D265" s="55">
        <v>2613.9740000000002</v>
      </c>
      <c r="E265" s="55">
        <v>2613.3780000000002</v>
      </c>
      <c r="F265" s="55">
        <v>2453.152</v>
      </c>
      <c r="G265" s="55">
        <v>2472.7170000000001</v>
      </c>
      <c r="H265" s="55">
        <v>2468.3919999999998</v>
      </c>
      <c r="I265" s="55">
        <v>1633.6579999999999</v>
      </c>
      <c r="J265" s="55">
        <v>1646.13</v>
      </c>
      <c r="K265" s="55">
        <v>1642.0650000000001</v>
      </c>
      <c r="L265" s="53">
        <f t="shared" si="22"/>
        <v>2614.474666666667</v>
      </c>
      <c r="M265" s="53">
        <f t="shared" si="20"/>
        <v>2464.753666666667</v>
      </c>
      <c r="N265" s="53">
        <f t="shared" si="21"/>
        <v>1640.6176666666668</v>
      </c>
      <c r="O265" s="57">
        <f t="shared" si="23"/>
        <v>6719.8460000000014</v>
      </c>
      <c r="P265" s="59">
        <f t="shared" si="19"/>
        <v>3.8273593203579068</v>
      </c>
      <c r="Q265" s="50">
        <f t="shared" si="24"/>
        <v>0.94273381115186428</v>
      </c>
      <c r="R265" s="51">
        <f t="shared" si="25"/>
        <v>0.62751331561318113</v>
      </c>
    </row>
    <row r="266" spans="1:21" x14ac:dyDescent="0.3">
      <c r="A266" s="22" t="s">
        <v>86</v>
      </c>
      <c r="B266" s="40">
        <v>265</v>
      </c>
      <c r="C266" s="55">
        <v>2180.9929999999999</v>
      </c>
      <c r="D266" s="55">
        <v>2188.8249999999998</v>
      </c>
      <c r="E266" s="55">
        <v>2192.3530000000001</v>
      </c>
      <c r="F266" s="55">
        <v>2306.6779999999999</v>
      </c>
      <c r="G266" s="55">
        <v>2305.1970000000001</v>
      </c>
      <c r="H266" s="55">
        <v>2308.6559999999999</v>
      </c>
      <c r="I266" s="55">
        <v>1488.297</v>
      </c>
      <c r="J266" s="55">
        <v>1468.6030000000001</v>
      </c>
      <c r="K266" s="55">
        <v>1484.9880000000001</v>
      </c>
      <c r="L266" s="53">
        <f t="shared" si="22"/>
        <v>2187.3903333333333</v>
      </c>
      <c r="M266" s="53">
        <f t="shared" si="20"/>
        <v>2306.8436666666666</v>
      </c>
      <c r="N266" s="53">
        <f t="shared" si="21"/>
        <v>1480.6293333333333</v>
      </c>
      <c r="O266" s="57">
        <f t="shared" si="23"/>
        <v>5974.8633333333337</v>
      </c>
      <c r="P266" s="59">
        <f t="shared" si="19"/>
        <v>3.7763279758531456</v>
      </c>
      <c r="Q266" s="50">
        <f t="shared" si="24"/>
        <v>1.054609975875362</v>
      </c>
      <c r="R266" s="51">
        <f t="shared" si="25"/>
        <v>0.67689305871486738</v>
      </c>
    </row>
    <row r="267" spans="1:21" x14ac:dyDescent="0.3">
      <c r="A267" s="22" t="s">
        <v>87</v>
      </c>
      <c r="B267" s="39">
        <v>266</v>
      </c>
      <c r="C267" s="55">
        <v>2021.9190000000001</v>
      </c>
      <c r="D267" s="55">
        <v>2009.588</v>
      </c>
      <c r="E267" s="55">
        <v>2003.4590000000001</v>
      </c>
      <c r="F267" s="55">
        <v>1998.008</v>
      </c>
      <c r="G267" s="55">
        <v>2001.7270000000001</v>
      </c>
      <c r="H267" s="55">
        <v>1993.5719999999999</v>
      </c>
      <c r="I267" s="55">
        <v>1340.3969999999999</v>
      </c>
      <c r="J267" s="55">
        <v>1341.992</v>
      </c>
      <c r="K267" s="55">
        <v>1342.3979999999999</v>
      </c>
      <c r="L267" s="53">
        <f t="shared" si="22"/>
        <v>2011.6553333333334</v>
      </c>
      <c r="M267" s="53">
        <f t="shared" si="20"/>
        <v>1997.769</v>
      </c>
      <c r="N267" s="53">
        <f t="shared" si="21"/>
        <v>1341.5956666666668</v>
      </c>
      <c r="O267" s="57">
        <f t="shared" si="23"/>
        <v>5351.02</v>
      </c>
      <c r="P267" s="59">
        <f t="shared" si="19"/>
        <v>3.7284365741985876</v>
      </c>
      <c r="Q267" s="50">
        <f t="shared" si="24"/>
        <v>0.99309706135875497</v>
      </c>
      <c r="R267" s="51">
        <f t="shared" si="25"/>
        <v>0.66691129660051118</v>
      </c>
    </row>
    <row r="268" spans="1:21" x14ac:dyDescent="0.3">
      <c r="A268" s="22" t="s">
        <v>88</v>
      </c>
      <c r="B268" s="40">
        <v>267</v>
      </c>
      <c r="C268" s="55">
        <v>382.03500000000003</v>
      </c>
      <c r="D268" s="55">
        <v>383.298</v>
      </c>
      <c r="E268" s="55">
        <v>392.59199999999998</v>
      </c>
      <c r="F268" s="55">
        <v>496.29500000000002</v>
      </c>
      <c r="G268" s="55">
        <v>488.95400000000001</v>
      </c>
      <c r="H268" s="55">
        <v>489.65100000000001</v>
      </c>
      <c r="I268" s="55">
        <v>437.16300000000001</v>
      </c>
      <c r="J268" s="55">
        <v>435.80200000000002</v>
      </c>
      <c r="K268" s="55">
        <v>435.74400000000003</v>
      </c>
      <c r="L268" s="53">
        <f t="shared" si="22"/>
        <v>385.97500000000008</v>
      </c>
      <c r="M268" s="53">
        <f t="shared" si="20"/>
        <v>491.63333333333338</v>
      </c>
      <c r="N268" s="53">
        <f t="shared" si="21"/>
        <v>436.23633333333333</v>
      </c>
      <c r="O268" s="57">
        <f t="shared" si="23"/>
        <v>1313.8446666666669</v>
      </c>
      <c r="P268" s="59">
        <f t="shared" si="19"/>
        <v>3.1185440224557084</v>
      </c>
      <c r="Q268" s="50">
        <f t="shared" si="24"/>
        <v>1.2737439816913876</v>
      </c>
      <c r="R268" s="51">
        <f t="shared" si="25"/>
        <v>1.1302191419996974</v>
      </c>
    </row>
    <row r="269" spans="1:21" x14ac:dyDescent="0.3">
      <c r="A269" s="22" t="s">
        <v>89</v>
      </c>
      <c r="B269" s="39">
        <v>268</v>
      </c>
      <c r="C269" s="55">
        <v>393.69799999999998</v>
      </c>
      <c r="D269" s="55">
        <v>390.19299999999998</v>
      </c>
      <c r="E269" s="55">
        <v>391.05799999999999</v>
      </c>
      <c r="F269" s="55">
        <v>454.74599999999998</v>
      </c>
      <c r="G269" s="55">
        <v>456.58300000000003</v>
      </c>
      <c r="H269" s="55">
        <v>455.60300000000001</v>
      </c>
      <c r="I269" s="55">
        <v>454.76900000000001</v>
      </c>
      <c r="J269" s="55">
        <v>456.4</v>
      </c>
      <c r="K269" s="55">
        <v>457.279</v>
      </c>
      <c r="L269" s="53">
        <f t="shared" si="22"/>
        <v>391.64966666666669</v>
      </c>
      <c r="M269" s="53">
        <f t="shared" si="20"/>
        <v>455.64400000000001</v>
      </c>
      <c r="N269" s="53">
        <f t="shared" si="21"/>
        <v>456.14933333333329</v>
      </c>
      <c r="O269" s="57">
        <f t="shared" si="23"/>
        <v>1303.443</v>
      </c>
      <c r="P269" s="59">
        <f t="shared" si="19"/>
        <v>3.1150920440760945</v>
      </c>
      <c r="Q269" s="50">
        <f t="shared" si="24"/>
        <v>1.1633968793539122</v>
      </c>
      <c r="R269" s="51">
        <f t="shared" si="25"/>
        <v>1.1646871481230248</v>
      </c>
    </row>
    <row r="270" spans="1:21" x14ac:dyDescent="0.3">
      <c r="A270" s="22" t="s">
        <v>90</v>
      </c>
      <c r="B270" s="40">
        <v>269</v>
      </c>
      <c r="C270" s="55">
        <v>527.09199999999998</v>
      </c>
      <c r="D270" s="55">
        <v>524.178</v>
      </c>
      <c r="E270" s="55">
        <v>525.78499999999997</v>
      </c>
      <c r="F270" s="55">
        <v>657.42</v>
      </c>
      <c r="G270" s="55">
        <v>653.40700000000004</v>
      </c>
      <c r="H270" s="55">
        <v>653.20299999999997</v>
      </c>
      <c r="I270" s="55">
        <v>758.55</v>
      </c>
      <c r="J270" s="55">
        <v>759.41700000000003</v>
      </c>
      <c r="K270" s="55">
        <v>759.96100000000001</v>
      </c>
      <c r="L270" s="53">
        <f t="shared" si="22"/>
        <v>525.68499999999995</v>
      </c>
      <c r="M270" s="53">
        <f t="shared" si="20"/>
        <v>654.67666666666662</v>
      </c>
      <c r="N270" s="53">
        <f t="shared" si="21"/>
        <v>759.30933333333326</v>
      </c>
      <c r="O270" s="57">
        <f t="shared" si="23"/>
        <v>1939.6709999999998</v>
      </c>
      <c r="P270" s="59">
        <f t="shared" si="19"/>
        <v>3.2877280727129574</v>
      </c>
      <c r="Q270" s="50">
        <f t="shared" si="24"/>
        <v>1.2453782525022907</v>
      </c>
      <c r="R270" s="51">
        <f t="shared" si="25"/>
        <v>1.4444188693482471</v>
      </c>
    </row>
    <row r="271" spans="1:21" x14ac:dyDescent="0.3">
      <c r="A271" s="16" t="s">
        <v>83</v>
      </c>
      <c r="B271" s="39">
        <v>270</v>
      </c>
      <c r="C271" s="55">
        <v>122.348</v>
      </c>
      <c r="D271" s="55">
        <v>121.49299999999999</v>
      </c>
      <c r="E271" s="55">
        <v>120.73399999999999</v>
      </c>
      <c r="F271" s="55">
        <v>159.94900000000001</v>
      </c>
      <c r="G271" s="55">
        <v>158.86099999999999</v>
      </c>
      <c r="H271" s="55">
        <v>158.24199999999999</v>
      </c>
      <c r="I271" s="55">
        <v>149.53</v>
      </c>
      <c r="J271" s="55">
        <v>149.297</v>
      </c>
      <c r="K271" s="55">
        <v>149.095</v>
      </c>
      <c r="L271" s="53">
        <f t="shared" si="22"/>
        <v>121.52499999999999</v>
      </c>
      <c r="M271" s="53">
        <f t="shared" si="20"/>
        <v>159.01733333333334</v>
      </c>
      <c r="N271" s="53">
        <f t="shared" si="21"/>
        <v>149.30733333333333</v>
      </c>
      <c r="O271" s="57">
        <f t="shared" si="23"/>
        <v>429.84966666666662</v>
      </c>
      <c r="P271" s="59">
        <f t="shared" si="19"/>
        <v>2.6333165942942736</v>
      </c>
      <c r="Q271" s="50">
        <f t="shared" si="24"/>
        <v>1.3085153946375918</v>
      </c>
      <c r="R271" s="51">
        <f t="shared" si="25"/>
        <v>1.2286141397517658</v>
      </c>
      <c r="U271" s="3" t="s">
        <v>82</v>
      </c>
    </row>
    <row r="272" spans="1:21" x14ac:dyDescent="0.3">
      <c r="A272" s="22" t="s">
        <v>194</v>
      </c>
      <c r="B272" s="40">
        <v>271</v>
      </c>
      <c r="C272" s="55">
        <v>60.533999999999999</v>
      </c>
      <c r="D272" s="55">
        <v>60.058999999999997</v>
      </c>
      <c r="E272" s="55">
        <v>60.652000000000001</v>
      </c>
      <c r="F272" s="55">
        <v>58.978999999999999</v>
      </c>
      <c r="G272" s="55">
        <v>59.378</v>
      </c>
      <c r="H272" s="55">
        <v>59.189</v>
      </c>
      <c r="I272" s="55">
        <v>44.881</v>
      </c>
      <c r="J272" s="55">
        <v>44.371000000000002</v>
      </c>
      <c r="K272" s="55">
        <v>44.600999999999999</v>
      </c>
      <c r="L272" s="53">
        <f t="shared" si="22"/>
        <v>60.414999999999999</v>
      </c>
      <c r="M272" s="53">
        <f t="shared" si="20"/>
        <v>59.181999999999995</v>
      </c>
      <c r="N272" s="53">
        <f t="shared" si="21"/>
        <v>44.617666666666672</v>
      </c>
      <c r="O272" s="57">
        <f t="shared" si="23"/>
        <v>164.21466666666666</v>
      </c>
      <c r="P272" s="59">
        <f t="shared" si="19"/>
        <v>2.2154119430875832</v>
      </c>
      <c r="Q272" s="50">
        <f t="shared" si="24"/>
        <v>0.9795911611354795</v>
      </c>
      <c r="R272" s="51">
        <f t="shared" si="25"/>
        <v>0.73851968330160844</v>
      </c>
    </row>
    <row r="273" spans="1:21" x14ac:dyDescent="0.3">
      <c r="A273" s="22" t="s">
        <v>195</v>
      </c>
      <c r="B273" s="39">
        <v>272</v>
      </c>
      <c r="C273" s="55">
        <v>25.640999999999998</v>
      </c>
      <c r="D273" s="55">
        <v>25.564</v>
      </c>
      <c r="E273" s="55">
        <v>25.710999999999999</v>
      </c>
      <c r="F273" s="55">
        <v>27.119</v>
      </c>
      <c r="G273" s="55">
        <v>26.867999999999999</v>
      </c>
      <c r="H273" s="55">
        <v>26.875</v>
      </c>
      <c r="I273" s="55">
        <v>21.946999999999999</v>
      </c>
      <c r="J273" s="55">
        <v>21.946000000000002</v>
      </c>
      <c r="K273" s="55">
        <v>21.952000000000002</v>
      </c>
      <c r="L273" s="53">
        <f t="shared" si="22"/>
        <v>25.638666666666666</v>
      </c>
      <c r="M273" s="53">
        <f t="shared" si="20"/>
        <v>26.953999999999997</v>
      </c>
      <c r="N273" s="53">
        <f t="shared" si="21"/>
        <v>21.948333333333334</v>
      </c>
      <c r="O273" s="57">
        <f t="shared" si="23"/>
        <v>74.540999999999997</v>
      </c>
      <c r="P273" s="59">
        <f t="shared" si="19"/>
        <v>1.8723952147066425</v>
      </c>
      <c r="Q273" s="50">
        <f t="shared" si="24"/>
        <v>1.0513027198502261</v>
      </c>
      <c r="R273" s="51">
        <f t="shared" si="25"/>
        <v>0.85606375786572375</v>
      </c>
    </row>
    <row r="274" spans="1:21" x14ac:dyDescent="0.3">
      <c r="A274" s="22" t="s">
        <v>196</v>
      </c>
      <c r="B274" s="40">
        <v>273</v>
      </c>
      <c r="C274" s="55">
        <v>28.015000000000001</v>
      </c>
      <c r="D274" s="55">
        <v>28.006</v>
      </c>
      <c r="E274" s="55">
        <v>28.158000000000001</v>
      </c>
      <c r="F274" s="55">
        <v>32.134</v>
      </c>
      <c r="G274" s="55">
        <v>32.116</v>
      </c>
      <c r="H274" s="55">
        <v>32.171999999999997</v>
      </c>
      <c r="I274" s="55">
        <v>23.984000000000002</v>
      </c>
      <c r="J274" s="55">
        <v>24.122</v>
      </c>
      <c r="K274" s="55">
        <v>24.143999999999998</v>
      </c>
      <c r="L274" s="53">
        <f t="shared" si="22"/>
        <v>28.059666666666669</v>
      </c>
      <c r="M274" s="53">
        <f t="shared" si="20"/>
        <v>32.140666666666668</v>
      </c>
      <c r="N274" s="53">
        <f t="shared" si="21"/>
        <v>24.083333333333332</v>
      </c>
      <c r="O274" s="57">
        <f t="shared" si="23"/>
        <v>84.283666666666662</v>
      </c>
      <c r="P274" s="59">
        <f t="shared" si="19"/>
        <v>1.9257434208428226</v>
      </c>
      <c r="Q274" s="50">
        <f t="shared" si="24"/>
        <v>1.1454400741277515</v>
      </c>
      <c r="R274" s="51">
        <f t="shared" si="25"/>
        <v>0.85829007234583432</v>
      </c>
    </row>
    <row r="275" spans="1:21" x14ac:dyDescent="0.3">
      <c r="A275" s="22" t="s">
        <v>222</v>
      </c>
      <c r="B275" s="39">
        <v>274</v>
      </c>
      <c r="C275" s="55">
        <v>0.95199999999999996</v>
      </c>
      <c r="D275" s="55">
        <v>0.95</v>
      </c>
      <c r="E275" s="55">
        <v>0.94299999999999995</v>
      </c>
      <c r="F275" s="55">
        <v>0.75900000000000001</v>
      </c>
      <c r="G275" s="55">
        <v>0.77200000000000002</v>
      </c>
      <c r="H275" s="55">
        <v>0.80200000000000005</v>
      </c>
      <c r="I275" s="55">
        <v>0.27300000000000002</v>
      </c>
      <c r="J275" s="55">
        <v>0.245</v>
      </c>
      <c r="K275" s="55">
        <v>0.26400000000000001</v>
      </c>
      <c r="L275" s="53">
        <f>AVERAGE(C275:E275)</f>
        <v>0.94833333333333325</v>
      </c>
      <c r="M275" s="53">
        <f>AVERAGE(F275:H275)</f>
        <v>0.77766666666666673</v>
      </c>
      <c r="N275" s="53">
        <f>AVERAGE(I275:K275)</f>
        <v>0.26066666666666666</v>
      </c>
      <c r="O275" s="57">
        <f t="shared" si="23"/>
        <v>1.9866666666666666</v>
      </c>
      <c r="P275" s="59">
        <f>LOG10(O275)</f>
        <v>0.29812500502057399</v>
      </c>
      <c r="Q275" s="50">
        <f t="shared" si="24"/>
        <v>0.82003514938488586</v>
      </c>
      <c r="R275" s="51">
        <f t="shared" si="25"/>
        <v>0.27486818980667838</v>
      </c>
    </row>
    <row r="276" spans="1:21" x14ac:dyDescent="0.3">
      <c r="A276" s="22" t="s">
        <v>223</v>
      </c>
      <c r="B276" s="40">
        <v>275</v>
      </c>
      <c r="C276" s="55">
        <v>1.038</v>
      </c>
      <c r="D276" s="55">
        <v>1.0409999999999999</v>
      </c>
      <c r="E276" s="55">
        <v>1.036</v>
      </c>
      <c r="F276" s="55">
        <v>0.755</v>
      </c>
      <c r="G276" s="55">
        <v>0.74299999999999999</v>
      </c>
      <c r="H276" s="55">
        <v>0.747</v>
      </c>
      <c r="I276" s="55">
        <v>0.30199999999999999</v>
      </c>
      <c r="J276" s="55">
        <v>0.29699999999999999</v>
      </c>
      <c r="K276" s="55">
        <v>0.28699999999999998</v>
      </c>
      <c r="L276" s="53">
        <f>AVERAGE(C276:E276)</f>
        <v>1.0383333333333333</v>
      </c>
      <c r="M276" s="53">
        <f>AVERAGE(F276:H276)</f>
        <v>0.74833333333333341</v>
      </c>
      <c r="N276" s="53">
        <f>AVERAGE(I276:K276)</f>
        <v>0.29533333333333328</v>
      </c>
      <c r="O276" s="57">
        <f t="shared" si="23"/>
        <v>2.0819999999999999</v>
      </c>
      <c r="P276" s="59">
        <f>LOG10(O276)</f>
        <v>0.31848072517451731</v>
      </c>
      <c r="Q276" s="50">
        <f t="shared" si="24"/>
        <v>0.72070626003210281</v>
      </c>
      <c r="R276" s="51">
        <f t="shared" si="25"/>
        <v>0.28443017656500796</v>
      </c>
    </row>
    <row r="277" spans="1:21" x14ac:dyDescent="0.3">
      <c r="A277" s="22" t="s">
        <v>224</v>
      </c>
      <c r="B277" s="39">
        <v>276</v>
      </c>
      <c r="C277" s="55">
        <v>0.92</v>
      </c>
      <c r="D277" s="55">
        <v>0.92800000000000005</v>
      </c>
      <c r="E277" s="55">
        <v>0.90400000000000003</v>
      </c>
      <c r="F277" s="55">
        <v>0.63600000000000001</v>
      </c>
      <c r="G277" s="55">
        <v>0.61499999999999999</v>
      </c>
      <c r="H277" s="55">
        <v>0.622</v>
      </c>
      <c r="I277" s="55">
        <v>0.27100000000000002</v>
      </c>
      <c r="J277" s="55">
        <v>0.27200000000000002</v>
      </c>
      <c r="K277" s="55">
        <v>0.27100000000000002</v>
      </c>
      <c r="L277" s="53">
        <f>AVERAGE(C277:E277)</f>
        <v>0.91733333333333344</v>
      </c>
      <c r="M277" s="53">
        <f>AVERAGE(F277:H277)</f>
        <v>0.6243333333333333</v>
      </c>
      <c r="N277" s="53">
        <f>AVERAGE(I277:K277)</f>
        <v>0.27133333333333337</v>
      </c>
      <c r="O277" s="57">
        <f t="shared" si="23"/>
        <v>1.8130000000000002</v>
      </c>
      <c r="P277" s="59">
        <f>LOG10(O277)</f>
        <v>0.25839780409550872</v>
      </c>
      <c r="Q277" s="50">
        <f t="shared" si="24"/>
        <v>0.68059593023255804</v>
      </c>
      <c r="R277" s="51">
        <f t="shared" si="25"/>
        <v>0.29578488372093026</v>
      </c>
    </row>
    <row r="278" spans="1:21" x14ac:dyDescent="0.3">
      <c r="A278" s="42" t="s">
        <v>348</v>
      </c>
      <c r="B278" s="40">
        <v>277</v>
      </c>
      <c r="C278" s="55">
        <v>590.50800000000004</v>
      </c>
      <c r="D278" s="55">
        <v>599.45299999999997</v>
      </c>
      <c r="E278" s="55">
        <v>597.35699999999997</v>
      </c>
      <c r="F278" s="55">
        <v>1037.5820000000001</v>
      </c>
      <c r="G278" s="55">
        <v>1028.097</v>
      </c>
      <c r="H278" s="55">
        <v>1020.771</v>
      </c>
      <c r="I278" s="55">
        <v>1328.934</v>
      </c>
      <c r="J278" s="55">
        <v>1372.4559999999999</v>
      </c>
      <c r="K278" s="55">
        <v>1349.626</v>
      </c>
      <c r="L278" s="53">
        <f t="shared" ref="L278" si="26">AVERAGE(C278:E278)</f>
        <v>595.77266666666662</v>
      </c>
      <c r="M278" s="53">
        <f t="shared" ref="M278" si="27">AVERAGE(F278:H278)</f>
        <v>1028.8166666666666</v>
      </c>
      <c r="N278" s="53">
        <f t="shared" ref="N278" si="28">AVERAGE(I278:K278)</f>
        <v>1350.3386666666665</v>
      </c>
      <c r="O278" s="57">
        <f t="shared" si="23"/>
        <v>2974.9279999999999</v>
      </c>
      <c r="P278" s="59">
        <f t="shared" ref="P278" si="29">LOG10(O278)</f>
        <v>3.4734764592810099</v>
      </c>
      <c r="Q278" s="50">
        <f t="shared" si="24"/>
        <v>1.7268611405468977</v>
      </c>
      <c r="R278" s="51">
        <f t="shared" si="25"/>
        <v>2.2665334316556986</v>
      </c>
      <c r="U278" s="28" t="s">
        <v>321</v>
      </c>
    </row>
    <row r="279" spans="1:21" x14ac:dyDescent="0.3">
      <c r="A279" s="42" t="s">
        <v>352</v>
      </c>
      <c r="B279" s="39">
        <v>278</v>
      </c>
      <c r="C279" s="55">
        <v>363.96800000000002</v>
      </c>
      <c r="D279" s="55">
        <v>364.24200000000002</v>
      </c>
      <c r="E279" s="55">
        <v>367.75</v>
      </c>
      <c r="F279" s="55">
        <v>539.41399999999999</v>
      </c>
      <c r="G279" s="55">
        <v>553.68600000000004</v>
      </c>
      <c r="H279" s="55">
        <v>544.23699999999997</v>
      </c>
      <c r="I279" s="55">
        <v>635.81299999999999</v>
      </c>
      <c r="J279" s="55">
        <v>637.29200000000003</v>
      </c>
      <c r="K279" s="55">
        <v>631.976</v>
      </c>
      <c r="L279" s="53">
        <f t="shared" ref="L279:L292" si="30">AVERAGE(C279:E279)</f>
        <v>365.32</v>
      </c>
      <c r="M279" s="53">
        <f t="shared" ref="M279:M292" si="31">AVERAGE(F279:H279)</f>
        <v>545.779</v>
      </c>
      <c r="N279" s="53">
        <f t="shared" ref="N279:N292" si="32">AVERAGE(I279:K279)</f>
        <v>635.02700000000004</v>
      </c>
      <c r="O279" s="57">
        <f t="shared" si="23"/>
        <v>1546.126</v>
      </c>
      <c r="P279" s="59">
        <f t="shared" ref="P279:P292" si="33">LOG10(O279)</f>
        <v>3.1892448834212055</v>
      </c>
      <c r="Q279" s="50">
        <f t="shared" si="24"/>
        <v>1.4939751450782874</v>
      </c>
      <c r="R279" s="51">
        <f t="shared" si="25"/>
        <v>1.7382760319719699</v>
      </c>
      <c r="U279" s="28" t="s">
        <v>347</v>
      </c>
    </row>
    <row r="280" spans="1:21" x14ac:dyDescent="0.3">
      <c r="A280" s="42" t="s">
        <v>353</v>
      </c>
      <c r="B280" s="40">
        <v>279</v>
      </c>
      <c r="C280" s="55">
        <v>31.312999999999999</v>
      </c>
      <c r="D280" s="55">
        <v>31.404</v>
      </c>
      <c r="E280" s="55">
        <v>31.324000000000002</v>
      </c>
      <c r="F280" s="55">
        <v>36.122999999999998</v>
      </c>
      <c r="G280" s="55">
        <v>36.393000000000001</v>
      </c>
      <c r="H280" s="55">
        <v>36.026000000000003</v>
      </c>
      <c r="I280" s="55">
        <v>29.244</v>
      </c>
      <c r="J280" s="55">
        <v>28.954000000000001</v>
      </c>
      <c r="K280" s="55">
        <v>29.143000000000001</v>
      </c>
      <c r="L280" s="53">
        <f t="shared" si="30"/>
        <v>31.346999999999998</v>
      </c>
      <c r="M280" s="53">
        <f t="shared" si="31"/>
        <v>36.180666666666667</v>
      </c>
      <c r="N280" s="53">
        <f t="shared" si="32"/>
        <v>29.113666666666671</v>
      </c>
      <c r="O280" s="57">
        <f t="shared" si="23"/>
        <v>96.641333333333336</v>
      </c>
      <c r="P280" s="59">
        <f t="shared" si="33"/>
        <v>1.9851629131573818</v>
      </c>
      <c r="Q280" s="50">
        <f t="shared" si="24"/>
        <v>1.1541987005667742</v>
      </c>
      <c r="R280" s="51">
        <f t="shared" si="25"/>
        <v>0.92875447942918532</v>
      </c>
      <c r="U280" s="28" t="s">
        <v>322</v>
      </c>
    </row>
    <row r="281" spans="1:21" x14ac:dyDescent="0.3">
      <c r="A281" s="42" t="s">
        <v>354</v>
      </c>
      <c r="B281" s="39">
        <v>280</v>
      </c>
      <c r="C281" s="55">
        <v>4.7809999999999997</v>
      </c>
      <c r="D281" s="55">
        <v>4.8029999999999999</v>
      </c>
      <c r="E281" s="55">
        <v>4.8810000000000002</v>
      </c>
      <c r="F281" s="55">
        <v>4.492</v>
      </c>
      <c r="G281" s="55">
        <v>4.4530000000000003</v>
      </c>
      <c r="H281" s="55">
        <v>4.4260000000000002</v>
      </c>
      <c r="I281" s="55">
        <v>1.2410000000000001</v>
      </c>
      <c r="J281" s="55">
        <v>1.208</v>
      </c>
      <c r="K281" s="55">
        <v>1.212</v>
      </c>
      <c r="L281" s="53">
        <f t="shared" si="30"/>
        <v>4.8216666666666663</v>
      </c>
      <c r="M281" s="53">
        <f t="shared" si="31"/>
        <v>4.4569999999999999</v>
      </c>
      <c r="N281" s="53">
        <f t="shared" si="32"/>
        <v>1.2203333333333333</v>
      </c>
      <c r="O281" s="57">
        <f t="shared" si="23"/>
        <v>10.498999999999999</v>
      </c>
      <c r="P281" s="59">
        <f t="shared" si="33"/>
        <v>1.0211479357209945</v>
      </c>
      <c r="Q281" s="50">
        <f t="shared" si="24"/>
        <v>0.92436916695471827</v>
      </c>
      <c r="R281" s="51">
        <f t="shared" si="25"/>
        <v>0.25309367438645003</v>
      </c>
      <c r="U281" s="28" t="s">
        <v>323</v>
      </c>
    </row>
    <row r="282" spans="1:21" x14ac:dyDescent="0.3">
      <c r="A282" s="17" t="s">
        <v>355</v>
      </c>
      <c r="B282" s="40">
        <v>281</v>
      </c>
      <c r="C282" s="55">
        <v>130.428</v>
      </c>
      <c r="D282" s="55">
        <v>130.31</v>
      </c>
      <c r="E282" s="55">
        <v>133.60599999999999</v>
      </c>
      <c r="F282" s="55">
        <v>195.43100000000001</v>
      </c>
      <c r="G282" s="55">
        <v>194.52799999999999</v>
      </c>
      <c r="H282" s="55">
        <v>191.06</v>
      </c>
      <c r="I282" s="55">
        <v>217.239</v>
      </c>
      <c r="J282" s="55">
        <v>217.655</v>
      </c>
      <c r="K282" s="55">
        <v>216.97</v>
      </c>
      <c r="L282" s="53">
        <f t="shared" ref="L282" si="34">AVERAGE(C282:E282)</f>
        <v>131.44800000000001</v>
      </c>
      <c r="M282" s="53">
        <f t="shared" ref="M282" si="35">AVERAGE(F282:H282)</f>
        <v>193.673</v>
      </c>
      <c r="N282" s="53">
        <f t="shared" ref="N282" si="36">AVERAGE(I282:K282)</f>
        <v>217.28800000000001</v>
      </c>
      <c r="O282" s="57">
        <f t="shared" si="23"/>
        <v>542.40899999999999</v>
      </c>
      <c r="P282" s="59">
        <f t="shared" ref="P282" si="37">LOG10(O282)</f>
        <v>2.73432688701297</v>
      </c>
      <c r="Q282" s="50">
        <f t="shared" si="24"/>
        <v>1.4733811088795568</v>
      </c>
      <c r="R282" s="51">
        <f t="shared" si="25"/>
        <v>1.6530338993366198</v>
      </c>
    </row>
    <row r="283" spans="1:21" x14ac:dyDescent="0.3">
      <c r="A283" s="17" t="s">
        <v>356</v>
      </c>
      <c r="B283" s="39">
        <v>282</v>
      </c>
      <c r="C283" s="55">
        <v>35.506</v>
      </c>
      <c r="D283" s="55">
        <v>35.341000000000001</v>
      </c>
      <c r="E283" s="55">
        <v>35.439</v>
      </c>
      <c r="F283" s="55">
        <v>45.567</v>
      </c>
      <c r="G283" s="55">
        <v>44.906999999999996</v>
      </c>
      <c r="H283" s="55">
        <v>44.603000000000002</v>
      </c>
      <c r="I283" s="55">
        <v>38.729999999999997</v>
      </c>
      <c r="J283" s="55">
        <v>37.768000000000001</v>
      </c>
      <c r="K283" s="55">
        <v>38.767000000000003</v>
      </c>
      <c r="L283" s="53">
        <f t="shared" ref="L283:L286" si="38">AVERAGE(C283:E283)</f>
        <v>35.428666666666665</v>
      </c>
      <c r="M283" s="53">
        <f t="shared" ref="M283:M286" si="39">AVERAGE(F283:H283)</f>
        <v>45.025666666666666</v>
      </c>
      <c r="N283" s="53">
        <f t="shared" ref="N283:N286" si="40">AVERAGE(I283:K283)</f>
        <v>38.42166666666666</v>
      </c>
      <c r="O283" s="57">
        <f t="shared" si="23"/>
        <v>118.87599999999998</v>
      </c>
      <c r="P283" s="59">
        <f t="shared" ref="P283:P284" si="41">LOG10(O283)</f>
        <v>2.07509418330114</v>
      </c>
      <c r="Q283" s="50">
        <f t="shared" si="24"/>
        <v>1.2708823363378057</v>
      </c>
      <c r="R283" s="51">
        <f t="shared" si="25"/>
        <v>1.0844796116139472</v>
      </c>
    </row>
    <row r="284" spans="1:21" x14ac:dyDescent="0.3">
      <c r="A284" s="17" t="s">
        <v>357</v>
      </c>
      <c r="B284" s="40">
        <v>283</v>
      </c>
      <c r="C284" s="55">
        <v>562.43299999999999</v>
      </c>
      <c r="D284" s="55">
        <v>565.71199999999999</v>
      </c>
      <c r="E284" s="55">
        <v>559.923</v>
      </c>
      <c r="F284" s="55">
        <v>837.19100000000003</v>
      </c>
      <c r="G284" s="55">
        <v>836.79</v>
      </c>
      <c r="H284" s="55">
        <v>831.53599999999994</v>
      </c>
      <c r="I284" s="55">
        <v>850.81100000000004</v>
      </c>
      <c r="J284" s="55">
        <v>834.07899999999995</v>
      </c>
      <c r="K284" s="55">
        <v>845.45699999999999</v>
      </c>
      <c r="L284" s="53">
        <f t="shared" si="38"/>
        <v>562.68933333333337</v>
      </c>
      <c r="M284" s="53">
        <f t="shared" si="39"/>
        <v>835.17233333333331</v>
      </c>
      <c r="N284" s="53">
        <f t="shared" si="40"/>
        <v>843.44899999999996</v>
      </c>
      <c r="O284" s="57">
        <f t="shared" si="23"/>
        <v>2241.3106666666667</v>
      </c>
      <c r="P284" s="59">
        <f t="shared" si="41"/>
        <v>3.3505020579933245</v>
      </c>
      <c r="Q284" s="50">
        <f t="shared" si="24"/>
        <v>1.4842512268463117</v>
      </c>
      <c r="R284" s="51">
        <f t="shared" si="25"/>
        <v>1.4989603499385094</v>
      </c>
      <c r="U284" s="3" t="s">
        <v>328</v>
      </c>
    </row>
    <row r="285" spans="1:21" x14ac:dyDescent="0.3">
      <c r="A285" s="17" t="s">
        <v>358</v>
      </c>
      <c r="B285" s="39">
        <v>284</v>
      </c>
      <c r="C285" s="55">
        <v>872.34</v>
      </c>
      <c r="D285" s="55">
        <v>873.13099999999997</v>
      </c>
      <c r="E285" s="55">
        <v>907.67600000000004</v>
      </c>
      <c r="F285" s="55">
        <v>1309.3009999999999</v>
      </c>
      <c r="G285" s="55">
        <v>1327.605</v>
      </c>
      <c r="H285" s="55">
        <v>1293.597</v>
      </c>
      <c r="I285" s="55">
        <v>1378.56</v>
      </c>
      <c r="J285" s="55">
        <v>1386.299</v>
      </c>
      <c r="K285" s="55">
        <v>1368.4760000000001</v>
      </c>
      <c r="L285" s="53">
        <f t="shared" si="38"/>
        <v>884.38233333333335</v>
      </c>
      <c r="M285" s="53">
        <f t="shared" si="39"/>
        <v>1310.1676666666665</v>
      </c>
      <c r="N285" s="53">
        <f t="shared" si="40"/>
        <v>1377.7783333333334</v>
      </c>
      <c r="O285" s="57">
        <f t="shared" si="23"/>
        <v>3572.3283333333329</v>
      </c>
      <c r="P285" s="59">
        <f t="shared" si="33"/>
        <v>3.552951368134146</v>
      </c>
      <c r="Q285" s="50">
        <f t="shared" si="24"/>
        <v>1.4814493882170869</v>
      </c>
      <c r="R285" s="51">
        <f t="shared" si="25"/>
        <v>1.5578989780815011</v>
      </c>
      <c r="U285" s="3" t="s">
        <v>341</v>
      </c>
    </row>
    <row r="286" spans="1:21" x14ac:dyDescent="0.3">
      <c r="A286" s="42" t="s">
        <v>359</v>
      </c>
      <c r="B286" s="40">
        <v>285</v>
      </c>
      <c r="C286" s="55">
        <v>3685.7130000000002</v>
      </c>
      <c r="D286" s="55">
        <v>3659.0529999999999</v>
      </c>
      <c r="E286" s="55">
        <v>3652.652</v>
      </c>
      <c r="F286" s="55">
        <v>5724.7839999999997</v>
      </c>
      <c r="G286" s="55">
        <v>5722.8770000000004</v>
      </c>
      <c r="H286" s="55">
        <v>5762.9639999999999</v>
      </c>
      <c r="I286" s="55">
        <v>4079.027</v>
      </c>
      <c r="J286" s="55">
        <v>4099.3649999999998</v>
      </c>
      <c r="K286" s="55">
        <v>4064.3180000000002</v>
      </c>
      <c r="L286" s="53">
        <f t="shared" si="38"/>
        <v>3665.806</v>
      </c>
      <c r="M286" s="53">
        <f t="shared" si="39"/>
        <v>5736.875</v>
      </c>
      <c r="N286" s="53">
        <f t="shared" si="40"/>
        <v>4080.9033333333332</v>
      </c>
      <c r="O286" s="57">
        <f t="shared" si="23"/>
        <v>13483.584333333334</v>
      </c>
      <c r="P286" s="59">
        <f t="shared" ref="P286" si="42">LOG10(O286)</f>
        <v>4.1298053557947858</v>
      </c>
      <c r="Q286" s="50">
        <f t="shared" si="24"/>
        <v>1.5649696137766156</v>
      </c>
      <c r="R286" s="51">
        <f t="shared" si="25"/>
        <v>1.1132349429657034</v>
      </c>
      <c r="U286" s="3" t="s">
        <v>340</v>
      </c>
    </row>
    <row r="287" spans="1:21" x14ac:dyDescent="0.3">
      <c r="A287" s="42" t="s">
        <v>360</v>
      </c>
      <c r="B287" s="39">
        <v>286</v>
      </c>
      <c r="C287" s="55">
        <v>5440.9539999999997</v>
      </c>
      <c r="D287" s="55">
        <v>5429.4449999999997</v>
      </c>
      <c r="E287" s="55">
        <v>5459.3519999999999</v>
      </c>
      <c r="F287" s="55">
        <v>7344.9979999999996</v>
      </c>
      <c r="G287" s="55">
        <v>7346.93</v>
      </c>
      <c r="H287" s="55">
        <v>7385.9939999999997</v>
      </c>
      <c r="I287" s="55">
        <v>7012.83</v>
      </c>
      <c r="J287" s="55">
        <v>6940.1629999999996</v>
      </c>
      <c r="K287" s="55">
        <v>6969.8180000000002</v>
      </c>
      <c r="L287" s="53">
        <f t="shared" si="30"/>
        <v>5443.2503333333334</v>
      </c>
      <c r="M287" s="53">
        <f t="shared" si="31"/>
        <v>7359.3073333333332</v>
      </c>
      <c r="N287" s="53">
        <f t="shared" si="32"/>
        <v>6974.2703333333329</v>
      </c>
      <c r="O287" s="57">
        <f t="shared" si="23"/>
        <v>19776.828000000001</v>
      </c>
      <c r="P287" s="59">
        <f t="shared" si="33"/>
        <v>4.296156636474219</v>
      </c>
      <c r="Q287" s="50">
        <f t="shared" si="24"/>
        <v>1.3520060409984205</v>
      </c>
      <c r="R287" s="51">
        <f t="shared" si="25"/>
        <v>1.2812694449535695</v>
      </c>
      <c r="U287" s="3" t="s">
        <v>343</v>
      </c>
    </row>
    <row r="288" spans="1:21" x14ac:dyDescent="0.3">
      <c r="A288" s="42" t="s">
        <v>361</v>
      </c>
      <c r="B288" s="40">
        <v>287</v>
      </c>
      <c r="C288" s="55">
        <v>1208.3009999999999</v>
      </c>
      <c r="D288" s="55">
        <v>1205.8420000000001</v>
      </c>
      <c r="E288" s="55">
        <v>1159.204</v>
      </c>
      <c r="F288" s="55">
        <v>1969.809</v>
      </c>
      <c r="G288" s="55">
        <v>1942.7550000000001</v>
      </c>
      <c r="H288" s="55">
        <v>1929.0920000000001</v>
      </c>
      <c r="I288" s="55">
        <v>2151.35</v>
      </c>
      <c r="J288" s="55">
        <v>2136.3200000000002</v>
      </c>
      <c r="K288" s="55">
        <v>2219.4850000000001</v>
      </c>
      <c r="L288" s="53">
        <f t="shared" si="30"/>
        <v>1191.1156666666666</v>
      </c>
      <c r="M288" s="53">
        <f t="shared" si="31"/>
        <v>1947.2186666666669</v>
      </c>
      <c r="N288" s="53">
        <f t="shared" si="32"/>
        <v>2169.0516666666667</v>
      </c>
      <c r="O288" s="57">
        <f t="shared" si="23"/>
        <v>5307.3860000000004</v>
      </c>
      <c r="P288" s="59">
        <f t="shared" ref="P288" si="43">LOG10(O288)</f>
        <v>3.7248806745096985</v>
      </c>
      <c r="Q288" s="50">
        <f t="shared" si="24"/>
        <v>1.6347855386000858</v>
      </c>
      <c r="R288" s="51">
        <f t="shared" si="25"/>
        <v>1.8210252180938489</v>
      </c>
      <c r="U288" s="3" t="s">
        <v>327</v>
      </c>
    </row>
    <row r="289" spans="1:21" x14ac:dyDescent="0.3">
      <c r="A289" s="42" t="s">
        <v>362</v>
      </c>
      <c r="B289" s="39">
        <v>288</v>
      </c>
      <c r="C289" s="55">
        <v>698.851</v>
      </c>
      <c r="D289" s="55">
        <v>690.93200000000002</v>
      </c>
      <c r="E289" s="55">
        <v>688.00800000000004</v>
      </c>
      <c r="F289" s="55">
        <v>1254.681</v>
      </c>
      <c r="G289" s="55">
        <v>1257.8420000000001</v>
      </c>
      <c r="H289" s="55">
        <v>1253.9010000000001</v>
      </c>
      <c r="I289" s="55">
        <v>1204.1759999999999</v>
      </c>
      <c r="J289" s="55">
        <v>1201.739</v>
      </c>
      <c r="K289" s="55">
        <v>1198.8599999999999</v>
      </c>
      <c r="L289" s="53">
        <f t="shared" ref="L289" si="44">AVERAGE(C289:E289)</f>
        <v>692.59700000000009</v>
      </c>
      <c r="M289" s="53">
        <f t="shared" ref="M289" si="45">AVERAGE(F289:H289)</f>
        <v>1255.4746666666667</v>
      </c>
      <c r="N289" s="53">
        <f t="shared" ref="N289" si="46">AVERAGE(I289:K289)</f>
        <v>1201.5916666666665</v>
      </c>
      <c r="O289" s="57">
        <f t="shared" si="23"/>
        <v>3149.663333333333</v>
      </c>
      <c r="P289" s="59">
        <f t="shared" ref="P289" si="47">LOG10(O289)</f>
        <v>3.4982641346500443</v>
      </c>
      <c r="Q289" s="50">
        <f t="shared" si="24"/>
        <v>1.8127058977539126</v>
      </c>
      <c r="R289" s="51">
        <f t="shared" si="25"/>
        <v>1.7349074088779857</v>
      </c>
      <c r="U289" s="3" t="s">
        <v>324</v>
      </c>
    </row>
    <row r="290" spans="1:21" x14ac:dyDescent="0.3">
      <c r="A290" s="42" t="s">
        <v>363</v>
      </c>
      <c r="B290" s="40">
        <v>289</v>
      </c>
      <c r="C290" s="55">
        <v>118.976</v>
      </c>
      <c r="D290" s="55">
        <v>117.38500000000001</v>
      </c>
      <c r="E290" s="55">
        <v>119.227</v>
      </c>
      <c r="F290" s="55">
        <v>171.79400000000001</v>
      </c>
      <c r="G290" s="55">
        <v>178.67500000000001</v>
      </c>
      <c r="H290" s="55">
        <v>175.124</v>
      </c>
      <c r="I290" s="55">
        <v>186.84200000000001</v>
      </c>
      <c r="J290" s="55">
        <v>186.82499999999999</v>
      </c>
      <c r="K290" s="55">
        <v>184.886</v>
      </c>
      <c r="L290" s="53">
        <f t="shared" ref="L290" si="48">AVERAGE(C290:E290)</f>
        <v>118.52933333333333</v>
      </c>
      <c r="M290" s="53">
        <f t="shared" ref="M290" si="49">AVERAGE(F290:H290)</f>
        <v>175.19766666666669</v>
      </c>
      <c r="N290" s="53">
        <f t="shared" ref="N290" si="50">AVERAGE(I290:K290)</f>
        <v>186.18433333333334</v>
      </c>
      <c r="O290" s="57">
        <f t="shared" si="23"/>
        <v>479.91133333333335</v>
      </c>
      <c r="P290" s="59">
        <f t="shared" ref="P290:P291" si="51">LOG10(O290)</f>
        <v>2.6811610061233155</v>
      </c>
      <c r="Q290" s="50">
        <f t="shared" si="24"/>
        <v>1.4780954362914387</v>
      </c>
      <c r="R290" s="51">
        <f t="shared" si="25"/>
        <v>1.5707869781882404</v>
      </c>
      <c r="U290" s="3" t="s">
        <v>326</v>
      </c>
    </row>
    <row r="291" spans="1:21" x14ac:dyDescent="0.3">
      <c r="A291" s="42" t="s">
        <v>364</v>
      </c>
      <c r="B291" s="39">
        <v>290</v>
      </c>
      <c r="C291" s="55">
        <v>464.61200000000002</v>
      </c>
      <c r="D291" s="55">
        <v>453.04899999999998</v>
      </c>
      <c r="E291" s="55">
        <v>471.577</v>
      </c>
      <c r="F291" s="55">
        <v>826.56299999999999</v>
      </c>
      <c r="G291" s="55">
        <v>829.34199999999998</v>
      </c>
      <c r="H291" s="55">
        <v>827.34100000000001</v>
      </c>
      <c r="I291" s="55">
        <v>1047.3710000000001</v>
      </c>
      <c r="J291" s="55">
        <v>1039.4069999999999</v>
      </c>
      <c r="K291" s="55">
        <v>1049.086</v>
      </c>
      <c r="L291" s="53">
        <f t="shared" ref="L291" si="52">AVERAGE(C291:E291)</f>
        <v>463.07933333333335</v>
      </c>
      <c r="M291" s="53">
        <f t="shared" ref="M291" si="53">AVERAGE(F291:H291)</f>
        <v>827.74866666666674</v>
      </c>
      <c r="N291" s="53">
        <f t="shared" ref="N291" si="54">AVERAGE(I291:K291)</f>
        <v>1045.2880000000002</v>
      </c>
      <c r="O291" s="57">
        <f t="shared" si="23"/>
        <v>2336.116</v>
      </c>
      <c r="P291" s="59">
        <f t="shared" si="51"/>
        <v>3.3684944038980307</v>
      </c>
      <c r="Q291" s="50">
        <f t="shared" si="24"/>
        <v>1.7874878170623032</v>
      </c>
      <c r="R291" s="51">
        <f t="shared" si="25"/>
        <v>2.2572546964594982</v>
      </c>
      <c r="U291" s="3" t="s">
        <v>325</v>
      </c>
    </row>
    <row r="292" spans="1:21" x14ac:dyDescent="0.3">
      <c r="A292" s="42" t="s">
        <v>365</v>
      </c>
      <c r="B292" s="40">
        <v>291</v>
      </c>
      <c r="C292" s="55">
        <v>448.96800000000002</v>
      </c>
      <c r="D292" s="55">
        <v>445.94200000000001</v>
      </c>
      <c r="E292" s="55">
        <v>446.65</v>
      </c>
      <c r="F292" s="55">
        <v>823.85599999999999</v>
      </c>
      <c r="G292" s="55">
        <v>821.88900000000001</v>
      </c>
      <c r="H292" s="55">
        <v>820.70100000000002</v>
      </c>
      <c r="I292" s="55">
        <v>866.66399999999999</v>
      </c>
      <c r="J292" s="55">
        <v>866.34400000000005</v>
      </c>
      <c r="K292" s="55">
        <v>864.83100000000002</v>
      </c>
      <c r="L292" s="53">
        <f t="shared" si="30"/>
        <v>447.18666666666667</v>
      </c>
      <c r="M292" s="53">
        <f t="shared" si="31"/>
        <v>822.1486666666666</v>
      </c>
      <c r="N292" s="53">
        <f t="shared" si="32"/>
        <v>865.94633333333331</v>
      </c>
      <c r="O292" s="57">
        <f t="shared" si="23"/>
        <v>2135.2816666666668</v>
      </c>
      <c r="P292" s="59">
        <f t="shared" si="33"/>
        <v>3.3294551712629805</v>
      </c>
      <c r="Q292" s="50">
        <f t="shared" si="24"/>
        <v>1.8384910104654282</v>
      </c>
      <c r="R292" s="51">
        <f t="shared" si="25"/>
        <v>1.936431467843406</v>
      </c>
      <c r="U292" s="3" t="s">
        <v>330</v>
      </c>
    </row>
    <row r="293" spans="1:21" x14ac:dyDescent="0.3">
      <c r="A293" s="42" t="s">
        <v>366</v>
      </c>
      <c r="B293" s="39">
        <v>292</v>
      </c>
      <c r="C293" s="55">
        <v>11.372999999999999</v>
      </c>
      <c r="D293" s="55">
        <v>11.582000000000001</v>
      </c>
      <c r="E293" s="55">
        <v>11.808</v>
      </c>
      <c r="F293" s="55">
        <v>12.205</v>
      </c>
      <c r="G293" s="55">
        <v>11.856999999999999</v>
      </c>
      <c r="H293" s="55">
        <v>11.942</v>
      </c>
      <c r="I293" s="55">
        <v>10.731</v>
      </c>
      <c r="J293" s="55">
        <v>10.766999999999999</v>
      </c>
      <c r="K293" s="55">
        <v>10.82</v>
      </c>
      <c r="L293" s="53">
        <f t="shared" ref="L293" si="55">AVERAGE(C293:E293)</f>
        <v>11.587666666666665</v>
      </c>
      <c r="M293" s="53">
        <f t="shared" ref="M293" si="56">AVERAGE(F293:H293)</f>
        <v>12.001333333333333</v>
      </c>
      <c r="N293" s="53">
        <f t="shared" ref="N293" si="57">AVERAGE(I293:K293)</f>
        <v>10.772666666666666</v>
      </c>
      <c r="O293" s="57">
        <f t="shared" si="23"/>
        <v>34.361666666666665</v>
      </c>
      <c r="P293" s="59">
        <f t="shared" ref="P293" si="58">LOG10(O293)</f>
        <v>1.536074220542853</v>
      </c>
      <c r="Q293" s="50">
        <f t="shared" si="24"/>
        <v>1.0356988752409171</v>
      </c>
      <c r="R293" s="51">
        <f t="shared" si="25"/>
        <v>0.9296665995454938</v>
      </c>
      <c r="U293" s="3" t="s">
        <v>329</v>
      </c>
    </row>
    <row r="294" spans="1:21" x14ac:dyDescent="0.3">
      <c r="A294" s="43" t="s">
        <v>385</v>
      </c>
      <c r="B294" s="40">
        <v>293</v>
      </c>
      <c r="C294" s="55">
        <v>1.3680000000000001</v>
      </c>
      <c r="D294" s="55">
        <v>1.379</v>
      </c>
      <c r="E294" s="55">
        <v>1.377</v>
      </c>
      <c r="F294" s="55">
        <v>0.66600000000000004</v>
      </c>
      <c r="G294" s="55">
        <v>0.67100000000000004</v>
      </c>
      <c r="H294" s="55">
        <v>0.66200000000000003</v>
      </c>
      <c r="I294" s="55">
        <v>0.28999999999999998</v>
      </c>
      <c r="J294" s="55">
        <v>0.29099999999999998</v>
      </c>
      <c r="K294" s="55">
        <v>0.29499999999999998</v>
      </c>
      <c r="L294" s="53">
        <f t="shared" ref="L294:L306" si="59">AVERAGE(C294:E294)</f>
        <v>1.3746666666666665</v>
      </c>
      <c r="M294" s="53">
        <f t="shared" ref="M294:M306" si="60">AVERAGE(F294:H294)</f>
        <v>0.66633333333333333</v>
      </c>
      <c r="N294" s="53">
        <f t="shared" ref="N294:N306" si="61">AVERAGE(I294:K294)</f>
        <v>0.29199999999999998</v>
      </c>
      <c r="O294" s="57">
        <f t="shared" si="23"/>
        <v>2.3329999999999997</v>
      </c>
      <c r="P294" s="59">
        <f t="shared" ref="P294:P306" si="62">LOG10(O294)</f>
        <v>0.36791473879375258</v>
      </c>
      <c r="Q294" s="50">
        <f t="shared" si="24"/>
        <v>0.48472356935014554</v>
      </c>
      <c r="R294" s="51">
        <f t="shared" si="25"/>
        <v>0.21241513094083417</v>
      </c>
      <c r="U294" s="3" t="s">
        <v>331</v>
      </c>
    </row>
    <row r="295" spans="1:21" x14ac:dyDescent="0.3">
      <c r="A295" s="42" t="s">
        <v>367</v>
      </c>
      <c r="B295" s="39">
        <v>294</v>
      </c>
      <c r="C295" s="55">
        <v>1.415</v>
      </c>
      <c r="D295" s="55">
        <v>1.399</v>
      </c>
      <c r="E295" s="55">
        <v>1.417</v>
      </c>
      <c r="F295" s="55">
        <v>1.8480000000000001</v>
      </c>
      <c r="G295" s="55">
        <v>1.849</v>
      </c>
      <c r="H295" s="55">
        <v>1.8420000000000001</v>
      </c>
      <c r="I295" s="55">
        <v>1.3560000000000001</v>
      </c>
      <c r="J295" s="55">
        <v>1.363</v>
      </c>
      <c r="K295" s="55">
        <v>1.3620000000000001</v>
      </c>
      <c r="L295" s="53">
        <f t="shared" si="59"/>
        <v>1.4103333333333332</v>
      </c>
      <c r="M295" s="53">
        <f t="shared" si="60"/>
        <v>1.8463333333333332</v>
      </c>
      <c r="N295" s="53">
        <f t="shared" si="61"/>
        <v>1.3603333333333334</v>
      </c>
      <c r="O295" s="57">
        <f t="shared" si="23"/>
        <v>4.617</v>
      </c>
      <c r="P295" s="59">
        <f t="shared" si="62"/>
        <v>0.66435987455114109</v>
      </c>
      <c r="Q295" s="50">
        <f t="shared" si="24"/>
        <v>1.3091467738123375</v>
      </c>
      <c r="R295" s="51">
        <f t="shared" si="25"/>
        <v>0.96454738832427334</v>
      </c>
      <c r="U295" t="s">
        <v>332</v>
      </c>
    </row>
    <row r="296" spans="1:21" x14ac:dyDescent="0.3">
      <c r="A296" s="43" t="s">
        <v>384</v>
      </c>
      <c r="B296" s="40">
        <v>295</v>
      </c>
      <c r="C296" s="55">
        <v>1.966</v>
      </c>
      <c r="D296" s="55">
        <v>1.9670000000000001</v>
      </c>
      <c r="E296" s="55">
        <v>1.958</v>
      </c>
      <c r="F296" s="55">
        <v>1.599</v>
      </c>
      <c r="G296" s="55">
        <v>1.605</v>
      </c>
      <c r="H296" s="55">
        <v>1.5920000000000001</v>
      </c>
      <c r="I296" s="55">
        <v>1.0109999999999999</v>
      </c>
      <c r="J296" s="55">
        <v>1.03</v>
      </c>
      <c r="K296" s="55">
        <v>1.0049999999999999</v>
      </c>
      <c r="L296" s="53">
        <f t="shared" si="59"/>
        <v>1.9636666666666667</v>
      </c>
      <c r="M296" s="53">
        <f t="shared" si="60"/>
        <v>1.5986666666666665</v>
      </c>
      <c r="N296" s="53">
        <f t="shared" si="61"/>
        <v>1.0153333333333332</v>
      </c>
      <c r="O296" s="57">
        <f t="shared" si="23"/>
        <v>4.5776666666666666</v>
      </c>
      <c r="P296" s="59">
        <f t="shared" si="62"/>
        <v>0.66064416533767978</v>
      </c>
      <c r="Q296" s="50">
        <f t="shared" si="24"/>
        <v>0.81412323883890669</v>
      </c>
      <c r="R296" s="51">
        <f t="shared" si="25"/>
        <v>0.51705992191478523</v>
      </c>
    </row>
    <row r="297" spans="1:21" x14ac:dyDescent="0.3">
      <c r="A297" s="42" t="s">
        <v>368</v>
      </c>
      <c r="B297" s="39">
        <v>296</v>
      </c>
      <c r="C297" s="55">
        <v>163.60599999999999</v>
      </c>
      <c r="D297" s="55">
        <v>166.02799999999999</v>
      </c>
      <c r="E297" s="55">
        <v>164.82</v>
      </c>
      <c r="F297" s="55">
        <v>244.452</v>
      </c>
      <c r="G297" s="55">
        <v>245.38300000000001</v>
      </c>
      <c r="H297" s="55">
        <v>247.35499999999999</v>
      </c>
      <c r="I297" s="55">
        <v>278.38</v>
      </c>
      <c r="J297" s="55">
        <v>279.76799999999997</v>
      </c>
      <c r="K297" s="55">
        <v>282.00200000000001</v>
      </c>
      <c r="L297" s="53">
        <f t="shared" si="59"/>
        <v>164.81800000000001</v>
      </c>
      <c r="M297" s="53">
        <f t="shared" si="60"/>
        <v>245.73000000000002</v>
      </c>
      <c r="N297" s="53">
        <f t="shared" si="61"/>
        <v>280.04999999999995</v>
      </c>
      <c r="O297" s="57">
        <f t="shared" si="23"/>
        <v>690.59799999999996</v>
      </c>
      <c r="P297" s="59">
        <f t="shared" si="62"/>
        <v>2.8392253162807082</v>
      </c>
      <c r="Q297" s="50">
        <f t="shared" si="24"/>
        <v>1.4909172541834024</v>
      </c>
      <c r="R297" s="51">
        <f t="shared" si="25"/>
        <v>1.6991469378344595</v>
      </c>
      <c r="U297" s="3" t="s">
        <v>333</v>
      </c>
    </row>
    <row r="298" spans="1:21" x14ac:dyDescent="0.3">
      <c r="A298" s="42" t="s">
        <v>369</v>
      </c>
      <c r="B298" s="40">
        <v>297</v>
      </c>
      <c r="C298" s="55">
        <v>340.03699999999998</v>
      </c>
      <c r="D298" s="55">
        <v>337.05399999999997</v>
      </c>
      <c r="E298" s="55">
        <v>330.56799999999998</v>
      </c>
      <c r="F298" s="55">
        <v>484.56599999999997</v>
      </c>
      <c r="G298" s="55">
        <v>481.91300000000001</v>
      </c>
      <c r="H298" s="55">
        <v>481.517</v>
      </c>
      <c r="I298" s="55">
        <v>584.173</v>
      </c>
      <c r="J298" s="55">
        <v>574.50300000000004</v>
      </c>
      <c r="K298" s="55">
        <v>568.92600000000004</v>
      </c>
      <c r="L298" s="53">
        <f t="shared" si="59"/>
        <v>335.88633333333331</v>
      </c>
      <c r="M298" s="53">
        <f t="shared" si="60"/>
        <v>482.66533333333336</v>
      </c>
      <c r="N298" s="53">
        <f t="shared" si="61"/>
        <v>575.86733333333325</v>
      </c>
      <c r="O298" s="57">
        <f t="shared" si="23"/>
        <v>1394.4189999999999</v>
      </c>
      <c r="P298" s="59">
        <f t="shared" si="62"/>
        <v>3.1443932917288291</v>
      </c>
      <c r="Q298" s="50">
        <f t="shared" si="24"/>
        <v>1.4369900928786428</v>
      </c>
      <c r="R298" s="51">
        <f t="shared" si="25"/>
        <v>1.714470867624861</v>
      </c>
    </row>
    <row r="299" spans="1:21" x14ac:dyDescent="0.3">
      <c r="A299" s="42" t="s">
        <v>370</v>
      </c>
      <c r="B299" s="39">
        <v>298</v>
      </c>
      <c r="C299" s="55">
        <v>1101.453</v>
      </c>
      <c r="D299" s="55">
        <v>1107.886</v>
      </c>
      <c r="E299" s="55">
        <v>1118.913</v>
      </c>
      <c r="F299" s="55">
        <v>1929.0029999999999</v>
      </c>
      <c r="G299" s="55">
        <v>1946.2850000000001</v>
      </c>
      <c r="H299" s="55">
        <v>1933.4749999999999</v>
      </c>
      <c r="I299" s="55">
        <v>2086.473</v>
      </c>
      <c r="J299" s="55">
        <v>2109.4740000000002</v>
      </c>
      <c r="K299" s="55">
        <v>2122.1480000000001</v>
      </c>
      <c r="L299" s="53">
        <f t="shared" si="59"/>
        <v>1109.4173333333333</v>
      </c>
      <c r="M299" s="53">
        <f t="shared" si="60"/>
        <v>1936.2543333333333</v>
      </c>
      <c r="N299" s="53">
        <f t="shared" si="61"/>
        <v>2106.0316666666668</v>
      </c>
      <c r="O299" s="57">
        <f t="shared" si="23"/>
        <v>5151.7033333333329</v>
      </c>
      <c r="P299" s="59">
        <f t="shared" si="62"/>
        <v>3.7119508457325892</v>
      </c>
      <c r="Q299" s="50">
        <f t="shared" si="24"/>
        <v>1.7452894191906141</v>
      </c>
      <c r="R299" s="51">
        <f t="shared" si="25"/>
        <v>1.8983223025179585</v>
      </c>
    </row>
    <row r="300" spans="1:21" x14ac:dyDescent="0.3">
      <c r="A300" s="43" t="s">
        <v>380</v>
      </c>
      <c r="B300" s="40">
        <v>299</v>
      </c>
      <c r="C300" s="55">
        <v>2.9039999999999999</v>
      </c>
      <c r="D300" s="55">
        <v>2.8879999999999999</v>
      </c>
      <c r="E300" s="55">
        <v>2.8860000000000001</v>
      </c>
      <c r="F300" s="55">
        <v>3.4369999999999998</v>
      </c>
      <c r="G300" s="55">
        <v>3.4420000000000002</v>
      </c>
      <c r="H300" s="55">
        <v>3.4449999999999998</v>
      </c>
      <c r="I300" s="55">
        <v>2.0710000000000002</v>
      </c>
      <c r="J300" s="55">
        <v>2.0960000000000001</v>
      </c>
      <c r="K300" s="55">
        <v>2.0939999999999999</v>
      </c>
      <c r="L300" s="53">
        <f t="shared" si="59"/>
        <v>2.8926666666666669</v>
      </c>
      <c r="M300" s="53">
        <f t="shared" si="60"/>
        <v>3.4413333333333331</v>
      </c>
      <c r="N300" s="53">
        <f t="shared" si="61"/>
        <v>2.0869999999999997</v>
      </c>
      <c r="O300" s="57">
        <f t="shared" si="23"/>
        <v>8.4209999999999994</v>
      </c>
      <c r="P300" s="59">
        <f t="shared" si="62"/>
        <v>0.92536366735410158</v>
      </c>
      <c r="Q300" s="50">
        <f t="shared" si="24"/>
        <v>1.1896750403318734</v>
      </c>
      <c r="R300" s="51">
        <f t="shared" si="25"/>
        <v>0.72147960359529828</v>
      </c>
      <c r="U300" s="3" t="s">
        <v>335</v>
      </c>
    </row>
    <row r="301" spans="1:21" x14ac:dyDescent="0.3">
      <c r="A301" s="42" t="s">
        <v>371</v>
      </c>
      <c r="B301" s="39">
        <v>300</v>
      </c>
      <c r="C301" s="55">
        <v>2.4710000000000001</v>
      </c>
      <c r="D301" s="55">
        <v>2.476</v>
      </c>
      <c r="E301" s="55">
        <v>2.4809999999999999</v>
      </c>
      <c r="F301" s="55">
        <v>1.97</v>
      </c>
      <c r="G301" s="55">
        <v>1.9650000000000001</v>
      </c>
      <c r="H301" s="55">
        <v>1.968</v>
      </c>
      <c r="I301" s="55">
        <v>1.252</v>
      </c>
      <c r="J301" s="55">
        <v>1.256</v>
      </c>
      <c r="K301" s="55">
        <v>1.2490000000000001</v>
      </c>
      <c r="L301" s="53">
        <f t="shared" si="59"/>
        <v>2.476</v>
      </c>
      <c r="M301" s="53">
        <f t="shared" si="60"/>
        <v>1.9676666666666669</v>
      </c>
      <c r="N301" s="53">
        <f t="shared" si="61"/>
        <v>1.2523333333333333</v>
      </c>
      <c r="O301" s="57">
        <f t="shared" si="23"/>
        <v>5.6960000000000006</v>
      </c>
      <c r="P301" s="59">
        <f t="shared" si="62"/>
        <v>0.75556998062879999</v>
      </c>
      <c r="Q301" s="50">
        <f t="shared" si="24"/>
        <v>0.79469574582660218</v>
      </c>
      <c r="R301" s="51">
        <f t="shared" si="25"/>
        <v>0.50578890683898758</v>
      </c>
      <c r="U301" s="3" t="s">
        <v>337</v>
      </c>
    </row>
    <row r="302" spans="1:21" x14ac:dyDescent="0.3">
      <c r="A302" s="42" t="s">
        <v>372</v>
      </c>
      <c r="B302" s="40">
        <v>301</v>
      </c>
      <c r="C302" s="55">
        <v>2.4430000000000001</v>
      </c>
      <c r="D302" s="55">
        <v>2.4489999999999998</v>
      </c>
      <c r="E302" s="55">
        <v>2.456</v>
      </c>
      <c r="F302" s="55">
        <v>2.1059999999999999</v>
      </c>
      <c r="G302" s="55">
        <v>2.1</v>
      </c>
      <c r="H302" s="55">
        <v>2.101</v>
      </c>
      <c r="I302" s="55">
        <v>1.3879999999999999</v>
      </c>
      <c r="J302" s="55">
        <v>1.4039999999999999</v>
      </c>
      <c r="K302" s="55">
        <v>1.387</v>
      </c>
      <c r="L302" s="53">
        <f t="shared" ref="L302" si="63">AVERAGE(C302:E302)</f>
        <v>2.4493333333333331</v>
      </c>
      <c r="M302" s="53">
        <f t="shared" ref="M302" si="64">AVERAGE(F302:H302)</f>
        <v>2.1023333333333332</v>
      </c>
      <c r="N302" s="53">
        <f t="shared" ref="N302" si="65">AVERAGE(I302:K302)</f>
        <v>1.393</v>
      </c>
      <c r="O302" s="57">
        <f t="shared" si="23"/>
        <v>5.9446666666666657</v>
      </c>
      <c r="P302" s="59">
        <f t="shared" ref="P302" si="66">LOG10(O302)</f>
        <v>0.7741275075861821</v>
      </c>
      <c r="Q302" s="50">
        <f t="shared" si="24"/>
        <v>0.8583287969515514</v>
      </c>
      <c r="R302" s="51">
        <f t="shared" si="25"/>
        <v>0.56872618399564512</v>
      </c>
      <c r="U302" s="3" t="s">
        <v>338</v>
      </c>
    </row>
    <row r="303" spans="1:21" x14ac:dyDescent="0.3">
      <c r="A303" s="43" t="s">
        <v>381</v>
      </c>
      <c r="B303" s="39">
        <v>302</v>
      </c>
      <c r="C303" s="55">
        <v>29.908000000000001</v>
      </c>
      <c r="D303" s="55">
        <v>29.963999999999999</v>
      </c>
      <c r="E303" s="55">
        <v>29.858000000000001</v>
      </c>
      <c r="F303" s="55">
        <v>34.837000000000003</v>
      </c>
      <c r="G303" s="55">
        <v>34.704000000000001</v>
      </c>
      <c r="H303" s="55">
        <v>34.887</v>
      </c>
      <c r="I303" s="55">
        <v>31.466000000000001</v>
      </c>
      <c r="J303" s="55">
        <v>31.488</v>
      </c>
      <c r="K303" s="55">
        <v>31.571000000000002</v>
      </c>
      <c r="L303" s="53">
        <f t="shared" si="59"/>
        <v>29.91</v>
      </c>
      <c r="M303" s="53">
        <f t="shared" si="60"/>
        <v>34.809333333333335</v>
      </c>
      <c r="N303" s="53">
        <f t="shared" si="61"/>
        <v>31.508333333333336</v>
      </c>
      <c r="O303" s="57">
        <f t="shared" si="23"/>
        <v>96.227666666666678</v>
      </c>
      <c r="P303" s="59">
        <f t="shared" si="62"/>
        <v>1.9832999551272037</v>
      </c>
      <c r="Q303" s="50">
        <f t="shared" si="24"/>
        <v>1.1638025186671126</v>
      </c>
      <c r="R303" s="51">
        <f t="shared" si="25"/>
        <v>1.0534380920539397</v>
      </c>
    </row>
    <row r="304" spans="1:21" x14ac:dyDescent="0.3">
      <c r="A304" s="42" t="s">
        <v>373</v>
      </c>
      <c r="B304" s="40">
        <v>303</v>
      </c>
      <c r="C304" s="55">
        <v>1.2110000000000001</v>
      </c>
      <c r="D304" s="55">
        <v>1.2090000000000001</v>
      </c>
      <c r="E304" s="55">
        <v>1.1950000000000001</v>
      </c>
      <c r="F304" s="55">
        <v>1.105</v>
      </c>
      <c r="G304" s="55">
        <v>1.1160000000000001</v>
      </c>
      <c r="H304" s="55">
        <v>1.1080000000000001</v>
      </c>
      <c r="I304" s="55">
        <v>0.76600000000000001</v>
      </c>
      <c r="J304" s="55">
        <v>0.77200000000000002</v>
      </c>
      <c r="K304" s="55">
        <v>0.78600000000000003</v>
      </c>
      <c r="L304" s="53">
        <f t="shared" si="59"/>
        <v>1.2050000000000001</v>
      </c>
      <c r="M304" s="53">
        <f t="shared" si="60"/>
        <v>1.1096666666666668</v>
      </c>
      <c r="N304" s="53">
        <f t="shared" si="61"/>
        <v>0.77466666666666661</v>
      </c>
      <c r="O304" s="57">
        <f t="shared" si="23"/>
        <v>3.0893333333333333</v>
      </c>
      <c r="P304" s="59">
        <f t="shared" si="62"/>
        <v>0.48986477039827553</v>
      </c>
      <c r="Q304" s="50">
        <f t="shared" si="24"/>
        <v>0.9208852005532504</v>
      </c>
      <c r="R304" s="51">
        <f t="shared" si="25"/>
        <v>0.64287690179806356</v>
      </c>
      <c r="U304" s="3" t="s">
        <v>334</v>
      </c>
    </row>
    <row r="305" spans="1:21" x14ac:dyDescent="0.3">
      <c r="A305" s="42" t="s">
        <v>374</v>
      </c>
      <c r="B305" s="39">
        <v>304</v>
      </c>
      <c r="C305" s="55">
        <v>6.8109999999999999</v>
      </c>
      <c r="D305" s="55">
        <v>6.6879999999999997</v>
      </c>
      <c r="E305" s="55">
        <v>6.8120000000000003</v>
      </c>
      <c r="F305" s="55">
        <v>7.4550000000000001</v>
      </c>
      <c r="G305" s="55">
        <v>7.5129999999999999</v>
      </c>
      <c r="H305" s="55">
        <v>7.2779999999999996</v>
      </c>
      <c r="I305" s="55">
        <v>6.9560000000000004</v>
      </c>
      <c r="J305" s="55">
        <v>7.056</v>
      </c>
      <c r="K305" s="55">
        <v>6.8579999999999997</v>
      </c>
      <c r="L305" s="53">
        <f t="shared" ref="L305" si="67">AVERAGE(C305:E305)</f>
        <v>6.7703333333333333</v>
      </c>
      <c r="M305" s="53">
        <f t="shared" ref="M305" si="68">AVERAGE(F305:H305)</f>
        <v>7.4153333333333329</v>
      </c>
      <c r="N305" s="53">
        <f t="shared" ref="N305" si="69">AVERAGE(I305:K305)</f>
        <v>6.956666666666667</v>
      </c>
      <c r="O305" s="57">
        <f t="shared" si="23"/>
        <v>21.142333333333333</v>
      </c>
      <c r="P305" s="59">
        <f t="shared" ref="P305" si="70">LOG10(O305)</f>
        <v>1.3251529156994406</v>
      </c>
      <c r="Q305" s="50">
        <f t="shared" si="24"/>
        <v>1.0952685736792871</v>
      </c>
      <c r="R305" s="51">
        <f t="shared" si="25"/>
        <v>1.0275220323962386</v>
      </c>
      <c r="U305" s="3" t="s">
        <v>336</v>
      </c>
    </row>
    <row r="306" spans="1:21" x14ac:dyDescent="0.3">
      <c r="A306" s="35" t="s">
        <v>382</v>
      </c>
      <c r="B306" s="40">
        <v>305</v>
      </c>
      <c r="C306" s="55">
        <v>17.669</v>
      </c>
      <c r="D306" s="55">
        <v>17.238</v>
      </c>
      <c r="E306" s="55">
        <v>17.600999999999999</v>
      </c>
      <c r="F306" s="55">
        <v>19.212</v>
      </c>
      <c r="G306" s="55">
        <v>19.251000000000001</v>
      </c>
      <c r="H306" s="55">
        <v>19.225000000000001</v>
      </c>
      <c r="I306" s="55">
        <v>23.263999999999999</v>
      </c>
      <c r="J306" s="55">
        <v>23.41</v>
      </c>
      <c r="K306" s="55">
        <v>23.495000000000001</v>
      </c>
      <c r="L306" s="53">
        <f t="shared" si="59"/>
        <v>17.502666666666666</v>
      </c>
      <c r="M306" s="53">
        <f t="shared" si="60"/>
        <v>19.229333333333333</v>
      </c>
      <c r="N306" s="53">
        <f t="shared" si="61"/>
        <v>23.389666666666667</v>
      </c>
      <c r="O306" s="57">
        <f t="shared" si="23"/>
        <v>60.12166666666667</v>
      </c>
      <c r="P306" s="59">
        <f t="shared" si="62"/>
        <v>1.7790310114042858</v>
      </c>
      <c r="Q306" s="50">
        <f t="shared" si="24"/>
        <v>1.0986516340367183</v>
      </c>
      <c r="R306" s="51">
        <f t="shared" si="25"/>
        <v>1.3363487468576216</v>
      </c>
    </row>
    <row r="307" spans="1:21" x14ac:dyDescent="0.3">
      <c r="A307" s="43" t="s">
        <v>383</v>
      </c>
      <c r="B307" s="39">
        <v>306</v>
      </c>
      <c r="C307" s="55">
        <v>8.9779999999999998</v>
      </c>
      <c r="D307" s="55">
        <v>9.2170000000000005</v>
      </c>
      <c r="E307" s="55">
        <v>9.2360000000000007</v>
      </c>
      <c r="F307" s="55">
        <v>9.4239999999999995</v>
      </c>
      <c r="G307" s="55">
        <v>9.3719999999999999</v>
      </c>
      <c r="H307" s="55">
        <v>9.3339999999999996</v>
      </c>
      <c r="I307" s="55">
        <v>8.6579999999999995</v>
      </c>
      <c r="J307" s="55">
        <v>8.702</v>
      </c>
      <c r="K307" s="55">
        <v>8.641</v>
      </c>
      <c r="L307" s="53">
        <f t="shared" ref="L307" si="71">AVERAGE(C307:E307)</f>
        <v>9.1436666666666664</v>
      </c>
      <c r="M307" s="53">
        <f t="shared" ref="M307" si="72">AVERAGE(F307:H307)</f>
        <v>9.3766666666666669</v>
      </c>
      <c r="N307" s="53">
        <f t="shared" ref="N307" si="73">AVERAGE(I307:K307)</f>
        <v>8.6669999999999998</v>
      </c>
      <c r="O307" s="57">
        <f t="shared" si="23"/>
        <v>27.187333333333335</v>
      </c>
      <c r="P307" s="59">
        <f t="shared" ref="P307" si="74">LOG10(O307)</f>
        <v>1.4343666119489007</v>
      </c>
      <c r="Q307" s="50">
        <f t="shared" si="24"/>
        <v>1.0254821187707339</v>
      </c>
      <c r="R307" s="51">
        <f t="shared" si="25"/>
        <v>0.94786919908133138</v>
      </c>
    </row>
    <row r="308" spans="1:21" x14ac:dyDescent="0.3">
      <c r="A308" s="17" t="s">
        <v>375</v>
      </c>
      <c r="B308" s="40">
        <v>307</v>
      </c>
      <c r="C308" s="55">
        <v>62.344000000000001</v>
      </c>
      <c r="D308" s="55">
        <v>58.841000000000001</v>
      </c>
      <c r="E308" s="55">
        <v>61.183</v>
      </c>
      <c r="F308" s="55">
        <v>81.742000000000004</v>
      </c>
      <c r="G308" s="55">
        <v>84.94</v>
      </c>
      <c r="H308" s="55">
        <v>82.256</v>
      </c>
      <c r="I308" s="55">
        <v>85.843999999999994</v>
      </c>
      <c r="J308" s="55">
        <v>87.813999999999993</v>
      </c>
      <c r="K308" s="55">
        <v>88.424000000000007</v>
      </c>
      <c r="L308" s="53">
        <f t="shared" ref="L308:L309" si="75">AVERAGE(C308:E308)</f>
        <v>60.789333333333332</v>
      </c>
      <c r="M308" s="53">
        <f t="shared" ref="M308:M309" si="76">AVERAGE(F308:H308)</f>
        <v>82.979333333333344</v>
      </c>
      <c r="N308" s="53">
        <f t="shared" ref="N308:N309" si="77">AVERAGE(I308:K308)</f>
        <v>87.36066666666666</v>
      </c>
      <c r="O308" s="57">
        <f t="shared" si="23"/>
        <v>231.12933333333331</v>
      </c>
      <c r="P308" s="59">
        <f t="shared" ref="P308:P309" si="78">LOG10(O308)</f>
        <v>2.3638550666230995</v>
      </c>
      <c r="Q308" s="50">
        <f t="shared" si="24"/>
        <v>1.3650311458150555</v>
      </c>
      <c r="R308" s="51">
        <f t="shared" si="25"/>
        <v>1.4371051938936654</v>
      </c>
      <c r="U308" s="3" t="s">
        <v>339</v>
      </c>
    </row>
    <row r="309" spans="1:21" x14ac:dyDescent="0.3">
      <c r="A309" s="17" t="s">
        <v>376</v>
      </c>
      <c r="B309" s="39">
        <v>308</v>
      </c>
      <c r="C309" s="55">
        <v>83.63</v>
      </c>
      <c r="D309" s="55">
        <v>82.772000000000006</v>
      </c>
      <c r="E309" s="55">
        <v>82.465999999999994</v>
      </c>
      <c r="F309" s="55">
        <v>75.552000000000007</v>
      </c>
      <c r="G309" s="55">
        <v>73.849999999999994</v>
      </c>
      <c r="H309" s="55">
        <v>73.584999999999994</v>
      </c>
      <c r="I309" s="55">
        <v>19.314</v>
      </c>
      <c r="J309" s="55">
        <v>19.733000000000001</v>
      </c>
      <c r="K309" s="55">
        <v>19.77</v>
      </c>
      <c r="L309" s="53">
        <f t="shared" si="75"/>
        <v>82.956000000000003</v>
      </c>
      <c r="M309" s="53">
        <f t="shared" si="76"/>
        <v>74.328999999999994</v>
      </c>
      <c r="N309" s="53">
        <f t="shared" si="77"/>
        <v>19.605666666666664</v>
      </c>
      <c r="O309" s="57">
        <f t="shared" si="23"/>
        <v>176.89066666666668</v>
      </c>
      <c r="P309" s="59">
        <f t="shared" si="78"/>
        <v>2.2477049187090543</v>
      </c>
      <c r="Q309" s="50">
        <f t="shared" si="24"/>
        <v>0.89600511114325654</v>
      </c>
      <c r="R309" s="51">
        <f t="shared" si="25"/>
        <v>0.23633813909381676</v>
      </c>
      <c r="U309" s="3" t="s">
        <v>342</v>
      </c>
    </row>
    <row r="310" spans="1:21" x14ac:dyDescent="0.3">
      <c r="A310" s="17" t="s">
        <v>377</v>
      </c>
      <c r="B310" s="40">
        <v>309</v>
      </c>
      <c r="C310" s="55">
        <v>103.756</v>
      </c>
      <c r="D310" s="55">
        <v>101.99</v>
      </c>
      <c r="E310" s="55">
        <v>103.973</v>
      </c>
      <c r="F310" s="55">
        <v>86.668000000000006</v>
      </c>
      <c r="G310" s="55">
        <v>88.328000000000003</v>
      </c>
      <c r="H310" s="55">
        <v>87.894000000000005</v>
      </c>
      <c r="I310" s="55">
        <v>42.072000000000003</v>
      </c>
      <c r="J310" s="55">
        <v>41.350999999999999</v>
      </c>
      <c r="K310" s="55">
        <v>42.685000000000002</v>
      </c>
      <c r="L310" s="53">
        <f t="shared" ref="L310:L312" si="79">AVERAGE(C310:E310)</f>
        <v>103.23966666666666</v>
      </c>
      <c r="M310" s="53">
        <f t="shared" ref="M310:M312" si="80">AVERAGE(F310:H310)</f>
        <v>87.63</v>
      </c>
      <c r="N310" s="53">
        <f t="shared" ref="N310:N312" si="81">AVERAGE(I310:K310)</f>
        <v>42.036000000000001</v>
      </c>
      <c r="O310" s="57">
        <f t="shared" si="23"/>
        <v>232.90566666666666</v>
      </c>
      <c r="P310" s="59">
        <f t="shared" ref="P310:P312" si="82">LOG10(O310)</f>
        <v>2.3671800551818487</v>
      </c>
      <c r="Q310" s="50">
        <f t="shared" si="24"/>
        <v>0.84880165569435517</v>
      </c>
      <c r="R310" s="51">
        <f t="shared" si="25"/>
        <v>0.40716907906844596</v>
      </c>
      <c r="U310" s="3" t="s">
        <v>344</v>
      </c>
    </row>
    <row r="311" spans="1:21" x14ac:dyDescent="0.3">
      <c r="A311" s="17" t="s">
        <v>378</v>
      </c>
      <c r="B311" s="39">
        <v>310</v>
      </c>
      <c r="C311" s="55">
        <v>124.027</v>
      </c>
      <c r="D311" s="55">
        <v>125.982</v>
      </c>
      <c r="E311" s="55">
        <v>125.441</v>
      </c>
      <c r="F311" s="55">
        <v>97.102000000000004</v>
      </c>
      <c r="G311" s="55">
        <v>96.543999999999997</v>
      </c>
      <c r="H311" s="55">
        <v>96.96</v>
      </c>
      <c r="I311" s="55">
        <v>101.587</v>
      </c>
      <c r="J311" s="55">
        <v>101.83</v>
      </c>
      <c r="K311" s="55">
        <v>101.02</v>
      </c>
      <c r="L311" s="53">
        <f t="shared" si="79"/>
        <v>125.15000000000002</v>
      </c>
      <c r="M311" s="53">
        <f t="shared" si="80"/>
        <v>96.86866666666667</v>
      </c>
      <c r="N311" s="53">
        <f t="shared" si="81"/>
        <v>101.479</v>
      </c>
      <c r="O311" s="57">
        <f t="shared" si="23"/>
        <v>323.4976666666667</v>
      </c>
      <c r="P311" s="59">
        <f t="shared" si="82"/>
        <v>2.509871152524207</v>
      </c>
      <c r="Q311" s="50">
        <f t="shared" si="24"/>
        <v>0.77402050872286576</v>
      </c>
      <c r="R311" s="51">
        <f t="shared" si="25"/>
        <v>0.81085896923691558</v>
      </c>
      <c r="U311" s="37" t="s">
        <v>345</v>
      </c>
    </row>
    <row r="312" spans="1:21" x14ac:dyDescent="0.3">
      <c r="A312" s="17" t="s">
        <v>379</v>
      </c>
      <c r="B312" s="40">
        <v>311</v>
      </c>
      <c r="C312" s="55">
        <v>133.428</v>
      </c>
      <c r="D312" s="55">
        <v>129.971</v>
      </c>
      <c r="E312" s="55">
        <v>129.97499999999999</v>
      </c>
      <c r="F312" s="55">
        <v>156.31399999999999</v>
      </c>
      <c r="G312" s="55">
        <v>156.50200000000001</v>
      </c>
      <c r="H312" s="55">
        <v>158.857</v>
      </c>
      <c r="I312" s="55">
        <v>154.16900000000001</v>
      </c>
      <c r="J312" s="55">
        <v>154.52600000000001</v>
      </c>
      <c r="K312" s="55">
        <v>156.036</v>
      </c>
      <c r="L312" s="53">
        <f t="shared" si="79"/>
        <v>131.12466666666668</v>
      </c>
      <c r="M312" s="53">
        <f t="shared" si="80"/>
        <v>157.22433333333333</v>
      </c>
      <c r="N312" s="53">
        <f t="shared" si="81"/>
        <v>154.91033333333334</v>
      </c>
      <c r="O312" s="57">
        <f t="shared" si="23"/>
        <v>443.25933333333342</v>
      </c>
      <c r="P312" s="59">
        <f t="shared" si="82"/>
        <v>2.6466578889373422</v>
      </c>
      <c r="Q312" s="50">
        <f t="shared" si="24"/>
        <v>1.1990446750420718</v>
      </c>
      <c r="R312" s="51">
        <f t="shared" si="25"/>
        <v>1.1813973470539485</v>
      </c>
      <c r="U312" s="3" t="s">
        <v>346</v>
      </c>
    </row>
    <row r="313" spans="1:21" x14ac:dyDescent="0.3">
      <c r="A313" s="38"/>
      <c r="B313" s="38"/>
      <c r="L313" s="53"/>
      <c r="M313" s="53"/>
      <c r="N313" s="53"/>
      <c r="Q313" s="47"/>
      <c r="R313" s="48"/>
    </row>
    <row r="314" spans="1:21" x14ac:dyDescent="0.3">
      <c r="A314" s="36"/>
      <c r="B314" s="36"/>
    </row>
    <row r="316" spans="1:21" x14ac:dyDescent="0.3">
      <c r="A316" s="36"/>
      <c r="B316" s="36"/>
    </row>
    <row r="318" spans="1:21" x14ac:dyDescent="0.3">
      <c r="A318" s="36"/>
      <c r="B318" s="36"/>
    </row>
  </sheetData>
  <mergeCells count="3"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Muséum national d'histoire naturelle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BILLET</dc:creator>
  <cp:lastModifiedBy>Guillaume</cp:lastModifiedBy>
  <dcterms:created xsi:type="dcterms:W3CDTF">2014-12-10T10:50:55Z</dcterms:created>
  <dcterms:modified xsi:type="dcterms:W3CDTF">2020-03-24T11:00:58Z</dcterms:modified>
</cp:coreProperties>
</file>