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rdner-4310\Desktop\"/>
    </mc:Choice>
  </mc:AlternateContent>
  <bookViews>
    <workbookView xWindow="-120" yWindow="-120" windowWidth="20730" windowHeight="11160" activeTab="4"/>
  </bookViews>
  <sheets>
    <sheet name="Fig1A" sheetId="1" r:id="rId1"/>
    <sheet name="Fig1B" sheetId="14" r:id="rId2"/>
    <sheet name="Fig2" sheetId="15" r:id="rId3"/>
    <sheet name="Fig3" sheetId="16" r:id="rId4"/>
    <sheet name="Fig4" sheetId="17" r:id="rId5"/>
  </sheets>
  <externalReferences>
    <externalReference r:id="rId6"/>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8" i="16" l="1"/>
  <c r="F58" i="16"/>
  <c r="G57" i="16"/>
  <c r="F57" i="16"/>
  <c r="G56" i="16"/>
  <c r="F56" i="16"/>
  <c r="G55" i="16"/>
  <c r="F55" i="16"/>
  <c r="G54" i="16"/>
  <c r="F54" i="16"/>
  <c r="G53" i="16"/>
  <c r="F53" i="16"/>
  <c r="G48" i="16"/>
  <c r="F48" i="16"/>
  <c r="G47" i="16"/>
  <c r="F47" i="16"/>
  <c r="G46" i="16"/>
  <c r="F46" i="16"/>
  <c r="G45" i="16"/>
  <c r="F45" i="16"/>
  <c r="G44" i="16"/>
  <c r="F44" i="16"/>
  <c r="G43" i="16"/>
  <c r="F43" i="16"/>
  <c r="G37" i="16"/>
  <c r="F37" i="16"/>
  <c r="G36" i="16"/>
  <c r="F36" i="16"/>
  <c r="G35" i="16"/>
  <c r="F35" i="16"/>
  <c r="G34" i="16"/>
  <c r="F34" i="16"/>
  <c r="G33" i="16"/>
  <c r="F33" i="16"/>
  <c r="G32" i="16"/>
  <c r="F32" i="16"/>
  <c r="G27" i="16"/>
  <c r="F27" i="16"/>
  <c r="G26" i="16"/>
  <c r="F26" i="16"/>
  <c r="G25" i="16"/>
  <c r="F25" i="16"/>
  <c r="G24" i="16"/>
  <c r="F24" i="16"/>
  <c r="G23" i="16"/>
  <c r="F23" i="16"/>
  <c r="G22" i="16"/>
  <c r="F22" i="16"/>
  <c r="E176" i="15" l="1"/>
  <c r="E178" i="15"/>
  <c r="D178" i="15"/>
  <c r="E177" i="15"/>
  <c r="D177" i="15"/>
  <c r="D176" i="15"/>
  <c r="E173" i="15"/>
  <c r="D173" i="15"/>
  <c r="E29" i="15" s="1"/>
  <c r="E172" i="15"/>
  <c r="D172" i="15"/>
  <c r="E31" i="15" s="1"/>
  <c r="E171" i="15"/>
  <c r="D171" i="15"/>
  <c r="E30" i="15" s="1"/>
  <c r="E147" i="16"/>
  <c r="D147" i="16"/>
  <c r="F147" i="16" s="1"/>
  <c r="E146" i="16"/>
  <c r="D146" i="16"/>
  <c r="F146" i="16" s="1"/>
  <c r="E145" i="16"/>
  <c r="D145" i="16"/>
  <c r="F145" i="16" s="1"/>
  <c r="E144" i="16"/>
  <c r="D144" i="16"/>
  <c r="F144" i="16" s="1"/>
  <c r="E139" i="16"/>
  <c r="D139" i="16"/>
  <c r="E138" i="16"/>
  <c r="D138" i="16"/>
  <c r="F138" i="16" s="1"/>
  <c r="E137" i="16"/>
  <c r="D137" i="16"/>
  <c r="F137" i="16" s="1"/>
  <c r="D136" i="16"/>
  <c r="G136" i="16" s="1"/>
  <c r="E66" i="16" s="1"/>
  <c r="G131" i="16"/>
  <c r="E89" i="16" s="1"/>
  <c r="E131" i="16"/>
  <c r="D131" i="16"/>
  <c r="E130" i="16"/>
  <c r="D130" i="16"/>
  <c r="F130" i="16" s="1"/>
  <c r="E129" i="16"/>
  <c r="D129" i="16"/>
  <c r="E128" i="16"/>
  <c r="D128" i="16"/>
  <c r="E123" i="16"/>
  <c r="G123" i="16" s="1"/>
  <c r="E84" i="16" s="1"/>
  <c r="D123" i="16"/>
  <c r="F123" i="16" s="1"/>
  <c r="E122" i="16"/>
  <c r="D122" i="16"/>
  <c r="F122" i="16" s="1"/>
  <c r="E121" i="16"/>
  <c r="D121" i="16"/>
  <c r="E120" i="16"/>
  <c r="D120" i="16"/>
  <c r="F120" i="16" s="1"/>
  <c r="E115" i="16"/>
  <c r="D115" i="16"/>
  <c r="E114" i="16"/>
  <c r="D114" i="16"/>
  <c r="F114" i="16" s="1"/>
  <c r="E113" i="16"/>
  <c r="D113" i="16"/>
  <c r="F113" i="16" s="1"/>
  <c r="E112" i="16"/>
  <c r="D112" i="16"/>
  <c r="E107" i="16"/>
  <c r="G107" i="16" s="1"/>
  <c r="E74" i="16" s="1"/>
  <c r="D107" i="16"/>
  <c r="E106" i="16"/>
  <c r="D106" i="16"/>
  <c r="F106" i="16" s="1"/>
  <c r="E105" i="16"/>
  <c r="D105" i="16"/>
  <c r="E104" i="16"/>
  <c r="G104" i="16" s="1"/>
  <c r="E71" i="16" s="1"/>
  <c r="D104" i="16"/>
  <c r="E102" i="16"/>
  <c r="G102" i="16" s="1"/>
  <c r="D102" i="16"/>
  <c r="E101" i="16"/>
  <c r="D101" i="16"/>
  <c r="F101" i="16" s="1"/>
  <c r="E100" i="16"/>
  <c r="D100" i="16"/>
  <c r="E99" i="16"/>
  <c r="G99" i="16" s="1"/>
  <c r="D99" i="16"/>
  <c r="E58" i="16"/>
  <c r="D58" i="16"/>
  <c r="E57" i="16"/>
  <c r="D57" i="16"/>
  <c r="A57" i="16"/>
  <c r="A56" i="16" s="1"/>
  <c r="A55" i="16" s="1"/>
  <c r="A54" i="16" s="1"/>
  <c r="E56" i="16"/>
  <c r="D56" i="16"/>
  <c r="E55" i="16"/>
  <c r="D55" i="16"/>
  <c r="E54" i="16"/>
  <c r="D54" i="16"/>
  <c r="E53" i="16"/>
  <c r="D53" i="16"/>
  <c r="E48" i="16"/>
  <c r="D48" i="16"/>
  <c r="E47" i="16"/>
  <c r="D47" i="16"/>
  <c r="A47" i="16"/>
  <c r="A46" i="16" s="1"/>
  <c r="A45" i="16" s="1"/>
  <c r="A44" i="16" s="1"/>
  <c r="E46" i="16"/>
  <c r="D46" i="16"/>
  <c r="E45" i="16"/>
  <c r="D45" i="16"/>
  <c r="E44" i="16"/>
  <c r="D44" i="16"/>
  <c r="E43" i="16"/>
  <c r="D43" i="16"/>
  <c r="E37" i="16"/>
  <c r="D37" i="16"/>
  <c r="E36" i="16"/>
  <c r="D36" i="16"/>
  <c r="A36" i="16"/>
  <c r="A35" i="16" s="1"/>
  <c r="A34" i="16" s="1"/>
  <c r="A33" i="16" s="1"/>
  <c r="E35" i="16"/>
  <c r="D35" i="16"/>
  <c r="E34" i="16"/>
  <c r="D34" i="16"/>
  <c r="E33" i="16"/>
  <c r="D33" i="16"/>
  <c r="E32" i="16"/>
  <c r="D32" i="16"/>
  <c r="E27" i="16"/>
  <c r="D27" i="16"/>
  <c r="E26" i="16"/>
  <c r="D26" i="16"/>
  <c r="A26" i="16"/>
  <c r="A25" i="16" s="1"/>
  <c r="A24" i="16" s="1"/>
  <c r="A23" i="16" s="1"/>
  <c r="E25" i="16"/>
  <c r="D25" i="16"/>
  <c r="E24" i="16"/>
  <c r="D24" i="16"/>
  <c r="E23" i="16"/>
  <c r="D23" i="16"/>
  <c r="E22" i="16"/>
  <c r="D22" i="16"/>
  <c r="E166" i="15"/>
  <c r="D166" i="15"/>
  <c r="E70" i="15" s="1"/>
  <c r="E165" i="15"/>
  <c r="D165" i="15"/>
  <c r="E72" i="15" s="1"/>
  <c r="E164" i="15"/>
  <c r="D164" i="15"/>
  <c r="E71" i="15" s="1"/>
  <c r="E161" i="15"/>
  <c r="D161" i="15"/>
  <c r="E74" i="15" s="1"/>
  <c r="E160" i="15"/>
  <c r="D160" i="15"/>
  <c r="E76" i="15" s="1"/>
  <c r="E159" i="15"/>
  <c r="D159" i="15"/>
  <c r="E75" i="15" s="1"/>
  <c r="E154" i="15"/>
  <c r="D154" i="15"/>
  <c r="E153" i="15"/>
  <c r="D153" i="15"/>
  <c r="E45" i="15" s="1"/>
  <c r="E152" i="15"/>
  <c r="D152" i="15"/>
  <c r="E44" i="15" s="1"/>
  <c r="E147" i="15"/>
  <c r="D147" i="15"/>
  <c r="E47" i="15" s="1"/>
  <c r="E146" i="15"/>
  <c r="D146" i="15"/>
  <c r="E145" i="15"/>
  <c r="D145" i="15"/>
  <c r="E48" i="15" s="1"/>
  <c r="E141" i="15"/>
  <c r="D141" i="15"/>
  <c r="E34" i="15" s="1"/>
  <c r="E140" i="15"/>
  <c r="D140" i="15"/>
  <c r="E36" i="15" s="1"/>
  <c r="E139" i="15"/>
  <c r="D139" i="15"/>
  <c r="E35" i="15" s="1"/>
  <c r="E135" i="15"/>
  <c r="D135" i="15"/>
  <c r="E38" i="15" s="1"/>
  <c r="E134" i="15"/>
  <c r="D134" i="15"/>
  <c r="E40" i="15" s="1"/>
  <c r="E133" i="15"/>
  <c r="D133" i="15"/>
  <c r="E39" i="15" s="1"/>
  <c r="E129" i="15"/>
  <c r="D129" i="15"/>
  <c r="E128" i="15"/>
  <c r="D128" i="15"/>
  <c r="E63" i="15" s="1"/>
  <c r="E127" i="15"/>
  <c r="D127" i="15"/>
  <c r="E62" i="15" s="1"/>
  <c r="E122" i="15"/>
  <c r="D122" i="15"/>
  <c r="E65" i="15" s="1"/>
  <c r="E121" i="15"/>
  <c r="D121" i="15"/>
  <c r="E120" i="15"/>
  <c r="D120" i="15"/>
  <c r="E66" i="15" s="1"/>
  <c r="E116" i="15"/>
  <c r="D116" i="15"/>
  <c r="E52" i="15" s="1"/>
  <c r="E115" i="15"/>
  <c r="D115" i="15"/>
  <c r="E54" i="15" s="1"/>
  <c r="E114" i="15"/>
  <c r="D114" i="15"/>
  <c r="E53" i="15" s="1"/>
  <c r="E109" i="15"/>
  <c r="D109" i="15"/>
  <c r="E56" i="15" s="1"/>
  <c r="E108" i="15"/>
  <c r="D108" i="15"/>
  <c r="E58" i="15" s="1"/>
  <c r="E107" i="15"/>
  <c r="D107" i="15"/>
  <c r="E103" i="15"/>
  <c r="D103" i="15"/>
  <c r="F103" i="15" s="1"/>
  <c r="E102" i="15"/>
  <c r="D102" i="15"/>
  <c r="E98" i="15"/>
  <c r="D98" i="15"/>
  <c r="E97" i="15"/>
  <c r="D97" i="15"/>
  <c r="E93" i="15"/>
  <c r="D93" i="15"/>
  <c r="E92" i="15"/>
  <c r="D92" i="15"/>
  <c r="E88" i="15"/>
  <c r="D88" i="15"/>
  <c r="E87" i="15"/>
  <c r="D87" i="15"/>
  <c r="G165" i="15" l="1"/>
  <c r="D72" i="15" s="1"/>
  <c r="G122" i="15"/>
  <c r="D65" i="15" s="1"/>
  <c r="G171" i="15"/>
  <c r="D30" i="15" s="1"/>
  <c r="G140" i="15"/>
  <c r="D36" i="15" s="1"/>
  <c r="G159" i="15"/>
  <c r="D75" i="15" s="1"/>
  <c r="G133" i="15"/>
  <c r="D39" i="15" s="1"/>
  <c r="G147" i="15"/>
  <c r="D47" i="15" s="1"/>
  <c r="G120" i="15"/>
  <c r="D66" i="15" s="1"/>
  <c r="G128" i="15"/>
  <c r="D63" i="15" s="1"/>
  <c r="G135" i="15"/>
  <c r="D38" i="15" s="1"/>
  <c r="G145" i="15"/>
  <c r="D48" i="15" s="1"/>
  <c r="G153" i="15"/>
  <c r="D45" i="15" s="1"/>
  <c r="G161" i="15"/>
  <c r="D74" i="15" s="1"/>
  <c r="G173" i="15"/>
  <c r="D29" i="15" s="1"/>
  <c r="F176" i="15"/>
  <c r="E26" i="15"/>
  <c r="G121" i="15"/>
  <c r="D67" i="15" s="1"/>
  <c r="G129" i="15"/>
  <c r="D61" i="15" s="1"/>
  <c r="G139" i="15"/>
  <c r="D35" i="15" s="1"/>
  <c r="G146" i="15"/>
  <c r="D49" i="15" s="1"/>
  <c r="G154" i="15"/>
  <c r="D43" i="15" s="1"/>
  <c r="G164" i="15"/>
  <c r="D71" i="15" s="1"/>
  <c r="F177" i="15"/>
  <c r="E27" i="15"/>
  <c r="F146" i="15"/>
  <c r="E49" i="15"/>
  <c r="F87" i="15"/>
  <c r="F107" i="15"/>
  <c r="E57" i="15"/>
  <c r="G177" i="15"/>
  <c r="D27" i="15" s="1"/>
  <c r="F121" i="15"/>
  <c r="E67" i="15"/>
  <c r="F154" i="15"/>
  <c r="E43" i="15"/>
  <c r="F178" i="15"/>
  <c r="E25" i="15"/>
  <c r="F129" i="15"/>
  <c r="E61" i="15"/>
  <c r="G178" i="15"/>
  <c r="D25" i="15" s="1"/>
  <c r="G127" i="15"/>
  <c r="D62" i="15" s="1"/>
  <c r="G134" i="15"/>
  <c r="D40" i="15" s="1"/>
  <c r="G141" i="15"/>
  <c r="D34" i="15" s="1"/>
  <c r="G152" i="15"/>
  <c r="D44" i="15" s="1"/>
  <c r="G160" i="15"/>
  <c r="D76" i="15" s="1"/>
  <c r="G166" i="15"/>
  <c r="D70" i="15" s="1"/>
  <c r="G172" i="15"/>
  <c r="D31" i="15" s="1"/>
  <c r="G176" i="15"/>
  <c r="D26" i="15" s="1"/>
  <c r="F164" i="15"/>
  <c r="F165" i="15"/>
  <c r="F173" i="15"/>
  <c r="F171" i="15"/>
  <c r="F172" i="15"/>
  <c r="G100" i="16"/>
  <c r="G112" i="16"/>
  <c r="E76" i="16" s="1"/>
  <c r="G128" i="16"/>
  <c r="E86" i="16" s="1"/>
  <c r="G105" i="16"/>
  <c r="E72" i="16" s="1"/>
  <c r="G113" i="16"/>
  <c r="E77" i="16" s="1"/>
  <c r="G121" i="16"/>
  <c r="E82" i="16" s="1"/>
  <c r="G129" i="16"/>
  <c r="E87" i="16" s="1"/>
  <c r="G106" i="16"/>
  <c r="E73" i="16" s="1"/>
  <c r="F107" i="16"/>
  <c r="F115" i="16"/>
  <c r="F131" i="16"/>
  <c r="G139" i="16"/>
  <c r="E69" i="16" s="1"/>
  <c r="F100" i="16"/>
  <c r="F104" i="16"/>
  <c r="G114" i="16"/>
  <c r="E78" i="16" s="1"/>
  <c r="F129" i="16"/>
  <c r="G144" i="16"/>
  <c r="E91" i="16" s="1"/>
  <c r="F105" i="16"/>
  <c r="F112" i="16"/>
  <c r="G122" i="16"/>
  <c r="E83" i="16" s="1"/>
  <c r="G137" i="16"/>
  <c r="E67" i="16" s="1"/>
  <c r="G145" i="16"/>
  <c r="E92" i="16" s="1"/>
  <c r="G101" i="16"/>
  <c r="G130" i="16"/>
  <c r="E88" i="16" s="1"/>
  <c r="G138" i="16"/>
  <c r="E68" i="16" s="1"/>
  <c r="F102" i="16"/>
  <c r="G120" i="16"/>
  <c r="E81" i="16" s="1"/>
  <c r="F139" i="16"/>
  <c r="G115" i="16"/>
  <c r="E79" i="16" s="1"/>
  <c r="G146" i="16"/>
  <c r="E93" i="16" s="1"/>
  <c r="F99" i="16"/>
  <c r="F121" i="16"/>
  <c r="F128" i="16"/>
  <c r="G147" i="16"/>
  <c r="E94" i="16" s="1"/>
  <c r="F98" i="15"/>
  <c r="G107" i="15"/>
  <c r="D57" i="15" s="1"/>
  <c r="F92" i="15"/>
  <c r="F120" i="15"/>
  <c r="G115" i="15"/>
  <c r="D54" i="15" s="1"/>
  <c r="G109" i="15"/>
  <c r="D56" i="15" s="1"/>
  <c r="F122" i="15"/>
  <c r="F136" i="16"/>
  <c r="G114" i="15"/>
  <c r="D53" i="15" s="1"/>
  <c r="F88" i="15"/>
  <c r="F115" i="15"/>
  <c r="F133" i="15"/>
  <c r="F108" i="15"/>
  <c r="F116" i="15"/>
  <c r="F152" i="15"/>
  <c r="F102" i="15"/>
  <c r="F166" i="15"/>
  <c r="F109" i="15"/>
  <c r="F128" i="15"/>
  <c r="F135" i="15"/>
  <c r="F145" i="15"/>
  <c r="F153" i="15"/>
  <c r="F141" i="15"/>
  <c r="G108" i="15"/>
  <c r="D58" i="15" s="1"/>
  <c r="F97" i="15"/>
  <c r="F139" i="15"/>
  <c r="F161" i="15"/>
  <c r="F160" i="15"/>
  <c r="F159" i="15"/>
  <c r="F93" i="15"/>
  <c r="G116" i="15"/>
  <c r="D52" i="15" s="1"/>
  <c r="F114" i="15"/>
  <c r="F127" i="15"/>
  <c r="F134" i="15"/>
  <c r="F140" i="15"/>
  <c r="F147" i="15"/>
  <c r="I44" i="1" l="1"/>
  <c r="I43" i="1"/>
  <c r="I42" i="1"/>
  <c r="I41" i="1"/>
  <c r="H44" i="1"/>
  <c r="G44" i="1"/>
  <c r="F44" i="1"/>
  <c r="E44" i="1"/>
  <c r="D44" i="1"/>
  <c r="H43" i="1"/>
  <c r="G43" i="1"/>
  <c r="F43" i="1"/>
  <c r="E43" i="1"/>
  <c r="D43" i="1"/>
  <c r="H42" i="1"/>
  <c r="G42" i="1"/>
  <c r="F42" i="1"/>
  <c r="E42" i="1"/>
  <c r="D42" i="1"/>
  <c r="H41" i="1"/>
  <c r="G41" i="1"/>
  <c r="F41" i="1"/>
  <c r="E41" i="1"/>
  <c r="D41" i="1"/>
  <c r="I40" i="1"/>
  <c r="H40" i="1"/>
  <c r="G40" i="1"/>
  <c r="F40" i="1"/>
  <c r="E40" i="1"/>
  <c r="D40" i="1"/>
  <c r="I32" i="1"/>
  <c r="H32" i="1"/>
  <c r="G32" i="1"/>
  <c r="F32" i="1"/>
  <c r="E32" i="1"/>
  <c r="D32" i="1"/>
  <c r="I31" i="1"/>
  <c r="H31" i="1"/>
  <c r="G31" i="1"/>
  <c r="F31" i="1"/>
  <c r="E31" i="1"/>
  <c r="D31" i="1"/>
  <c r="I30" i="1"/>
  <c r="H30" i="1"/>
  <c r="G30" i="1"/>
  <c r="F30" i="1"/>
  <c r="E30" i="1"/>
  <c r="D30" i="1"/>
  <c r="I29" i="1"/>
  <c r="H29" i="1"/>
  <c r="G29" i="1"/>
  <c r="F29" i="1"/>
  <c r="E29" i="1"/>
  <c r="D29" i="1"/>
  <c r="I28" i="1"/>
  <c r="H28" i="1"/>
  <c r="G28" i="1"/>
  <c r="F28" i="1"/>
  <c r="E28" i="1"/>
  <c r="D28" i="1"/>
</calcChain>
</file>

<file path=xl/sharedStrings.xml><?xml version="1.0" encoding="utf-8"?>
<sst xmlns="http://schemas.openxmlformats.org/spreadsheetml/2006/main" count="2371" uniqueCount="187">
  <si>
    <t>Glu</t>
    <phoneticPr fontId="2"/>
  </si>
  <si>
    <t>Tre</t>
    <phoneticPr fontId="2"/>
  </si>
  <si>
    <t>Suc</t>
    <phoneticPr fontId="2"/>
  </si>
  <si>
    <t>Mal</t>
    <phoneticPr fontId="2"/>
  </si>
  <si>
    <t>Mat</t>
    <phoneticPr fontId="2"/>
  </si>
  <si>
    <t>Fru</t>
    <phoneticPr fontId="2"/>
  </si>
  <si>
    <t>T164</t>
    <phoneticPr fontId="1"/>
  </si>
  <si>
    <t>WT</t>
  </si>
  <si>
    <t>Concetration  (mM)</t>
    <phoneticPr fontId="1"/>
  </si>
  <si>
    <t>5day</t>
    <phoneticPr fontId="1"/>
  </si>
  <si>
    <t>#</t>
    <phoneticPr fontId="1"/>
  </si>
  <si>
    <t>Glucose</t>
    <phoneticPr fontId="1"/>
  </si>
  <si>
    <t>se</t>
    <phoneticPr fontId="2"/>
  </si>
  <si>
    <t>WT</t>
    <phoneticPr fontId="1"/>
  </si>
  <si>
    <t>Trehalose</t>
    <phoneticPr fontId="2"/>
  </si>
  <si>
    <t>Trehalose</t>
  </si>
  <si>
    <t>Sucrose</t>
  </si>
  <si>
    <t>Maltose</t>
  </si>
  <si>
    <t>Maltotriose</t>
  </si>
  <si>
    <t>5day</t>
  </si>
  <si>
    <t>GroupA</t>
    <phoneticPr fontId="2"/>
  </si>
  <si>
    <t>GroupB</t>
    <phoneticPr fontId="2"/>
  </si>
  <si>
    <t>Fructose</t>
    <phoneticPr fontId="2"/>
  </si>
  <si>
    <t>Conc</t>
    <phoneticPr fontId="4"/>
  </si>
  <si>
    <t>GA</t>
    <phoneticPr fontId="2"/>
  </si>
  <si>
    <t>mean</t>
  </si>
  <si>
    <t xml:space="preserve">mean </t>
  </si>
  <si>
    <t>Water</t>
  </si>
  <si>
    <t>Glucose</t>
    <phoneticPr fontId="5"/>
  </si>
  <si>
    <t>Glu10</t>
  </si>
  <si>
    <t>Glu100</t>
  </si>
  <si>
    <t>Glu1000</t>
  </si>
  <si>
    <t>Trehalose</t>
    <phoneticPr fontId="5"/>
  </si>
  <si>
    <t>Tre10</t>
  </si>
  <si>
    <t>Tre100</t>
  </si>
  <si>
    <t>Tre1000</t>
  </si>
  <si>
    <t>Sucrose</t>
    <phoneticPr fontId="5"/>
  </si>
  <si>
    <t>Suc10</t>
  </si>
  <si>
    <t>Suc100</t>
  </si>
  <si>
    <t>Suc1000</t>
  </si>
  <si>
    <t>Maltose</t>
    <phoneticPr fontId="5"/>
  </si>
  <si>
    <t>Mal10</t>
  </si>
  <si>
    <t>Mal100</t>
  </si>
  <si>
    <t>Mal1000</t>
  </si>
  <si>
    <t>Maltotriose</t>
    <phoneticPr fontId="5"/>
  </si>
  <si>
    <t>Mat10</t>
  </si>
  <si>
    <t>Mat100</t>
  </si>
  <si>
    <t>Mat1000</t>
  </si>
  <si>
    <t>Fructose</t>
    <phoneticPr fontId="5"/>
  </si>
  <si>
    <t>Fru10</t>
  </si>
  <si>
    <t>Fru100</t>
  </si>
  <si>
    <t>Fru1000</t>
  </si>
  <si>
    <t>Water</t>
    <phoneticPr fontId="2"/>
  </si>
  <si>
    <t>WT_w</t>
  </si>
  <si>
    <t>WT_G10</t>
  </si>
  <si>
    <t>WT_F10</t>
  </si>
  <si>
    <t>WT_M10</t>
  </si>
  <si>
    <t>WT_S10</t>
  </si>
  <si>
    <t>WT_T10</t>
  </si>
  <si>
    <t>WT_MT10</t>
  </si>
  <si>
    <t>WT_G100</t>
  </si>
  <si>
    <t>WT_F100</t>
  </si>
  <si>
    <t>WT_M100</t>
  </si>
  <si>
    <t>WT_S100</t>
  </si>
  <si>
    <t>WT_T100</t>
  </si>
  <si>
    <t>WT_MT100</t>
  </si>
  <si>
    <t>WT_G1000</t>
  </si>
  <si>
    <t>WT_F1000</t>
  </si>
  <si>
    <t>WT_M1000</t>
  </si>
  <si>
    <t>WT_S1000</t>
  </si>
  <si>
    <t>WT_T1000</t>
  </si>
  <si>
    <t>WT_MT1000</t>
  </si>
  <si>
    <t>Comsumption amount (nl)</t>
    <phoneticPr fontId="2"/>
  </si>
  <si>
    <t>GA_w</t>
    <phoneticPr fontId="2"/>
  </si>
  <si>
    <t>GA_G10</t>
    <phoneticPr fontId="2"/>
  </si>
  <si>
    <t>GA_G100</t>
    <phoneticPr fontId="2"/>
  </si>
  <si>
    <t>GA_G1000</t>
    <phoneticPr fontId="2"/>
  </si>
  <si>
    <t>GA_F10</t>
    <phoneticPr fontId="2"/>
  </si>
  <si>
    <t>GA_F100</t>
    <phoneticPr fontId="2"/>
  </si>
  <si>
    <t>GA_F1000</t>
    <phoneticPr fontId="2"/>
  </si>
  <si>
    <t>GA_M10</t>
    <phoneticPr fontId="2"/>
  </si>
  <si>
    <t>GA_M100</t>
    <phoneticPr fontId="2"/>
  </si>
  <si>
    <t>GA_M1000</t>
    <phoneticPr fontId="2"/>
  </si>
  <si>
    <t>GA_MT10</t>
    <phoneticPr fontId="2"/>
  </si>
  <si>
    <t>GA_MT100</t>
    <phoneticPr fontId="2"/>
  </si>
  <si>
    <t>GA_MT1000</t>
    <phoneticPr fontId="2"/>
  </si>
  <si>
    <t>GA_S10</t>
    <phoneticPr fontId="2"/>
  </si>
  <si>
    <t>GA_S100</t>
    <phoneticPr fontId="2"/>
  </si>
  <si>
    <t>GA_S1000</t>
    <phoneticPr fontId="2"/>
  </si>
  <si>
    <t>GA_T10</t>
    <phoneticPr fontId="2"/>
  </si>
  <si>
    <t>GA_T100</t>
    <phoneticPr fontId="2"/>
  </si>
  <si>
    <t>GA_T1000</t>
    <phoneticPr fontId="2"/>
  </si>
  <si>
    <t>nl</t>
  </si>
  <si>
    <t>Saliva only</t>
    <phoneticPr fontId="2"/>
  </si>
  <si>
    <t>GA-water</t>
    <phoneticPr fontId="2"/>
  </si>
  <si>
    <t>3 microlitter</t>
    <phoneticPr fontId="2"/>
  </si>
  <si>
    <t>Total conc</t>
    <phoneticPr fontId="2"/>
  </si>
  <si>
    <t xml:space="preserve">Total </t>
    <phoneticPr fontId="2"/>
  </si>
  <si>
    <t>Responding</t>
    <phoneticPr fontId="2"/>
  </si>
  <si>
    <t>No Res</t>
    <phoneticPr fontId="2"/>
  </si>
  <si>
    <t>WT_Saliva</t>
    <phoneticPr fontId="2"/>
  </si>
  <si>
    <t>GA_Saliva</t>
    <phoneticPr fontId="2"/>
  </si>
  <si>
    <t>Starved without water</t>
  </si>
  <si>
    <t>WT-water</t>
    <phoneticPr fontId="2"/>
  </si>
  <si>
    <t>GA+water</t>
    <phoneticPr fontId="2"/>
  </si>
  <si>
    <t>WT+water</t>
    <phoneticPr fontId="2"/>
  </si>
  <si>
    <t>%</t>
    <phoneticPr fontId="2"/>
  </si>
  <si>
    <t>Trehalose_200mM</t>
    <phoneticPr fontId="2"/>
  </si>
  <si>
    <t>100mM</t>
    <phoneticPr fontId="2"/>
  </si>
  <si>
    <t>Sucrose</t>
    <phoneticPr fontId="2"/>
  </si>
  <si>
    <t>Sucrose_200mM</t>
    <phoneticPr fontId="2"/>
  </si>
  <si>
    <t>Maltose</t>
    <phoneticPr fontId="2"/>
  </si>
  <si>
    <t>Maltose_200mM</t>
    <phoneticPr fontId="2"/>
  </si>
  <si>
    <t>Maltotriose</t>
    <phoneticPr fontId="2"/>
  </si>
  <si>
    <t>Maltotrise_200mM</t>
    <phoneticPr fontId="2"/>
  </si>
  <si>
    <t>Fructose_600mM</t>
  </si>
  <si>
    <t>300mM</t>
  </si>
  <si>
    <t>HPLC water</t>
  </si>
  <si>
    <t>Acarbose</t>
  </si>
  <si>
    <t>WT -water</t>
  </si>
  <si>
    <t>microM</t>
  </si>
  <si>
    <t>WT +water</t>
  </si>
  <si>
    <t>GA -water</t>
  </si>
  <si>
    <t>GA +water</t>
  </si>
  <si>
    <t>WT_TG8</t>
    <phoneticPr fontId="2"/>
  </si>
  <si>
    <t>Glucose</t>
    <phoneticPr fontId="2"/>
  </si>
  <si>
    <t>Treharose</t>
    <phoneticPr fontId="2"/>
  </si>
  <si>
    <t>Final conc 62.4microM inhibitor (Acarbose)</t>
    <phoneticPr fontId="2"/>
  </si>
  <si>
    <t>1male/microl</t>
    <phoneticPr fontId="2"/>
  </si>
  <si>
    <t>Glu_I</t>
    <phoneticPr fontId="2"/>
  </si>
  <si>
    <t>Glu_S</t>
    <phoneticPr fontId="2"/>
  </si>
  <si>
    <t>Glu_I_S</t>
    <phoneticPr fontId="2"/>
  </si>
  <si>
    <t>Mal_I</t>
    <phoneticPr fontId="2"/>
  </si>
  <si>
    <t>Mal_S</t>
    <phoneticPr fontId="2"/>
  </si>
  <si>
    <t>Mal_I_S</t>
    <phoneticPr fontId="2"/>
  </si>
  <si>
    <t>Mat_I</t>
    <phoneticPr fontId="2"/>
  </si>
  <si>
    <t>Mat_S</t>
    <phoneticPr fontId="2"/>
  </si>
  <si>
    <t>Mat_I_S</t>
    <phoneticPr fontId="2"/>
  </si>
  <si>
    <t>Tre_I</t>
    <phoneticPr fontId="2"/>
  </si>
  <si>
    <t>Tre_S</t>
    <phoneticPr fontId="2"/>
  </si>
  <si>
    <t>Tre_I_S</t>
    <phoneticPr fontId="2"/>
  </si>
  <si>
    <t>Suc_I</t>
    <phoneticPr fontId="2"/>
  </si>
  <si>
    <t>Suc_S</t>
    <phoneticPr fontId="2"/>
  </si>
  <si>
    <t>Suc_I_S</t>
    <phoneticPr fontId="2"/>
  </si>
  <si>
    <t>Fru_I</t>
    <phoneticPr fontId="2"/>
  </si>
  <si>
    <t>Fru_S</t>
    <phoneticPr fontId="2"/>
  </si>
  <si>
    <t>Fru_I_S</t>
    <phoneticPr fontId="2"/>
  </si>
  <si>
    <t>Gluose_600mM</t>
    <phoneticPr fontId="2"/>
  </si>
  <si>
    <t>GA</t>
    <phoneticPr fontId="2"/>
  </si>
  <si>
    <t>WT</t>
    <phoneticPr fontId="2"/>
  </si>
  <si>
    <t>Tre</t>
    <phoneticPr fontId="2"/>
  </si>
  <si>
    <t>Suc</t>
    <phoneticPr fontId="2"/>
  </si>
  <si>
    <t>Mal</t>
    <phoneticPr fontId="2"/>
  </si>
  <si>
    <t>Mat</t>
    <phoneticPr fontId="2"/>
  </si>
  <si>
    <t>Fru</t>
    <phoneticPr fontId="2"/>
  </si>
  <si>
    <t>Glu</t>
    <phoneticPr fontId="2"/>
  </si>
  <si>
    <t>mU/microl saliva</t>
  </si>
  <si>
    <t>Mean</t>
  </si>
  <si>
    <t>SE</t>
  </si>
  <si>
    <t>Total</t>
    <phoneticPr fontId="2"/>
  </si>
  <si>
    <t>not-tested</t>
  </si>
  <si>
    <t>GA</t>
  </si>
  <si>
    <t>A: Acarbose</t>
  </si>
  <si>
    <t>W</t>
  </si>
  <si>
    <t>A</t>
  </si>
  <si>
    <t>GS</t>
  </si>
  <si>
    <t>AGS</t>
  </si>
  <si>
    <t>W: Water</t>
  </si>
  <si>
    <t>GS: GA female saliva</t>
  </si>
  <si>
    <t>AGS: A + GS</t>
  </si>
  <si>
    <t>1male/microl</t>
  </si>
  <si>
    <t>mU/microlitter saliva: Amout of enzyme that generates 1 micromol  p-Nitrophennol per min</t>
  </si>
  <si>
    <t>WT_F</t>
  </si>
  <si>
    <t>WT_F+A</t>
  </si>
  <si>
    <t>GA_F</t>
  </si>
  <si>
    <t>GA_F+A</t>
  </si>
  <si>
    <t>WT_M</t>
  </si>
  <si>
    <t>WT_M+A</t>
  </si>
  <si>
    <t>GA_M</t>
  </si>
  <si>
    <t>GA_M+A</t>
  </si>
  <si>
    <t>WT_F: WT Female</t>
  </si>
  <si>
    <t>WT_M: WT Male</t>
  </si>
  <si>
    <t>GA_F: GA Female</t>
  </si>
  <si>
    <t>GA_M: GA Male</t>
  </si>
  <si>
    <t>alpha-glucosidase activity</t>
  </si>
  <si>
    <t>Total protein/microlitter saliva</t>
  </si>
  <si>
    <t>ng protein/microl saliva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</si>
</sst>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_ఀ"/>
  </numFmts>
  <fonts count="8">
    <font>
      <sz val="11"/>
      <color theme="1"/>
      <name val="Calibri"/>
      <family val="2"/>
      <charset val="128"/>
      <scheme val="minor"/>
    </font>
    <font>
      <sz val="18"/>
      <color theme="3"/>
      <name val="Calibri Light"/>
      <family val="2"/>
      <charset val="128"/>
      <scheme val="major"/>
    </font>
    <font>
      <sz val="6"/>
      <name val="Calibri"/>
      <family val="2"/>
      <charset val="128"/>
      <scheme val="minor"/>
    </font>
    <font>
      <sz val="11"/>
      <name val="Calibri"/>
      <family val="2"/>
      <charset val="128"/>
      <scheme val="minor"/>
    </font>
    <font>
      <sz val="6"/>
      <name val="Calibri"/>
      <family val="3"/>
      <charset val="128"/>
      <scheme val="minor"/>
    </font>
    <font>
      <sz val="11"/>
      <color theme="1"/>
      <name val="Calibri"/>
      <family val="2"/>
      <charset val="128"/>
      <scheme val="minor"/>
    </font>
    <font>
      <sz val="8"/>
      <color rgb="FF000000"/>
      <name val="Lucida Console"/>
      <family val="3"/>
    </font>
    <font>
      <b/>
      <sz val="11"/>
      <name val="Calibri"/>
      <family val="2"/>
      <charset val="128"/>
      <scheme val="minor"/>
    </font>
  </fonts>
  <fills count="23">
    <fill>
      <patternFill patternType="none"/>
    </fill>
    <fill>
      <patternFill patternType="gray125"/>
    </fill>
    <fill>
      <patternFill patternType="solid">
        <fgColor theme="8" tint="0.39997558519241921"/>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indexed="47"/>
        <bgColor indexed="64"/>
      </patternFill>
    </fill>
    <fill>
      <patternFill patternType="solid">
        <fgColor indexed="43"/>
        <bgColor indexed="64"/>
      </patternFill>
    </fill>
    <fill>
      <patternFill patternType="solid">
        <fgColor indexed="27"/>
        <bgColor indexed="64"/>
      </patternFill>
    </fill>
    <fill>
      <patternFill patternType="solid">
        <fgColor indexed="13"/>
        <bgColor indexed="64"/>
      </patternFill>
    </fill>
    <fill>
      <patternFill patternType="solid">
        <fgColor indexed="51"/>
        <bgColor indexed="64"/>
      </patternFill>
    </fill>
    <fill>
      <patternFill patternType="solid">
        <fgColor indexed="44"/>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4"/>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s>
  <borders count="3">
    <border>
      <left/>
      <right/>
      <top/>
      <bottom/>
      <diagonal/>
    </border>
    <border>
      <left/>
      <right/>
      <top/>
      <bottom style="thin">
        <color indexed="64"/>
      </bottom>
      <diagonal/>
    </border>
    <border>
      <left/>
      <right style="thin">
        <color indexed="64"/>
      </right>
      <top/>
      <bottom/>
      <diagonal/>
    </border>
  </borders>
  <cellStyleXfs count="1">
    <xf numFmtId="0" fontId="0" fillId="0" borderId="0">
      <alignment vertical="center"/>
    </xf>
  </cellStyleXfs>
  <cellXfs count="63">
    <xf numFmtId="0" fontId="0" fillId="0" borderId="0" xfId="0">
      <alignment vertical="center"/>
    </xf>
    <xf numFmtId="164" fontId="0" fillId="0" borderId="0" xfId="0" applyNumberFormat="1">
      <alignment vertical="center"/>
    </xf>
    <xf numFmtId="0" fontId="3" fillId="0" borderId="0" xfId="0" applyFont="1">
      <alignment vertical="center"/>
    </xf>
    <xf numFmtId="0" fontId="3" fillId="0" borderId="1" xfId="0" applyFont="1" applyBorder="1">
      <alignment vertical="center"/>
    </xf>
    <xf numFmtId="0" fontId="0" fillId="0" borderId="1" xfId="0" applyBorder="1">
      <alignment vertical="center"/>
    </xf>
    <xf numFmtId="0" fontId="3" fillId="2" borderId="0" xfId="0" applyFont="1" applyFill="1">
      <alignment vertical="center"/>
    </xf>
    <xf numFmtId="0" fontId="3" fillId="3" borderId="0" xfId="0" applyFont="1" applyFill="1">
      <alignment vertical="center"/>
    </xf>
    <xf numFmtId="0" fontId="3" fillId="0" borderId="0" xfId="0" applyFont="1" applyBorder="1">
      <alignment vertical="center"/>
    </xf>
    <xf numFmtId="0" fontId="3" fillId="4"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165" fontId="3" fillId="0" borderId="1" xfId="0" applyNumberFormat="1" applyFont="1" applyBorder="1">
      <alignment vertical="center"/>
    </xf>
    <xf numFmtId="0" fontId="0" fillId="0" borderId="0" xfId="0" applyFill="1">
      <alignment vertical="center"/>
    </xf>
    <xf numFmtId="0" fontId="0" fillId="0" borderId="1" xfId="0" applyFill="1" applyBorder="1">
      <alignment vertical="center"/>
    </xf>
    <xf numFmtId="164" fontId="3" fillId="0" borderId="0" xfId="0" applyNumberFormat="1" applyFont="1">
      <alignment vertical="center"/>
    </xf>
    <xf numFmtId="164" fontId="3" fillId="0" borderId="0" xfId="0" applyNumberFormat="1" applyFont="1" applyFill="1">
      <alignment vertical="center"/>
    </xf>
    <xf numFmtId="164" fontId="3" fillId="4" borderId="0" xfId="0" applyNumberFormat="1" applyFont="1" applyFill="1" applyBorder="1">
      <alignment vertical="center"/>
    </xf>
    <xf numFmtId="0" fontId="0" fillId="11" borderId="0" xfId="0" applyFill="1">
      <alignment vertical="center"/>
    </xf>
    <xf numFmtId="0" fontId="0" fillId="4" borderId="0" xfId="0" applyFill="1">
      <alignment vertical="center"/>
    </xf>
    <xf numFmtId="0" fontId="0" fillId="8" borderId="0" xfId="0" applyFill="1">
      <alignment vertical="center"/>
    </xf>
    <xf numFmtId="0" fontId="0" fillId="10" borderId="0" xfId="0" applyFill="1">
      <alignment vertical="center"/>
    </xf>
    <xf numFmtId="0" fontId="6" fillId="0" borderId="0" xfId="0" applyFont="1">
      <alignment vertical="center"/>
    </xf>
    <xf numFmtId="1" fontId="0" fillId="0" borderId="0" xfId="0" applyNumberFormat="1">
      <alignment vertical="center"/>
    </xf>
    <xf numFmtId="0" fontId="0" fillId="12" borderId="0" xfId="0" applyFill="1">
      <alignment vertical="center"/>
    </xf>
    <xf numFmtId="0" fontId="0" fillId="2" borderId="0" xfId="0" applyFill="1">
      <alignment vertical="center"/>
    </xf>
    <xf numFmtId="0" fontId="0" fillId="13" borderId="0" xfId="0" applyFill="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0" fillId="9" borderId="0" xfId="0" applyFill="1">
      <alignment vertical="center"/>
    </xf>
    <xf numFmtId="0" fontId="0" fillId="14" borderId="0" xfId="0" applyFill="1">
      <alignment vertical="center"/>
    </xf>
    <xf numFmtId="1" fontId="0" fillId="14" borderId="0" xfId="0" applyNumberFormat="1" applyFill="1">
      <alignment vertical="center"/>
    </xf>
    <xf numFmtId="164" fontId="0" fillId="11" borderId="0" xfId="0" applyNumberFormat="1" applyFill="1">
      <alignment vertical="center"/>
    </xf>
    <xf numFmtId="1" fontId="0" fillId="2" borderId="0" xfId="0" applyNumberFormat="1" applyFill="1">
      <alignment vertical="center"/>
    </xf>
    <xf numFmtId="1" fontId="0" fillId="13" borderId="0" xfId="0" applyNumberFormat="1" applyFill="1">
      <alignment vertical="center"/>
    </xf>
    <xf numFmtId="1" fontId="0" fillId="4" borderId="0" xfId="0" applyNumberFormat="1" applyFill="1">
      <alignment vertical="center"/>
    </xf>
    <xf numFmtId="1" fontId="0" fillId="12" borderId="0" xfId="0" applyNumberFormat="1" applyFill="1">
      <alignment vertical="center"/>
    </xf>
    <xf numFmtId="0" fontId="0" fillId="15" borderId="0" xfId="0" applyFill="1">
      <alignment vertical="center"/>
    </xf>
    <xf numFmtId="0" fontId="0" fillId="16" borderId="0" xfId="0" applyFill="1">
      <alignment vertical="center"/>
    </xf>
    <xf numFmtId="0" fontId="0" fillId="17" borderId="0" xfId="0" applyFill="1">
      <alignment vertical="center"/>
    </xf>
    <xf numFmtId="0" fontId="0" fillId="18" borderId="0" xfId="0" applyFill="1">
      <alignment vertical="center"/>
    </xf>
    <xf numFmtId="0" fontId="0" fillId="0" borderId="0" xfId="0" applyAlignment="1"/>
    <xf numFmtId="0" fontId="0" fillId="0" borderId="1" xfId="0" applyBorder="1" applyAlignment="1"/>
    <xf numFmtId="164" fontId="0" fillId="0" borderId="0" xfId="0" applyNumberFormat="1" applyAlignment="1"/>
    <xf numFmtId="0" fontId="3" fillId="0" borderId="2" xfId="0" applyFont="1" applyBorder="1">
      <alignment vertical="center"/>
    </xf>
    <xf numFmtId="0" fontId="3" fillId="0" borderId="0" xfId="0" applyFont="1" applyAlignment="1"/>
    <xf numFmtId="0" fontId="7" fillId="0" borderId="0" xfId="0" applyFont="1" applyAlignment="1">
      <alignment horizontal="center"/>
    </xf>
    <xf numFmtId="164" fontId="7" fillId="0" borderId="0" xfId="0" applyNumberFormat="1" applyFont="1" applyFill="1" applyAlignment="1">
      <alignment horizontal="center"/>
    </xf>
    <xf numFmtId="1" fontId="0" fillId="11" borderId="0" xfId="0" applyNumberFormat="1" applyFill="1">
      <alignment vertical="center"/>
    </xf>
    <xf numFmtId="164" fontId="0" fillId="13" borderId="0" xfId="0" applyNumberFormat="1" applyFill="1">
      <alignment vertical="center"/>
    </xf>
    <xf numFmtId="164" fontId="0" fillId="2" borderId="0" xfId="0" applyNumberFormat="1" applyFill="1">
      <alignment vertical="center"/>
    </xf>
    <xf numFmtId="164" fontId="0" fillId="4" borderId="0" xfId="0" applyNumberFormat="1" applyFill="1">
      <alignment vertical="center"/>
    </xf>
    <xf numFmtId="164" fontId="0" fillId="12" borderId="0" xfId="0" applyNumberFormat="1" applyFill="1">
      <alignment vertical="center"/>
    </xf>
    <xf numFmtId="0" fontId="0" fillId="19" borderId="0" xfId="0" applyFill="1">
      <alignment vertical="center"/>
    </xf>
    <xf numFmtId="0" fontId="0" fillId="20" borderId="0" xfId="0" applyFill="1">
      <alignment vertical="center"/>
    </xf>
    <xf numFmtId="0" fontId="0" fillId="21" borderId="0" xfId="0" applyFill="1">
      <alignment vertical="center"/>
    </xf>
    <xf numFmtId="0" fontId="0" fillId="22" borderId="0" xfId="0" applyFill="1">
      <alignment vertical="center"/>
    </xf>
    <xf numFmtId="0" fontId="0" fillId="0" borderId="0" xfId="0" applyBorder="1" applyAlignment="1"/>
    <xf numFmtId="164" fontId="0" fillId="0" borderId="0" xfId="0" applyNumberFormat="1" applyBorder="1" applyAlignment="1"/>
    <xf numFmtId="0" fontId="0" fillId="0" borderId="0" xfId="0" applyFill="1" applyAlignment="1"/>
    <xf numFmtId="164" fontId="0" fillId="0" borderId="0" xfId="0" applyNumberFormat="1" applyFill="1" applyAlignment="1"/>
    <xf numFmtId="2" fontId="0" fillId="0" borderId="0" xfId="0" applyNumberFormat="1" applyFill="1" applyAlignment="1"/>
    <xf numFmtId="0" fontId="0" fillId="0" borderId="0"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636726</xdr:colOff>
      <xdr:row>2</xdr:row>
      <xdr:rowOff>49531</xdr:rowOff>
    </xdr:from>
    <xdr:ext cx="9095339" cy="2941446"/>
    <xdr:sp macro="" textlink="">
      <xdr:nvSpPr>
        <xdr:cNvPr id="2" name="TextBox 1"/>
        <xdr:cNvSpPr txBox="1"/>
      </xdr:nvSpPr>
      <xdr:spPr>
        <a:xfrm>
          <a:off x="636726" y="422248"/>
          <a:ext cx="9095339" cy="2941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chemeClr val="tx1"/>
              </a:solidFill>
              <a:effectLst/>
              <a:latin typeface="+mn-lt"/>
              <a:ea typeface="+mn-ea"/>
              <a:cs typeface="+mn-cs"/>
            </a:rPr>
            <a:t>Sugar acceptance and consumption</a:t>
          </a:r>
          <a:br>
            <a:rPr lang="en-US" sz="1400">
              <a:solidFill>
                <a:schemeClr val="tx1"/>
              </a:solidFill>
              <a:effectLst/>
              <a:latin typeface="+mn-lt"/>
              <a:ea typeface="+mn-ea"/>
              <a:cs typeface="+mn-cs"/>
            </a:rPr>
          </a:br>
          <a:r>
            <a:rPr lang="en-US" sz="1400">
              <a:solidFill>
                <a:schemeClr val="tx1"/>
              </a:solidFill>
              <a:effectLst/>
              <a:latin typeface="+mn-lt"/>
              <a:ea typeface="+mn-ea"/>
              <a:cs typeface="+mn-cs"/>
            </a:rPr>
            <a:t>To assess the feeding responses of WT and GA females in the acceptance-rejection assays, monosaccharides (</a:t>
          </a:r>
          <a:r>
            <a:rPr lang="en-US" sz="1400" cap="small">
              <a:solidFill>
                <a:schemeClr val="tx1"/>
              </a:solidFill>
              <a:effectLst/>
              <a:latin typeface="+mn-lt"/>
              <a:ea typeface="+mn-ea"/>
              <a:cs typeface="+mn-cs"/>
            </a:rPr>
            <a:t>d</a:t>
          </a:r>
          <a:r>
            <a:rPr lang="en-US" sz="1400">
              <a:solidFill>
                <a:schemeClr val="tx1"/>
              </a:solidFill>
              <a:effectLst/>
              <a:latin typeface="+mn-lt"/>
              <a:ea typeface="+mn-ea"/>
              <a:cs typeface="+mn-cs"/>
            </a:rPr>
            <a:t>-glucose and </a:t>
          </a:r>
          <a:r>
            <a:rPr lang="en-US" sz="1400" cap="small">
              <a:solidFill>
                <a:schemeClr val="tx1"/>
              </a:solidFill>
              <a:effectLst/>
              <a:latin typeface="+mn-lt"/>
              <a:ea typeface="+mn-ea"/>
              <a:cs typeface="+mn-cs"/>
            </a:rPr>
            <a:t>d</a:t>
          </a:r>
          <a:r>
            <a:rPr lang="en-US" sz="1400">
              <a:solidFill>
                <a:schemeClr val="tx1"/>
              </a:solidFill>
              <a:effectLst/>
              <a:latin typeface="+mn-lt"/>
              <a:ea typeface="+mn-ea"/>
              <a:cs typeface="+mn-cs"/>
            </a:rPr>
            <a:t>-fructose), disaccharides (</a:t>
          </a:r>
          <a:r>
            <a:rPr lang="en-US" sz="1400" cap="small">
              <a:solidFill>
                <a:schemeClr val="tx1"/>
              </a:solidFill>
              <a:effectLst/>
              <a:latin typeface="+mn-lt"/>
              <a:ea typeface="+mn-ea"/>
              <a:cs typeface="+mn-cs"/>
            </a:rPr>
            <a:t>d</a:t>
          </a:r>
          <a:r>
            <a:rPr lang="en-US" sz="1400">
              <a:solidFill>
                <a:schemeClr val="tx1"/>
              </a:solidFill>
              <a:effectLst/>
              <a:latin typeface="+mn-lt"/>
              <a:ea typeface="+mn-ea"/>
              <a:cs typeface="+mn-cs"/>
            </a:rPr>
            <a:t>-maltose, </a:t>
          </a:r>
          <a:r>
            <a:rPr lang="en-US" sz="1400" cap="small">
              <a:solidFill>
                <a:schemeClr val="tx1"/>
              </a:solidFill>
              <a:effectLst/>
              <a:latin typeface="+mn-lt"/>
              <a:ea typeface="+mn-ea"/>
              <a:cs typeface="+mn-cs"/>
            </a:rPr>
            <a:t>d</a:t>
          </a:r>
          <a:r>
            <a:rPr lang="en-US" sz="1400">
              <a:solidFill>
                <a:schemeClr val="tx1"/>
              </a:solidFill>
              <a:effectLst/>
              <a:latin typeface="+mn-lt"/>
              <a:ea typeface="+mn-ea"/>
              <a:cs typeface="+mn-cs"/>
            </a:rPr>
            <a:t>-trehalose, </a:t>
          </a:r>
          <a:r>
            <a:rPr lang="en-US" sz="1400" cap="small">
              <a:solidFill>
                <a:schemeClr val="tx1"/>
              </a:solidFill>
              <a:effectLst/>
              <a:latin typeface="+mn-lt"/>
              <a:ea typeface="+mn-ea"/>
              <a:cs typeface="+mn-cs"/>
            </a:rPr>
            <a:t>d</a:t>
          </a:r>
          <a:r>
            <a:rPr lang="en-US" sz="1400">
              <a:solidFill>
                <a:schemeClr val="tx1"/>
              </a:solidFill>
              <a:effectLst/>
              <a:latin typeface="+mn-lt"/>
              <a:ea typeface="+mn-ea"/>
              <a:cs typeface="+mn-cs"/>
            </a:rPr>
            <a:t>-sucrose) and a trisaccharide (</a:t>
          </a:r>
          <a:r>
            <a:rPr lang="en-US" sz="1400" cap="small">
              <a:solidFill>
                <a:schemeClr val="tx1"/>
              </a:solidFill>
              <a:effectLst/>
              <a:latin typeface="+mn-lt"/>
              <a:ea typeface="+mn-ea"/>
              <a:cs typeface="+mn-cs"/>
            </a:rPr>
            <a:t>d</a:t>
          </a:r>
          <a:r>
            <a:rPr lang="en-US" sz="1400">
              <a:solidFill>
                <a:schemeClr val="tx1"/>
              </a:solidFill>
              <a:effectLst/>
              <a:latin typeface="+mn-lt"/>
              <a:ea typeface="+mn-ea"/>
              <a:cs typeface="+mn-cs"/>
            </a:rPr>
            <a:t>-maltotriose) were tested. All chemicals were prepared at 0.01, 1, 10, 100 and 1000 mM with 1 mM blue food dye. Two groups of females were prepared: Group A was prepared using non-starved females to assess their acceptance responses of phagostimulant sugars. Each insect was satiated with water before the test, to ensure that their acceptance of phagostimulants was not due to thirst; these females would reject the negative control (water with blue dye) and various deterrents. For each sugar 21 WT and 31 GA females were tested. Group B was prepared to assess their rejection responses of various tastants. Females were starved for one day without food and water to produce hungry and thirsty females that were motivated to accept water and phagostimulants, but would reject deterrents at high concentration. Data were obtained from 20 GA females for glucose. The effective concentration (EC</a:t>
          </a:r>
          <a:r>
            <a:rPr lang="en-US" sz="1400" baseline="-25000">
              <a:solidFill>
                <a:schemeClr val="tx1"/>
              </a:solidFill>
              <a:effectLst/>
              <a:latin typeface="+mn-lt"/>
              <a:ea typeface="+mn-ea"/>
              <a:cs typeface="+mn-cs"/>
            </a:rPr>
            <a:t>50</a:t>
          </a:r>
          <a:r>
            <a:rPr lang="en-US" sz="1400">
              <a:solidFill>
                <a:schemeClr val="tx1"/>
              </a:solidFill>
              <a:effectLst/>
              <a:latin typeface="+mn-lt"/>
              <a:ea typeface="+mn-ea"/>
              <a:cs typeface="+mn-cs"/>
            </a:rPr>
            <a:t>) of each sugar was obtained from dose-response curves. For Group A, dose-response curves and EC</a:t>
          </a:r>
          <a:r>
            <a:rPr lang="en-US" sz="1400" baseline="-25000">
              <a:solidFill>
                <a:schemeClr val="tx1"/>
              </a:solidFill>
              <a:effectLst/>
              <a:latin typeface="+mn-lt"/>
              <a:ea typeface="+mn-ea"/>
              <a:cs typeface="+mn-cs"/>
            </a:rPr>
            <a:t>50</a:t>
          </a:r>
          <a:r>
            <a:rPr lang="en-US" sz="1400">
              <a:solidFill>
                <a:schemeClr val="tx1"/>
              </a:solidFill>
              <a:effectLst/>
              <a:latin typeface="+mn-lt"/>
              <a:ea typeface="+mn-ea"/>
              <a:cs typeface="+mn-cs"/>
            </a:rPr>
            <a:t> values were obtained for WT and GA females in response to six and five sugars, respectively. Glucose was tested as a deterrent in GA females in Group B. </a:t>
          </a:r>
          <a:endParaRPr lang="en-US" sz="14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394225</xdr:colOff>
      <xdr:row>2</xdr:row>
      <xdr:rowOff>81103</xdr:rowOff>
    </xdr:from>
    <xdr:ext cx="4946197" cy="1845633"/>
    <xdr:sp macro="" textlink="">
      <xdr:nvSpPr>
        <xdr:cNvPr id="2" name="TextBox 1"/>
        <xdr:cNvSpPr txBox="1"/>
      </xdr:nvSpPr>
      <xdr:spPr>
        <a:xfrm>
          <a:off x="394225" y="466384"/>
          <a:ext cx="4946197" cy="1845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chemeClr val="tx1"/>
              </a:solidFill>
              <a:effectLst/>
              <a:latin typeface="+mn-lt"/>
              <a:ea typeface="+mn-ea"/>
              <a:cs typeface="+mn-cs"/>
            </a:rPr>
            <a:t>Sugar acceptance and consumption</a:t>
          </a:r>
          <a:br>
            <a:rPr lang="en-US" sz="1400">
              <a:solidFill>
                <a:schemeClr val="tx1"/>
              </a:solidFill>
              <a:effectLst/>
              <a:latin typeface="+mn-lt"/>
              <a:ea typeface="+mn-ea"/>
              <a:cs typeface="+mn-cs"/>
            </a:rPr>
          </a:br>
          <a:r>
            <a:rPr lang="en-US" sz="1400">
              <a:solidFill>
                <a:schemeClr val="tx1"/>
              </a:solidFill>
              <a:effectLst/>
              <a:latin typeface="+mn-lt"/>
              <a:ea typeface="+mn-ea"/>
              <a:cs typeface="+mn-cs"/>
            </a:rPr>
            <a:t>In the consumption assay, the amount consumed (µl) of six types of sugar solutions with 1 mM blue food dye was measured at 0, 10, 100 and 1000 mM. Each female received a single concentration of a single test solution. For assays using plain water consumption, 26 WT and 13 GA females were used. For sugar consumption, 21–25 females were tested at each concentration of each test solution.</a:t>
          </a:r>
          <a:endParaRPr lang="en-US" sz="14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42545</xdr:colOff>
      <xdr:row>2</xdr:row>
      <xdr:rowOff>35759</xdr:rowOff>
    </xdr:from>
    <xdr:ext cx="8307599" cy="3408434"/>
    <xdr:sp macro="" textlink="">
      <xdr:nvSpPr>
        <xdr:cNvPr id="4" name="TextBox 3"/>
        <xdr:cNvSpPr txBox="1"/>
      </xdr:nvSpPr>
      <xdr:spPr>
        <a:xfrm>
          <a:off x="653583" y="413165"/>
          <a:ext cx="8307599" cy="3408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chemeClr val="tx1"/>
              </a:solidFill>
              <a:effectLst/>
              <a:latin typeface="+mn-lt"/>
              <a:ea typeface="+mn-ea"/>
              <a:cs typeface="+mn-cs"/>
            </a:rPr>
            <a:t>Effects of saliva on sugar degradation and feeding</a:t>
          </a:r>
          <a:br>
            <a:rPr lang="en-US" sz="1400">
              <a:solidFill>
                <a:schemeClr val="tx1"/>
              </a:solidFill>
              <a:effectLst/>
              <a:latin typeface="+mn-lt"/>
              <a:ea typeface="+mn-ea"/>
              <a:cs typeface="+mn-cs"/>
            </a:rPr>
          </a:br>
          <a:r>
            <a:rPr lang="en-US" sz="1400">
              <a:solidFill>
                <a:schemeClr val="tx1"/>
              </a:solidFill>
              <a:effectLst/>
              <a:latin typeface="+mn-lt"/>
              <a:ea typeface="+mn-ea"/>
              <a:cs typeface="+mn-cs"/>
            </a:rPr>
            <a:t>To evaluate the effects of saliva mixed with sugar solutions on the feeding response in the acceptance-rejection assay, saliva from 5 day-old WT and GA females was collected. Individual females were briefly anesthetized with carbon dioxide under a microscope and gently squeezed at the side of the thorax to avoid contamination with regurgitates from the gut. Saliva droplets were collected at the mouthparts into a microcapillary (10 µl, Kimble Glass). Collected fresh saliva was immediately used in experiments. Test solutions were prepared by mixing 3 </a:t>
          </a:r>
          <a:r>
            <a:rPr lang="en-US" sz="1400">
              <a:solidFill>
                <a:schemeClr val="tx1"/>
              </a:solidFill>
              <a:effectLst/>
              <a:latin typeface="+mn-lt"/>
              <a:ea typeface="+mn-ea"/>
              <a:cs typeface="+mn-cs"/>
              <a:sym typeface="Symbol" panose="05050102010706020507" pitchFamily="18" charset="2"/>
            </a:rPr>
            <a:t></a:t>
          </a:r>
          <a:r>
            <a:rPr lang="en-US" sz="1400">
              <a:solidFill>
                <a:schemeClr val="tx1"/>
              </a:solidFill>
              <a:effectLst/>
              <a:latin typeface="+mn-lt"/>
              <a:ea typeface="+mn-ea"/>
              <a:cs typeface="+mn-cs"/>
            </a:rPr>
            <a:t>l of 200 mM maltose, maltotriose, trehalose, sucrose or 600 mM glucose or fructose with 3 </a:t>
          </a:r>
          <a:r>
            <a:rPr lang="en-US" sz="1400">
              <a:solidFill>
                <a:schemeClr val="tx1"/>
              </a:solidFill>
              <a:effectLst/>
              <a:latin typeface="+mn-lt"/>
              <a:ea typeface="+mn-ea"/>
              <a:cs typeface="+mn-cs"/>
              <a:sym typeface="Symbol" panose="05050102010706020507" pitchFamily="18" charset="2"/>
            </a:rPr>
            <a:t></a:t>
          </a:r>
          <a:r>
            <a:rPr lang="en-US" sz="1400">
              <a:solidFill>
                <a:schemeClr val="tx1"/>
              </a:solidFill>
              <a:effectLst/>
              <a:latin typeface="+mn-lt"/>
              <a:ea typeface="+mn-ea"/>
              <a:cs typeface="+mn-cs"/>
            </a:rPr>
            <a:t>l of either HPLC-grade water or saliva of WT or GA females. The four tri- and disaccharides were presented to females at a final concentration of 100 mM, and the two monosaccharides (glucose and fructose) were presented at 300 mM in a total volume of 6 </a:t>
          </a:r>
          <a:r>
            <a:rPr lang="en-US" sz="1400">
              <a:solidFill>
                <a:schemeClr val="tx1"/>
              </a:solidFill>
              <a:effectLst/>
              <a:latin typeface="+mn-lt"/>
              <a:ea typeface="+mn-ea"/>
              <a:cs typeface="+mn-cs"/>
              <a:sym typeface="Symbol" panose="05050102010706020507" pitchFamily="18" charset="2"/>
            </a:rPr>
            <a:t></a:t>
          </a:r>
          <a:r>
            <a:rPr lang="en-US" sz="1400">
              <a:solidFill>
                <a:schemeClr val="tx1"/>
              </a:solidFill>
              <a:effectLst/>
              <a:latin typeface="+mn-lt"/>
              <a:ea typeface="+mn-ea"/>
              <a:cs typeface="+mn-cs"/>
            </a:rPr>
            <a:t>l. These concentrations were chosen based on the EC</a:t>
          </a:r>
          <a:r>
            <a:rPr lang="en-US" sz="1400" baseline="-25000">
              <a:solidFill>
                <a:schemeClr val="tx1"/>
              </a:solidFill>
              <a:effectLst/>
              <a:latin typeface="+mn-lt"/>
              <a:ea typeface="+mn-ea"/>
              <a:cs typeface="+mn-cs"/>
            </a:rPr>
            <a:t>70</a:t>
          </a:r>
          <a:r>
            <a:rPr lang="en-US" sz="1400">
              <a:solidFill>
                <a:schemeClr val="tx1"/>
              </a:solidFill>
              <a:effectLst/>
              <a:latin typeface="+mn-lt"/>
              <a:ea typeface="+mn-ea"/>
              <a:cs typeface="+mn-cs"/>
            </a:rPr>
            <a:t> in the acceptance-rejection assay. Saliva and sugars were incubated for 5 min at 25</a:t>
          </a:r>
          <a:r>
            <a:rPr lang="en-US" sz="1400" baseline="30000">
              <a:solidFill>
                <a:schemeClr val="tx1"/>
              </a:solidFill>
              <a:effectLst/>
              <a:latin typeface="+mn-lt"/>
              <a:ea typeface="+mn-ea"/>
              <a:cs typeface="+mn-cs"/>
            </a:rPr>
            <a:t>o</a:t>
          </a:r>
          <a:r>
            <a:rPr lang="en-US" sz="1400">
              <a:solidFill>
                <a:schemeClr val="tx1"/>
              </a:solidFill>
              <a:effectLst/>
              <a:latin typeface="+mn-lt"/>
              <a:ea typeface="+mn-ea"/>
              <a:cs typeface="+mn-cs"/>
            </a:rPr>
            <a:t>C. We tested 18–22 females in each strain. To evaluate the effect of saliva alone on the feeding response, either non-starved females or females that were starved for one day without food and water were tested with water only and the mixture of saliva and water at a 1:1 ratio (n = 20). All test solutions contained blue food dye.</a:t>
          </a:r>
          <a:br>
            <a:rPr lang="en-US" sz="1400">
              <a:solidFill>
                <a:schemeClr val="tx1"/>
              </a:solidFill>
              <a:effectLst/>
              <a:latin typeface="+mn-lt"/>
              <a:ea typeface="+mn-ea"/>
              <a:cs typeface="+mn-cs"/>
            </a:rPr>
          </a:br>
          <a:endParaRPr lang="en-US" sz="14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390524</xdr:colOff>
      <xdr:row>4</xdr:row>
      <xdr:rowOff>69695</xdr:rowOff>
    </xdr:from>
    <xdr:ext cx="12201061" cy="1997927"/>
    <xdr:sp macro="" textlink="">
      <xdr:nvSpPr>
        <xdr:cNvPr id="2" name="TextBox 1"/>
        <xdr:cNvSpPr txBox="1"/>
      </xdr:nvSpPr>
      <xdr:spPr>
        <a:xfrm>
          <a:off x="994548" y="813110"/>
          <a:ext cx="12201061" cy="1997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solidFill>
                <a:schemeClr val="tx1"/>
              </a:solidFill>
              <a:effectLst/>
              <a:latin typeface="+mn-lt"/>
              <a:ea typeface="+mn-ea"/>
              <a:cs typeface="+mn-cs"/>
            </a:rPr>
            <a:t>Involvement of salivary glucosidases in sugar degradation</a:t>
          </a:r>
          <a:br>
            <a:rPr lang="en-US" sz="1400">
              <a:solidFill>
                <a:schemeClr val="tx1"/>
              </a:solidFill>
              <a:effectLst/>
              <a:latin typeface="+mn-lt"/>
              <a:ea typeface="+mn-ea"/>
              <a:cs typeface="+mn-cs"/>
            </a:rPr>
          </a:br>
          <a:r>
            <a:rPr lang="en-US" sz="1400">
              <a:solidFill>
                <a:schemeClr val="tx1"/>
              </a:solidFill>
              <a:effectLst/>
              <a:latin typeface="+mn-lt"/>
              <a:ea typeface="+mn-ea"/>
              <a:cs typeface="+mn-cs"/>
            </a:rPr>
            <a:t>To evaluate whether salivary enzymes are involved in the hydrolysis of disaccharides and trisaccharides, the contribution of salivary alpha-glucosidases was tested in the feeding acceptance-rejection assay using the glucosidase inhibitor acarbose (CAS 56180-94-0, Sigma Aldrich). We first confirmed that the range of 0–125 mM acarbose in HPLC-grade water did not disrupt feeding acceptance or rejection of cockroaches. Test solutions were prepared as follows: 2 µl of either HPLC-grade water or saliva of GA females was mixed with 1 µl of either 250 µM of acarbose or HPLC-grade water, then the mixture was added to 1 µl of 400 mM of six different sugar solutions. The total volume was 4 µl with the final concentration of sugar being 100 mM. As before, saliva and sugars were incubated for 5 min at 25°C and all test solutions contained blue food dye. Only 5 day-old GA females (n = 20–25) were tested in each assay.</a:t>
          </a:r>
          <a:endParaRPr lang="en-US" sz="14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437555</xdr:colOff>
      <xdr:row>1</xdr:row>
      <xdr:rowOff>7144</xdr:rowOff>
    </xdr:from>
    <xdr:ext cx="7078266" cy="2064796"/>
    <xdr:sp macro="" textlink="">
      <xdr:nvSpPr>
        <xdr:cNvPr id="2" name="TextBox 1"/>
        <xdr:cNvSpPr txBox="1"/>
      </xdr:nvSpPr>
      <xdr:spPr>
        <a:xfrm>
          <a:off x="1628180" y="200621"/>
          <a:ext cx="7078266" cy="2064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chemeClr val="tx1"/>
              </a:solidFill>
              <a:effectLst/>
              <a:latin typeface="+mn-lt"/>
              <a:ea typeface="+mn-ea"/>
              <a:cs typeface="+mn-cs"/>
            </a:rPr>
            <a:t>Salivary protein and alpha-glucosidase activity</a:t>
          </a:r>
          <a:br>
            <a:rPr lang="en-US" sz="1400">
              <a:solidFill>
                <a:schemeClr val="tx1"/>
              </a:solidFill>
              <a:effectLst/>
              <a:latin typeface="+mn-lt"/>
              <a:ea typeface="+mn-ea"/>
              <a:cs typeface="+mn-cs"/>
            </a:rPr>
          </a:br>
          <a:r>
            <a:rPr lang="en-US" sz="1400">
              <a:solidFill>
                <a:schemeClr val="tx1"/>
              </a:solidFill>
              <a:effectLst/>
              <a:latin typeface="+mn-lt"/>
              <a:ea typeface="+mn-ea"/>
              <a:cs typeface="+mn-cs"/>
            </a:rPr>
            <a:t>Salivary protein was measured by the Bradford method (Coomassie protein assay kit, Thermo Scientific, 23200, Rockford, IL, USA) to compare differences between sexes and strains. We conducted 6–8 replications with both sexes of the two strains. To estimate alpha-glucosidase activity of saliva, a colorimetric assay using p-nitrophenol (alpha-glucosidase activity colorimetric assay kit, Biovision, K690-100, Milpitas, CA, USA) was carried out. Either 1 µl of HPLC-grade water or 250 mM acarbose was added to 1 µl of saliva and incubated for 5 min at 25 </a:t>
          </a:r>
          <a:r>
            <a:rPr lang="en-US" sz="1400" baseline="30000">
              <a:solidFill>
                <a:schemeClr val="tx1"/>
              </a:solidFill>
              <a:effectLst/>
              <a:latin typeface="+mn-lt"/>
              <a:ea typeface="+mn-ea"/>
              <a:cs typeface="+mn-cs"/>
            </a:rPr>
            <a:t>o</a:t>
          </a:r>
          <a:r>
            <a:rPr lang="en-US" sz="1400">
              <a:solidFill>
                <a:schemeClr val="tx1"/>
              </a:solidFill>
              <a:effectLst/>
              <a:latin typeface="+mn-lt"/>
              <a:ea typeface="+mn-ea"/>
              <a:cs typeface="+mn-cs"/>
            </a:rPr>
            <a:t>C. We conducted 5 replications with both sexes of the two strains.</a:t>
          </a:r>
          <a:br>
            <a:rPr lang="en-US" sz="1400">
              <a:solidFill>
                <a:schemeClr val="tx1"/>
              </a:solidFill>
              <a:effectLst/>
              <a:latin typeface="+mn-lt"/>
              <a:ea typeface="+mn-ea"/>
              <a:cs typeface="+mn-cs"/>
            </a:rPr>
          </a:br>
          <a:endParaRPr lang="en-US" sz="14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200930_GASaliva%20prote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v protein"/>
      <sheetName val="glucosidse"/>
      <sheetName val="Sheet1"/>
    </sheetNames>
    <sheetDataSet>
      <sheetData sheetId="0">
        <row r="77">
          <cell r="O77" t="str">
            <v>WTF</v>
          </cell>
          <cell r="P77" t="str">
            <v>GAF</v>
          </cell>
          <cell r="Q77" t="str">
            <v>WTM</v>
          </cell>
          <cell r="R77" t="str">
            <v>GAM</v>
          </cell>
        </row>
        <row r="78">
          <cell r="O78">
            <v>245.41666666666666</v>
          </cell>
          <cell r="P78">
            <v>114.11302806785719</v>
          </cell>
          <cell r="Q78">
            <v>138.57333333333332</v>
          </cell>
          <cell r="R78">
            <v>126.71088834415062</v>
          </cell>
        </row>
        <row r="79">
          <cell r="O79">
            <v>19.449381595424637</v>
          </cell>
          <cell r="P79">
            <v>9.9857720494009392</v>
          </cell>
          <cell r="Q79">
            <v>9.4559493324456287</v>
          </cell>
          <cell r="R79">
            <v>12.527594207214966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C144"/>
  <sheetViews>
    <sheetView zoomScale="80" zoomScaleNormal="80" workbookViewId="0">
      <selection activeCell="L36" sqref="L36"/>
    </sheetView>
  </sheetViews>
  <sheetFormatPr defaultColWidth="10.42578125" defaultRowHeight="15"/>
  <cols>
    <col min="1" max="1" width="10.42578125" style="2"/>
    <col min="2" max="2" width="8" style="2" customWidth="1"/>
    <col min="3" max="3" width="7.42578125" style="2" customWidth="1"/>
    <col min="4" max="7" width="8" style="2" customWidth="1"/>
    <col min="8" max="8" width="8.85546875" style="2" customWidth="1"/>
    <col min="9" max="9" width="10.42578125" style="2"/>
    <col min="10" max="10" width="8" style="2" customWidth="1"/>
    <col min="11" max="18" width="10.42578125" style="2"/>
    <col min="19" max="19" width="8.28515625" style="2" customWidth="1"/>
    <col min="20" max="20" width="7.5703125" style="2" customWidth="1"/>
    <col min="21" max="21" width="8.28515625" style="2" customWidth="1"/>
    <col min="22" max="22" width="7" style="2" customWidth="1"/>
    <col min="23" max="23" width="7.85546875" style="2" customWidth="1"/>
    <col min="24" max="24" width="8.28515625" style="2" customWidth="1"/>
    <col min="25" max="26" width="7.5703125" style="2" customWidth="1"/>
    <col min="27" max="27" width="8.42578125" style="2" customWidth="1"/>
    <col min="28" max="28" width="7.28515625" style="2" customWidth="1"/>
    <col min="29" max="29" width="6.85546875" style="2" customWidth="1"/>
    <col min="30" max="31" width="6.42578125" style="2" customWidth="1"/>
    <col min="32" max="32" width="7" style="2" customWidth="1"/>
    <col min="33" max="56" width="6.42578125" style="2" customWidth="1"/>
    <col min="57" max="57" width="7.140625" style="2" customWidth="1"/>
    <col min="58" max="58" width="6.42578125" style="2" customWidth="1"/>
    <col min="59" max="64" width="6" style="2" customWidth="1"/>
    <col min="65" max="78" width="6.42578125" style="2" customWidth="1"/>
    <col min="79" max="79" width="8.140625" style="2" customWidth="1"/>
    <col min="80" max="81" width="6.42578125" style="2" customWidth="1"/>
    <col min="82" max="87" width="6" style="2" customWidth="1"/>
    <col min="88" max="155" width="6.42578125" style="2" customWidth="1"/>
    <col min="156" max="166" width="10.42578125" style="2"/>
    <col min="167" max="264" width="6.42578125" style="2" customWidth="1"/>
    <col min="265" max="265" width="4" style="2" bestFit="1" customWidth="1"/>
    <col min="266" max="270" width="8" style="2" customWidth="1"/>
    <col min="271" max="271" width="8.85546875" style="2" customWidth="1"/>
    <col min="272" max="272" width="10.42578125" style="2"/>
    <col min="273" max="273" width="8" style="2" customWidth="1"/>
    <col min="274" max="282" width="10.42578125" style="2"/>
    <col min="283" max="284" width="10.28515625" style="2" bestFit="1" customWidth="1"/>
    <col min="285" max="335" width="6.42578125" style="2" customWidth="1"/>
    <col min="336" max="343" width="6" style="2" customWidth="1"/>
    <col min="344" max="411" width="6.42578125" style="2" customWidth="1"/>
    <col min="412" max="422" width="10.42578125" style="2"/>
    <col min="423" max="520" width="6.42578125" style="2" customWidth="1"/>
    <col min="521" max="521" width="4" style="2" bestFit="1" customWidth="1"/>
    <col min="522" max="526" width="8" style="2" customWidth="1"/>
    <col min="527" max="527" width="8.85546875" style="2" customWidth="1"/>
    <col min="528" max="528" width="10.42578125" style="2"/>
    <col min="529" max="529" width="8" style="2" customWidth="1"/>
    <col min="530" max="538" width="10.42578125" style="2"/>
    <col min="539" max="540" width="10.28515625" style="2" bestFit="1" customWidth="1"/>
    <col min="541" max="591" width="6.42578125" style="2" customWidth="1"/>
    <col min="592" max="599" width="6" style="2" customWidth="1"/>
    <col min="600" max="667" width="6.42578125" style="2" customWidth="1"/>
    <col min="668" max="678" width="10.42578125" style="2"/>
    <col min="679" max="776" width="6.42578125" style="2" customWidth="1"/>
    <col min="777" max="777" width="4" style="2" bestFit="1" customWidth="1"/>
    <col min="778" max="782" width="8" style="2" customWidth="1"/>
    <col min="783" max="783" width="8.85546875" style="2" customWidth="1"/>
    <col min="784" max="784" width="10.42578125" style="2"/>
    <col min="785" max="785" width="8" style="2" customWidth="1"/>
    <col min="786" max="794" width="10.42578125" style="2"/>
    <col min="795" max="796" width="10.28515625" style="2" bestFit="1" customWidth="1"/>
    <col min="797" max="847" width="6.42578125" style="2" customWidth="1"/>
    <col min="848" max="855" width="6" style="2" customWidth="1"/>
    <col min="856" max="923" width="6.42578125" style="2" customWidth="1"/>
    <col min="924" max="934" width="10.42578125" style="2"/>
    <col min="935" max="1032" width="6.42578125" style="2" customWidth="1"/>
    <col min="1033" max="1033" width="4" style="2" bestFit="1" customWidth="1"/>
    <col min="1034" max="1038" width="8" style="2" customWidth="1"/>
    <col min="1039" max="1039" width="8.85546875" style="2" customWidth="1"/>
    <col min="1040" max="1040" width="10.42578125" style="2"/>
    <col min="1041" max="1041" width="8" style="2" customWidth="1"/>
    <col min="1042" max="1050" width="10.42578125" style="2"/>
    <col min="1051" max="1052" width="10.28515625" style="2" bestFit="1" customWidth="1"/>
    <col min="1053" max="1103" width="6.42578125" style="2" customWidth="1"/>
    <col min="1104" max="1111" width="6" style="2" customWidth="1"/>
    <col min="1112" max="1179" width="6.42578125" style="2" customWidth="1"/>
    <col min="1180" max="1190" width="10.42578125" style="2"/>
    <col min="1191" max="1288" width="6.42578125" style="2" customWidth="1"/>
    <col min="1289" max="1289" width="4" style="2" bestFit="1" customWidth="1"/>
    <col min="1290" max="1294" width="8" style="2" customWidth="1"/>
    <col min="1295" max="1295" width="8.85546875" style="2" customWidth="1"/>
    <col min="1296" max="1296" width="10.42578125" style="2"/>
    <col min="1297" max="1297" width="8" style="2" customWidth="1"/>
    <col min="1298" max="1306" width="10.42578125" style="2"/>
    <col min="1307" max="1308" width="10.28515625" style="2" bestFit="1" customWidth="1"/>
    <col min="1309" max="1359" width="6.42578125" style="2" customWidth="1"/>
    <col min="1360" max="1367" width="6" style="2" customWidth="1"/>
    <col min="1368" max="1435" width="6.42578125" style="2" customWidth="1"/>
    <col min="1436" max="1446" width="10.42578125" style="2"/>
    <col min="1447" max="1544" width="6.42578125" style="2" customWidth="1"/>
    <col min="1545" max="1545" width="4" style="2" bestFit="1" customWidth="1"/>
    <col min="1546" max="1550" width="8" style="2" customWidth="1"/>
    <col min="1551" max="1551" width="8.85546875" style="2" customWidth="1"/>
    <col min="1552" max="1552" width="10.42578125" style="2"/>
    <col min="1553" max="1553" width="8" style="2" customWidth="1"/>
    <col min="1554" max="1562" width="10.42578125" style="2"/>
    <col min="1563" max="1564" width="10.28515625" style="2" bestFit="1" customWidth="1"/>
    <col min="1565" max="1615" width="6.42578125" style="2" customWidth="1"/>
    <col min="1616" max="1623" width="6" style="2" customWidth="1"/>
    <col min="1624" max="1691" width="6.42578125" style="2" customWidth="1"/>
    <col min="1692" max="1702" width="10.42578125" style="2"/>
    <col min="1703" max="1800" width="6.42578125" style="2" customWidth="1"/>
    <col min="1801" max="1801" width="4" style="2" bestFit="1" customWidth="1"/>
    <col min="1802" max="1806" width="8" style="2" customWidth="1"/>
    <col min="1807" max="1807" width="8.85546875" style="2" customWidth="1"/>
    <col min="1808" max="1808" width="10.42578125" style="2"/>
    <col min="1809" max="1809" width="8" style="2" customWidth="1"/>
    <col min="1810" max="1818" width="10.42578125" style="2"/>
    <col min="1819" max="1820" width="10.28515625" style="2" bestFit="1" customWidth="1"/>
    <col min="1821" max="1871" width="6.42578125" style="2" customWidth="1"/>
    <col min="1872" max="1879" width="6" style="2" customWidth="1"/>
    <col min="1880" max="1947" width="6.42578125" style="2" customWidth="1"/>
    <col min="1948" max="1958" width="10.42578125" style="2"/>
    <col min="1959" max="2056" width="6.42578125" style="2" customWidth="1"/>
    <col min="2057" max="2057" width="4" style="2" bestFit="1" customWidth="1"/>
    <col min="2058" max="2062" width="8" style="2" customWidth="1"/>
    <col min="2063" max="2063" width="8.85546875" style="2" customWidth="1"/>
    <col min="2064" max="2064" width="10.42578125" style="2"/>
    <col min="2065" max="2065" width="8" style="2" customWidth="1"/>
    <col min="2066" max="2074" width="10.42578125" style="2"/>
    <col min="2075" max="2076" width="10.28515625" style="2" bestFit="1" customWidth="1"/>
    <col min="2077" max="2127" width="6.42578125" style="2" customWidth="1"/>
    <col min="2128" max="2135" width="6" style="2" customWidth="1"/>
    <col min="2136" max="2203" width="6.42578125" style="2" customWidth="1"/>
    <col min="2204" max="2214" width="10.42578125" style="2"/>
    <col min="2215" max="2312" width="6.42578125" style="2" customWidth="1"/>
    <col min="2313" max="2313" width="4" style="2" bestFit="1" customWidth="1"/>
    <col min="2314" max="2318" width="8" style="2" customWidth="1"/>
    <col min="2319" max="2319" width="8.85546875" style="2" customWidth="1"/>
    <col min="2320" max="2320" width="10.42578125" style="2"/>
    <col min="2321" max="2321" width="8" style="2" customWidth="1"/>
    <col min="2322" max="2330" width="10.42578125" style="2"/>
    <col min="2331" max="2332" width="10.28515625" style="2" bestFit="1" customWidth="1"/>
    <col min="2333" max="2383" width="6.42578125" style="2" customWidth="1"/>
    <col min="2384" max="2391" width="6" style="2" customWidth="1"/>
    <col min="2392" max="2459" width="6.42578125" style="2" customWidth="1"/>
    <col min="2460" max="2470" width="10.42578125" style="2"/>
    <col min="2471" max="2568" width="6.42578125" style="2" customWidth="1"/>
    <col min="2569" max="2569" width="4" style="2" bestFit="1" customWidth="1"/>
    <col min="2570" max="2574" width="8" style="2" customWidth="1"/>
    <col min="2575" max="2575" width="8.85546875" style="2" customWidth="1"/>
    <col min="2576" max="2576" width="10.42578125" style="2"/>
    <col min="2577" max="2577" width="8" style="2" customWidth="1"/>
    <col min="2578" max="2586" width="10.42578125" style="2"/>
    <col min="2587" max="2588" width="10.28515625" style="2" bestFit="1" customWidth="1"/>
    <col min="2589" max="2639" width="6.42578125" style="2" customWidth="1"/>
    <col min="2640" max="2647" width="6" style="2" customWidth="1"/>
    <col min="2648" max="2715" width="6.42578125" style="2" customWidth="1"/>
    <col min="2716" max="2726" width="10.42578125" style="2"/>
    <col min="2727" max="2824" width="6.42578125" style="2" customWidth="1"/>
    <col min="2825" max="2825" width="4" style="2" bestFit="1" customWidth="1"/>
    <col min="2826" max="2830" width="8" style="2" customWidth="1"/>
    <col min="2831" max="2831" width="8.85546875" style="2" customWidth="1"/>
    <col min="2832" max="2832" width="10.42578125" style="2"/>
    <col min="2833" max="2833" width="8" style="2" customWidth="1"/>
    <col min="2834" max="2842" width="10.42578125" style="2"/>
    <col min="2843" max="2844" width="10.28515625" style="2" bestFit="1" customWidth="1"/>
    <col min="2845" max="2895" width="6.42578125" style="2" customWidth="1"/>
    <col min="2896" max="2903" width="6" style="2" customWidth="1"/>
    <col min="2904" max="2971" width="6.42578125" style="2" customWidth="1"/>
    <col min="2972" max="2982" width="10.42578125" style="2"/>
    <col min="2983" max="3080" width="6.42578125" style="2" customWidth="1"/>
    <col min="3081" max="3081" width="4" style="2" bestFit="1" customWidth="1"/>
    <col min="3082" max="3086" width="8" style="2" customWidth="1"/>
    <col min="3087" max="3087" width="8.85546875" style="2" customWidth="1"/>
    <col min="3088" max="3088" width="10.42578125" style="2"/>
    <col min="3089" max="3089" width="8" style="2" customWidth="1"/>
    <col min="3090" max="3098" width="10.42578125" style="2"/>
    <col min="3099" max="3100" width="10.28515625" style="2" bestFit="1" customWidth="1"/>
    <col min="3101" max="3151" width="6.42578125" style="2" customWidth="1"/>
    <col min="3152" max="3159" width="6" style="2" customWidth="1"/>
    <col min="3160" max="3227" width="6.42578125" style="2" customWidth="1"/>
    <col min="3228" max="3238" width="10.42578125" style="2"/>
    <col min="3239" max="3336" width="6.42578125" style="2" customWidth="1"/>
    <col min="3337" max="3337" width="4" style="2" bestFit="1" customWidth="1"/>
    <col min="3338" max="3342" width="8" style="2" customWidth="1"/>
    <col min="3343" max="3343" width="8.85546875" style="2" customWidth="1"/>
    <col min="3344" max="3344" width="10.42578125" style="2"/>
    <col min="3345" max="3345" width="8" style="2" customWidth="1"/>
    <col min="3346" max="3354" width="10.42578125" style="2"/>
    <col min="3355" max="3356" width="10.28515625" style="2" bestFit="1" customWidth="1"/>
    <col min="3357" max="3407" width="6.42578125" style="2" customWidth="1"/>
    <col min="3408" max="3415" width="6" style="2" customWidth="1"/>
    <col min="3416" max="3483" width="6.42578125" style="2" customWidth="1"/>
    <col min="3484" max="3494" width="10.42578125" style="2"/>
    <col min="3495" max="3592" width="6.42578125" style="2" customWidth="1"/>
    <col min="3593" max="3593" width="4" style="2" bestFit="1" customWidth="1"/>
    <col min="3594" max="3598" width="8" style="2" customWidth="1"/>
    <col min="3599" max="3599" width="8.85546875" style="2" customWidth="1"/>
    <col min="3600" max="3600" width="10.42578125" style="2"/>
    <col min="3601" max="3601" width="8" style="2" customWidth="1"/>
    <col min="3602" max="3610" width="10.42578125" style="2"/>
    <col min="3611" max="3612" width="10.28515625" style="2" bestFit="1" customWidth="1"/>
    <col min="3613" max="3663" width="6.42578125" style="2" customWidth="1"/>
    <col min="3664" max="3671" width="6" style="2" customWidth="1"/>
    <col min="3672" max="3739" width="6.42578125" style="2" customWidth="1"/>
    <col min="3740" max="3750" width="10.42578125" style="2"/>
    <col min="3751" max="3848" width="6.42578125" style="2" customWidth="1"/>
    <col min="3849" max="3849" width="4" style="2" bestFit="1" customWidth="1"/>
    <col min="3850" max="3854" width="8" style="2" customWidth="1"/>
    <col min="3855" max="3855" width="8.85546875" style="2" customWidth="1"/>
    <col min="3856" max="3856" width="10.42578125" style="2"/>
    <col min="3857" max="3857" width="8" style="2" customWidth="1"/>
    <col min="3858" max="3866" width="10.42578125" style="2"/>
    <col min="3867" max="3868" width="10.28515625" style="2" bestFit="1" customWidth="1"/>
    <col min="3869" max="3919" width="6.42578125" style="2" customWidth="1"/>
    <col min="3920" max="3927" width="6" style="2" customWidth="1"/>
    <col min="3928" max="3995" width="6.42578125" style="2" customWidth="1"/>
    <col min="3996" max="4006" width="10.42578125" style="2"/>
    <col min="4007" max="4104" width="6.42578125" style="2" customWidth="1"/>
    <col min="4105" max="4105" width="4" style="2" bestFit="1" customWidth="1"/>
    <col min="4106" max="4110" width="8" style="2" customWidth="1"/>
    <col min="4111" max="4111" width="8.85546875" style="2" customWidth="1"/>
    <col min="4112" max="4112" width="10.42578125" style="2"/>
    <col min="4113" max="4113" width="8" style="2" customWidth="1"/>
    <col min="4114" max="4122" width="10.42578125" style="2"/>
    <col min="4123" max="4124" width="10.28515625" style="2" bestFit="1" customWidth="1"/>
    <col min="4125" max="4175" width="6.42578125" style="2" customWidth="1"/>
    <col min="4176" max="4183" width="6" style="2" customWidth="1"/>
    <col min="4184" max="4251" width="6.42578125" style="2" customWidth="1"/>
    <col min="4252" max="4262" width="10.42578125" style="2"/>
    <col min="4263" max="4360" width="6.42578125" style="2" customWidth="1"/>
    <col min="4361" max="4361" width="4" style="2" bestFit="1" customWidth="1"/>
    <col min="4362" max="4366" width="8" style="2" customWidth="1"/>
    <col min="4367" max="4367" width="8.85546875" style="2" customWidth="1"/>
    <col min="4368" max="4368" width="10.42578125" style="2"/>
    <col min="4369" max="4369" width="8" style="2" customWidth="1"/>
    <col min="4370" max="4378" width="10.42578125" style="2"/>
    <col min="4379" max="4380" width="10.28515625" style="2" bestFit="1" customWidth="1"/>
    <col min="4381" max="4431" width="6.42578125" style="2" customWidth="1"/>
    <col min="4432" max="4439" width="6" style="2" customWidth="1"/>
    <col min="4440" max="4507" width="6.42578125" style="2" customWidth="1"/>
    <col min="4508" max="4518" width="10.42578125" style="2"/>
    <col min="4519" max="4616" width="6.42578125" style="2" customWidth="1"/>
    <col min="4617" max="4617" width="4" style="2" bestFit="1" customWidth="1"/>
    <col min="4618" max="4622" width="8" style="2" customWidth="1"/>
    <col min="4623" max="4623" width="8.85546875" style="2" customWidth="1"/>
    <col min="4624" max="4624" width="10.42578125" style="2"/>
    <col min="4625" max="4625" width="8" style="2" customWidth="1"/>
    <col min="4626" max="4634" width="10.42578125" style="2"/>
    <col min="4635" max="4636" width="10.28515625" style="2" bestFit="1" customWidth="1"/>
    <col min="4637" max="4687" width="6.42578125" style="2" customWidth="1"/>
    <col min="4688" max="4695" width="6" style="2" customWidth="1"/>
    <col min="4696" max="4763" width="6.42578125" style="2" customWidth="1"/>
    <col min="4764" max="4774" width="10.42578125" style="2"/>
    <col min="4775" max="4872" width="6.42578125" style="2" customWidth="1"/>
    <col min="4873" max="4873" width="4" style="2" bestFit="1" customWidth="1"/>
    <col min="4874" max="4878" width="8" style="2" customWidth="1"/>
    <col min="4879" max="4879" width="8.85546875" style="2" customWidth="1"/>
    <col min="4880" max="4880" width="10.42578125" style="2"/>
    <col min="4881" max="4881" width="8" style="2" customWidth="1"/>
    <col min="4882" max="4890" width="10.42578125" style="2"/>
    <col min="4891" max="4892" width="10.28515625" style="2" bestFit="1" customWidth="1"/>
    <col min="4893" max="4943" width="6.42578125" style="2" customWidth="1"/>
    <col min="4944" max="4951" width="6" style="2" customWidth="1"/>
    <col min="4952" max="5019" width="6.42578125" style="2" customWidth="1"/>
    <col min="5020" max="5030" width="10.42578125" style="2"/>
    <col min="5031" max="5128" width="6.42578125" style="2" customWidth="1"/>
    <col min="5129" max="5129" width="4" style="2" bestFit="1" customWidth="1"/>
    <col min="5130" max="5134" width="8" style="2" customWidth="1"/>
    <col min="5135" max="5135" width="8.85546875" style="2" customWidth="1"/>
    <col min="5136" max="5136" width="10.42578125" style="2"/>
    <col min="5137" max="5137" width="8" style="2" customWidth="1"/>
    <col min="5138" max="5146" width="10.42578125" style="2"/>
    <col min="5147" max="5148" width="10.28515625" style="2" bestFit="1" customWidth="1"/>
    <col min="5149" max="5199" width="6.42578125" style="2" customWidth="1"/>
    <col min="5200" max="5207" width="6" style="2" customWidth="1"/>
    <col min="5208" max="5275" width="6.42578125" style="2" customWidth="1"/>
    <col min="5276" max="5286" width="10.42578125" style="2"/>
    <col min="5287" max="5384" width="6.42578125" style="2" customWidth="1"/>
    <col min="5385" max="5385" width="4" style="2" bestFit="1" customWidth="1"/>
    <col min="5386" max="5390" width="8" style="2" customWidth="1"/>
    <col min="5391" max="5391" width="8.85546875" style="2" customWidth="1"/>
    <col min="5392" max="5392" width="10.42578125" style="2"/>
    <col min="5393" max="5393" width="8" style="2" customWidth="1"/>
    <col min="5394" max="5402" width="10.42578125" style="2"/>
    <col min="5403" max="5404" width="10.28515625" style="2" bestFit="1" customWidth="1"/>
    <col min="5405" max="5455" width="6.42578125" style="2" customWidth="1"/>
    <col min="5456" max="5463" width="6" style="2" customWidth="1"/>
    <col min="5464" max="5531" width="6.42578125" style="2" customWidth="1"/>
    <col min="5532" max="5542" width="10.42578125" style="2"/>
    <col min="5543" max="5640" width="6.42578125" style="2" customWidth="1"/>
    <col min="5641" max="5641" width="4" style="2" bestFit="1" customWidth="1"/>
    <col min="5642" max="5646" width="8" style="2" customWidth="1"/>
    <col min="5647" max="5647" width="8.85546875" style="2" customWidth="1"/>
    <col min="5648" max="5648" width="10.42578125" style="2"/>
    <col min="5649" max="5649" width="8" style="2" customWidth="1"/>
    <col min="5650" max="5658" width="10.42578125" style="2"/>
    <col min="5659" max="5660" width="10.28515625" style="2" bestFit="1" customWidth="1"/>
    <col min="5661" max="5711" width="6.42578125" style="2" customWidth="1"/>
    <col min="5712" max="5719" width="6" style="2" customWidth="1"/>
    <col min="5720" max="5787" width="6.42578125" style="2" customWidth="1"/>
    <col min="5788" max="5798" width="10.42578125" style="2"/>
    <col min="5799" max="5896" width="6.42578125" style="2" customWidth="1"/>
    <col min="5897" max="5897" width="4" style="2" bestFit="1" customWidth="1"/>
    <col min="5898" max="5902" width="8" style="2" customWidth="1"/>
    <col min="5903" max="5903" width="8.85546875" style="2" customWidth="1"/>
    <col min="5904" max="5904" width="10.42578125" style="2"/>
    <col min="5905" max="5905" width="8" style="2" customWidth="1"/>
    <col min="5906" max="5914" width="10.42578125" style="2"/>
    <col min="5915" max="5916" width="10.28515625" style="2" bestFit="1" customWidth="1"/>
    <col min="5917" max="5967" width="6.42578125" style="2" customWidth="1"/>
    <col min="5968" max="5975" width="6" style="2" customWidth="1"/>
    <col min="5976" max="6043" width="6.42578125" style="2" customWidth="1"/>
    <col min="6044" max="6054" width="10.42578125" style="2"/>
    <col min="6055" max="6152" width="6.42578125" style="2" customWidth="1"/>
    <col min="6153" max="6153" width="4" style="2" bestFit="1" customWidth="1"/>
    <col min="6154" max="6158" width="8" style="2" customWidth="1"/>
    <col min="6159" max="6159" width="8.85546875" style="2" customWidth="1"/>
    <col min="6160" max="6160" width="10.42578125" style="2"/>
    <col min="6161" max="6161" width="8" style="2" customWidth="1"/>
    <col min="6162" max="6170" width="10.42578125" style="2"/>
    <col min="6171" max="6172" width="10.28515625" style="2" bestFit="1" customWidth="1"/>
    <col min="6173" max="6223" width="6.42578125" style="2" customWidth="1"/>
    <col min="6224" max="6231" width="6" style="2" customWidth="1"/>
    <col min="6232" max="6299" width="6.42578125" style="2" customWidth="1"/>
    <col min="6300" max="6310" width="10.42578125" style="2"/>
    <col min="6311" max="6408" width="6.42578125" style="2" customWidth="1"/>
    <col min="6409" max="6409" width="4" style="2" bestFit="1" customWidth="1"/>
    <col min="6410" max="6414" width="8" style="2" customWidth="1"/>
    <col min="6415" max="6415" width="8.85546875" style="2" customWidth="1"/>
    <col min="6416" max="6416" width="10.42578125" style="2"/>
    <col min="6417" max="6417" width="8" style="2" customWidth="1"/>
    <col min="6418" max="6426" width="10.42578125" style="2"/>
    <col min="6427" max="6428" width="10.28515625" style="2" bestFit="1" customWidth="1"/>
    <col min="6429" max="6479" width="6.42578125" style="2" customWidth="1"/>
    <col min="6480" max="6487" width="6" style="2" customWidth="1"/>
    <col min="6488" max="6555" width="6.42578125" style="2" customWidth="1"/>
    <col min="6556" max="6566" width="10.42578125" style="2"/>
    <col min="6567" max="6664" width="6.42578125" style="2" customWidth="1"/>
    <col min="6665" max="6665" width="4" style="2" bestFit="1" customWidth="1"/>
    <col min="6666" max="6670" width="8" style="2" customWidth="1"/>
    <col min="6671" max="6671" width="8.85546875" style="2" customWidth="1"/>
    <col min="6672" max="6672" width="10.42578125" style="2"/>
    <col min="6673" max="6673" width="8" style="2" customWidth="1"/>
    <col min="6674" max="6682" width="10.42578125" style="2"/>
    <col min="6683" max="6684" width="10.28515625" style="2" bestFit="1" customWidth="1"/>
    <col min="6685" max="6735" width="6.42578125" style="2" customWidth="1"/>
    <col min="6736" max="6743" width="6" style="2" customWidth="1"/>
    <col min="6744" max="6811" width="6.42578125" style="2" customWidth="1"/>
    <col min="6812" max="6822" width="10.42578125" style="2"/>
    <col min="6823" max="6920" width="6.42578125" style="2" customWidth="1"/>
    <col min="6921" max="6921" width="4" style="2" bestFit="1" customWidth="1"/>
    <col min="6922" max="6926" width="8" style="2" customWidth="1"/>
    <col min="6927" max="6927" width="8.85546875" style="2" customWidth="1"/>
    <col min="6928" max="6928" width="10.42578125" style="2"/>
    <col min="6929" max="6929" width="8" style="2" customWidth="1"/>
    <col min="6930" max="6938" width="10.42578125" style="2"/>
    <col min="6939" max="6940" width="10.28515625" style="2" bestFit="1" customWidth="1"/>
    <col min="6941" max="6991" width="6.42578125" style="2" customWidth="1"/>
    <col min="6992" max="6999" width="6" style="2" customWidth="1"/>
    <col min="7000" max="7067" width="6.42578125" style="2" customWidth="1"/>
    <col min="7068" max="7078" width="10.42578125" style="2"/>
    <col min="7079" max="7176" width="6.42578125" style="2" customWidth="1"/>
    <col min="7177" max="7177" width="4" style="2" bestFit="1" customWidth="1"/>
    <col min="7178" max="7182" width="8" style="2" customWidth="1"/>
    <col min="7183" max="7183" width="8.85546875" style="2" customWidth="1"/>
    <col min="7184" max="7184" width="10.42578125" style="2"/>
    <col min="7185" max="7185" width="8" style="2" customWidth="1"/>
    <col min="7186" max="7194" width="10.42578125" style="2"/>
    <col min="7195" max="7196" width="10.28515625" style="2" bestFit="1" customWidth="1"/>
    <col min="7197" max="7247" width="6.42578125" style="2" customWidth="1"/>
    <col min="7248" max="7255" width="6" style="2" customWidth="1"/>
    <col min="7256" max="7323" width="6.42578125" style="2" customWidth="1"/>
    <col min="7324" max="7334" width="10.42578125" style="2"/>
    <col min="7335" max="7432" width="6.42578125" style="2" customWidth="1"/>
    <col min="7433" max="7433" width="4" style="2" bestFit="1" customWidth="1"/>
    <col min="7434" max="7438" width="8" style="2" customWidth="1"/>
    <col min="7439" max="7439" width="8.85546875" style="2" customWidth="1"/>
    <col min="7440" max="7440" width="10.42578125" style="2"/>
    <col min="7441" max="7441" width="8" style="2" customWidth="1"/>
    <col min="7442" max="7450" width="10.42578125" style="2"/>
    <col min="7451" max="7452" width="10.28515625" style="2" bestFit="1" customWidth="1"/>
    <col min="7453" max="7503" width="6.42578125" style="2" customWidth="1"/>
    <col min="7504" max="7511" width="6" style="2" customWidth="1"/>
    <col min="7512" max="7579" width="6.42578125" style="2" customWidth="1"/>
    <col min="7580" max="7590" width="10.42578125" style="2"/>
    <col min="7591" max="7688" width="6.42578125" style="2" customWidth="1"/>
    <col min="7689" max="7689" width="4" style="2" bestFit="1" customWidth="1"/>
    <col min="7690" max="7694" width="8" style="2" customWidth="1"/>
    <col min="7695" max="7695" width="8.85546875" style="2" customWidth="1"/>
    <col min="7696" max="7696" width="10.42578125" style="2"/>
    <col min="7697" max="7697" width="8" style="2" customWidth="1"/>
    <col min="7698" max="7706" width="10.42578125" style="2"/>
    <col min="7707" max="7708" width="10.28515625" style="2" bestFit="1" customWidth="1"/>
    <col min="7709" max="7759" width="6.42578125" style="2" customWidth="1"/>
    <col min="7760" max="7767" width="6" style="2" customWidth="1"/>
    <col min="7768" max="7835" width="6.42578125" style="2" customWidth="1"/>
    <col min="7836" max="7846" width="10.42578125" style="2"/>
    <col min="7847" max="7944" width="6.42578125" style="2" customWidth="1"/>
    <col min="7945" max="7945" width="4" style="2" bestFit="1" customWidth="1"/>
    <col min="7946" max="7950" width="8" style="2" customWidth="1"/>
    <col min="7951" max="7951" width="8.85546875" style="2" customWidth="1"/>
    <col min="7952" max="7952" width="10.42578125" style="2"/>
    <col min="7953" max="7953" width="8" style="2" customWidth="1"/>
    <col min="7954" max="7962" width="10.42578125" style="2"/>
    <col min="7963" max="7964" width="10.28515625" style="2" bestFit="1" customWidth="1"/>
    <col min="7965" max="8015" width="6.42578125" style="2" customWidth="1"/>
    <col min="8016" max="8023" width="6" style="2" customWidth="1"/>
    <col min="8024" max="8091" width="6.42578125" style="2" customWidth="1"/>
    <col min="8092" max="8102" width="10.42578125" style="2"/>
    <col min="8103" max="8200" width="6.42578125" style="2" customWidth="1"/>
    <col min="8201" max="8201" width="4" style="2" bestFit="1" customWidth="1"/>
    <col min="8202" max="8206" width="8" style="2" customWidth="1"/>
    <col min="8207" max="8207" width="8.85546875" style="2" customWidth="1"/>
    <col min="8208" max="8208" width="10.42578125" style="2"/>
    <col min="8209" max="8209" width="8" style="2" customWidth="1"/>
    <col min="8210" max="8218" width="10.42578125" style="2"/>
    <col min="8219" max="8220" width="10.28515625" style="2" bestFit="1" customWidth="1"/>
    <col min="8221" max="8271" width="6.42578125" style="2" customWidth="1"/>
    <col min="8272" max="8279" width="6" style="2" customWidth="1"/>
    <col min="8280" max="8347" width="6.42578125" style="2" customWidth="1"/>
    <col min="8348" max="8358" width="10.42578125" style="2"/>
    <col min="8359" max="8456" width="6.42578125" style="2" customWidth="1"/>
    <col min="8457" max="8457" width="4" style="2" bestFit="1" customWidth="1"/>
    <col min="8458" max="8462" width="8" style="2" customWidth="1"/>
    <col min="8463" max="8463" width="8.85546875" style="2" customWidth="1"/>
    <col min="8464" max="8464" width="10.42578125" style="2"/>
    <col min="8465" max="8465" width="8" style="2" customWidth="1"/>
    <col min="8466" max="8474" width="10.42578125" style="2"/>
    <col min="8475" max="8476" width="10.28515625" style="2" bestFit="1" customWidth="1"/>
    <col min="8477" max="8527" width="6.42578125" style="2" customWidth="1"/>
    <col min="8528" max="8535" width="6" style="2" customWidth="1"/>
    <col min="8536" max="8603" width="6.42578125" style="2" customWidth="1"/>
    <col min="8604" max="8614" width="10.42578125" style="2"/>
    <col min="8615" max="8712" width="6.42578125" style="2" customWidth="1"/>
    <col min="8713" max="8713" width="4" style="2" bestFit="1" customWidth="1"/>
    <col min="8714" max="8718" width="8" style="2" customWidth="1"/>
    <col min="8719" max="8719" width="8.85546875" style="2" customWidth="1"/>
    <col min="8720" max="8720" width="10.42578125" style="2"/>
    <col min="8721" max="8721" width="8" style="2" customWidth="1"/>
    <col min="8722" max="8730" width="10.42578125" style="2"/>
    <col min="8731" max="8732" width="10.28515625" style="2" bestFit="1" customWidth="1"/>
    <col min="8733" max="8783" width="6.42578125" style="2" customWidth="1"/>
    <col min="8784" max="8791" width="6" style="2" customWidth="1"/>
    <col min="8792" max="8859" width="6.42578125" style="2" customWidth="1"/>
    <col min="8860" max="8870" width="10.42578125" style="2"/>
    <col min="8871" max="8968" width="6.42578125" style="2" customWidth="1"/>
    <col min="8969" max="8969" width="4" style="2" bestFit="1" customWidth="1"/>
    <col min="8970" max="8974" width="8" style="2" customWidth="1"/>
    <col min="8975" max="8975" width="8.85546875" style="2" customWidth="1"/>
    <col min="8976" max="8976" width="10.42578125" style="2"/>
    <col min="8977" max="8977" width="8" style="2" customWidth="1"/>
    <col min="8978" max="8986" width="10.42578125" style="2"/>
    <col min="8987" max="8988" width="10.28515625" style="2" bestFit="1" customWidth="1"/>
    <col min="8989" max="9039" width="6.42578125" style="2" customWidth="1"/>
    <col min="9040" max="9047" width="6" style="2" customWidth="1"/>
    <col min="9048" max="9115" width="6.42578125" style="2" customWidth="1"/>
    <col min="9116" max="9126" width="10.42578125" style="2"/>
    <col min="9127" max="9224" width="6.42578125" style="2" customWidth="1"/>
    <col min="9225" max="9225" width="4" style="2" bestFit="1" customWidth="1"/>
    <col min="9226" max="9230" width="8" style="2" customWidth="1"/>
    <col min="9231" max="9231" width="8.85546875" style="2" customWidth="1"/>
    <col min="9232" max="9232" width="10.42578125" style="2"/>
    <col min="9233" max="9233" width="8" style="2" customWidth="1"/>
    <col min="9234" max="9242" width="10.42578125" style="2"/>
    <col min="9243" max="9244" width="10.28515625" style="2" bestFit="1" customWidth="1"/>
    <col min="9245" max="9295" width="6.42578125" style="2" customWidth="1"/>
    <col min="9296" max="9303" width="6" style="2" customWidth="1"/>
    <col min="9304" max="9371" width="6.42578125" style="2" customWidth="1"/>
    <col min="9372" max="9382" width="10.42578125" style="2"/>
    <col min="9383" max="9480" width="6.42578125" style="2" customWidth="1"/>
    <col min="9481" max="9481" width="4" style="2" bestFit="1" customWidth="1"/>
    <col min="9482" max="9486" width="8" style="2" customWidth="1"/>
    <col min="9487" max="9487" width="8.85546875" style="2" customWidth="1"/>
    <col min="9488" max="9488" width="10.42578125" style="2"/>
    <col min="9489" max="9489" width="8" style="2" customWidth="1"/>
    <col min="9490" max="9498" width="10.42578125" style="2"/>
    <col min="9499" max="9500" width="10.28515625" style="2" bestFit="1" customWidth="1"/>
    <col min="9501" max="9551" width="6.42578125" style="2" customWidth="1"/>
    <col min="9552" max="9559" width="6" style="2" customWidth="1"/>
    <col min="9560" max="9627" width="6.42578125" style="2" customWidth="1"/>
    <col min="9628" max="9638" width="10.42578125" style="2"/>
    <col min="9639" max="9736" width="6.42578125" style="2" customWidth="1"/>
    <col min="9737" max="9737" width="4" style="2" bestFit="1" customWidth="1"/>
    <col min="9738" max="9742" width="8" style="2" customWidth="1"/>
    <col min="9743" max="9743" width="8.85546875" style="2" customWidth="1"/>
    <col min="9744" max="9744" width="10.42578125" style="2"/>
    <col min="9745" max="9745" width="8" style="2" customWidth="1"/>
    <col min="9746" max="9754" width="10.42578125" style="2"/>
    <col min="9755" max="9756" width="10.28515625" style="2" bestFit="1" customWidth="1"/>
    <col min="9757" max="9807" width="6.42578125" style="2" customWidth="1"/>
    <col min="9808" max="9815" width="6" style="2" customWidth="1"/>
    <col min="9816" max="9883" width="6.42578125" style="2" customWidth="1"/>
    <col min="9884" max="9894" width="10.42578125" style="2"/>
    <col min="9895" max="9992" width="6.42578125" style="2" customWidth="1"/>
    <col min="9993" max="9993" width="4" style="2" bestFit="1" customWidth="1"/>
    <col min="9994" max="9998" width="8" style="2" customWidth="1"/>
    <col min="9999" max="9999" width="8.85546875" style="2" customWidth="1"/>
    <col min="10000" max="10000" width="10.42578125" style="2"/>
    <col min="10001" max="10001" width="8" style="2" customWidth="1"/>
    <col min="10002" max="10010" width="10.42578125" style="2"/>
    <col min="10011" max="10012" width="10.28515625" style="2" bestFit="1" customWidth="1"/>
    <col min="10013" max="10063" width="6.42578125" style="2" customWidth="1"/>
    <col min="10064" max="10071" width="6" style="2" customWidth="1"/>
    <col min="10072" max="10139" width="6.42578125" style="2" customWidth="1"/>
    <col min="10140" max="10150" width="10.42578125" style="2"/>
    <col min="10151" max="10248" width="6.42578125" style="2" customWidth="1"/>
    <col min="10249" max="10249" width="4" style="2" bestFit="1" customWidth="1"/>
    <col min="10250" max="10254" width="8" style="2" customWidth="1"/>
    <col min="10255" max="10255" width="8.85546875" style="2" customWidth="1"/>
    <col min="10256" max="10256" width="10.42578125" style="2"/>
    <col min="10257" max="10257" width="8" style="2" customWidth="1"/>
    <col min="10258" max="10266" width="10.42578125" style="2"/>
    <col min="10267" max="10268" width="10.28515625" style="2" bestFit="1" customWidth="1"/>
    <col min="10269" max="10319" width="6.42578125" style="2" customWidth="1"/>
    <col min="10320" max="10327" width="6" style="2" customWidth="1"/>
    <col min="10328" max="10395" width="6.42578125" style="2" customWidth="1"/>
    <col min="10396" max="10406" width="10.42578125" style="2"/>
    <col min="10407" max="10504" width="6.42578125" style="2" customWidth="1"/>
    <col min="10505" max="10505" width="4" style="2" bestFit="1" customWidth="1"/>
    <col min="10506" max="10510" width="8" style="2" customWidth="1"/>
    <col min="10511" max="10511" width="8.85546875" style="2" customWidth="1"/>
    <col min="10512" max="10512" width="10.42578125" style="2"/>
    <col min="10513" max="10513" width="8" style="2" customWidth="1"/>
    <col min="10514" max="10522" width="10.42578125" style="2"/>
    <col min="10523" max="10524" width="10.28515625" style="2" bestFit="1" customWidth="1"/>
    <col min="10525" max="10575" width="6.42578125" style="2" customWidth="1"/>
    <col min="10576" max="10583" width="6" style="2" customWidth="1"/>
    <col min="10584" max="10651" width="6.42578125" style="2" customWidth="1"/>
    <col min="10652" max="10662" width="10.42578125" style="2"/>
    <col min="10663" max="10760" width="6.42578125" style="2" customWidth="1"/>
    <col min="10761" max="10761" width="4" style="2" bestFit="1" customWidth="1"/>
    <col min="10762" max="10766" width="8" style="2" customWidth="1"/>
    <col min="10767" max="10767" width="8.85546875" style="2" customWidth="1"/>
    <col min="10768" max="10768" width="10.42578125" style="2"/>
    <col min="10769" max="10769" width="8" style="2" customWidth="1"/>
    <col min="10770" max="10778" width="10.42578125" style="2"/>
    <col min="10779" max="10780" width="10.28515625" style="2" bestFit="1" customWidth="1"/>
    <col min="10781" max="10831" width="6.42578125" style="2" customWidth="1"/>
    <col min="10832" max="10839" width="6" style="2" customWidth="1"/>
    <col min="10840" max="10907" width="6.42578125" style="2" customWidth="1"/>
    <col min="10908" max="10918" width="10.42578125" style="2"/>
    <col min="10919" max="11016" width="6.42578125" style="2" customWidth="1"/>
    <col min="11017" max="11017" width="4" style="2" bestFit="1" customWidth="1"/>
    <col min="11018" max="11022" width="8" style="2" customWidth="1"/>
    <col min="11023" max="11023" width="8.85546875" style="2" customWidth="1"/>
    <col min="11024" max="11024" width="10.42578125" style="2"/>
    <col min="11025" max="11025" width="8" style="2" customWidth="1"/>
    <col min="11026" max="11034" width="10.42578125" style="2"/>
    <col min="11035" max="11036" width="10.28515625" style="2" bestFit="1" customWidth="1"/>
    <col min="11037" max="11087" width="6.42578125" style="2" customWidth="1"/>
    <col min="11088" max="11095" width="6" style="2" customWidth="1"/>
    <col min="11096" max="11163" width="6.42578125" style="2" customWidth="1"/>
    <col min="11164" max="11174" width="10.42578125" style="2"/>
    <col min="11175" max="11272" width="6.42578125" style="2" customWidth="1"/>
    <col min="11273" max="11273" width="4" style="2" bestFit="1" customWidth="1"/>
    <col min="11274" max="11278" width="8" style="2" customWidth="1"/>
    <col min="11279" max="11279" width="8.85546875" style="2" customWidth="1"/>
    <col min="11280" max="11280" width="10.42578125" style="2"/>
    <col min="11281" max="11281" width="8" style="2" customWidth="1"/>
    <col min="11282" max="11290" width="10.42578125" style="2"/>
    <col min="11291" max="11292" width="10.28515625" style="2" bestFit="1" customWidth="1"/>
    <col min="11293" max="11343" width="6.42578125" style="2" customWidth="1"/>
    <col min="11344" max="11351" width="6" style="2" customWidth="1"/>
    <col min="11352" max="11419" width="6.42578125" style="2" customWidth="1"/>
    <col min="11420" max="11430" width="10.42578125" style="2"/>
    <col min="11431" max="11528" width="6.42578125" style="2" customWidth="1"/>
    <col min="11529" max="11529" width="4" style="2" bestFit="1" customWidth="1"/>
    <col min="11530" max="11534" width="8" style="2" customWidth="1"/>
    <col min="11535" max="11535" width="8.85546875" style="2" customWidth="1"/>
    <col min="11536" max="11536" width="10.42578125" style="2"/>
    <col min="11537" max="11537" width="8" style="2" customWidth="1"/>
    <col min="11538" max="11546" width="10.42578125" style="2"/>
    <col min="11547" max="11548" width="10.28515625" style="2" bestFit="1" customWidth="1"/>
    <col min="11549" max="11599" width="6.42578125" style="2" customWidth="1"/>
    <col min="11600" max="11607" width="6" style="2" customWidth="1"/>
    <col min="11608" max="11675" width="6.42578125" style="2" customWidth="1"/>
    <col min="11676" max="11686" width="10.42578125" style="2"/>
    <col min="11687" max="11784" width="6.42578125" style="2" customWidth="1"/>
    <col min="11785" max="11785" width="4" style="2" bestFit="1" customWidth="1"/>
    <col min="11786" max="11790" width="8" style="2" customWidth="1"/>
    <col min="11791" max="11791" width="8.85546875" style="2" customWidth="1"/>
    <col min="11792" max="11792" width="10.42578125" style="2"/>
    <col min="11793" max="11793" width="8" style="2" customWidth="1"/>
    <col min="11794" max="11802" width="10.42578125" style="2"/>
    <col min="11803" max="11804" width="10.28515625" style="2" bestFit="1" customWidth="1"/>
    <col min="11805" max="11855" width="6.42578125" style="2" customWidth="1"/>
    <col min="11856" max="11863" width="6" style="2" customWidth="1"/>
    <col min="11864" max="11931" width="6.42578125" style="2" customWidth="1"/>
    <col min="11932" max="11942" width="10.42578125" style="2"/>
    <col min="11943" max="12040" width="6.42578125" style="2" customWidth="1"/>
    <col min="12041" max="12041" width="4" style="2" bestFit="1" customWidth="1"/>
    <col min="12042" max="12046" width="8" style="2" customWidth="1"/>
    <col min="12047" max="12047" width="8.85546875" style="2" customWidth="1"/>
    <col min="12048" max="12048" width="10.42578125" style="2"/>
    <col min="12049" max="12049" width="8" style="2" customWidth="1"/>
    <col min="12050" max="12058" width="10.42578125" style="2"/>
    <col min="12059" max="12060" width="10.28515625" style="2" bestFit="1" customWidth="1"/>
    <col min="12061" max="12111" width="6.42578125" style="2" customWidth="1"/>
    <col min="12112" max="12119" width="6" style="2" customWidth="1"/>
    <col min="12120" max="12187" width="6.42578125" style="2" customWidth="1"/>
    <col min="12188" max="12198" width="10.42578125" style="2"/>
    <col min="12199" max="12296" width="6.42578125" style="2" customWidth="1"/>
    <col min="12297" max="12297" width="4" style="2" bestFit="1" customWidth="1"/>
    <col min="12298" max="12302" width="8" style="2" customWidth="1"/>
    <col min="12303" max="12303" width="8.85546875" style="2" customWidth="1"/>
    <col min="12304" max="12304" width="10.42578125" style="2"/>
    <col min="12305" max="12305" width="8" style="2" customWidth="1"/>
    <col min="12306" max="12314" width="10.42578125" style="2"/>
    <col min="12315" max="12316" width="10.28515625" style="2" bestFit="1" customWidth="1"/>
    <col min="12317" max="12367" width="6.42578125" style="2" customWidth="1"/>
    <col min="12368" max="12375" width="6" style="2" customWidth="1"/>
    <col min="12376" max="12443" width="6.42578125" style="2" customWidth="1"/>
    <col min="12444" max="12454" width="10.42578125" style="2"/>
    <col min="12455" max="12552" width="6.42578125" style="2" customWidth="1"/>
    <col min="12553" max="12553" width="4" style="2" bestFit="1" customWidth="1"/>
    <col min="12554" max="12558" width="8" style="2" customWidth="1"/>
    <col min="12559" max="12559" width="8.85546875" style="2" customWidth="1"/>
    <col min="12560" max="12560" width="10.42578125" style="2"/>
    <col min="12561" max="12561" width="8" style="2" customWidth="1"/>
    <col min="12562" max="12570" width="10.42578125" style="2"/>
    <col min="12571" max="12572" width="10.28515625" style="2" bestFit="1" customWidth="1"/>
    <col min="12573" max="12623" width="6.42578125" style="2" customWidth="1"/>
    <col min="12624" max="12631" width="6" style="2" customWidth="1"/>
    <col min="12632" max="12699" width="6.42578125" style="2" customWidth="1"/>
    <col min="12700" max="12710" width="10.42578125" style="2"/>
    <col min="12711" max="12808" width="6.42578125" style="2" customWidth="1"/>
    <col min="12809" max="12809" width="4" style="2" bestFit="1" customWidth="1"/>
    <col min="12810" max="12814" width="8" style="2" customWidth="1"/>
    <col min="12815" max="12815" width="8.85546875" style="2" customWidth="1"/>
    <col min="12816" max="12816" width="10.42578125" style="2"/>
    <col min="12817" max="12817" width="8" style="2" customWidth="1"/>
    <col min="12818" max="12826" width="10.42578125" style="2"/>
    <col min="12827" max="12828" width="10.28515625" style="2" bestFit="1" customWidth="1"/>
    <col min="12829" max="12879" width="6.42578125" style="2" customWidth="1"/>
    <col min="12880" max="12887" width="6" style="2" customWidth="1"/>
    <col min="12888" max="12955" width="6.42578125" style="2" customWidth="1"/>
    <col min="12956" max="12966" width="10.42578125" style="2"/>
    <col min="12967" max="13064" width="6.42578125" style="2" customWidth="1"/>
    <col min="13065" max="13065" width="4" style="2" bestFit="1" customWidth="1"/>
    <col min="13066" max="13070" width="8" style="2" customWidth="1"/>
    <col min="13071" max="13071" width="8.85546875" style="2" customWidth="1"/>
    <col min="13072" max="13072" width="10.42578125" style="2"/>
    <col min="13073" max="13073" width="8" style="2" customWidth="1"/>
    <col min="13074" max="13082" width="10.42578125" style="2"/>
    <col min="13083" max="13084" width="10.28515625" style="2" bestFit="1" customWidth="1"/>
    <col min="13085" max="13135" width="6.42578125" style="2" customWidth="1"/>
    <col min="13136" max="13143" width="6" style="2" customWidth="1"/>
    <col min="13144" max="13211" width="6.42578125" style="2" customWidth="1"/>
    <col min="13212" max="13222" width="10.42578125" style="2"/>
    <col min="13223" max="13320" width="6.42578125" style="2" customWidth="1"/>
    <col min="13321" max="13321" width="4" style="2" bestFit="1" customWidth="1"/>
    <col min="13322" max="13326" width="8" style="2" customWidth="1"/>
    <col min="13327" max="13327" width="8.85546875" style="2" customWidth="1"/>
    <col min="13328" max="13328" width="10.42578125" style="2"/>
    <col min="13329" max="13329" width="8" style="2" customWidth="1"/>
    <col min="13330" max="13338" width="10.42578125" style="2"/>
    <col min="13339" max="13340" width="10.28515625" style="2" bestFit="1" customWidth="1"/>
    <col min="13341" max="13391" width="6.42578125" style="2" customWidth="1"/>
    <col min="13392" max="13399" width="6" style="2" customWidth="1"/>
    <col min="13400" max="13467" width="6.42578125" style="2" customWidth="1"/>
    <col min="13468" max="13478" width="10.42578125" style="2"/>
    <col min="13479" max="13576" width="6.42578125" style="2" customWidth="1"/>
    <col min="13577" max="13577" width="4" style="2" bestFit="1" customWidth="1"/>
    <col min="13578" max="13582" width="8" style="2" customWidth="1"/>
    <col min="13583" max="13583" width="8.85546875" style="2" customWidth="1"/>
    <col min="13584" max="13584" width="10.42578125" style="2"/>
    <col min="13585" max="13585" width="8" style="2" customWidth="1"/>
    <col min="13586" max="13594" width="10.42578125" style="2"/>
    <col min="13595" max="13596" width="10.28515625" style="2" bestFit="1" customWidth="1"/>
    <col min="13597" max="13647" width="6.42578125" style="2" customWidth="1"/>
    <col min="13648" max="13655" width="6" style="2" customWidth="1"/>
    <col min="13656" max="13723" width="6.42578125" style="2" customWidth="1"/>
    <col min="13724" max="13734" width="10.42578125" style="2"/>
    <col min="13735" max="16384" width="6.42578125" style="2" customWidth="1"/>
  </cols>
  <sheetData>
    <row r="6" spans="13:81">
      <c r="CC6" s="10"/>
    </row>
    <row r="9" spans="13:81">
      <c r="M9" s="45"/>
    </row>
    <row r="24" spans="1:13">
      <c r="D24" s="5" t="s">
        <v>21</v>
      </c>
      <c r="E24" s="8" t="s">
        <v>20</v>
      </c>
      <c r="F24" s="8" t="s">
        <v>20</v>
      </c>
      <c r="G24" s="8" t="s">
        <v>20</v>
      </c>
      <c r="H24" s="8" t="s">
        <v>20</v>
      </c>
      <c r="I24" s="8" t="s">
        <v>20</v>
      </c>
      <c r="M24" s="45"/>
    </row>
    <row r="25" spans="1:13">
      <c r="D25" s="2" t="s">
        <v>9</v>
      </c>
      <c r="E25" s="2" t="s">
        <v>9</v>
      </c>
      <c r="F25" s="2" t="s">
        <v>9</v>
      </c>
      <c r="G25" s="2" t="s">
        <v>9</v>
      </c>
      <c r="H25" s="2" t="s">
        <v>9</v>
      </c>
      <c r="I25" s="2" t="s">
        <v>9</v>
      </c>
      <c r="M25" s="45"/>
    </row>
    <row r="26" spans="1:13">
      <c r="D26" s="2" t="s">
        <v>6</v>
      </c>
      <c r="E26" s="2" t="s">
        <v>6</v>
      </c>
      <c r="F26" s="2" t="s">
        <v>6</v>
      </c>
      <c r="G26" s="2" t="s">
        <v>6</v>
      </c>
      <c r="H26" s="2" t="s">
        <v>6</v>
      </c>
      <c r="I26" s="2" t="s">
        <v>6</v>
      </c>
      <c r="M26" s="45"/>
    </row>
    <row r="27" spans="1:13">
      <c r="B27" s="46" t="s">
        <v>23</v>
      </c>
      <c r="C27" s="2" t="s">
        <v>159</v>
      </c>
      <c r="D27" s="2" t="s">
        <v>0</v>
      </c>
      <c r="E27" s="2" t="s">
        <v>1</v>
      </c>
      <c r="F27" s="2" t="s">
        <v>2</v>
      </c>
      <c r="G27" s="10" t="s">
        <v>3</v>
      </c>
      <c r="H27" s="2" t="s">
        <v>4</v>
      </c>
      <c r="I27" s="2" t="s">
        <v>5</v>
      </c>
      <c r="M27" s="45"/>
    </row>
    <row r="28" spans="1:13">
      <c r="A28" s="10">
        <v>1E-4</v>
      </c>
      <c r="B28" s="10">
        <v>1E-4</v>
      </c>
      <c r="C28" s="2">
        <v>100</v>
      </c>
      <c r="D28" s="15">
        <f>AVERAGE(C138:AG138)*100</f>
        <v>100</v>
      </c>
      <c r="E28" s="15">
        <f>AVERAGE(C59:AG59)*100</f>
        <v>0</v>
      </c>
      <c r="F28" s="15">
        <f>AVERAGE(C65:AG65)*100</f>
        <v>0</v>
      </c>
      <c r="G28" s="15">
        <f>AVERAGE(C71:AG71)*100</f>
        <v>0</v>
      </c>
      <c r="H28" s="15">
        <f>AVERAGE(C77:AG77)*100</f>
        <v>0</v>
      </c>
      <c r="I28" s="15">
        <f>AVERAGE(C83:AG83)*100</f>
        <v>0</v>
      </c>
      <c r="J28" s="15"/>
      <c r="M28" s="45"/>
    </row>
    <row r="29" spans="1:13">
      <c r="A29" s="10">
        <v>1E-3</v>
      </c>
      <c r="B29" s="10">
        <v>1E-3</v>
      </c>
      <c r="C29" s="2">
        <v>100</v>
      </c>
      <c r="D29" s="15">
        <f>AVERAGE(C139:AG139)*100</f>
        <v>65</v>
      </c>
      <c r="E29" s="15">
        <f>AVERAGE(C60:AG60)*100</f>
        <v>12.903225806451612</v>
      </c>
      <c r="F29" s="15">
        <f>AVERAGE(C66:AG66)*100</f>
        <v>16.129032258064516</v>
      </c>
      <c r="G29" s="15">
        <f>AVERAGE(C72:AG72)*100</f>
        <v>25.806451612903224</v>
      </c>
      <c r="H29" s="15">
        <f>AVERAGE(C78:AG78)*100</f>
        <v>38.70967741935484</v>
      </c>
      <c r="I29" s="15">
        <f>AVERAGE(C84:AG84)*100</f>
        <v>3.225806451612903</v>
      </c>
      <c r="J29" s="15"/>
      <c r="M29" s="45"/>
    </row>
    <row r="30" spans="1:13">
      <c r="A30" s="10">
        <v>0.01</v>
      </c>
      <c r="B30" s="10">
        <v>0.01</v>
      </c>
      <c r="C30" s="2">
        <v>100</v>
      </c>
      <c r="D30" s="15">
        <f>AVERAGE(C140:AG140)*100</f>
        <v>25</v>
      </c>
      <c r="E30" s="15">
        <f>AVERAGE(C61:AG61)*100</f>
        <v>48.387096774193552</v>
      </c>
      <c r="F30" s="15">
        <f>AVERAGE(C67:AG67)*100</f>
        <v>41.935483870967744</v>
      </c>
      <c r="G30" s="15">
        <f>AVERAGE(C73:AG73)*100</f>
        <v>67.741935483870961</v>
      </c>
      <c r="H30" s="15">
        <f>AVERAGE(C79:AG79)*100</f>
        <v>67.741935483870961</v>
      </c>
      <c r="I30" s="15">
        <f>AVERAGE(C85:AG85)*100</f>
        <v>29.032258064516132</v>
      </c>
      <c r="J30" s="15"/>
    </row>
    <row r="31" spans="1:13">
      <c r="A31" s="10">
        <v>0.1</v>
      </c>
      <c r="B31" s="10">
        <v>0.1</v>
      </c>
      <c r="C31" s="2">
        <v>100</v>
      </c>
      <c r="D31" s="15">
        <f>AVERAGE(C141:AG141)*100</f>
        <v>0</v>
      </c>
      <c r="E31" s="15">
        <f>AVERAGE(C62:AG62)*100</f>
        <v>90.322580645161281</v>
      </c>
      <c r="F31" s="15">
        <f>AVERAGE(C68:AG68)*100</f>
        <v>83.870967741935488</v>
      </c>
      <c r="G31" s="15">
        <f>AVERAGE(C74:AG74)*100</f>
        <v>93.548387096774192</v>
      </c>
      <c r="H31" s="15">
        <f>AVERAGE(C80:AG80)*100</f>
        <v>100</v>
      </c>
      <c r="I31" s="15">
        <f>AVERAGE(C86:AG86)*100</f>
        <v>64.516129032258064</v>
      </c>
      <c r="J31" s="15"/>
      <c r="M31" s="45"/>
    </row>
    <row r="32" spans="1:13">
      <c r="A32" s="10">
        <v>1</v>
      </c>
      <c r="B32" s="10">
        <v>1</v>
      </c>
      <c r="C32" s="2">
        <v>100</v>
      </c>
      <c r="D32" s="15">
        <f>AVERAGE(C142:AG142)*100</f>
        <v>0</v>
      </c>
      <c r="E32" s="15">
        <f>AVERAGE(C63:AG63)*100</f>
        <v>100</v>
      </c>
      <c r="F32" s="15">
        <f>AVERAGE(C69:AG69)*100</f>
        <v>100</v>
      </c>
      <c r="G32" s="15">
        <f>AVERAGE(C75:AG75)*100</f>
        <v>100</v>
      </c>
      <c r="H32" s="15">
        <f>AVERAGE(C81:AG81)*100</f>
        <v>100</v>
      </c>
      <c r="I32" s="15">
        <f>AVERAGE(C87:AG87)*100</f>
        <v>100</v>
      </c>
      <c r="J32" s="15"/>
      <c r="M32" s="45"/>
    </row>
    <row r="33" spans="1:68">
      <c r="A33" s="10"/>
      <c r="B33" s="15"/>
      <c r="D33" s="15"/>
      <c r="E33" s="15"/>
      <c r="F33" s="15"/>
      <c r="G33" s="15"/>
      <c r="H33" s="15"/>
      <c r="I33" s="15"/>
      <c r="J33" s="15"/>
      <c r="M33" s="45"/>
    </row>
    <row r="34" spans="1:68">
      <c r="B34" s="14"/>
      <c r="D34" s="14"/>
      <c r="E34" s="14"/>
      <c r="F34" s="14"/>
      <c r="G34" s="15"/>
      <c r="H34" s="14"/>
      <c r="I34" s="14"/>
      <c r="J34" s="14"/>
      <c r="M34" s="45"/>
    </row>
    <row r="35" spans="1:68">
      <c r="B35" s="14"/>
      <c r="D35" s="14"/>
      <c r="E35" s="14"/>
      <c r="F35" s="14"/>
      <c r="G35" s="15"/>
      <c r="H35" s="14"/>
      <c r="I35" s="14"/>
      <c r="J35" s="14"/>
      <c r="M35" s="45"/>
    </row>
    <row r="36" spans="1:68">
      <c r="B36" s="14"/>
      <c r="D36" s="16" t="s">
        <v>20</v>
      </c>
      <c r="E36" s="16" t="s">
        <v>20</v>
      </c>
      <c r="F36" s="16" t="s">
        <v>20</v>
      </c>
      <c r="G36" s="16" t="s">
        <v>20</v>
      </c>
      <c r="H36" s="16" t="s">
        <v>20</v>
      </c>
      <c r="I36" s="16" t="s">
        <v>20</v>
      </c>
      <c r="J36" s="14"/>
      <c r="M36" s="45"/>
    </row>
    <row r="37" spans="1:68">
      <c r="B37" s="14"/>
      <c r="D37" s="14" t="s">
        <v>9</v>
      </c>
      <c r="E37" s="14" t="s">
        <v>9</v>
      </c>
      <c r="F37" s="14" t="s">
        <v>9</v>
      </c>
      <c r="G37" s="15" t="s">
        <v>9</v>
      </c>
      <c r="H37" s="14" t="s">
        <v>9</v>
      </c>
      <c r="I37" s="14" t="s">
        <v>9</v>
      </c>
      <c r="J37" s="14"/>
      <c r="M37" s="45"/>
    </row>
    <row r="38" spans="1:68">
      <c r="B38" s="14"/>
      <c r="D38" s="14" t="s">
        <v>13</v>
      </c>
      <c r="E38" s="14" t="s">
        <v>13</v>
      </c>
      <c r="F38" s="14" t="s">
        <v>13</v>
      </c>
      <c r="G38" s="15" t="s">
        <v>13</v>
      </c>
      <c r="H38" s="14" t="s">
        <v>13</v>
      </c>
      <c r="I38" s="14" t="s">
        <v>13</v>
      </c>
      <c r="J38" s="14"/>
    </row>
    <row r="39" spans="1:68">
      <c r="A39" s="10"/>
      <c r="B39" s="47" t="s">
        <v>23</v>
      </c>
      <c r="C39" s="2" t="s">
        <v>159</v>
      </c>
      <c r="D39" s="15" t="s">
        <v>0</v>
      </c>
      <c r="E39" s="15" t="s">
        <v>1</v>
      </c>
      <c r="F39" s="15" t="s">
        <v>2</v>
      </c>
      <c r="G39" s="15" t="s">
        <v>3</v>
      </c>
      <c r="H39" s="15" t="s">
        <v>4</v>
      </c>
      <c r="I39" s="15" t="s">
        <v>5</v>
      </c>
      <c r="J39" s="15"/>
      <c r="M39" s="45"/>
    </row>
    <row r="40" spans="1:68">
      <c r="A40" s="10"/>
      <c r="B40" s="10">
        <v>1E-4</v>
      </c>
      <c r="C40" s="2">
        <v>100</v>
      </c>
      <c r="D40" s="15">
        <f>AVERAGE(C95:AG95)*100</f>
        <v>0</v>
      </c>
      <c r="E40" s="15">
        <f>AVERAGE(C102:AG102)*100</f>
        <v>0</v>
      </c>
      <c r="F40" s="15">
        <f>AVERAGE(C108:AG108)*100</f>
        <v>0</v>
      </c>
      <c r="G40" s="15">
        <f>AVERAGE(C114:AG114)*100</f>
        <v>0</v>
      </c>
      <c r="H40" s="15">
        <f>AVERAGE(C120:AG120)*100</f>
        <v>0</v>
      </c>
      <c r="I40" s="15">
        <f>AVERAGE(C126:AG126)*100</f>
        <v>0</v>
      </c>
      <c r="J40" s="15"/>
      <c r="M40" s="45"/>
    </row>
    <row r="41" spans="1:68">
      <c r="A41" s="10"/>
      <c r="B41" s="10">
        <v>1E-3</v>
      </c>
      <c r="C41" s="2">
        <v>100</v>
      </c>
      <c r="D41" s="15">
        <f>AVERAGE(C96:AG96)*100</f>
        <v>0</v>
      </c>
      <c r="E41" s="15">
        <f>AVERAGE(C103:AG103)*100</f>
        <v>9.5238095238095237</v>
      </c>
      <c r="F41" s="15">
        <f>AVERAGE(C109:AG109)*100</f>
        <v>9.5238095238095237</v>
      </c>
      <c r="G41" s="15">
        <f>AVERAGE(C115:AG115)*100</f>
        <v>28.571428571428569</v>
      </c>
      <c r="H41" s="15">
        <f>AVERAGE(C121:AG121)*100</f>
        <v>38.095238095238095</v>
      </c>
      <c r="I41" s="15">
        <f>AVERAGE(C127:AG127)*100</f>
        <v>4.7619047619047619</v>
      </c>
      <c r="J41" s="15"/>
      <c r="M41" s="45"/>
    </row>
    <row r="42" spans="1:68">
      <c r="A42" s="10"/>
      <c r="B42" s="10">
        <v>0.01</v>
      </c>
      <c r="C42" s="2">
        <v>100</v>
      </c>
      <c r="D42" s="15">
        <f>AVERAGE(C97:AG97)*100</f>
        <v>9.5238095238095237</v>
      </c>
      <c r="E42" s="15">
        <f>AVERAGE(C104:AG104)*100</f>
        <v>61.904761904761905</v>
      </c>
      <c r="F42" s="15">
        <f>AVERAGE(C110:AG110)*100</f>
        <v>42.857142857142854</v>
      </c>
      <c r="G42" s="15">
        <f>AVERAGE(C116:AG116)*100</f>
        <v>76.19047619047619</v>
      </c>
      <c r="H42" s="15">
        <f>AVERAGE(C122:AG122)*100</f>
        <v>85.714285714285708</v>
      </c>
      <c r="I42" s="15">
        <f>AVERAGE(C128:AG128)*100</f>
        <v>23.809523809523807</v>
      </c>
      <c r="J42" s="15"/>
      <c r="M42" s="45"/>
    </row>
    <row r="43" spans="1:68">
      <c r="A43" s="10"/>
      <c r="B43" s="10">
        <v>0.1</v>
      </c>
      <c r="C43" s="2">
        <v>100</v>
      </c>
      <c r="D43" s="15">
        <f>AVERAGE(C98:AG98)*100</f>
        <v>52.380952380952387</v>
      </c>
      <c r="E43" s="15">
        <f>AVERAGE(C105:AG105)*100</f>
        <v>90.476190476190482</v>
      </c>
      <c r="F43" s="15">
        <f>AVERAGE(C111:AG111)*100</f>
        <v>90.476190476190482</v>
      </c>
      <c r="G43" s="15">
        <f>AVERAGE(C117:AG117)*100</f>
        <v>100</v>
      </c>
      <c r="H43" s="15">
        <f>AVERAGE(C123:AG123)*100</f>
        <v>100</v>
      </c>
      <c r="I43" s="15">
        <f>AVERAGE(C129:AG129)*100</f>
        <v>66.666666666666657</v>
      </c>
      <c r="J43" s="15"/>
      <c r="M43" s="45"/>
    </row>
    <row r="44" spans="1:68">
      <c r="A44" s="10"/>
      <c r="B44" s="10">
        <v>1</v>
      </c>
      <c r="C44" s="2">
        <v>100</v>
      </c>
      <c r="D44" s="15">
        <f>AVERAGE(C99:AG99)*100</f>
        <v>100</v>
      </c>
      <c r="E44" s="15">
        <f>AVERAGE(C106:AG106)*100</f>
        <v>100</v>
      </c>
      <c r="F44" s="15">
        <f>AVERAGE(C112:AG112)*100</f>
        <v>100</v>
      </c>
      <c r="G44" s="15">
        <f>AVERAGE(C118:AG118)*100</f>
        <v>100</v>
      </c>
      <c r="H44" s="15">
        <f>AVERAGE(C124:AG124)*100</f>
        <v>100</v>
      </c>
      <c r="I44" s="15">
        <f>AVERAGE(C130:AG130)*100</f>
        <v>100</v>
      </c>
      <c r="J44" s="15"/>
      <c r="M44" s="45"/>
    </row>
    <row r="46" spans="1:68" s="3" customFormat="1">
      <c r="D46" s="11"/>
      <c r="E46" s="11"/>
      <c r="F46" s="11"/>
      <c r="G46" s="11"/>
      <c r="H46" s="11"/>
      <c r="I46" s="11"/>
      <c r="J46" s="11"/>
      <c r="K46" s="11"/>
    </row>
    <row r="47" spans="1:68">
      <c r="BP47" s="44"/>
    </row>
    <row r="48" spans="1:68" s="7" customFormat="1">
      <c r="C48" s="8" t="s">
        <v>20</v>
      </c>
      <c r="D48" s="8" t="s">
        <v>20</v>
      </c>
      <c r="E48" s="8" t="s">
        <v>20</v>
      </c>
      <c r="F48" s="8" t="s">
        <v>20</v>
      </c>
      <c r="G48" s="8" t="s">
        <v>20</v>
      </c>
      <c r="H48" s="8" t="s">
        <v>20</v>
      </c>
      <c r="I48" s="8" t="s">
        <v>20</v>
      </c>
      <c r="J48" s="8" t="s">
        <v>20</v>
      </c>
      <c r="K48" s="8" t="s">
        <v>20</v>
      </c>
      <c r="L48" s="8" t="s">
        <v>20</v>
      </c>
      <c r="M48" s="8" t="s">
        <v>20</v>
      </c>
      <c r="N48" s="8" t="s">
        <v>20</v>
      </c>
      <c r="O48" s="8" t="s">
        <v>20</v>
      </c>
      <c r="P48" s="8" t="s">
        <v>20</v>
      </c>
      <c r="Q48" s="8" t="s">
        <v>20</v>
      </c>
      <c r="R48" s="8" t="s">
        <v>20</v>
      </c>
      <c r="S48" s="8" t="s">
        <v>20</v>
      </c>
      <c r="T48" s="8" t="s">
        <v>20</v>
      </c>
      <c r="U48" s="8" t="s">
        <v>20</v>
      </c>
      <c r="V48" s="8" t="s">
        <v>20</v>
      </c>
      <c r="W48" s="8" t="s">
        <v>20</v>
      </c>
      <c r="X48" s="8" t="s">
        <v>20</v>
      </c>
      <c r="Y48" s="8" t="s">
        <v>20</v>
      </c>
      <c r="Z48" s="8" t="s">
        <v>20</v>
      </c>
      <c r="AA48" s="8" t="s">
        <v>20</v>
      </c>
      <c r="AB48" s="8" t="s">
        <v>20</v>
      </c>
      <c r="AC48" s="8" t="s">
        <v>20</v>
      </c>
      <c r="AD48" s="8" t="s">
        <v>20</v>
      </c>
      <c r="AE48" s="8" t="s">
        <v>20</v>
      </c>
      <c r="AF48" s="8" t="s">
        <v>20</v>
      </c>
      <c r="AG48" s="8" t="s">
        <v>20</v>
      </c>
      <c r="AH48" s="9"/>
    </row>
    <row r="49" spans="1:34" s="7" customFormat="1" ht="15.75" customHeight="1">
      <c r="B49" s="7" t="s">
        <v>8</v>
      </c>
      <c r="C49" s="7" t="s">
        <v>9</v>
      </c>
      <c r="D49" s="7" t="s">
        <v>9</v>
      </c>
      <c r="E49" s="7" t="s">
        <v>9</v>
      </c>
      <c r="F49" s="7" t="s">
        <v>9</v>
      </c>
      <c r="G49" s="7" t="s">
        <v>9</v>
      </c>
      <c r="H49" s="7" t="s">
        <v>9</v>
      </c>
      <c r="I49" s="7" t="s">
        <v>9</v>
      </c>
      <c r="J49" s="7" t="s">
        <v>9</v>
      </c>
      <c r="K49" s="7" t="s">
        <v>9</v>
      </c>
      <c r="L49" s="7" t="s">
        <v>9</v>
      </c>
      <c r="M49" s="7" t="s">
        <v>9</v>
      </c>
      <c r="N49" s="7" t="s">
        <v>9</v>
      </c>
      <c r="O49" s="7" t="s">
        <v>9</v>
      </c>
      <c r="P49" s="7" t="s">
        <v>9</v>
      </c>
      <c r="Q49" s="7" t="s">
        <v>9</v>
      </c>
      <c r="R49" s="7" t="s">
        <v>9</v>
      </c>
      <c r="S49" s="7" t="s">
        <v>9</v>
      </c>
      <c r="T49" s="7" t="s">
        <v>9</v>
      </c>
      <c r="U49" s="7" t="s">
        <v>9</v>
      </c>
      <c r="V49" s="7" t="s">
        <v>9</v>
      </c>
      <c r="W49" s="7" t="s">
        <v>9</v>
      </c>
      <c r="X49" s="7" t="s">
        <v>9</v>
      </c>
      <c r="Y49" s="7" t="s">
        <v>9</v>
      </c>
      <c r="Z49" s="7" t="s">
        <v>9</v>
      </c>
      <c r="AA49" s="7" t="s">
        <v>9</v>
      </c>
      <c r="AB49" s="7" t="s">
        <v>9</v>
      </c>
      <c r="AC49" s="7" t="s">
        <v>9</v>
      </c>
      <c r="AD49" s="7" t="s">
        <v>9</v>
      </c>
      <c r="AE49" s="7" t="s">
        <v>9</v>
      </c>
      <c r="AF49" s="7" t="s">
        <v>9</v>
      </c>
      <c r="AG49" s="7" t="s">
        <v>9</v>
      </c>
      <c r="AH49" s="9"/>
    </row>
    <row r="50" spans="1:34">
      <c r="C50" s="2" t="s">
        <v>161</v>
      </c>
      <c r="D50" s="2" t="s">
        <v>161</v>
      </c>
      <c r="E50" s="2" t="s">
        <v>161</v>
      </c>
      <c r="F50" s="2" t="s">
        <v>161</v>
      </c>
      <c r="G50" s="2" t="s">
        <v>161</v>
      </c>
      <c r="H50" s="2" t="s">
        <v>161</v>
      </c>
      <c r="I50" s="2" t="s">
        <v>161</v>
      </c>
      <c r="J50" s="2" t="s">
        <v>161</v>
      </c>
      <c r="K50" s="2" t="s">
        <v>161</v>
      </c>
      <c r="L50" s="2" t="s">
        <v>161</v>
      </c>
      <c r="M50" s="2" t="s">
        <v>161</v>
      </c>
      <c r="N50" s="2" t="s">
        <v>161</v>
      </c>
      <c r="O50" s="2" t="s">
        <v>161</v>
      </c>
      <c r="P50" s="2" t="s">
        <v>161</v>
      </c>
      <c r="Q50" s="2" t="s">
        <v>161</v>
      </c>
      <c r="R50" s="2" t="s">
        <v>161</v>
      </c>
      <c r="S50" s="2" t="s">
        <v>161</v>
      </c>
      <c r="T50" s="2" t="s">
        <v>161</v>
      </c>
      <c r="U50" s="2" t="s">
        <v>161</v>
      </c>
      <c r="V50" s="2" t="s">
        <v>161</v>
      </c>
      <c r="W50" s="2" t="s">
        <v>161</v>
      </c>
      <c r="X50" s="2" t="s">
        <v>161</v>
      </c>
      <c r="Y50" s="2" t="s">
        <v>161</v>
      </c>
      <c r="Z50" s="2" t="s">
        <v>161</v>
      </c>
      <c r="AA50" s="2" t="s">
        <v>161</v>
      </c>
      <c r="AB50" s="2" t="s">
        <v>161</v>
      </c>
      <c r="AC50" s="2" t="s">
        <v>161</v>
      </c>
      <c r="AD50" s="2" t="s">
        <v>161</v>
      </c>
      <c r="AE50" s="2" t="s">
        <v>161</v>
      </c>
      <c r="AF50" s="2" t="s">
        <v>161</v>
      </c>
      <c r="AG50" s="2" t="s">
        <v>161</v>
      </c>
      <c r="AH50" s="10"/>
    </row>
    <row r="51" spans="1:34">
      <c r="B51" s="2" t="s">
        <v>10</v>
      </c>
      <c r="C51" s="2">
        <v>1</v>
      </c>
      <c r="D51" s="2">
        <v>2</v>
      </c>
      <c r="E51" s="2">
        <v>3</v>
      </c>
      <c r="F51" s="2">
        <v>4</v>
      </c>
      <c r="G51" s="2">
        <v>5</v>
      </c>
      <c r="H51" s="2">
        <v>6</v>
      </c>
      <c r="I51" s="2">
        <v>7</v>
      </c>
      <c r="J51" s="2">
        <v>8</v>
      </c>
      <c r="K51" s="2">
        <v>9</v>
      </c>
      <c r="L51" s="2">
        <v>10</v>
      </c>
      <c r="M51" s="2">
        <v>11</v>
      </c>
      <c r="N51" s="2">
        <v>12</v>
      </c>
      <c r="O51" s="2">
        <v>13</v>
      </c>
      <c r="P51" s="2">
        <v>14</v>
      </c>
      <c r="Q51" s="2">
        <v>15</v>
      </c>
      <c r="R51" s="2">
        <v>16</v>
      </c>
      <c r="S51" s="2">
        <v>17</v>
      </c>
      <c r="T51" s="2">
        <v>18</v>
      </c>
      <c r="U51" s="2">
        <v>19</v>
      </c>
      <c r="V51" s="2">
        <v>20</v>
      </c>
      <c r="W51" s="2">
        <v>21</v>
      </c>
      <c r="X51" s="2">
        <v>22</v>
      </c>
      <c r="Y51" s="2">
        <v>23</v>
      </c>
      <c r="Z51" s="2">
        <v>24</v>
      </c>
      <c r="AA51" s="2">
        <v>25</v>
      </c>
      <c r="AB51" s="2">
        <v>26</v>
      </c>
      <c r="AC51" s="2">
        <v>27</v>
      </c>
      <c r="AD51" s="2">
        <v>28</v>
      </c>
      <c r="AE51" s="2">
        <v>29</v>
      </c>
      <c r="AF51" s="2">
        <v>30</v>
      </c>
      <c r="AG51" s="2">
        <v>31</v>
      </c>
      <c r="AH51" s="10"/>
    </row>
    <row r="52" spans="1:34">
      <c r="A52" s="2" t="s">
        <v>11</v>
      </c>
      <c r="B52" s="2">
        <v>0.1</v>
      </c>
      <c r="C52" s="6" t="s">
        <v>160</v>
      </c>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10"/>
    </row>
    <row r="53" spans="1:34">
      <c r="A53" s="2" t="s">
        <v>11</v>
      </c>
      <c r="B53" s="2">
        <v>1</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10"/>
    </row>
    <row r="54" spans="1:34">
      <c r="A54" s="2" t="s">
        <v>11</v>
      </c>
      <c r="B54" s="2">
        <v>10</v>
      </c>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10"/>
    </row>
    <row r="55" spans="1:34">
      <c r="A55" s="2" t="s">
        <v>11</v>
      </c>
      <c r="B55" s="2">
        <v>100</v>
      </c>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10"/>
    </row>
    <row r="56" spans="1:34">
      <c r="A56" s="2" t="s">
        <v>11</v>
      </c>
      <c r="B56" s="2">
        <v>1000</v>
      </c>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10"/>
    </row>
    <row r="57" spans="1:34" s="10" customFormat="1"/>
    <row r="58" spans="1:34">
      <c r="AH58" s="10"/>
    </row>
    <row r="59" spans="1:34">
      <c r="A59" s="2" t="s">
        <v>14</v>
      </c>
      <c r="B59" s="2">
        <v>0.1</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10"/>
    </row>
    <row r="60" spans="1:34">
      <c r="A60" s="2" t="s">
        <v>14</v>
      </c>
      <c r="B60" s="2">
        <v>1</v>
      </c>
      <c r="C60" s="2">
        <v>0</v>
      </c>
      <c r="D60" s="2">
        <v>0</v>
      </c>
      <c r="E60" s="2">
        <v>0</v>
      </c>
      <c r="F60" s="2">
        <v>0</v>
      </c>
      <c r="G60" s="2">
        <v>1</v>
      </c>
      <c r="H60" s="2">
        <v>0</v>
      </c>
      <c r="I60" s="2">
        <v>0</v>
      </c>
      <c r="J60" s="2">
        <v>0</v>
      </c>
      <c r="K60" s="2">
        <v>0</v>
      </c>
      <c r="L60" s="2">
        <v>0</v>
      </c>
      <c r="M60" s="2">
        <v>0</v>
      </c>
      <c r="N60" s="2">
        <v>0</v>
      </c>
      <c r="O60" s="2">
        <v>0</v>
      </c>
      <c r="P60" s="2">
        <v>0</v>
      </c>
      <c r="Q60" s="2">
        <v>0</v>
      </c>
      <c r="R60" s="2">
        <v>0</v>
      </c>
      <c r="S60" s="2">
        <v>0</v>
      </c>
      <c r="T60" s="2">
        <v>0</v>
      </c>
      <c r="U60" s="2">
        <v>0</v>
      </c>
      <c r="V60" s="2">
        <v>0</v>
      </c>
      <c r="W60" s="2">
        <v>0</v>
      </c>
      <c r="X60" s="2">
        <v>1</v>
      </c>
      <c r="Y60" s="2">
        <v>0</v>
      </c>
      <c r="Z60" s="2">
        <v>0</v>
      </c>
      <c r="AA60" s="2">
        <v>0</v>
      </c>
      <c r="AB60" s="2">
        <v>0</v>
      </c>
      <c r="AC60" s="2">
        <v>0</v>
      </c>
      <c r="AD60" s="2">
        <v>1</v>
      </c>
      <c r="AE60" s="2">
        <v>0</v>
      </c>
      <c r="AF60" s="2">
        <v>0</v>
      </c>
      <c r="AG60" s="2">
        <v>1</v>
      </c>
      <c r="AH60" s="10"/>
    </row>
    <row r="61" spans="1:34" ht="21" customHeight="1">
      <c r="A61" s="2" t="s">
        <v>15</v>
      </c>
      <c r="B61" s="2">
        <v>10</v>
      </c>
      <c r="C61" s="2">
        <v>1</v>
      </c>
      <c r="D61" s="2">
        <v>0</v>
      </c>
      <c r="E61" s="2">
        <v>1</v>
      </c>
      <c r="F61" s="2">
        <v>0</v>
      </c>
      <c r="G61" s="2">
        <v>1</v>
      </c>
      <c r="H61" s="2">
        <v>0</v>
      </c>
      <c r="I61" s="2">
        <v>0</v>
      </c>
      <c r="J61" s="2">
        <v>0</v>
      </c>
      <c r="K61" s="2">
        <v>0</v>
      </c>
      <c r="L61" s="2">
        <v>0</v>
      </c>
      <c r="M61" s="2">
        <v>1</v>
      </c>
      <c r="N61" s="2">
        <v>0</v>
      </c>
      <c r="O61" s="2">
        <v>0</v>
      </c>
      <c r="P61" s="2">
        <v>0</v>
      </c>
      <c r="Q61" s="2">
        <v>1</v>
      </c>
      <c r="R61" s="2">
        <v>1</v>
      </c>
      <c r="S61" s="2">
        <v>1</v>
      </c>
      <c r="T61" s="2">
        <v>1</v>
      </c>
      <c r="U61" s="2">
        <v>0</v>
      </c>
      <c r="V61" s="2">
        <v>0</v>
      </c>
      <c r="W61" s="2">
        <v>0</v>
      </c>
      <c r="X61" s="2">
        <v>1</v>
      </c>
      <c r="Y61" s="2">
        <v>1</v>
      </c>
      <c r="Z61" s="2">
        <v>0</v>
      </c>
      <c r="AA61" s="2">
        <v>1</v>
      </c>
      <c r="AB61" s="2">
        <v>0</v>
      </c>
      <c r="AC61" s="2">
        <v>1</v>
      </c>
      <c r="AD61" s="2">
        <v>1</v>
      </c>
      <c r="AE61" s="2">
        <v>0</v>
      </c>
      <c r="AF61" s="2">
        <v>1</v>
      </c>
      <c r="AG61" s="2">
        <v>1</v>
      </c>
      <c r="AH61" s="10"/>
    </row>
    <row r="62" spans="1:34">
      <c r="A62" s="2" t="s">
        <v>15</v>
      </c>
      <c r="B62" s="2">
        <v>100</v>
      </c>
      <c r="C62" s="2">
        <v>1</v>
      </c>
      <c r="D62" s="2">
        <v>1</v>
      </c>
      <c r="E62" s="2">
        <v>1</v>
      </c>
      <c r="F62" s="2">
        <v>1</v>
      </c>
      <c r="G62" s="2">
        <v>1</v>
      </c>
      <c r="H62" s="2">
        <v>1</v>
      </c>
      <c r="I62" s="2">
        <v>1</v>
      </c>
      <c r="J62" s="2">
        <v>1</v>
      </c>
      <c r="K62" s="2">
        <v>1</v>
      </c>
      <c r="L62" s="2">
        <v>1</v>
      </c>
      <c r="M62" s="2">
        <v>1</v>
      </c>
      <c r="N62" s="2">
        <v>1</v>
      </c>
      <c r="O62" s="2">
        <v>1</v>
      </c>
      <c r="P62" s="2">
        <v>0</v>
      </c>
      <c r="Q62" s="2">
        <v>1</v>
      </c>
      <c r="R62" s="2">
        <v>1</v>
      </c>
      <c r="S62" s="2">
        <v>1</v>
      </c>
      <c r="T62" s="2">
        <v>1</v>
      </c>
      <c r="U62" s="2">
        <v>0</v>
      </c>
      <c r="V62" s="2">
        <v>0</v>
      </c>
      <c r="W62" s="2">
        <v>1</v>
      </c>
      <c r="X62" s="2">
        <v>1</v>
      </c>
      <c r="Y62" s="2">
        <v>1</v>
      </c>
      <c r="Z62" s="2">
        <v>1</v>
      </c>
      <c r="AA62" s="2">
        <v>1</v>
      </c>
      <c r="AB62" s="2">
        <v>1</v>
      </c>
      <c r="AC62" s="2">
        <v>1</v>
      </c>
      <c r="AD62" s="2">
        <v>1</v>
      </c>
      <c r="AE62" s="2">
        <v>1</v>
      </c>
      <c r="AF62" s="2">
        <v>1</v>
      </c>
      <c r="AG62" s="2">
        <v>1</v>
      </c>
      <c r="AH62" s="10"/>
    </row>
    <row r="63" spans="1:34">
      <c r="A63" s="2" t="s">
        <v>15</v>
      </c>
      <c r="B63" s="2">
        <v>1000</v>
      </c>
      <c r="C63" s="2">
        <v>1</v>
      </c>
      <c r="D63" s="2">
        <v>1</v>
      </c>
      <c r="E63" s="2">
        <v>1</v>
      </c>
      <c r="F63" s="2">
        <v>1</v>
      </c>
      <c r="G63" s="2">
        <v>1</v>
      </c>
      <c r="H63" s="2">
        <v>1</v>
      </c>
      <c r="I63" s="2">
        <v>1</v>
      </c>
      <c r="J63" s="2">
        <v>1</v>
      </c>
      <c r="K63" s="2">
        <v>1</v>
      </c>
      <c r="L63" s="2">
        <v>1</v>
      </c>
      <c r="M63" s="2">
        <v>1</v>
      </c>
      <c r="N63" s="2">
        <v>1</v>
      </c>
      <c r="O63" s="2">
        <v>1</v>
      </c>
      <c r="P63" s="2">
        <v>1</v>
      </c>
      <c r="Q63" s="2">
        <v>1</v>
      </c>
      <c r="R63" s="2">
        <v>1</v>
      </c>
      <c r="S63" s="2">
        <v>1</v>
      </c>
      <c r="T63" s="2">
        <v>1</v>
      </c>
      <c r="U63" s="2">
        <v>1</v>
      </c>
      <c r="V63" s="2">
        <v>1</v>
      </c>
      <c r="W63" s="2">
        <v>1</v>
      </c>
      <c r="X63" s="2">
        <v>1</v>
      </c>
      <c r="Y63" s="2">
        <v>1</v>
      </c>
      <c r="Z63" s="2">
        <v>1</v>
      </c>
      <c r="AA63" s="2">
        <v>1</v>
      </c>
      <c r="AB63" s="2">
        <v>1</v>
      </c>
      <c r="AC63" s="2">
        <v>1</v>
      </c>
      <c r="AD63" s="2">
        <v>1</v>
      </c>
      <c r="AE63" s="2">
        <v>1</v>
      </c>
      <c r="AF63" s="2">
        <v>1</v>
      </c>
      <c r="AG63" s="2">
        <v>1</v>
      </c>
      <c r="AH63" s="10"/>
    </row>
    <row r="64" spans="1:34">
      <c r="AH64" s="10"/>
    </row>
    <row r="65" spans="1:34">
      <c r="A65" s="2" t="s">
        <v>16</v>
      </c>
      <c r="B65" s="2">
        <v>0.1</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10"/>
    </row>
    <row r="66" spans="1:34">
      <c r="A66" s="2" t="s">
        <v>16</v>
      </c>
      <c r="B66" s="2">
        <v>1</v>
      </c>
      <c r="C66" s="2">
        <v>0</v>
      </c>
      <c r="D66" s="2">
        <v>0</v>
      </c>
      <c r="E66" s="2">
        <v>1</v>
      </c>
      <c r="F66" s="2">
        <v>0</v>
      </c>
      <c r="G66" s="2">
        <v>1</v>
      </c>
      <c r="H66" s="2">
        <v>0</v>
      </c>
      <c r="I66" s="2">
        <v>0</v>
      </c>
      <c r="J66" s="2">
        <v>0</v>
      </c>
      <c r="K66" s="2">
        <v>0</v>
      </c>
      <c r="L66" s="2">
        <v>0</v>
      </c>
      <c r="M66" s="2">
        <v>0</v>
      </c>
      <c r="N66" s="2">
        <v>0</v>
      </c>
      <c r="O66" s="2">
        <v>0</v>
      </c>
      <c r="P66" s="2">
        <v>0</v>
      </c>
      <c r="Q66" s="2">
        <v>0</v>
      </c>
      <c r="R66" s="2">
        <v>0</v>
      </c>
      <c r="S66" s="2">
        <v>0</v>
      </c>
      <c r="T66" s="2">
        <v>0</v>
      </c>
      <c r="U66" s="2">
        <v>0</v>
      </c>
      <c r="V66" s="2">
        <v>0</v>
      </c>
      <c r="W66" s="2">
        <v>0</v>
      </c>
      <c r="X66" s="2">
        <v>1</v>
      </c>
      <c r="Y66" s="2">
        <v>1</v>
      </c>
      <c r="Z66" s="2">
        <v>0</v>
      </c>
      <c r="AA66" s="2">
        <v>0</v>
      </c>
      <c r="AB66" s="2">
        <v>0</v>
      </c>
      <c r="AC66" s="2">
        <v>0</v>
      </c>
      <c r="AD66" s="2">
        <v>1</v>
      </c>
      <c r="AE66" s="2">
        <v>0</v>
      </c>
      <c r="AF66" s="2">
        <v>0</v>
      </c>
      <c r="AG66" s="2">
        <v>0</v>
      </c>
      <c r="AH66" s="10"/>
    </row>
    <row r="67" spans="1:34">
      <c r="A67" s="2" t="s">
        <v>16</v>
      </c>
      <c r="B67" s="2">
        <v>10</v>
      </c>
      <c r="C67" s="2">
        <v>0</v>
      </c>
      <c r="D67" s="2">
        <v>0</v>
      </c>
      <c r="E67" s="2">
        <v>1</v>
      </c>
      <c r="F67" s="2">
        <v>0</v>
      </c>
      <c r="G67" s="2">
        <v>1</v>
      </c>
      <c r="H67" s="2">
        <v>0</v>
      </c>
      <c r="I67" s="2">
        <v>0</v>
      </c>
      <c r="J67" s="2">
        <v>0</v>
      </c>
      <c r="K67" s="2">
        <v>0</v>
      </c>
      <c r="L67" s="2">
        <v>0</v>
      </c>
      <c r="M67" s="2">
        <v>0</v>
      </c>
      <c r="N67" s="2">
        <v>1</v>
      </c>
      <c r="O67" s="2">
        <v>1</v>
      </c>
      <c r="P67" s="2">
        <v>0</v>
      </c>
      <c r="Q67" s="2">
        <v>0</v>
      </c>
      <c r="R67" s="2">
        <v>1</v>
      </c>
      <c r="S67" s="2">
        <v>1</v>
      </c>
      <c r="T67" s="2">
        <v>0</v>
      </c>
      <c r="U67" s="2">
        <v>0</v>
      </c>
      <c r="V67" s="2">
        <v>0</v>
      </c>
      <c r="W67" s="2">
        <v>0</v>
      </c>
      <c r="X67" s="2">
        <v>1</v>
      </c>
      <c r="Y67" s="2">
        <v>1</v>
      </c>
      <c r="Z67" s="2">
        <v>1</v>
      </c>
      <c r="AA67" s="2">
        <v>1</v>
      </c>
      <c r="AB67" s="2">
        <v>0</v>
      </c>
      <c r="AC67" s="2">
        <v>0</v>
      </c>
      <c r="AD67" s="2">
        <v>1</v>
      </c>
      <c r="AE67" s="2">
        <v>0</v>
      </c>
      <c r="AF67" s="2">
        <v>1</v>
      </c>
      <c r="AG67" s="2">
        <v>1</v>
      </c>
      <c r="AH67" s="10"/>
    </row>
    <row r="68" spans="1:34" ht="20.45" customHeight="1">
      <c r="A68" s="2" t="s">
        <v>16</v>
      </c>
      <c r="B68" s="2">
        <v>100</v>
      </c>
      <c r="C68" s="2">
        <v>1</v>
      </c>
      <c r="D68" s="2">
        <v>1</v>
      </c>
      <c r="E68" s="2">
        <v>1</v>
      </c>
      <c r="F68" s="2">
        <v>0</v>
      </c>
      <c r="G68" s="2">
        <v>1</v>
      </c>
      <c r="H68" s="2">
        <v>1</v>
      </c>
      <c r="I68" s="2">
        <v>1</v>
      </c>
      <c r="J68" s="2">
        <v>1</v>
      </c>
      <c r="K68" s="2">
        <v>1</v>
      </c>
      <c r="L68" s="2">
        <v>1</v>
      </c>
      <c r="M68" s="2">
        <v>1</v>
      </c>
      <c r="N68" s="2">
        <v>1</v>
      </c>
      <c r="O68" s="2">
        <v>1</v>
      </c>
      <c r="P68" s="2">
        <v>0</v>
      </c>
      <c r="Q68" s="2">
        <v>0</v>
      </c>
      <c r="R68" s="2">
        <v>1</v>
      </c>
      <c r="S68" s="2">
        <v>1</v>
      </c>
      <c r="T68" s="2">
        <v>1</v>
      </c>
      <c r="U68" s="2">
        <v>0</v>
      </c>
      <c r="V68" s="2">
        <v>0</v>
      </c>
      <c r="W68" s="2">
        <v>1</v>
      </c>
      <c r="X68" s="2">
        <v>1</v>
      </c>
      <c r="Y68" s="2">
        <v>1</v>
      </c>
      <c r="Z68" s="2">
        <v>1</v>
      </c>
      <c r="AA68" s="2">
        <v>1</v>
      </c>
      <c r="AB68" s="2">
        <v>1</v>
      </c>
      <c r="AC68" s="2">
        <v>1</v>
      </c>
      <c r="AD68" s="2">
        <v>1</v>
      </c>
      <c r="AE68" s="2">
        <v>1</v>
      </c>
      <c r="AF68" s="2">
        <v>1</v>
      </c>
      <c r="AG68" s="2">
        <v>1</v>
      </c>
      <c r="AH68" s="10"/>
    </row>
    <row r="69" spans="1:34">
      <c r="A69" s="2" t="s">
        <v>16</v>
      </c>
      <c r="B69" s="2">
        <v>1000</v>
      </c>
      <c r="C69" s="2">
        <v>1</v>
      </c>
      <c r="D69" s="2">
        <v>1</v>
      </c>
      <c r="E69" s="2">
        <v>1</v>
      </c>
      <c r="F69" s="2">
        <v>1</v>
      </c>
      <c r="G69" s="2">
        <v>1</v>
      </c>
      <c r="H69" s="2">
        <v>1</v>
      </c>
      <c r="I69" s="2">
        <v>1</v>
      </c>
      <c r="J69" s="2">
        <v>1</v>
      </c>
      <c r="K69" s="2">
        <v>1</v>
      </c>
      <c r="L69" s="2">
        <v>1</v>
      </c>
      <c r="M69" s="2">
        <v>1</v>
      </c>
      <c r="N69" s="2">
        <v>1</v>
      </c>
      <c r="O69" s="2">
        <v>1</v>
      </c>
      <c r="P69" s="2">
        <v>1</v>
      </c>
      <c r="Q69" s="2">
        <v>1</v>
      </c>
      <c r="R69" s="2">
        <v>1</v>
      </c>
      <c r="S69" s="2">
        <v>1</v>
      </c>
      <c r="T69" s="2">
        <v>1</v>
      </c>
      <c r="U69" s="2">
        <v>1</v>
      </c>
      <c r="V69" s="2">
        <v>1</v>
      </c>
      <c r="W69" s="2">
        <v>1</v>
      </c>
      <c r="X69" s="2">
        <v>1</v>
      </c>
      <c r="Y69" s="2">
        <v>1</v>
      </c>
      <c r="Z69" s="2">
        <v>1</v>
      </c>
      <c r="AA69" s="2">
        <v>1</v>
      </c>
      <c r="AB69" s="2">
        <v>1</v>
      </c>
      <c r="AC69" s="2">
        <v>1</v>
      </c>
      <c r="AD69" s="2">
        <v>1</v>
      </c>
      <c r="AE69" s="2">
        <v>1</v>
      </c>
      <c r="AF69" s="2">
        <v>1</v>
      </c>
      <c r="AG69" s="2">
        <v>1</v>
      </c>
      <c r="AH69" s="10"/>
    </row>
    <row r="70" spans="1:34">
      <c r="AH70" s="10"/>
    </row>
    <row r="71" spans="1:34">
      <c r="A71" s="2" t="s">
        <v>17</v>
      </c>
      <c r="B71" s="2">
        <v>0.1</v>
      </c>
      <c r="C71" s="2">
        <v>0</v>
      </c>
      <c r="D71" s="2">
        <v>0</v>
      </c>
      <c r="E71" s="2">
        <v>0</v>
      </c>
      <c r="F71" s="2">
        <v>0</v>
      </c>
      <c r="G71" s="2">
        <v>0</v>
      </c>
      <c r="H71" s="2">
        <v>0</v>
      </c>
      <c r="I71" s="2">
        <v>0</v>
      </c>
      <c r="J71" s="2">
        <v>0</v>
      </c>
      <c r="K71" s="2">
        <v>0</v>
      </c>
      <c r="L71" s="2">
        <v>0</v>
      </c>
      <c r="M71" s="2">
        <v>0</v>
      </c>
      <c r="N71" s="2">
        <v>0</v>
      </c>
      <c r="O71" s="2">
        <v>0</v>
      </c>
      <c r="P71" s="2">
        <v>0</v>
      </c>
      <c r="Q71" s="2">
        <v>0</v>
      </c>
      <c r="R71" s="2">
        <v>0</v>
      </c>
      <c r="S71" s="2">
        <v>0</v>
      </c>
      <c r="T71" s="2">
        <v>0</v>
      </c>
      <c r="U71" s="2">
        <v>0</v>
      </c>
      <c r="V71" s="2">
        <v>0</v>
      </c>
      <c r="W71" s="2">
        <v>0</v>
      </c>
      <c r="X71" s="2">
        <v>0</v>
      </c>
      <c r="Y71" s="2">
        <v>0</v>
      </c>
      <c r="Z71" s="2">
        <v>0</v>
      </c>
      <c r="AA71" s="2">
        <v>0</v>
      </c>
      <c r="AB71" s="2">
        <v>0</v>
      </c>
      <c r="AC71" s="2">
        <v>0</v>
      </c>
      <c r="AD71" s="2">
        <v>0</v>
      </c>
      <c r="AE71" s="2">
        <v>0</v>
      </c>
      <c r="AF71" s="2">
        <v>0</v>
      </c>
      <c r="AG71" s="2">
        <v>0</v>
      </c>
      <c r="AH71" s="10"/>
    </row>
    <row r="72" spans="1:34">
      <c r="A72" s="2" t="s">
        <v>17</v>
      </c>
      <c r="B72" s="2">
        <v>1</v>
      </c>
      <c r="C72" s="2">
        <v>0</v>
      </c>
      <c r="D72" s="2">
        <v>1</v>
      </c>
      <c r="E72" s="2">
        <v>1</v>
      </c>
      <c r="F72" s="2">
        <v>0</v>
      </c>
      <c r="G72" s="2">
        <v>1</v>
      </c>
      <c r="H72" s="2">
        <v>1</v>
      </c>
      <c r="I72" s="2">
        <v>0</v>
      </c>
      <c r="J72" s="2">
        <v>0</v>
      </c>
      <c r="K72" s="2">
        <v>0</v>
      </c>
      <c r="L72" s="2">
        <v>1</v>
      </c>
      <c r="M72" s="2">
        <v>0</v>
      </c>
      <c r="N72" s="2">
        <v>0</v>
      </c>
      <c r="O72" s="2">
        <v>0</v>
      </c>
      <c r="P72" s="2">
        <v>0</v>
      </c>
      <c r="Q72" s="2">
        <v>0</v>
      </c>
      <c r="R72" s="2">
        <v>0</v>
      </c>
      <c r="S72" s="2">
        <v>0</v>
      </c>
      <c r="T72" s="2">
        <v>0</v>
      </c>
      <c r="U72" s="2">
        <v>0</v>
      </c>
      <c r="V72" s="2">
        <v>0</v>
      </c>
      <c r="W72" s="2">
        <v>0</v>
      </c>
      <c r="X72" s="2">
        <v>1</v>
      </c>
      <c r="Y72" s="2">
        <v>0</v>
      </c>
      <c r="Z72" s="2">
        <v>0</v>
      </c>
      <c r="AA72" s="2">
        <v>0</v>
      </c>
      <c r="AB72" s="2">
        <v>0</v>
      </c>
      <c r="AC72" s="2">
        <v>0</v>
      </c>
      <c r="AD72" s="2">
        <v>1</v>
      </c>
      <c r="AE72" s="2">
        <v>0</v>
      </c>
      <c r="AF72" s="2">
        <v>0</v>
      </c>
      <c r="AG72" s="2">
        <v>1</v>
      </c>
      <c r="AH72" s="10"/>
    </row>
    <row r="73" spans="1:34">
      <c r="A73" s="2" t="s">
        <v>17</v>
      </c>
      <c r="B73" s="2">
        <v>10</v>
      </c>
      <c r="C73" s="2">
        <v>1</v>
      </c>
      <c r="D73" s="2">
        <v>1</v>
      </c>
      <c r="E73" s="2">
        <v>1</v>
      </c>
      <c r="F73" s="2">
        <v>1</v>
      </c>
      <c r="G73" s="2">
        <v>1</v>
      </c>
      <c r="H73" s="2">
        <v>1</v>
      </c>
      <c r="I73" s="2">
        <v>1</v>
      </c>
      <c r="J73" s="2">
        <v>1</v>
      </c>
      <c r="K73" s="2">
        <v>1</v>
      </c>
      <c r="L73" s="2">
        <v>1</v>
      </c>
      <c r="M73" s="2">
        <v>1</v>
      </c>
      <c r="N73" s="2">
        <v>0</v>
      </c>
      <c r="O73" s="2">
        <v>1</v>
      </c>
      <c r="P73" s="2">
        <v>0</v>
      </c>
      <c r="Q73" s="2">
        <v>0</v>
      </c>
      <c r="R73" s="2">
        <v>1</v>
      </c>
      <c r="S73" s="2">
        <v>0</v>
      </c>
      <c r="T73" s="2">
        <v>0</v>
      </c>
      <c r="U73" s="2">
        <v>0</v>
      </c>
      <c r="V73" s="2">
        <v>0</v>
      </c>
      <c r="W73" s="2">
        <v>1</v>
      </c>
      <c r="X73" s="2">
        <v>1</v>
      </c>
      <c r="Y73" s="2">
        <v>1</v>
      </c>
      <c r="Z73" s="2">
        <v>0</v>
      </c>
      <c r="AA73" s="2">
        <v>1</v>
      </c>
      <c r="AB73" s="2">
        <v>0</v>
      </c>
      <c r="AC73" s="2">
        <v>1</v>
      </c>
      <c r="AD73" s="2">
        <v>1</v>
      </c>
      <c r="AE73" s="2">
        <v>0</v>
      </c>
      <c r="AF73" s="2">
        <v>1</v>
      </c>
      <c r="AG73" s="2">
        <v>1</v>
      </c>
      <c r="AH73" s="10"/>
    </row>
    <row r="74" spans="1:34" ht="16.899999999999999" customHeight="1">
      <c r="A74" s="2" t="s">
        <v>17</v>
      </c>
      <c r="B74" s="2">
        <v>100</v>
      </c>
      <c r="C74" s="2">
        <v>1</v>
      </c>
      <c r="D74" s="2">
        <v>1</v>
      </c>
      <c r="E74" s="2">
        <v>1</v>
      </c>
      <c r="F74" s="2">
        <v>1</v>
      </c>
      <c r="G74" s="2">
        <v>1</v>
      </c>
      <c r="H74" s="2">
        <v>1</v>
      </c>
      <c r="I74" s="2">
        <v>1</v>
      </c>
      <c r="J74" s="2">
        <v>1</v>
      </c>
      <c r="K74" s="2">
        <v>1</v>
      </c>
      <c r="L74" s="2">
        <v>1</v>
      </c>
      <c r="M74" s="2">
        <v>1</v>
      </c>
      <c r="N74" s="2">
        <v>1</v>
      </c>
      <c r="O74" s="2">
        <v>1</v>
      </c>
      <c r="P74" s="2">
        <v>0</v>
      </c>
      <c r="Q74" s="2">
        <v>0</v>
      </c>
      <c r="R74" s="2">
        <v>1</v>
      </c>
      <c r="S74" s="2">
        <v>1</v>
      </c>
      <c r="T74" s="2">
        <v>1</v>
      </c>
      <c r="U74" s="2">
        <v>1</v>
      </c>
      <c r="V74" s="2">
        <v>1</v>
      </c>
      <c r="W74" s="2">
        <v>1</v>
      </c>
      <c r="X74" s="2">
        <v>1</v>
      </c>
      <c r="Y74" s="2">
        <v>1</v>
      </c>
      <c r="Z74" s="2">
        <v>1</v>
      </c>
      <c r="AA74" s="2">
        <v>1</v>
      </c>
      <c r="AB74" s="2">
        <v>1</v>
      </c>
      <c r="AC74" s="2">
        <v>1</v>
      </c>
      <c r="AD74" s="2">
        <v>1</v>
      </c>
      <c r="AE74" s="2">
        <v>1</v>
      </c>
      <c r="AF74" s="2">
        <v>1</v>
      </c>
      <c r="AG74" s="2">
        <v>1</v>
      </c>
      <c r="AH74" s="10"/>
    </row>
    <row r="75" spans="1:34">
      <c r="A75" s="2" t="s">
        <v>17</v>
      </c>
      <c r="B75" s="2">
        <v>1000</v>
      </c>
      <c r="C75" s="2">
        <v>1</v>
      </c>
      <c r="D75" s="2">
        <v>1</v>
      </c>
      <c r="E75" s="2">
        <v>1</v>
      </c>
      <c r="F75" s="2">
        <v>1</v>
      </c>
      <c r="G75" s="2">
        <v>1</v>
      </c>
      <c r="H75" s="2">
        <v>1</v>
      </c>
      <c r="I75" s="2">
        <v>1</v>
      </c>
      <c r="J75" s="2">
        <v>1</v>
      </c>
      <c r="K75" s="2">
        <v>1</v>
      </c>
      <c r="L75" s="2">
        <v>1</v>
      </c>
      <c r="M75" s="2">
        <v>1</v>
      </c>
      <c r="N75" s="2">
        <v>1</v>
      </c>
      <c r="O75" s="2">
        <v>1</v>
      </c>
      <c r="P75" s="2">
        <v>1</v>
      </c>
      <c r="Q75" s="2">
        <v>1</v>
      </c>
      <c r="R75" s="2">
        <v>1</v>
      </c>
      <c r="S75" s="2">
        <v>1</v>
      </c>
      <c r="T75" s="2">
        <v>1</v>
      </c>
      <c r="U75" s="2">
        <v>1</v>
      </c>
      <c r="V75" s="2">
        <v>1</v>
      </c>
      <c r="W75" s="2">
        <v>1</v>
      </c>
      <c r="X75" s="2">
        <v>1</v>
      </c>
      <c r="Y75" s="2">
        <v>1</v>
      </c>
      <c r="Z75" s="2">
        <v>1</v>
      </c>
      <c r="AA75" s="2">
        <v>1</v>
      </c>
      <c r="AB75" s="2">
        <v>1</v>
      </c>
      <c r="AC75" s="2">
        <v>1</v>
      </c>
      <c r="AD75" s="2">
        <v>1</v>
      </c>
      <c r="AE75" s="2">
        <v>1</v>
      </c>
      <c r="AF75" s="2">
        <v>1</v>
      </c>
      <c r="AG75" s="2">
        <v>1</v>
      </c>
      <c r="AH75" s="10"/>
    </row>
    <row r="76" spans="1:34">
      <c r="AH76" s="10"/>
    </row>
    <row r="77" spans="1:34">
      <c r="A77" s="2" t="s">
        <v>18</v>
      </c>
      <c r="B77" s="2">
        <v>0.1</v>
      </c>
      <c r="C77" s="2">
        <v>0</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0</v>
      </c>
      <c r="AH77" s="10"/>
    </row>
    <row r="78" spans="1:34">
      <c r="A78" s="2" t="s">
        <v>18</v>
      </c>
      <c r="B78" s="2">
        <v>1</v>
      </c>
      <c r="C78" s="2">
        <v>1</v>
      </c>
      <c r="D78" s="2">
        <v>1</v>
      </c>
      <c r="E78" s="2">
        <v>1</v>
      </c>
      <c r="F78" s="2">
        <v>0</v>
      </c>
      <c r="G78" s="2">
        <v>1</v>
      </c>
      <c r="H78" s="2">
        <v>0</v>
      </c>
      <c r="I78" s="2">
        <v>0</v>
      </c>
      <c r="J78" s="2">
        <v>0</v>
      </c>
      <c r="K78" s="2">
        <v>0</v>
      </c>
      <c r="L78" s="2">
        <v>0</v>
      </c>
      <c r="M78" s="2">
        <v>1</v>
      </c>
      <c r="N78" s="2">
        <v>0</v>
      </c>
      <c r="O78" s="2">
        <v>0</v>
      </c>
      <c r="P78" s="2">
        <v>0</v>
      </c>
      <c r="Q78" s="2">
        <v>0</v>
      </c>
      <c r="R78" s="2">
        <v>0</v>
      </c>
      <c r="S78" s="2">
        <v>0</v>
      </c>
      <c r="T78" s="2">
        <v>1</v>
      </c>
      <c r="U78" s="2">
        <v>0</v>
      </c>
      <c r="V78" s="2">
        <v>0</v>
      </c>
      <c r="W78" s="2">
        <v>1</v>
      </c>
      <c r="X78" s="2">
        <v>1</v>
      </c>
      <c r="Y78" s="2">
        <v>1</v>
      </c>
      <c r="Z78" s="2">
        <v>0</v>
      </c>
      <c r="AA78" s="2">
        <v>1</v>
      </c>
      <c r="AB78" s="2">
        <v>0</v>
      </c>
      <c r="AC78" s="2">
        <v>0</v>
      </c>
      <c r="AD78" s="2">
        <v>1</v>
      </c>
      <c r="AE78" s="2">
        <v>0</v>
      </c>
      <c r="AF78" s="2">
        <v>0</v>
      </c>
      <c r="AG78" s="2">
        <v>1</v>
      </c>
      <c r="AH78" s="10"/>
    </row>
    <row r="79" spans="1:34">
      <c r="A79" s="2" t="s">
        <v>18</v>
      </c>
      <c r="B79" s="2">
        <v>10</v>
      </c>
      <c r="C79" s="2">
        <v>1</v>
      </c>
      <c r="D79" s="2">
        <v>1</v>
      </c>
      <c r="E79" s="2">
        <v>1</v>
      </c>
      <c r="F79" s="2">
        <v>0</v>
      </c>
      <c r="G79" s="2">
        <v>1</v>
      </c>
      <c r="H79" s="2">
        <v>0</v>
      </c>
      <c r="I79" s="2">
        <v>1</v>
      </c>
      <c r="J79" s="2">
        <v>1</v>
      </c>
      <c r="K79" s="2">
        <v>0</v>
      </c>
      <c r="L79" s="2">
        <v>1</v>
      </c>
      <c r="M79" s="2">
        <v>1</v>
      </c>
      <c r="N79" s="2">
        <v>0</v>
      </c>
      <c r="O79" s="2">
        <v>1</v>
      </c>
      <c r="P79" s="2">
        <v>0</v>
      </c>
      <c r="Q79" s="2">
        <v>0</v>
      </c>
      <c r="R79" s="2">
        <v>1</v>
      </c>
      <c r="S79" s="2">
        <v>0</v>
      </c>
      <c r="T79" s="2">
        <v>1</v>
      </c>
      <c r="U79" s="2">
        <v>0</v>
      </c>
      <c r="V79" s="2">
        <v>1</v>
      </c>
      <c r="W79" s="2">
        <v>1</v>
      </c>
      <c r="X79" s="2">
        <v>1</v>
      </c>
      <c r="Y79" s="2">
        <v>1</v>
      </c>
      <c r="Z79" s="2">
        <v>0</v>
      </c>
      <c r="AA79" s="2">
        <v>1</v>
      </c>
      <c r="AB79" s="2">
        <v>0</v>
      </c>
      <c r="AC79" s="2">
        <v>1</v>
      </c>
      <c r="AD79" s="2">
        <v>1</v>
      </c>
      <c r="AE79" s="2">
        <v>1</v>
      </c>
      <c r="AF79" s="2">
        <v>1</v>
      </c>
      <c r="AG79" s="2">
        <v>1</v>
      </c>
      <c r="AH79" s="10"/>
    </row>
    <row r="80" spans="1:34">
      <c r="A80" s="2" t="s">
        <v>18</v>
      </c>
      <c r="B80" s="2">
        <v>100</v>
      </c>
      <c r="C80" s="2">
        <v>1</v>
      </c>
      <c r="D80" s="2">
        <v>1</v>
      </c>
      <c r="E80" s="2">
        <v>1</v>
      </c>
      <c r="F80" s="2">
        <v>1</v>
      </c>
      <c r="G80" s="2">
        <v>1</v>
      </c>
      <c r="H80" s="2">
        <v>1</v>
      </c>
      <c r="I80" s="2">
        <v>1</v>
      </c>
      <c r="J80" s="2">
        <v>1</v>
      </c>
      <c r="K80" s="2">
        <v>1</v>
      </c>
      <c r="L80" s="2">
        <v>1</v>
      </c>
      <c r="M80" s="2">
        <v>1</v>
      </c>
      <c r="N80" s="2">
        <v>1</v>
      </c>
      <c r="O80" s="2">
        <v>1</v>
      </c>
      <c r="P80" s="2">
        <v>1</v>
      </c>
      <c r="Q80" s="2">
        <v>1</v>
      </c>
      <c r="R80" s="2">
        <v>1</v>
      </c>
      <c r="S80" s="2">
        <v>1</v>
      </c>
      <c r="T80" s="2">
        <v>1</v>
      </c>
      <c r="U80" s="2">
        <v>1</v>
      </c>
      <c r="V80" s="2">
        <v>1</v>
      </c>
      <c r="W80" s="2">
        <v>1</v>
      </c>
      <c r="X80" s="2">
        <v>1</v>
      </c>
      <c r="Y80" s="2">
        <v>1</v>
      </c>
      <c r="Z80" s="2">
        <v>1</v>
      </c>
      <c r="AA80" s="2">
        <v>1</v>
      </c>
      <c r="AB80" s="2">
        <v>1</v>
      </c>
      <c r="AC80" s="2">
        <v>1</v>
      </c>
      <c r="AD80" s="2">
        <v>1</v>
      </c>
      <c r="AE80" s="2">
        <v>1</v>
      </c>
      <c r="AF80" s="2">
        <v>1</v>
      </c>
      <c r="AG80" s="2">
        <v>1</v>
      </c>
      <c r="AH80" s="10"/>
    </row>
    <row r="81" spans="1:34">
      <c r="A81" s="2" t="s">
        <v>18</v>
      </c>
      <c r="B81" s="2">
        <v>1000</v>
      </c>
      <c r="C81" s="2">
        <v>1</v>
      </c>
      <c r="D81" s="2">
        <v>1</v>
      </c>
      <c r="E81" s="2">
        <v>1</v>
      </c>
      <c r="F81" s="2">
        <v>1</v>
      </c>
      <c r="G81" s="2">
        <v>1</v>
      </c>
      <c r="H81" s="2">
        <v>1</v>
      </c>
      <c r="I81" s="2">
        <v>1</v>
      </c>
      <c r="J81" s="2">
        <v>1</v>
      </c>
      <c r="K81" s="2">
        <v>1</v>
      </c>
      <c r="L81" s="2">
        <v>1</v>
      </c>
      <c r="M81" s="2">
        <v>1</v>
      </c>
      <c r="N81" s="2">
        <v>1</v>
      </c>
      <c r="O81" s="2">
        <v>1</v>
      </c>
      <c r="P81" s="2">
        <v>1</v>
      </c>
      <c r="Q81" s="2">
        <v>1</v>
      </c>
      <c r="R81" s="2">
        <v>1</v>
      </c>
      <c r="S81" s="2">
        <v>1</v>
      </c>
      <c r="T81" s="2">
        <v>1</v>
      </c>
      <c r="U81" s="2">
        <v>1</v>
      </c>
      <c r="V81" s="2">
        <v>1</v>
      </c>
      <c r="W81" s="2">
        <v>1</v>
      </c>
      <c r="X81" s="2">
        <v>1</v>
      </c>
      <c r="Y81" s="2">
        <v>1</v>
      </c>
      <c r="Z81" s="2">
        <v>1</v>
      </c>
      <c r="AA81" s="2">
        <v>1</v>
      </c>
      <c r="AB81" s="2">
        <v>1</v>
      </c>
      <c r="AC81" s="2">
        <v>1</v>
      </c>
      <c r="AD81" s="2">
        <v>1</v>
      </c>
      <c r="AE81" s="2">
        <v>1</v>
      </c>
      <c r="AF81" s="2">
        <v>1</v>
      </c>
      <c r="AG81" s="2">
        <v>1</v>
      </c>
      <c r="AH81" s="10"/>
    </row>
    <row r="82" spans="1:34">
      <c r="AH82" s="10"/>
    </row>
    <row r="83" spans="1:34">
      <c r="A83" s="2" t="s">
        <v>22</v>
      </c>
      <c r="B83" s="2">
        <v>0.1</v>
      </c>
      <c r="C83" s="2">
        <v>0</v>
      </c>
      <c r="D83" s="2">
        <v>0</v>
      </c>
      <c r="E83" s="2">
        <v>0</v>
      </c>
      <c r="F83" s="2">
        <v>0</v>
      </c>
      <c r="G83" s="2">
        <v>0</v>
      </c>
      <c r="H83" s="2">
        <v>0</v>
      </c>
      <c r="I83" s="2">
        <v>0</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10"/>
    </row>
    <row r="84" spans="1:34">
      <c r="A84" s="2" t="s">
        <v>22</v>
      </c>
      <c r="B84" s="2">
        <v>1</v>
      </c>
      <c r="C84" s="2">
        <v>0</v>
      </c>
      <c r="D84" s="2">
        <v>0</v>
      </c>
      <c r="E84" s="2">
        <v>0</v>
      </c>
      <c r="F84" s="2">
        <v>0</v>
      </c>
      <c r="G84" s="2">
        <v>0</v>
      </c>
      <c r="H84" s="2">
        <v>0</v>
      </c>
      <c r="I84" s="2">
        <v>0</v>
      </c>
      <c r="J84" s="2">
        <v>0</v>
      </c>
      <c r="K84" s="2">
        <v>0</v>
      </c>
      <c r="L84" s="2">
        <v>0</v>
      </c>
      <c r="M84" s="2">
        <v>0</v>
      </c>
      <c r="N84" s="2">
        <v>0</v>
      </c>
      <c r="O84" s="2">
        <v>0</v>
      </c>
      <c r="P84" s="2">
        <v>0</v>
      </c>
      <c r="Q84" s="2">
        <v>0</v>
      </c>
      <c r="R84" s="2">
        <v>0</v>
      </c>
      <c r="S84" s="2">
        <v>0</v>
      </c>
      <c r="T84" s="2">
        <v>0</v>
      </c>
      <c r="U84" s="2">
        <v>0</v>
      </c>
      <c r="V84" s="2">
        <v>0</v>
      </c>
      <c r="W84" s="2">
        <v>0</v>
      </c>
      <c r="X84" s="2">
        <v>0</v>
      </c>
      <c r="Y84" s="2">
        <v>0</v>
      </c>
      <c r="Z84" s="2">
        <v>0</v>
      </c>
      <c r="AA84" s="2">
        <v>0</v>
      </c>
      <c r="AB84" s="2">
        <v>0</v>
      </c>
      <c r="AC84" s="2">
        <v>0</v>
      </c>
      <c r="AD84" s="2">
        <v>1</v>
      </c>
      <c r="AE84" s="2">
        <v>0</v>
      </c>
      <c r="AF84" s="2">
        <v>0</v>
      </c>
      <c r="AG84" s="2">
        <v>0</v>
      </c>
      <c r="AH84" s="10"/>
    </row>
    <row r="85" spans="1:34" ht="12.75" customHeight="1">
      <c r="A85" s="2" t="s">
        <v>22</v>
      </c>
      <c r="B85" s="2">
        <v>10</v>
      </c>
      <c r="C85" s="2">
        <v>0</v>
      </c>
      <c r="D85" s="2">
        <v>0</v>
      </c>
      <c r="E85" s="2">
        <v>1</v>
      </c>
      <c r="F85" s="2">
        <v>0</v>
      </c>
      <c r="G85" s="2">
        <v>1</v>
      </c>
      <c r="H85" s="2">
        <v>0</v>
      </c>
      <c r="I85" s="2">
        <v>0</v>
      </c>
      <c r="J85" s="2">
        <v>0</v>
      </c>
      <c r="K85" s="2">
        <v>0</v>
      </c>
      <c r="L85" s="2">
        <v>0</v>
      </c>
      <c r="M85" s="2">
        <v>0</v>
      </c>
      <c r="N85" s="2">
        <v>1</v>
      </c>
      <c r="O85" s="2">
        <v>0</v>
      </c>
      <c r="P85" s="2">
        <v>0</v>
      </c>
      <c r="Q85" s="2">
        <v>0</v>
      </c>
      <c r="R85" s="2">
        <v>0</v>
      </c>
      <c r="S85" s="2">
        <v>1</v>
      </c>
      <c r="T85" s="2">
        <v>1</v>
      </c>
      <c r="U85" s="2">
        <v>0</v>
      </c>
      <c r="V85" s="2">
        <v>0</v>
      </c>
      <c r="W85" s="2">
        <v>1</v>
      </c>
      <c r="X85" s="2">
        <v>1</v>
      </c>
      <c r="Y85" s="2">
        <v>0</v>
      </c>
      <c r="Z85" s="2">
        <v>0</v>
      </c>
      <c r="AA85" s="2">
        <v>0</v>
      </c>
      <c r="AB85" s="2">
        <v>0</v>
      </c>
      <c r="AC85" s="2">
        <v>0</v>
      </c>
      <c r="AD85" s="2">
        <v>1</v>
      </c>
      <c r="AE85" s="2">
        <v>0</v>
      </c>
      <c r="AF85" s="2">
        <v>1</v>
      </c>
      <c r="AG85" s="2">
        <v>0</v>
      </c>
      <c r="AH85" s="10"/>
    </row>
    <row r="86" spans="1:34">
      <c r="A86" s="2" t="s">
        <v>22</v>
      </c>
      <c r="B86" s="2">
        <v>100</v>
      </c>
      <c r="C86" s="2">
        <v>0</v>
      </c>
      <c r="D86" s="2">
        <v>1</v>
      </c>
      <c r="E86" s="2">
        <v>1</v>
      </c>
      <c r="F86" s="2">
        <v>0</v>
      </c>
      <c r="G86" s="2">
        <v>1</v>
      </c>
      <c r="H86" s="2">
        <v>0</v>
      </c>
      <c r="I86" s="2">
        <v>1</v>
      </c>
      <c r="J86" s="2">
        <v>1</v>
      </c>
      <c r="K86" s="2">
        <v>0</v>
      </c>
      <c r="L86" s="2">
        <v>1</v>
      </c>
      <c r="M86" s="2">
        <v>1</v>
      </c>
      <c r="N86" s="2">
        <v>1</v>
      </c>
      <c r="O86" s="2">
        <v>1</v>
      </c>
      <c r="P86" s="2">
        <v>0</v>
      </c>
      <c r="Q86" s="2">
        <v>0</v>
      </c>
      <c r="R86" s="2">
        <v>1</v>
      </c>
      <c r="S86" s="2">
        <v>1</v>
      </c>
      <c r="T86" s="2">
        <v>1</v>
      </c>
      <c r="U86" s="2">
        <v>0</v>
      </c>
      <c r="V86" s="2">
        <v>0</v>
      </c>
      <c r="W86" s="2">
        <v>1</v>
      </c>
      <c r="X86" s="2">
        <v>1</v>
      </c>
      <c r="Y86" s="2">
        <v>1</v>
      </c>
      <c r="Z86" s="2">
        <v>0</v>
      </c>
      <c r="AA86" s="2">
        <v>1</v>
      </c>
      <c r="AB86" s="2">
        <v>0</v>
      </c>
      <c r="AC86" s="2">
        <v>1</v>
      </c>
      <c r="AD86" s="2">
        <v>1</v>
      </c>
      <c r="AE86" s="2">
        <v>0</v>
      </c>
      <c r="AF86" s="2">
        <v>1</v>
      </c>
      <c r="AG86" s="2">
        <v>1</v>
      </c>
      <c r="AH86" s="10"/>
    </row>
    <row r="87" spans="1:34">
      <c r="A87" s="2" t="s">
        <v>22</v>
      </c>
      <c r="B87" s="2">
        <v>1000</v>
      </c>
      <c r="C87" s="2">
        <v>1</v>
      </c>
      <c r="D87" s="2">
        <v>1</v>
      </c>
      <c r="E87" s="2">
        <v>1</v>
      </c>
      <c r="F87" s="2">
        <v>1</v>
      </c>
      <c r="G87" s="2">
        <v>1</v>
      </c>
      <c r="H87" s="2">
        <v>1</v>
      </c>
      <c r="I87" s="2">
        <v>1</v>
      </c>
      <c r="J87" s="2">
        <v>1</v>
      </c>
      <c r="K87" s="2">
        <v>1</v>
      </c>
      <c r="L87" s="2">
        <v>1</v>
      </c>
      <c r="M87" s="2">
        <v>1</v>
      </c>
      <c r="N87" s="2">
        <v>1</v>
      </c>
      <c r="O87" s="2">
        <v>1</v>
      </c>
      <c r="P87" s="2">
        <v>1</v>
      </c>
      <c r="Q87" s="2">
        <v>1</v>
      </c>
      <c r="R87" s="2">
        <v>1</v>
      </c>
      <c r="S87" s="2">
        <v>1</v>
      </c>
      <c r="T87" s="2">
        <v>1</v>
      </c>
      <c r="U87" s="2">
        <v>1</v>
      </c>
      <c r="V87" s="2">
        <v>1</v>
      </c>
      <c r="W87" s="2">
        <v>1</v>
      </c>
      <c r="X87" s="2">
        <v>1</v>
      </c>
      <c r="Y87" s="2">
        <v>1</v>
      </c>
      <c r="Z87" s="2">
        <v>1</v>
      </c>
      <c r="AA87" s="2">
        <v>1</v>
      </c>
      <c r="AB87" s="2">
        <v>1</v>
      </c>
      <c r="AC87" s="2">
        <v>1</v>
      </c>
      <c r="AD87" s="2">
        <v>1</v>
      </c>
      <c r="AE87" s="2">
        <v>1</v>
      </c>
      <c r="AF87" s="2">
        <v>1</v>
      </c>
      <c r="AG87" s="2">
        <v>1</v>
      </c>
      <c r="AH87" s="10"/>
    </row>
    <row r="88" spans="1:34">
      <c r="A88" s="2" t="s">
        <v>22</v>
      </c>
      <c r="B88" s="2">
        <v>3000</v>
      </c>
      <c r="C88" s="2">
        <v>1</v>
      </c>
      <c r="D88" s="2">
        <v>1</v>
      </c>
      <c r="E88" s="2">
        <v>1</v>
      </c>
      <c r="F88" s="2">
        <v>1</v>
      </c>
      <c r="G88" s="2">
        <v>1</v>
      </c>
      <c r="H88" s="2">
        <v>1</v>
      </c>
      <c r="I88" s="2">
        <v>1</v>
      </c>
      <c r="J88" s="2">
        <v>1</v>
      </c>
      <c r="K88" s="2">
        <v>1</v>
      </c>
      <c r="L88" s="2">
        <v>1</v>
      </c>
      <c r="M88" s="2">
        <v>1</v>
      </c>
      <c r="N88" s="2">
        <v>1</v>
      </c>
      <c r="O88" s="2">
        <v>1</v>
      </c>
      <c r="P88" s="2">
        <v>1</v>
      </c>
      <c r="Q88" s="2">
        <v>1</v>
      </c>
      <c r="R88" s="2">
        <v>1</v>
      </c>
      <c r="S88" s="2">
        <v>1</v>
      </c>
      <c r="T88" s="2">
        <v>1</v>
      </c>
      <c r="U88" s="2">
        <v>1</v>
      </c>
      <c r="V88" s="2">
        <v>1</v>
      </c>
      <c r="W88" s="2">
        <v>1</v>
      </c>
      <c r="X88" s="2">
        <v>1</v>
      </c>
      <c r="Y88" s="2">
        <v>1</v>
      </c>
      <c r="Z88" s="2">
        <v>1</v>
      </c>
      <c r="AA88" s="2">
        <v>1</v>
      </c>
      <c r="AB88" s="2">
        <v>1</v>
      </c>
      <c r="AC88" s="2">
        <v>1</v>
      </c>
      <c r="AD88" s="2">
        <v>1</v>
      </c>
      <c r="AE88" s="2">
        <v>1</v>
      </c>
      <c r="AF88" s="2">
        <v>1</v>
      </c>
      <c r="AG88" s="2">
        <v>1</v>
      </c>
      <c r="AH88" s="10"/>
    </row>
    <row r="89" spans="1:34">
      <c r="AH89" s="10"/>
    </row>
    <row r="90" spans="1:34">
      <c r="AH90" s="10"/>
    </row>
    <row r="91" spans="1:34">
      <c r="C91" s="8" t="s">
        <v>20</v>
      </c>
      <c r="D91" s="8" t="s">
        <v>20</v>
      </c>
      <c r="E91" s="8" t="s">
        <v>20</v>
      </c>
      <c r="F91" s="8" t="s">
        <v>20</v>
      </c>
      <c r="G91" s="8" t="s">
        <v>20</v>
      </c>
      <c r="H91" s="8" t="s">
        <v>20</v>
      </c>
      <c r="I91" s="8" t="s">
        <v>20</v>
      </c>
      <c r="J91" s="8" t="s">
        <v>20</v>
      </c>
      <c r="K91" s="8" t="s">
        <v>20</v>
      </c>
      <c r="L91" s="8" t="s">
        <v>20</v>
      </c>
      <c r="M91" s="8" t="s">
        <v>20</v>
      </c>
      <c r="N91" s="8" t="s">
        <v>20</v>
      </c>
      <c r="O91" s="8" t="s">
        <v>20</v>
      </c>
      <c r="P91" s="8" t="s">
        <v>20</v>
      </c>
      <c r="Q91" s="8" t="s">
        <v>20</v>
      </c>
      <c r="R91" s="8" t="s">
        <v>20</v>
      </c>
      <c r="S91" s="8" t="s">
        <v>20</v>
      </c>
      <c r="T91" s="8" t="s">
        <v>20</v>
      </c>
      <c r="U91" s="8" t="s">
        <v>20</v>
      </c>
      <c r="V91" s="8" t="s">
        <v>20</v>
      </c>
      <c r="W91" s="8" t="s">
        <v>20</v>
      </c>
      <c r="AH91" s="10"/>
    </row>
    <row r="92" spans="1:34">
      <c r="C92" s="2" t="s">
        <v>19</v>
      </c>
      <c r="D92" s="2" t="s">
        <v>19</v>
      </c>
      <c r="E92" s="2" t="s">
        <v>19</v>
      </c>
      <c r="F92" s="2" t="s">
        <v>19</v>
      </c>
      <c r="G92" s="2" t="s">
        <v>19</v>
      </c>
      <c r="H92" s="2" t="s">
        <v>19</v>
      </c>
      <c r="I92" s="2" t="s">
        <v>19</v>
      </c>
      <c r="J92" s="2" t="s">
        <v>19</v>
      </c>
      <c r="K92" s="2" t="s">
        <v>19</v>
      </c>
      <c r="L92" s="2" t="s">
        <v>19</v>
      </c>
      <c r="M92" s="2" t="s">
        <v>19</v>
      </c>
      <c r="N92" s="2" t="s">
        <v>19</v>
      </c>
      <c r="O92" s="2" t="s">
        <v>19</v>
      </c>
      <c r="P92" s="2" t="s">
        <v>19</v>
      </c>
      <c r="Q92" s="2" t="s">
        <v>19</v>
      </c>
      <c r="R92" s="2" t="s">
        <v>19</v>
      </c>
      <c r="S92" s="2" t="s">
        <v>19</v>
      </c>
      <c r="T92" s="2" t="s">
        <v>19</v>
      </c>
      <c r="U92" s="2" t="s">
        <v>19</v>
      </c>
      <c r="V92" s="2" t="s">
        <v>19</v>
      </c>
      <c r="W92" s="2" t="s">
        <v>19</v>
      </c>
      <c r="AH92" s="10"/>
    </row>
    <row r="93" spans="1:34">
      <c r="C93" s="2" t="s">
        <v>13</v>
      </c>
      <c r="D93" s="2" t="s">
        <v>13</v>
      </c>
      <c r="E93" s="2" t="s">
        <v>13</v>
      </c>
      <c r="F93" s="2" t="s">
        <v>13</v>
      </c>
      <c r="G93" s="2" t="s">
        <v>13</v>
      </c>
      <c r="H93" s="2" t="s">
        <v>13</v>
      </c>
      <c r="I93" s="2" t="s">
        <v>13</v>
      </c>
      <c r="J93" s="2" t="s">
        <v>13</v>
      </c>
      <c r="K93" s="2" t="s">
        <v>13</v>
      </c>
      <c r="L93" s="2" t="s">
        <v>13</v>
      </c>
      <c r="M93" s="2" t="s">
        <v>13</v>
      </c>
      <c r="N93" s="2" t="s">
        <v>13</v>
      </c>
      <c r="O93" s="2" t="s">
        <v>13</v>
      </c>
      <c r="P93" s="2" t="s">
        <v>13</v>
      </c>
      <c r="Q93" s="2" t="s">
        <v>13</v>
      </c>
      <c r="R93" s="2" t="s">
        <v>13</v>
      </c>
      <c r="S93" s="2" t="s">
        <v>13</v>
      </c>
      <c r="T93" s="2" t="s">
        <v>13</v>
      </c>
      <c r="U93" s="2" t="s">
        <v>13</v>
      </c>
      <c r="V93" s="2" t="s">
        <v>13</v>
      </c>
      <c r="W93" s="2" t="s">
        <v>13</v>
      </c>
      <c r="AH93" s="10"/>
    </row>
    <row r="94" spans="1:34">
      <c r="B94" s="2" t="s">
        <v>10</v>
      </c>
      <c r="C94" s="2">
        <v>1</v>
      </c>
      <c r="D94" s="2">
        <v>2</v>
      </c>
      <c r="E94" s="2">
        <v>3</v>
      </c>
      <c r="F94" s="2">
        <v>4</v>
      </c>
      <c r="G94" s="2">
        <v>5</v>
      </c>
      <c r="H94" s="2">
        <v>6</v>
      </c>
      <c r="I94" s="2">
        <v>7</v>
      </c>
      <c r="J94" s="2">
        <v>8</v>
      </c>
      <c r="K94" s="2">
        <v>9</v>
      </c>
      <c r="L94" s="2">
        <v>10</v>
      </c>
      <c r="M94" s="2">
        <v>11</v>
      </c>
      <c r="N94" s="2">
        <v>12</v>
      </c>
      <c r="O94" s="2">
        <v>13</v>
      </c>
      <c r="P94" s="2">
        <v>14</v>
      </c>
      <c r="Q94" s="2">
        <v>15</v>
      </c>
      <c r="R94" s="2">
        <v>16</v>
      </c>
      <c r="S94" s="2">
        <v>17</v>
      </c>
      <c r="T94" s="2">
        <v>18</v>
      </c>
      <c r="U94" s="2">
        <v>19</v>
      </c>
      <c r="V94" s="2">
        <v>20</v>
      </c>
      <c r="W94" s="2">
        <v>21</v>
      </c>
      <c r="AH94" s="10"/>
    </row>
    <row r="95" spans="1:34">
      <c r="A95" s="2" t="s">
        <v>11</v>
      </c>
      <c r="B95" s="2">
        <v>0.1</v>
      </c>
      <c r="C95" s="2">
        <v>0</v>
      </c>
      <c r="D95" s="2">
        <v>0</v>
      </c>
      <c r="E95" s="2">
        <v>0</v>
      </c>
      <c r="F95" s="2">
        <v>0</v>
      </c>
      <c r="G95" s="2">
        <v>0</v>
      </c>
      <c r="H95" s="2">
        <v>0</v>
      </c>
      <c r="I95" s="2">
        <v>0</v>
      </c>
      <c r="J95" s="2">
        <v>0</v>
      </c>
      <c r="K95" s="2">
        <v>0</v>
      </c>
      <c r="L95" s="2">
        <v>0</v>
      </c>
      <c r="M95" s="2">
        <v>0</v>
      </c>
      <c r="N95" s="2">
        <v>0</v>
      </c>
      <c r="O95" s="2">
        <v>0</v>
      </c>
      <c r="P95" s="2">
        <v>0</v>
      </c>
      <c r="Q95" s="2">
        <v>0</v>
      </c>
      <c r="R95" s="2">
        <v>0</v>
      </c>
      <c r="S95" s="2">
        <v>0</v>
      </c>
      <c r="T95" s="2">
        <v>0</v>
      </c>
      <c r="U95" s="2">
        <v>0</v>
      </c>
      <c r="V95" s="2">
        <v>0</v>
      </c>
      <c r="W95" s="2">
        <v>0</v>
      </c>
      <c r="AH95" s="10"/>
    </row>
    <row r="96" spans="1:34">
      <c r="A96" s="2" t="s">
        <v>11</v>
      </c>
      <c r="B96" s="2">
        <v>1</v>
      </c>
      <c r="C96" s="2">
        <v>0</v>
      </c>
      <c r="D96" s="2">
        <v>0</v>
      </c>
      <c r="E96" s="2">
        <v>0</v>
      </c>
      <c r="F96" s="2">
        <v>0</v>
      </c>
      <c r="G96" s="2">
        <v>0</v>
      </c>
      <c r="H96" s="2">
        <v>0</v>
      </c>
      <c r="I96" s="2">
        <v>0</v>
      </c>
      <c r="J96" s="2">
        <v>0</v>
      </c>
      <c r="K96" s="2">
        <v>0</v>
      </c>
      <c r="L96" s="2">
        <v>0</v>
      </c>
      <c r="M96" s="2">
        <v>0</v>
      </c>
      <c r="N96" s="2">
        <v>0</v>
      </c>
      <c r="O96" s="2">
        <v>0</v>
      </c>
      <c r="P96" s="2">
        <v>0</v>
      </c>
      <c r="Q96" s="2">
        <v>0</v>
      </c>
      <c r="R96" s="2">
        <v>0</v>
      </c>
      <c r="S96" s="2">
        <v>0</v>
      </c>
      <c r="T96" s="2">
        <v>0</v>
      </c>
      <c r="U96" s="2">
        <v>0</v>
      </c>
      <c r="V96" s="2">
        <v>0</v>
      </c>
      <c r="W96" s="2">
        <v>0</v>
      </c>
      <c r="AH96" s="10"/>
    </row>
    <row r="97" spans="1:34">
      <c r="A97" s="2" t="s">
        <v>11</v>
      </c>
      <c r="B97" s="2">
        <v>10</v>
      </c>
      <c r="C97" s="2">
        <v>0</v>
      </c>
      <c r="D97" s="2">
        <v>0</v>
      </c>
      <c r="E97" s="2">
        <v>1</v>
      </c>
      <c r="F97" s="2">
        <v>0</v>
      </c>
      <c r="G97" s="2">
        <v>0</v>
      </c>
      <c r="H97" s="2">
        <v>0</v>
      </c>
      <c r="I97" s="2">
        <v>0</v>
      </c>
      <c r="J97" s="2">
        <v>0</v>
      </c>
      <c r="K97" s="2">
        <v>0</v>
      </c>
      <c r="L97" s="2">
        <v>1</v>
      </c>
      <c r="M97" s="2">
        <v>0</v>
      </c>
      <c r="N97" s="2">
        <v>0</v>
      </c>
      <c r="O97" s="2">
        <v>0</v>
      </c>
      <c r="P97" s="2">
        <v>0</v>
      </c>
      <c r="Q97" s="2">
        <v>0</v>
      </c>
      <c r="R97" s="2">
        <v>0</v>
      </c>
      <c r="S97" s="2">
        <v>0</v>
      </c>
      <c r="T97" s="2">
        <v>0</v>
      </c>
      <c r="U97" s="2">
        <v>0</v>
      </c>
      <c r="V97" s="2">
        <v>0</v>
      </c>
      <c r="W97" s="2">
        <v>0</v>
      </c>
      <c r="AH97" s="10"/>
    </row>
    <row r="98" spans="1:34">
      <c r="A98" s="2" t="s">
        <v>11</v>
      </c>
      <c r="B98" s="2">
        <v>100</v>
      </c>
      <c r="C98" s="2">
        <v>0</v>
      </c>
      <c r="D98" s="2">
        <v>0</v>
      </c>
      <c r="E98" s="2">
        <v>1</v>
      </c>
      <c r="F98" s="2">
        <v>0</v>
      </c>
      <c r="G98" s="2">
        <v>0</v>
      </c>
      <c r="H98" s="2">
        <v>1</v>
      </c>
      <c r="I98" s="2">
        <v>0</v>
      </c>
      <c r="J98" s="2">
        <v>0</v>
      </c>
      <c r="K98" s="2">
        <v>1</v>
      </c>
      <c r="L98" s="2">
        <v>1</v>
      </c>
      <c r="M98" s="2">
        <v>1</v>
      </c>
      <c r="N98" s="2">
        <v>1</v>
      </c>
      <c r="O98" s="2">
        <v>1</v>
      </c>
      <c r="P98" s="2">
        <v>1</v>
      </c>
      <c r="Q98" s="2">
        <v>0</v>
      </c>
      <c r="R98" s="2">
        <v>0</v>
      </c>
      <c r="S98" s="2">
        <v>1</v>
      </c>
      <c r="T98" s="2">
        <v>1</v>
      </c>
      <c r="U98" s="2">
        <v>1</v>
      </c>
      <c r="V98" s="2">
        <v>0</v>
      </c>
      <c r="W98" s="2">
        <v>0</v>
      </c>
      <c r="AH98" s="10"/>
    </row>
    <row r="99" spans="1:34">
      <c r="A99" s="2" t="s">
        <v>11</v>
      </c>
      <c r="B99" s="2">
        <v>1000</v>
      </c>
      <c r="C99" s="2">
        <v>1</v>
      </c>
      <c r="D99" s="2">
        <v>1</v>
      </c>
      <c r="E99" s="2">
        <v>1</v>
      </c>
      <c r="F99" s="2">
        <v>1</v>
      </c>
      <c r="G99" s="2">
        <v>1</v>
      </c>
      <c r="H99" s="2">
        <v>1</v>
      </c>
      <c r="I99" s="2">
        <v>1</v>
      </c>
      <c r="J99" s="2">
        <v>1</v>
      </c>
      <c r="K99" s="2">
        <v>1</v>
      </c>
      <c r="L99" s="2">
        <v>1</v>
      </c>
      <c r="M99" s="2">
        <v>1</v>
      </c>
      <c r="N99" s="2">
        <v>1</v>
      </c>
      <c r="O99" s="2">
        <v>1</v>
      </c>
      <c r="P99" s="2">
        <v>1</v>
      </c>
      <c r="Q99" s="2">
        <v>1</v>
      </c>
      <c r="R99" s="2">
        <v>1</v>
      </c>
      <c r="S99" s="2">
        <v>1</v>
      </c>
      <c r="T99" s="2">
        <v>1</v>
      </c>
      <c r="U99" s="2">
        <v>1</v>
      </c>
      <c r="V99" s="2">
        <v>1</v>
      </c>
      <c r="W99" s="2">
        <v>1</v>
      </c>
      <c r="AH99" s="10"/>
    </row>
    <row r="100" spans="1:34">
      <c r="AH100" s="10"/>
    </row>
    <row r="101" spans="1:34">
      <c r="AH101" s="10"/>
    </row>
    <row r="102" spans="1:34">
      <c r="A102" s="2" t="s">
        <v>14</v>
      </c>
      <c r="B102" s="2">
        <v>0.1</v>
      </c>
      <c r="C102" s="2">
        <v>0</v>
      </c>
      <c r="D102" s="2">
        <v>0</v>
      </c>
      <c r="E102" s="2">
        <v>0</v>
      </c>
      <c r="F102" s="2">
        <v>0</v>
      </c>
      <c r="G102" s="2">
        <v>0</v>
      </c>
      <c r="H102" s="2">
        <v>0</v>
      </c>
      <c r="I102" s="2">
        <v>0</v>
      </c>
      <c r="J102" s="2">
        <v>0</v>
      </c>
      <c r="K102" s="2">
        <v>0</v>
      </c>
      <c r="L102" s="2">
        <v>0</v>
      </c>
      <c r="M102" s="2">
        <v>0</v>
      </c>
      <c r="N102" s="2">
        <v>0</v>
      </c>
      <c r="O102" s="2">
        <v>0</v>
      </c>
      <c r="P102" s="2">
        <v>0</v>
      </c>
      <c r="Q102" s="2">
        <v>0</v>
      </c>
      <c r="R102" s="2">
        <v>0</v>
      </c>
      <c r="S102" s="2">
        <v>0</v>
      </c>
      <c r="T102" s="2">
        <v>0</v>
      </c>
      <c r="U102" s="2">
        <v>0</v>
      </c>
      <c r="V102" s="2">
        <v>0</v>
      </c>
      <c r="W102" s="2">
        <v>0</v>
      </c>
      <c r="AH102" s="10"/>
    </row>
    <row r="103" spans="1:34">
      <c r="A103" s="2" t="s">
        <v>14</v>
      </c>
      <c r="B103" s="2">
        <v>1</v>
      </c>
      <c r="C103" s="2">
        <v>0</v>
      </c>
      <c r="D103" s="2">
        <v>0</v>
      </c>
      <c r="E103" s="2">
        <v>0</v>
      </c>
      <c r="F103" s="2">
        <v>0</v>
      </c>
      <c r="G103" s="2">
        <v>0</v>
      </c>
      <c r="H103" s="2">
        <v>0</v>
      </c>
      <c r="I103" s="2">
        <v>0</v>
      </c>
      <c r="J103" s="2">
        <v>0</v>
      </c>
      <c r="K103" s="2">
        <v>0</v>
      </c>
      <c r="L103" s="2">
        <v>1</v>
      </c>
      <c r="M103" s="2">
        <v>0</v>
      </c>
      <c r="N103" s="2">
        <v>0</v>
      </c>
      <c r="O103" s="2">
        <v>0</v>
      </c>
      <c r="P103" s="2">
        <v>0</v>
      </c>
      <c r="Q103" s="2">
        <v>0</v>
      </c>
      <c r="R103" s="2">
        <v>0</v>
      </c>
      <c r="S103" s="2">
        <v>0</v>
      </c>
      <c r="T103" s="2">
        <v>1</v>
      </c>
      <c r="U103" s="2">
        <v>0</v>
      </c>
      <c r="V103" s="2">
        <v>0</v>
      </c>
      <c r="W103" s="2">
        <v>0</v>
      </c>
      <c r="AH103" s="10"/>
    </row>
    <row r="104" spans="1:34">
      <c r="A104" s="2" t="s">
        <v>15</v>
      </c>
      <c r="B104" s="2">
        <v>10</v>
      </c>
      <c r="C104" s="2">
        <v>0</v>
      </c>
      <c r="D104" s="2">
        <v>0</v>
      </c>
      <c r="E104" s="2">
        <v>1</v>
      </c>
      <c r="F104" s="2">
        <v>1</v>
      </c>
      <c r="G104" s="2">
        <v>0</v>
      </c>
      <c r="H104" s="2">
        <v>0</v>
      </c>
      <c r="I104" s="2">
        <v>0</v>
      </c>
      <c r="J104" s="2">
        <v>1</v>
      </c>
      <c r="K104" s="2">
        <v>1</v>
      </c>
      <c r="L104" s="2">
        <v>1</v>
      </c>
      <c r="M104" s="2">
        <v>1</v>
      </c>
      <c r="N104" s="2">
        <v>0</v>
      </c>
      <c r="O104" s="2">
        <v>1</v>
      </c>
      <c r="P104" s="2">
        <v>1</v>
      </c>
      <c r="Q104" s="2">
        <v>1</v>
      </c>
      <c r="R104" s="2">
        <v>1</v>
      </c>
      <c r="S104" s="2">
        <v>1</v>
      </c>
      <c r="T104" s="2">
        <v>1</v>
      </c>
      <c r="U104" s="2">
        <v>1</v>
      </c>
      <c r="V104" s="2">
        <v>0</v>
      </c>
      <c r="W104" s="2">
        <v>0</v>
      </c>
      <c r="AH104" s="10"/>
    </row>
    <row r="105" spans="1:34">
      <c r="A105" s="2" t="s">
        <v>15</v>
      </c>
      <c r="B105" s="2">
        <v>100</v>
      </c>
      <c r="C105" s="2">
        <v>0</v>
      </c>
      <c r="D105" s="2">
        <v>1</v>
      </c>
      <c r="E105" s="2">
        <v>1</v>
      </c>
      <c r="F105" s="2">
        <v>1</v>
      </c>
      <c r="G105" s="2">
        <v>1</v>
      </c>
      <c r="H105" s="2">
        <v>0</v>
      </c>
      <c r="I105" s="2">
        <v>1</v>
      </c>
      <c r="J105" s="2">
        <v>1</v>
      </c>
      <c r="K105" s="2">
        <v>1</v>
      </c>
      <c r="L105" s="2">
        <v>1</v>
      </c>
      <c r="M105" s="2">
        <v>1</v>
      </c>
      <c r="N105" s="2">
        <v>1</v>
      </c>
      <c r="O105" s="2">
        <v>1</v>
      </c>
      <c r="P105" s="2">
        <v>1</v>
      </c>
      <c r="Q105" s="2">
        <v>1</v>
      </c>
      <c r="R105" s="2">
        <v>1</v>
      </c>
      <c r="S105" s="2">
        <v>1</v>
      </c>
      <c r="T105" s="2">
        <v>1</v>
      </c>
      <c r="U105" s="2">
        <v>1</v>
      </c>
      <c r="V105" s="2">
        <v>1</v>
      </c>
      <c r="W105" s="2">
        <v>1</v>
      </c>
      <c r="AH105" s="10"/>
    </row>
    <row r="106" spans="1:34">
      <c r="A106" s="2" t="s">
        <v>15</v>
      </c>
      <c r="B106" s="2">
        <v>1000</v>
      </c>
      <c r="C106" s="2">
        <v>1</v>
      </c>
      <c r="D106" s="2">
        <v>1</v>
      </c>
      <c r="E106" s="2">
        <v>1</v>
      </c>
      <c r="F106" s="2">
        <v>1</v>
      </c>
      <c r="G106" s="2">
        <v>1</v>
      </c>
      <c r="H106" s="2">
        <v>1</v>
      </c>
      <c r="I106" s="2">
        <v>1</v>
      </c>
      <c r="J106" s="2">
        <v>1</v>
      </c>
      <c r="K106" s="2">
        <v>1</v>
      </c>
      <c r="L106" s="2">
        <v>1</v>
      </c>
      <c r="M106" s="2">
        <v>1</v>
      </c>
      <c r="N106" s="2">
        <v>1</v>
      </c>
      <c r="O106" s="2">
        <v>1</v>
      </c>
      <c r="P106" s="2">
        <v>1</v>
      </c>
      <c r="Q106" s="2">
        <v>1</v>
      </c>
      <c r="R106" s="2">
        <v>1</v>
      </c>
      <c r="S106" s="2">
        <v>1</v>
      </c>
      <c r="T106" s="2">
        <v>1</v>
      </c>
      <c r="U106" s="2">
        <v>1</v>
      </c>
      <c r="V106" s="2">
        <v>1</v>
      </c>
      <c r="W106" s="2">
        <v>1</v>
      </c>
      <c r="AH106" s="10"/>
    </row>
    <row r="107" spans="1:34">
      <c r="AH107" s="10"/>
    </row>
    <row r="108" spans="1:34">
      <c r="A108" s="2" t="s">
        <v>16</v>
      </c>
      <c r="B108" s="2">
        <v>0.1</v>
      </c>
      <c r="C108" s="2">
        <v>0</v>
      </c>
      <c r="D108" s="2">
        <v>0</v>
      </c>
      <c r="E108" s="2">
        <v>0</v>
      </c>
      <c r="F108" s="2">
        <v>0</v>
      </c>
      <c r="G108" s="2">
        <v>0</v>
      </c>
      <c r="H108" s="2">
        <v>0</v>
      </c>
      <c r="I108" s="2">
        <v>0</v>
      </c>
      <c r="J108" s="2">
        <v>0</v>
      </c>
      <c r="K108" s="2">
        <v>0</v>
      </c>
      <c r="L108" s="2">
        <v>0</v>
      </c>
      <c r="M108" s="2">
        <v>0</v>
      </c>
      <c r="N108" s="2">
        <v>0</v>
      </c>
      <c r="O108" s="2">
        <v>0</v>
      </c>
      <c r="P108" s="2">
        <v>0</v>
      </c>
      <c r="Q108" s="2">
        <v>0</v>
      </c>
      <c r="R108" s="2">
        <v>0</v>
      </c>
      <c r="S108" s="2">
        <v>0</v>
      </c>
      <c r="T108" s="2">
        <v>0</v>
      </c>
      <c r="U108" s="2">
        <v>0</v>
      </c>
      <c r="V108" s="2">
        <v>0</v>
      </c>
      <c r="W108" s="2">
        <v>0</v>
      </c>
      <c r="AH108" s="10"/>
    </row>
    <row r="109" spans="1:34">
      <c r="A109" s="2" t="s">
        <v>16</v>
      </c>
      <c r="B109" s="2">
        <v>1</v>
      </c>
      <c r="C109" s="2">
        <v>0</v>
      </c>
      <c r="D109" s="2">
        <v>0</v>
      </c>
      <c r="E109" s="2">
        <v>0</v>
      </c>
      <c r="F109" s="2">
        <v>0</v>
      </c>
      <c r="G109" s="2">
        <v>0</v>
      </c>
      <c r="H109" s="2">
        <v>0</v>
      </c>
      <c r="I109" s="2">
        <v>0</v>
      </c>
      <c r="J109" s="2">
        <v>0</v>
      </c>
      <c r="K109" s="2">
        <v>0</v>
      </c>
      <c r="L109" s="2">
        <v>0</v>
      </c>
      <c r="M109" s="2">
        <v>0</v>
      </c>
      <c r="N109" s="2">
        <v>1</v>
      </c>
      <c r="O109" s="2">
        <v>0</v>
      </c>
      <c r="P109" s="2">
        <v>0</v>
      </c>
      <c r="Q109" s="2">
        <v>0</v>
      </c>
      <c r="R109" s="2">
        <v>0</v>
      </c>
      <c r="S109" s="2">
        <v>0</v>
      </c>
      <c r="T109" s="2">
        <v>1</v>
      </c>
      <c r="U109" s="2">
        <v>0</v>
      </c>
      <c r="V109" s="2">
        <v>0</v>
      </c>
      <c r="W109" s="2">
        <v>0</v>
      </c>
      <c r="AH109" s="10"/>
    </row>
    <row r="110" spans="1:34">
      <c r="A110" s="2" t="s">
        <v>16</v>
      </c>
      <c r="B110" s="2">
        <v>10</v>
      </c>
      <c r="C110" s="2">
        <v>0</v>
      </c>
      <c r="D110" s="2">
        <v>0</v>
      </c>
      <c r="E110" s="2">
        <v>1</v>
      </c>
      <c r="F110" s="2">
        <v>0</v>
      </c>
      <c r="G110" s="2">
        <v>0</v>
      </c>
      <c r="H110" s="2">
        <v>0</v>
      </c>
      <c r="I110" s="2">
        <v>0</v>
      </c>
      <c r="J110" s="2">
        <v>0</v>
      </c>
      <c r="K110" s="2">
        <v>1</v>
      </c>
      <c r="L110" s="2">
        <v>1</v>
      </c>
      <c r="M110" s="2">
        <v>1</v>
      </c>
      <c r="N110" s="2">
        <v>0</v>
      </c>
      <c r="O110" s="2">
        <v>0</v>
      </c>
      <c r="P110" s="2">
        <v>1</v>
      </c>
      <c r="Q110" s="2">
        <v>0</v>
      </c>
      <c r="R110" s="2">
        <v>1</v>
      </c>
      <c r="S110" s="2">
        <v>1</v>
      </c>
      <c r="T110" s="2">
        <v>1</v>
      </c>
      <c r="U110" s="2">
        <v>1</v>
      </c>
      <c r="V110" s="2">
        <v>0</v>
      </c>
      <c r="W110" s="2">
        <v>0</v>
      </c>
      <c r="AH110" s="10"/>
    </row>
    <row r="111" spans="1:34" ht="11.25" customHeight="1">
      <c r="A111" s="2" t="s">
        <v>16</v>
      </c>
      <c r="B111" s="2">
        <v>100</v>
      </c>
      <c r="C111" s="2">
        <v>1</v>
      </c>
      <c r="D111" s="2">
        <v>0</v>
      </c>
      <c r="E111" s="2">
        <v>1</v>
      </c>
      <c r="F111" s="2">
        <v>1</v>
      </c>
      <c r="G111" s="2">
        <v>1</v>
      </c>
      <c r="H111" s="2">
        <v>0</v>
      </c>
      <c r="I111" s="2">
        <v>1</v>
      </c>
      <c r="J111" s="2">
        <v>1</v>
      </c>
      <c r="K111" s="2">
        <v>1</v>
      </c>
      <c r="L111" s="2">
        <v>1</v>
      </c>
      <c r="M111" s="2">
        <v>1</v>
      </c>
      <c r="N111" s="2">
        <v>1</v>
      </c>
      <c r="O111" s="2">
        <v>1</v>
      </c>
      <c r="P111" s="2">
        <v>1</v>
      </c>
      <c r="Q111" s="2">
        <v>1</v>
      </c>
      <c r="R111" s="2">
        <v>1</v>
      </c>
      <c r="S111" s="2">
        <v>1</v>
      </c>
      <c r="T111" s="2">
        <v>1</v>
      </c>
      <c r="U111" s="2">
        <v>1</v>
      </c>
      <c r="V111" s="2">
        <v>1</v>
      </c>
      <c r="W111" s="2">
        <v>1</v>
      </c>
      <c r="AH111" s="10"/>
    </row>
    <row r="112" spans="1:34">
      <c r="A112" s="2" t="s">
        <v>16</v>
      </c>
      <c r="B112" s="2">
        <v>1000</v>
      </c>
      <c r="C112" s="2">
        <v>1</v>
      </c>
      <c r="D112" s="2">
        <v>1</v>
      </c>
      <c r="E112" s="2">
        <v>1</v>
      </c>
      <c r="F112" s="2">
        <v>1</v>
      </c>
      <c r="G112" s="2">
        <v>1</v>
      </c>
      <c r="H112" s="2">
        <v>1</v>
      </c>
      <c r="I112" s="2">
        <v>1</v>
      </c>
      <c r="J112" s="2">
        <v>1</v>
      </c>
      <c r="K112" s="2">
        <v>1</v>
      </c>
      <c r="L112" s="2">
        <v>1</v>
      </c>
      <c r="M112" s="2">
        <v>1</v>
      </c>
      <c r="N112" s="2">
        <v>1</v>
      </c>
      <c r="O112" s="2">
        <v>1</v>
      </c>
      <c r="P112" s="2">
        <v>1</v>
      </c>
      <c r="Q112" s="2">
        <v>1</v>
      </c>
      <c r="R112" s="2">
        <v>1</v>
      </c>
      <c r="S112" s="2">
        <v>1</v>
      </c>
      <c r="T112" s="2">
        <v>1</v>
      </c>
      <c r="U112" s="2">
        <v>1</v>
      </c>
      <c r="V112" s="2">
        <v>1</v>
      </c>
      <c r="W112" s="2">
        <v>1</v>
      </c>
      <c r="AH112" s="10"/>
    </row>
    <row r="113" spans="1:34">
      <c r="AH113" s="10"/>
    </row>
    <row r="114" spans="1:34">
      <c r="A114" s="2" t="s">
        <v>17</v>
      </c>
      <c r="B114" s="2">
        <v>0.1</v>
      </c>
      <c r="C114" s="2">
        <v>0</v>
      </c>
      <c r="D114" s="2">
        <v>0</v>
      </c>
      <c r="E114" s="2">
        <v>0</v>
      </c>
      <c r="F114" s="2">
        <v>0</v>
      </c>
      <c r="G114" s="2">
        <v>0</v>
      </c>
      <c r="H114" s="2">
        <v>0</v>
      </c>
      <c r="I114" s="2">
        <v>0</v>
      </c>
      <c r="J114" s="2">
        <v>0</v>
      </c>
      <c r="K114" s="2">
        <v>0</v>
      </c>
      <c r="L114" s="2">
        <v>0</v>
      </c>
      <c r="M114" s="2">
        <v>0</v>
      </c>
      <c r="N114" s="2">
        <v>0</v>
      </c>
      <c r="O114" s="2">
        <v>0</v>
      </c>
      <c r="P114" s="2">
        <v>0</v>
      </c>
      <c r="Q114" s="2">
        <v>0</v>
      </c>
      <c r="R114" s="2">
        <v>0</v>
      </c>
      <c r="S114" s="2">
        <v>0</v>
      </c>
      <c r="T114" s="2">
        <v>0</v>
      </c>
      <c r="U114" s="2">
        <v>0</v>
      </c>
      <c r="V114" s="2">
        <v>0</v>
      </c>
      <c r="W114" s="2">
        <v>0</v>
      </c>
      <c r="AH114" s="10"/>
    </row>
    <row r="115" spans="1:34">
      <c r="A115" s="2" t="s">
        <v>17</v>
      </c>
      <c r="B115" s="2">
        <v>1</v>
      </c>
      <c r="C115" s="2">
        <v>0</v>
      </c>
      <c r="D115" s="2">
        <v>0</v>
      </c>
      <c r="E115" s="2">
        <v>1</v>
      </c>
      <c r="F115" s="2">
        <v>0</v>
      </c>
      <c r="G115" s="2">
        <v>0</v>
      </c>
      <c r="H115" s="2">
        <v>0</v>
      </c>
      <c r="I115" s="2">
        <v>0</v>
      </c>
      <c r="J115" s="2">
        <v>0</v>
      </c>
      <c r="K115" s="2">
        <v>0</v>
      </c>
      <c r="L115" s="2">
        <v>1</v>
      </c>
      <c r="M115" s="2">
        <v>1</v>
      </c>
      <c r="N115" s="2">
        <v>0</v>
      </c>
      <c r="O115" s="2">
        <v>0</v>
      </c>
      <c r="P115" s="2">
        <v>2</v>
      </c>
      <c r="Q115" s="2">
        <v>0</v>
      </c>
      <c r="R115" s="2">
        <v>0</v>
      </c>
      <c r="S115" s="2">
        <v>0</v>
      </c>
      <c r="T115" s="2">
        <v>1</v>
      </c>
      <c r="U115" s="2">
        <v>0</v>
      </c>
      <c r="V115" s="2">
        <v>0</v>
      </c>
      <c r="W115" s="2">
        <v>0</v>
      </c>
      <c r="AH115" s="10"/>
    </row>
    <row r="116" spans="1:34">
      <c r="A116" s="2" t="s">
        <v>17</v>
      </c>
      <c r="B116" s="2">
        <v>10</v>
      </c>
      <c r="C116" s="2">
        <v>1</v>
      </c>
      <c r="D116" s="2">
        <v>1</v>
      </c>
      <c r="E116" s="2">
        <v>1</v>
      </c>
      <c r="F116" s="2">
        <v>1</v>
      </c>
      <c r="G116" s="2">
        <v>0</v>
      </c>
      <c r="H116" s="2">
        <v>0</v>
      </c>
      <c r="I116" s="2">
        <v>0</v>
      </c>
      <c r="J116" s="2">
        <v>1</v>
      </c>
      <c r="K116" s="2">
        <v>1</v>
      </c>
      <c r="L116" s="2">
        <v>1</v>
      </c>
      <c r="M116" s="2">
        <v>1</v>
      </c>
      <c r="N116" s="2">
        <v>0</v>
      </c>
      <c r="O116" s="2">
        <v>1</v>
      </c>
      <c r="P116" s="2">
        <v>1</v>
      </c>
      <c r="Q116" s="2">
        <v>1</v>
      </c>
      <c r="R116" s="2">
        <v>1</v>
      </c>
      <c r="S116" s="2">
        <v>1</v>
      </c>
      <c r="T116" s="2">
        <v>1</v>
      </c>
      <c r="U116" s="2">
        <v>1</v>
      </c>
      <c r="V116" s="2">
        <v>1</v>
      </c>
      <c r="W116" s="2">
        <v>0</v>
      </c>
      <c r="AH116" s="10"/>
    </row>
    <row r="117" spans="1:34">
      <c r="A117" s="2" t="s">
        <v>17</v>
      </c>
      <c r="B117" s="2">
        <v>100</v>
      </c>
      <c r="C117" s="2">
        <v>1</v>
      </c>
      <c r="D117" s="2">
        <v>1</v>
      </c>
      <c r="E117" s="2">
        <v>1</v>
      </c>
      <c r="F117" s="2">
        <v>1</v>
      </c>
      <c r="G117" s="2">
        <v>1</v>
      </c>
      <c r="H117" s="2">
        <v>1</v>
      </c>
      <c r="I117" s="2">
        <v>1</v>
      </c>
      <c r="J117" s="2">
        <v>1</v>
      </c>
      <c r="K117" s="2">
        <v>1</v>
      </c>
      <c r="L117" s="2">
        <v>1</v>
      </c>
      <c r="M117" s="2">
        <v>1</v>
      </c>
      <c r="N117" s="2">
        <v>1</v>
      </c>
      <c r="O117" s="2">
        <v>1</v>
      </c>
      <c r="P117" s="2">
        <v>1</v>
      </c>
      <c r="Q117" s="2">
        <v>1</v>
      </c>
      <c r="R117" s="2">
        <v>1</v>
      </c>
      <c r="S117" s="2">
        <v>1</v>
      </c>
      <c r="T117" s="2">
        <v>1</v>
      </c>
      <c r="U117" s="2">
        <v>1</v>
      </c>
      <c r="V117" s="2">
        <v>1</v>
      </c>
      <c r="W117" s="2">
        <v>1</v>
      </c>
      <c r="AH117" s="10"/>
    </row>
    <row r="118" spans="1:34">
      <c r="A118" s="2" t="s">
        <v>17</v>
      </c>
      <c r="B118" s="2">
        <v>1000</v>
      </c>
      <c r="C118" s="2">
        <v>1</v>
      </c>
      <c r="D118" s="2">
        <v>1</v>
      </c>
      <c r="E118" s="2">
        <v>1</v>
      </c>
      <c r="F118" s="2">
        <v>1</v>
      </c>
      <c r="G118" s="2">
        <v>1</v>
      </c>
      <c r="H118" s="2">
        <v>1</v>
      </c>
      <c r="I118" s="2">
        <v>1</v>
      </c>
      <c r="J118" s="2">
        <v>1</v>
      </c>
      <c r="K118" s="2">
        <v>1</v>
      </c>
      <c r="L118" s="2">
        <v>1</v>
      </c>
      <c r="M118" s="2">
        <v>1</v>
      </c>
      <c r="N118" s="2">
        <v>1</v>
      </c>
      <c r="O118" s="2">
        <v>1</v>
      </c>
      <c r="P118" s="2">
        <v>1</v>
      </c>
      <c r="Q118" s="2">
        <v>1</v>
      </c>
      <c r="R118" s="2">
        <v>1</v>
      </c>
      <c r="S118" s="2">
        <v>1</v>
      </c>
      <c r="T118" s="2">
        <v>1</v>
      </c>
      <c r="U118" s="2">
        <v>1</v>
      </c>
      <c r="V118" s="2">
        <v>1</v>
      </c>
      <c r="W118" s="2">
        <v>1</v>
      </c>
      <c r="AH118" s="10"/>
    </row>
    <row r="119" spans="1:34">
      <c r="AH119" s="10"/>
    </row>
    <row r="120" spans="1:34">
      <c r="A120" s="2" t="s">
        <v>18</v>
      </c>
      <c r="B120" s="2">
        <v>0.1</v>
      </c>
      <c r="C120" s="2">
        <v>0</v>
      </c>
      <c r="D120" s="2">
        <v>0</v>
      </c>
      <c r="E120" s="2">
        <v>0</v>
      </c>
      <c r="F120" s="2">
        <v>0</v>
      </c>
      <c r="G120" s="2">
        <v>0</v>
      </c>
      <c r="H120" s="2">
        <v>0</v>
      </c>
      <c r="I120" s="2">
        <v>0</v>
      </c>
      <c r="J120" s="2">
        <v>0</v>
      </c>
      <c r="K120" s="2">
        <v>0</v>
      </c>
      <c r="L120" s="2">
        <v>0</v>
      </c>
      <c r="M120" s="2">
        <v>0</v>
      </c>
      <c r="N120" s="2">
        <v>0</v>
      </c>
      <c r="O120" s="2">
        <v>0</v>
      </c>
      <c r="P120" s="2">
        <v>0</v>
      </c>
      <c r="Q120" s="2">
        <v>0</v>
      </c>
      <c r="R120" s="2">
        <v>0</v>
      </c>
      <c r="S120" s="2">
        <v>0</v>
      </c>
      <c r="T120" s="2">
        <v>0</v>
      </c>
      <c r="U120" s="2">
        <v>0</v>
      </c>
      <c r="V120" s="2">
        <v>0</v>
      </c>
      <c r="W120" s="2">
        <v>0</v>
      </c>
      <c r="AH120" s="10"/>
    </row>
    <row r="121" spans="1:34">
      <c r="A121" s="2" t="s">
        <v>18</v>
      </c>
      <c r="B121" s="2">
        <v>1</v>
      </c>
      <c r="C121" s="2">
        <v>0</v>
      </c>
      <c r="D121" s="2">
        <v>0</v>
      </c>
      <c r="E121" s="2">
        <v>0</v>
      </c>
      <c r="F121" s="2">
        <v>0</v>
      </c>
      <c r="G121" s="2">
        <v>0</v>
      </c>
      <c r="H121" s="2">
        <v>0</v>
      </c>
      <c r="I121" s="2">
        <v>0</v>
      </c>
      <c r="J121" s="2">
        <v>0</v>
      </c>
      <c r="K121" s="2">
        <v>0</v>
      </c>
      <c r="L121" s="2">
        <v>1</v>
      </c>
      <c r="M121" s="2">
        <v>1</v>
      </c>
      <c r="N121" s="2">
        <v>0</v>
      </c>
      <c r="O121" s="2">
        <v>1</v>
      </c>
      <c r="P121" s="2">
        <v>1</v>
      </c>
      <c r="Q121" s="2">
        <v>0</v>
      </c>
      <c r="R121" s="2">
        <v>1</v>
      </c>
      <c r="S121" s="2">
        <v>1</v>
      </c>
      <c r="T121" s="2">
        <v>1</v>
      </c>
      <c r="U121" s="2">
        <v>1</v>
      </c>
      <c r="V121" s="2">
        <v>0</v>
      </c>
      <c r="W121" s="2">
        <v>0</v>
      </c>
      <c r="AH121" s="10"/>
    </row>
    <row r="122" spans="1:34">
      <c r="A122" s="2" t="s">
        <v>18</v>
      </c>
      <c r="B122" s="2">
        <v>10</v>
      </c>
      <c r="C122" s="2">
        <v>1</v>
      </c>
      <c r="D122" s="2">
        <v>1</v>
      </c>
      <c r="E122" s="2">
        <v>1</v>
      </c>
      <c r="F122" s="2">
        <v>1</v>
      </c>
      <c r="G122" s="2">
        <v>1</v>
      </c>
      <c r="H122" s="2">
        <v>1</v>
      </c>
      <c r="I122" s="2">
        <v>0</v>
      </c>
      <c r="J122" s="2">
        <v>0</v>
      </c>
      <c r="K122" s="2">
        <v>1</v>
      </c>
      <c r="L122" s="2">
        <v>1</v>
      </c>
      <c r="M122" s="2">
        <v>1</v>
      </c>
      <c r="N122" s="2">
        <v>1</v>
      </c>
      <c r="O122" s="2">
        <v>1</v>
      </c>
      <c r="P122" s="2">
        <v>1</v>
      </c>
      <c r="Q122" s="2">
        <v>1</v>
      </c>
      <c r="R122" s="2">
        <v>1</v>
      </c>
      <c r="S122" s="2">
        <v>1</v>
      </c>
      <c r="T122" s="2">
        <v>1</v>
      </c>
      <c r="U122" s="2">
        <v>1</v>
      </c>
      <c r="V122" s="2">
        <v>1</v>
      </c>
      <c r="W122" s="2">
        <v>0</v>
      </c>
      <c r="AH122" s="10"/>
    </row>
    <row r="123" spans="1:34">
      <c r="A123" s="2" t="s">
        <v>18</v>
      </c>
      <c r="B123" s="2">
        <v>100</v>
      </c>
      <c r="C123" s="2">
        <v>1</v>
      </c>
      <c r="D123" s="2">
        <v>1</v>
      </c>
      <c r="E123" s="2">
        <v>1</v>
      </c>
      <c r="F123" s="2">
        <v>1</v>
      </c>
      <c r="G123" s="2">
        <v>1</v>
      </c>
      <c r="H123" s="2">
        <v>1</v>
      </c>
      <c r="I123" s="2">
        <v>1</v>
      </c>
      <c r="J123" s="2">
        <v>1</v>
      </c>
      <c r="K123" s="2">
        <v>1</v>
      </c>
      <c r="L123" s="2">
        <v>1</v>
      </c>
      <c r="M123" s="2">
        <v>1</v>
      </c>
      <c r="N123" s="2">
        <v>1</v>
      </c>
      <c r="O123" s="2">
        <v>1</v>
      </c>
      <c r="P123" s="2">
        <v>1</v>
      </c>
      <c r="Q123" s="2">
        <v>1</v>
      </c>
      <c r="R123" s="2">
        <v>1</v>
      </c>
      <c r="S123" s="2">
        <v>1</v>
      </c>
      <c r="T123" s="2">
        <v>1</v>
      </c>
      <c r="U123" s="2">
        <v>1</v>
      </c>
      <c r="V123" s="2">
        <v>1</v>
      </c>
      <c r="W123" s="2">
        <v>1</v>
      </c>
      <c r="AH123" s="10"/>
    </row>
    <row r="124" spans="1:34">
      <c r="A124" s="2" t="s">
        <v>18</v>
      </c>
      <c r="B124" s="2">
        <v>1000</v>
      </c>
      <c r="C124" s="2">
        <v>1</v>
      </c>
      <c r="D124" s="2">
        <v>1</v>
      </c>
      <c r="E124" s="2">
        <v>1</v>
      </c>
      <c r="F124" s="2">
        <v>1</v>
      </c>
      <c r="G124" s="2">
        <v>1</v>
      </c>
      <c r="H124" s="2">
        <v>1</v>
      </c>
      <c r="I124" s="2">
        <v>1</v>
      </c>
      <c r="J124" s="2">
        <v>1</v>
      </c>
      <c r="K124" s="2">
        <v>1</v>
      </c>
      <c r="L124" s="2">
        <v>1</v>
      </c>
      <c r="M124" s="2">
        <v>1</v>
      </c>
      <c r="N124" s="2">
        <v>1</v>
      </c>
      <c r="O124" s="2">
        <v>1</v>
      </c>
      <c r="P124" s="2">
        <v>1</v>
      </c>
      <c r="Q124" s="2">
        <v>1</v>
      </c>
      <c r="R124" s="2">
        <v>1</v>
      </c>
      <c r="S124" s="2">
        <v>1</v>
      </c>
      <c r="T124" s="2">
        <v>1</v>
      </c>
      <c r="U124" s="2">
        <v>1</v>
      </c>
      <c r="V124" s="2">
        <v>1</v>
      </c>
      <c r="W124" s="2">
        <v>1</v>
      </c>
      <c r="AH124" s="10"/>
    </row>
    <row r="125" spans="1:34">
      <c r="AH125" s="10"/>
    </row>
    <row r="126" spans="1:34">
      <c r="A126" s="2" t="s">
        <v>22</v>
      </c>
      <c r="B126" s="2">
        <v>0.1</v>
      </c>
      <c r="C126" s="2">
        <v>0</v>
      </c>
      <c r="D126" s="2">
        <v>0</v>
      </c>
      <c r="E126" s="2">
        <v>0</v>
      </c>
      <c r="F126" s="2">
        <v>0</v>
      </c>
      <c r="G126" s="2">
        <v>0</v>
      </c>
      <c r="H126" s="2">
        <v>0</v>
      </c>
      <c r="I126" s="2">
        <v>0</v>
      </c>
      <c r="J126" s="2">
        <v>0</v>
      </c>
      <c r="K126" s="2">
        <v>0</v>
      </c>
      <c r="L126" s="2">
        <v>0</v>
      </c>
      <c r="M126" s="2">
        <v>0</v>
      </c>
      <c r="N126" s="2">
        <v>0</v>
      </c>
      <c r="O126" s="2">
        <v>0</v>
      </c>
      <c r="P126" s="2">
        <v>0</v>
      </c>
      <c r="Q126" s="2">
        <v>0</v>
      </c>
      <c r="R126" s="2">
        <v>0</v>
      </c>
      <c r="S126" s="2">
        <v>0</v>
      </c>
      <c r="T126" s="2">
        <v>0</v>
      </c>
      <c r="U126" s="2">
        <v>0</v>
      </c>
      <c r="V126" s="2">
        <v>0</v>
      </c>
      <c r="W126" s="2">
        <v>0</v>
      </c>
      <c r="AH126" s="10"/>
    </row>
    <row r="127" spans="1:34">
      <c r="A127" s="2" t="s">
        <v>22</v>
      </c>
      <c r="B127" s="2">
        <v>1</v>
      </c>
      <c r="C127" s="2">
        <v>0</v>
      </c>
      <c r="D127" s="2">
        <v>0</v>
      </c>
      <c r="E127" s="2">
        <v>0</v>
      </c>
      <c r="F127" s="2">
        <v>0</v>
      </c>
      <c r="G127" s="2">
        <v>0</v>
      </c>
      <c r="H127" s="2">
        <v>0</v>
      </c>
      <c r="I127" s="2">
        <v>0</v>
      </c>
      <c r="J127" s="2">
        <v>0</v>
      </c>
      <c r="K127" s="2">
        <v>0</v>
      </c>
      <c r="L127" s="2">
        <v>0</v>
      </c>
      <c r="M127" s="2">
        <v>0</v>
      </c>
      <c r="N127" s="2">
        <v>0</v>
      </c>
      <c r="O127" s="2">
        <v>0</v>
      </c>
      <c r="P127" s="2">
        <v>0</v>
      </c>
      <c r="Q127" s="2">
        <v>0</v>
      </c>
      <c r="R127" s="2">
        <v>0</v>
      </c>
      <c r="S127" s="2">
        <v>0</v>
      </c>
      <c r="T127" s="2">
        <v>1</v>
      </c>
      <c r="U127" s="2">
        <v>0</v>
      </c>
      <c r="V127" s="2">
        <v>0</v>
      </c>
      <c r="W127" s="2">
        <v>0</v>
      </c>
      <c r="AH127" s="10"/>
    </row>
    <row r="128" spans="1:34" ht="12.75" customHeight="1">
      <c r="A128" s="2" t="s">
        <v>22</v>
      </c>
      <c r="B128" s="2">
        <v>10</v>
      </c>
      <c r="C128" s="2">
        <v>0</v>
      </c>
      <c r="D128" s="2">
        <v>1</v>
      </c>
      <c r="E128" s="2">
        <v>1</v>
      </c>
      <c r="F128" s="2">
        <v>0</v>
      </c>
      <c r="G128" s="2">
        <v>0</v>
      </c>
      <c r="H128" s="2">
        <v>0</v>
      </c>
      <c r="I128" s="2">
        <v>0</v>
      </c>
      <c r="J128" s="2">
        <v>0</v>
      </c>
      <c r="K128" s="2">
        <v>0</v>
      </c>
      <c r="L128" s="2">
        <v>1</v>
      </c>
      <c r="M128" s="2">
        <v>1</v>
      </c>
      <c r="N128" s="2">
        <v>0</v>
      </c>
      <c r="O128" s="2">
        <v>0</v>
      </c>
      <c r="P128" s="2">
        <v>0</v>
      </c>
      <c r="Q128" s="2">
        <v>0</v>
      </c>
      <c r="R128" s="2">
        <v>0</v>
      </c>
      <c r="S128" s="2">
        <v>0</v>
      </c>
      <c r="T128" s="2">
        <v>1</v>
      </c>
      <c r="U128" s="2">
        <v>0</v>
      </c>
      <c r="V128" s="2">
        <v>0</v>
      </c>
      <c r="W128" s="2">
        <v>0</v>
      </c>
      <c r="AH128" s="10"/>
    </row>
    <row r="129" spans="1:34">
      <c r="A129" s="2" t="s">
        <v>22</v>
      </c>
      <c r="B129" s="2">
        <v>100</v>
      </c>
      <c r="C129" s="2">
        <v>1</v>
      </c>
      <c r="D129" s="2">
        <v>1</v>
      </c>
      <c r="E129" s="2">
        <v>1</v>
      </c>
      <c r="F129" s="2">
        <v>0</v>
      </c>
      <c r="G129" s="2">
        <v>1</v>
      </c>
      <c r="H129" s="2">
        <v>1</v>
      </c>
      <c r="I129" s="2">
        <v>0</v>
      </c>
      <c r="J129" s="2">
        <v>0</v>
      </c>
      <c r="K129" s="2">
        <v>1</v>
      </c>
      <c r="L129" s="2">
        <v>1</v>
      </c>
      <c r="M129" s="2">
        <v>1</v>
      </c>
      <c r="N129" s="2">
        <v>1</v>
      </c>
      <c r="O129" s="2">
        <v>0</v>
      </c>
      <c r="P129" s="2">
        <v>0</v>
      </c>
      <c r="Q129" s="2">
        <v>1</v>
      </c>
      <c r="R129" s="2">
        <v>1</v>
      </c>
      <c r="S129" s="2">
        <v>1</v>
      </c>
      <c r="T129" s="2">
        <v>1</v>
      </c>
      <c r="U129" s="2">
        <v>1</v>
      </c>
      <c r="V129" s="2">
        <v>0</v>
      </c>
      <c r="W129" s="2">
        <v>0</v>
      </c>
      <c r="AH129" s="10"/>
    </row>
    <row r="130" spans="1:34">
      <c r="A130" s="2" t="s">
        <v>22</v>
      </c>
      <c r="B130" s="2">
        <v>1000</v>
      </c>
      <c r="C130" s="2">
        <v>1</v>
      </c>
      <c r="D130" s="2">
        <v>1</v>
      </c>
      <c r="E130" s="2">
        <v>1</v>
      </c>
      <c r="F130" s="2">
        <v>1</v>
      </c>
      <c r="G130" s="2">
        <v>1</v>
      </c>
      <c r="H130" s="2">
        <v>1</v>
      </c>
      <c r="I130" s="2">
        <v>1</v>
      </c>
      <c r="J130" s="2">
        <v>1</v>
      </c>
      <c r="K130" s="2">
        <v>1</v>
      </c>
      <c r="L130" s="2">
        <v>1</v>
      </c>
      <c r="M130" s="2">
        <v>1</v>
      </c>
      <c r="N130" s="2">
        <v>1</v>
      </c>
      <c r="O130" s="2">
        <v>1</v>
      </c>
      <c r="P130" s="2">
        <v>1</v>
      </c>
      <c r="Q130" s="2">
        <v>1</v>
      </c>
      <c r="R130" s="2">
        <v>1</v>
      </c>
      <c r="S130" s="2">
        <v>1</v>
      </c>
      <c r="T130" s="2">
        <v>1</v>
      </c>
      <c r="U130" s="2">
        <v>1</v>
      </c>
      <c r="V130" s="2">
        <v>1</v>
      </c>
      <c r="W130" s="2">
        <v>1</v>
      </c>
      <c r="AH130" s="10"/>
    </row>
    <row r="131" spans="1:34">
      <c r="A131" s="2" t="s">
        <v>22</v>
      </c>
      <c r="B131" s="2">
        <v>3000</v>
      </c>
      <c r="C131" s="2">
        <v>1</v>
      </c>
      <c r="D131" s="2">
        <v>1</v>
      </c>
      <c r="E131" s="2">
        <v>1</v>
      </c>
      <c r="F131" s="2">
        <v>1</v>
      </c>
      <c r="G131" s="2">
        <v>1</v>
      </c>
      <c r="H131" s="2">
        <v>1</v>
      </c>
      <c r="I131" s="2">
        <v>1</v>
      </c>
      <c r="J131" s="2">
        <v>1</v>
      </c>
      <c r="K131" s="2">
        <v>1</v>
      </c>
      <c r="L131" s="2">
        <v>1</v>
      </c>
      <c r="M131" s="2">
        <v>1</v>
      </c>
      <c r="N131" s="2">
        <v>1</v>
      </c>
      <c r="O131" s="2">
        <v>1</v>
      </c>
      <c r="P131" s="2">
        <v>1</v>
      </c>
      <c r="Q131" s="2">
        <v>1</v>
      </c>
      <c r="R131" s="2">
        <v>1</v>
      </c>
      <c r="S131" s="2">
        <v>1</v>
      </c>
      <c r="T131" s="2">
        <v>1</v>
      </c>
      <c r="U131" s="2">
        <v>1</v>
      </c>
      <c r="V131" s="2">
        <v>1</v>
      </c>
      <c r="W131" s="2">
        <v>1</v>
      </c>
      <c r="AH131" s="10"/>
    </row>
    <row r="132" spans="1:34">
      <c r="AH132" s="10"/>
    </row>
    <row r="133" spans="1:34">
      <c r="B133" s="10"/>
      <c r="C133" s="10"/>
      <c r="D133" s="10"/>
      <c r="E133" s="10"/>
      <c r="F133" s="10"/>
      <c r="G133" s="10"/>
      <c r="H133" s="10"/>
      <c r="I133" s="10"/>
      <c r="J133" s="10"/>
      <c r="K133" s="10"/>
      <c r="L133" s="10"/>
      <c r="M133" s="10"/>
      <c r="N133" s="10"/>
      <c r="O133" s="10"/>
      <c r="P133" s="10"/>
      <c r="Q133" s="10"/>
      <c r="R133" s="10"/>
      <c r="S133" s="10"/>
      <c r="T133" s="10"/>
      <c r="U133" s="10"/>
      <c r="V133" s="10"/>
      <c r="AH133" s="10"/>
    </row>
    <row r="134" spans="1:34">
      <c r="C134" s="5" t="s">
        <v>21</v>
      </c>
      <c r="D134" s="5" t="s">
        <v>21</v>
      </c>
      <c r="E134" s="5" t="s">
        <v>21</v>
      </c>
      <c r="F134" s="5" t="s">
        <v>21</v>
      </c>
      <c r="G134" s="5" t="s">
        <v>21</v>
      </c>
      <c r="H134" s="5" t="s">
        <v>21</v>
      </c>
      <c r="I134" s="5" t="s">
        <v>21</v>
      </c>
      <c r="J134" s="5" t="s">
        <v>21</v>
      </c>
      <c r="K134" s="5" t="s">
        <v>21</v>
      </c>
      <c r="L134" s="5" t="s">
        <v>21</v>
      </c>
      <c r="M134" s="5" t="s">
        <v>21</v>
      </c>
      <c r="N134" s="5" t="s">
        <v>21</v>
      </c>
      <c r="O134" s="5" t="s">
        <v>21</v>
      </c>
      <c r="P134" s="5" t="s">
        <v>21</v>
      </c>
      <c r="Q134" s="5" t="s">
        <v>21</v>
      </c>
      <c r="R134" s="5" t="s">
        <v>21</v>
      </c>
      <c r="S134" s="5" t="s">
        <v>21</v>
      </c>
      <c r="T134" s="5" t="s">
        <v>21</v>
      </c>
      <c r="U134" s="5" t="s">
        <v>21</v>
      </c>
      <c r="V134" s="5" t="s">
        <v>21</v>
      </c>
      <c r="W134" s="10"/>
      <c r="X134" s="10"/>
      <c r="Y134" s="10"/>
      <c r="Z134" s="10"/>
      <c r="AA134" s="10"/>
      <c r="AB134" s="10"/>
      <c r="AC134" s="10"/>
      <c r="AD134" s="10"/>
      <c r="AE134" s="10"/>
      <c r="AF134" s="10"/>
      <c r="AG134" s="10"/>
      <c r="AH134" s="10"/>
    </row>
    <row r="135" spans="1:34">
      <c r="B135" s="2" t="s">
        <v>8</v>
      </c>
      <c r="C135" s="2" t="s">
        <v>9</v>
      </c>
      <c r="D135" s="2" t="s">
        <v>9</v>
      </c>
      <c r="E135" s="2" t="s">
        <v>9</v>
      </c>
      <c r="F135" s="2" t="s">
        <v>9</v>
      </c>
      <c r="G135" s="2" t="s">
        <v>9</v>
      </c>
      <c r="H135" s="2" t="s">
        <v>9</v>
      </c>
      <c r="I135" s="2" t="s">
        <v>9</v>
      </c>
      <c r="J135" s="2" t="s">
        <v>9</v>
      </c>
      <c r="K135" s="2" t="s">
        <v>9</v>
      </c>
      <c r="L135" s="2" t="s">
        <v>9</v>
      </c>
      <c r="M135" s="2" t="s">
        <v>9</v>
      </c>
      <c r="N135" s="2" t="s">
        <v>9</v>
      </c>
      <c r="O135" s="2" t="s">
        <v>9</v>
      </c>
      <c r="P135" s="2" t="s">
        <v>9</v>
      </c>
      <c r="Q135" s="2" t="s">
        <v>9</v>
      </c>
      <c r="R135" s="2" t="s">
        <v>9</v>
      </c>
      <c r="S135" s="2" t="s">
        <v>9</v>
      </c>
      <c r="T135" s="2" t="s">
        <v>9</v>
      </c>
      <c r="U135" s="2" t="s">
        <v>9</v>
      </c>
      <c r="V135" s="2" t="s">
        <v>9</v>
      </c>
      <c r="W135" s="10"/>
      <c r="X135" s="10"/>
      <c r="Y135" s="10"/>
      <c r="Z135" s="10"/>
      <c r="AA135" s="10"/>
      <c r="AB135" s="10"/>
      <c r="AC135" s="10"/>
      <c r="AD135" s="10"/>
      <c r="AE135" s="10"/>
      <c r="AF135" s="10"/>
      <c r="AG135" s="10"/>
      <c r="AH135" s="10"/>
    </row>
    <row r="136" spans="1:34">
      <c r="C136" s="2" t="s">
        <v>161</v>
      </c>
      <c r="D136" s="2" t="s">
        <v>161</v>
      </c>
      <c r="E136" s="2" t="s">
        <v>161</v>
      </c>
      <c r="F136" s="2" t="s">
        <v>161</v>
      </c>
      <c r="G136" s="2" t="s">
        <v>161</v>
      </c>
      <c r="H136" s="2" t="s">
        <v>161</v>
      </c>
      <c r="I136" s="2" t="s">
        <v>161</v>
      </c>
      <c r="J136" s="2" t="s">
        <v>161</v>
      </c>
      <c r="K136" s="2" t="s">
        <v>161</v>
      </c>
      <c r="L136" s="2" t="s">
        <v>161</v>
      </c>
      <c r="M136" s="2" t="s">
        <v>161</v>
      </c>
      <c r="N136" s="2" t="s">
        <v>161</v>
      </c>
      <c r="O136" s="2" t="s">
        <v>161</v>
      </c>
      <c r="P136" s="2" t="s">
        <v>161</v>
      </c>
      <c r="Q136" s="2" t="s">
        <v>161</v>
      </c>
      <c r="R136" s="2" t="s">
        <v>161</v>
      </c>
      <c r="S136" s="2" t="s">
        <v>161</v>
      </c>
      <c r="T136" s="2" t="s">
        <v>161</v>
      </c>
      <c r="U136" s="2" t="s">
        <v>161</v>
      </c>
      <c r="V136" s="2" t="s">
        <v>161</v>
      </c>
      <c r="W136" s="10"/>
      <c r="X136" s="10"/>
      <c r="Y136" s="10"/>
      <c r="Z136" s="10"/>
      <c r="AA136" s="10"/>
      <c r="AB136" s="10"/>
      <c r="AC136" s="10"/>
      <c r="AD136" s="10"/>
      <c r="AE136" s="10"/>
      <c r="AF136" s="10"/>
      <c r="AG136" s="10"/>
      <c r="AH136" s="10"/>
    </row>
    <row r="137" spans="1:34">
      <c r="B137" s="2" t="s">
        <v>10</v>
      </c>
      <c r="C137" s="2">
        <v>1</v>
      </c>
      <c r="D137" s="2">
        <v>2</v>
      </c>
      <c r="E137" s="2">
        <v>3</v>
      </c>
      <c r="F137" s="2">
        <v>4</v>
      </c>
      <c r="G137" s="2">
        <v>5</v>
      </c>
      <c r="H137" s="2">
        <v>6</v>
      </c>
      <c r="I137" s="2">
        <v>7</v>
      </c>
      <c r="J137" s="2">
        <v>8</v>
      </c>
      <c r="K137" s="2">
        <v>9</v>
      </c>
      <c r="L137" s="2">
        <v>10</v>
      </c>
      <c r="M137" s="2">
        <v>11</v>
      </c>
      <c r="N137" s="2">
        <v>12</v>
      </c>
      <c r="O137" s="2">
        <v>13</v>
      </c>
      <c r="P137" s="2">
        <v>14</v>
      </c>
      <c r="Q137" s="2">
        <v>15</v>
      </c>
      <c r="R137" s="2">
        <v>16</v>
      </c>
      <c r="S137" s="2">
        <v>17</v>
      </c>
      <c r="T137" s="2">
        <v>18</v>
      </c>
      <c r="U137" s="2">
        <v>19</v>
      </c>
      <c r="V137" s="2">
        <v>20</v>
      </c>
      <c r="W137" s="10"/>
      <c r="X137" s="10"/>
      <c r="Y137" s="10"/>
      <c r="Z137" s="10"/>
      <c r="AA137" s="10"/>
      <c r="AB137" s="10"/>
      <c r="AC137" s="10"/>
      <c r="AD137" s="10"/>
      <c r="AE137" s="10"/>
      <c r="AF137" s="10"/>
      <c r="AG137" s="10"/>
      <c r="AH137" s="10"/>
    </row>
    <row r="138" spans="1:34">
      <c r="A138" s="2" t="s">
        <v>11</v>
      </c>
      <c r="B138" s="2">
        <v>0.1</v>
      </c>
      <c r="C138" s="2">
        <v>1</v>
      </c>
      <c r="D138" s="2">
        <v>1</v>
      </c>
      <c r="E138" s="2">
        <v>1</v>
      </c>
      <c r="F138" s="2">
        <v>1</v>
      </c>
      <c r="G138" s="2">
        <v>1</v>
      </c>
      <c r="H138" s="2">
        <v>1</v>
      </c>
      <c r="I138" s="2">
        <v>1</v>
      </c>
      <c r="J138" s="2">
        <v>1</v>
      </c>
      <c r="K138" s="2">
        <v>1</v>
      </c>
      <c r="L138" s="2">
        <v>1</v>
      </c>
      <c r="M138" s="2">
        <v>1</v>
      </c>
      <c r="N138" s="2">
        <v>1</v>
      </c>
      <c r="O138" s="2">
        <v>1</v>
      </c>
      <c r="P138" s="2">
        <v>1</v>
      </c>
      <c r="Q138" s="2">
        <v>1</v>
      </c>
      <c r="R138" s="2">
        <v>1</v>
      </c>
      <c r="S138" s="2">
        <v>1</v>
      </c>
      <c r="T138" s="2">
        <v>1</v>
      </c>
      <c r="U138" s="2">
        <v>1</v>
      </c>
      <c r="V138" s="2">
        <v>1</v>
      </c>
      <c r="W138" s="10"/>
      <c r="X138" s="10"/>
      <c r="Y138" s="10"/>
      <c r="Z138" s="10"/>
      <c r="AA138" s="10"/>
      <c r="AB138" s="10"/>
      <c r="AC138" s="10"/>
      <c r="AD138" s="10"/>
      <c r="AE138" s="10"/>
      <c r="AF138" s="10"/>
      <c r="AG138" s="10"/>
      <c r="AH138" s="10"/>
    </row>
    <row r="139" spans="1:34">
      <c r="A139" s="2" t="s">
        <v>11</v>
      </c>
      <c r="B139" s="2">
        <v>1</v>
      </c>
      <c r="C139" s="2">
        <v>0</v>
      </c>
      <c r="D139" s="2">
        <v>1</v>
      </c>
      <c r="E139" s="2">
        <v>1</v>
      </c>
      <c r="F139" s="2">
        <v>1</v>
      </c>
      <c r="G139" s="2">
        <v>1</v>
      </c>
      <c r="H139" s="2">
        <v>1</v>
      </c>
      <c r="I139" s="2">
        <v>0</v>
      </c>
      <c r="J139" s="2">
        <v>0</v>
      </c>
      <c r="K139" s="2">
        <v>1</v>
      </c>
      <c r="L139" s="2">
        <v>1</v>
      </c>
      <c r="M139" s="2">
        <v>1</v>
      </c>
      <c r="N139" s="2">
        <v>1</v>
      </c>
      <c r="O139" s="2">
        <v>0</v>
      </c>
      <c r="P139" s="2">
        <v>0</v>
      </c>
      <c r="Q139" s="2">
        <v>1</v>
      </c>
      <c r="R139" s="2">
        <v>1</v>
      </c>
      <c r="S139" s="2">
        <v>1</v>
      </c>
      <c r="T139" s="2">
        <v>1</v>
      </c>
      <c r="U139" s="2">
        <v>0</v>
      </c>
      <c r="V139" s="2">
        <v>0</v>
      </c>
      <c r="W139" s="10"/>
      <c r="X139" s="10"/>
      <c r="Y139" s="10"/>
      <c r="Z139" s="10"/>
      <c r="AA139" s="10"/>
      <c r="AB139" s="10"/>
      <c r="AC139" s="10"/>
      <c r="AD139" s="10"/>
      <c r="AE139" s="10"/>
      <c r="AF139" s="10"/>
      <c r="AG139" s="10"/>
      <c r="AH139" s="10"/>
    </row>
    <row r="140" spans="1:34">
      <c r="A140" s="2" t="s">
        <v>11</v>
      </c>
      <c r="B140" s="2">
        <v>10</v>
      </c>
      <c r="C140" s="2">
        <v>0</v>
      </c>
      <c r="D140" s="2">
        <v>0</v>
      </c>
      <c r="E140" s="2">
        <v>0</v>
      </c>
      <c r="F140" s="2">
        <v>0</v>
      </c>
      <c r="G140" s="2">
        <v>1</v>
      </c>
      <c r="H140" s="2">
        <v>0</v>
      </c>
      <c r="I140" s="2">
        <v>0</v>
      </c>
      <c r="J140" s="2">
        <v>0</v>
      </c>
      <c r="K140" s="2">
        <v>0</v>
      </c>
      <c r="L140" s="2">
        <v>1</v>
      </c>
      <c r="M140" s="2">
        <v>1</v>
      </c>
      <c r="N140" s="2">
        <v>1</v>
      </c>
      <c r="O140" s="2">
        <v>0</v>
      </c>
      <c r="P140" s="2">
        <v>0</v>
      </c>
      <c r="Q140" s="2">
        <v>0</v>
      </c>
      <c r="R140" s="2">
        <v>1</v>
      </c>
      <c r="S140" s="2">
        <v>0</v>
      </c>
      <c r="T140" s="2">
        <v>0</v>
      </c>
      <c r="U140" s="2">
        <v>0</v>
      </c>
      <c r="V140" s="2">
        <v>0</v>
      </c>
      <c r="W140" s="10"/>
      <c r="X140" s="10"/>
      <c r="Y140" s="10"/>
      <c r="Z140" s="10"/>
      <c r="AA140" s="10"/>
      <c r="AB140" s="10"/>
      <c r="AC140" s="10"/>
      <c r="AD140" s="10"/>
      <c r="AE140" s="10"/>
      <c r="AF140" s="10"/>
      <c r="AG140" s="10"/>
      <c r="AH140" s="10"/>
    </row>
    <row r="141" spans="1:34">
      <c r="A141" s="2" t="s">
        <v>11</v>
      </c>
      <c r="B141" s="2">
        <v>100</v>
      </c>
      <c r="C141" s="2">
        <v>0</v>
      </c>
      <c r="D141" s="2">
        <v>0</v>
      </c>
      <c r="E141" s="2">
        <v>0</v>
      </c>
      <c r="F141" s="2">
        <v>0</v>
      </c>
      <c r="G141" s="2">
        <v>0</v>
      </c>
      <c r="H141" s="2">
        <v>0</v>
      </c>
      <c r="I141" s="2">
        <v>0</v>
      </c>
      <c r="J141" s="2">
        <v>0</v>
      </c>
      <c r="K141" s="2">
        <v>0</v>
      </c>
      <c r="L141" s="2">
        <v>0</v>
      </c>
      <c r="M141" s="2">
        <v>0</v>
      </c>
      <c r="N141" s="2">
        <v>0</v>
      </c>
      <c r="O141" s="2">
        <v>0</v>
      </c>
      <c r="P141" s="2">
        <v>0</v>
      </c>
      <c r="Q141" s="2">
        <v>0</v>
      </c>
      <c r="R141" s="2">
        <v>0</v>
      </c>
      <c r="S141" s="2">
        <v>0</v>
      </c>
      <c r="T141" s="2">
        <v>0</v>
      </c>
      <c r="U141" s="2">
        <v>0</v>
      </c>
      <c r="V141" s="2">
        <v>0</v>
      </c>
      <c r="W141" s="10"/>
      <c r="X141" s="10"/>
      <c r="Y141" s="10"/>
      <c r="Z141" s="10"/>
      <c r="AA141" s="10"/>
      <c r="AB141" s="10"/>
      <c r="AC141" s="10"/>
      <c r="AD141" s="10"/>
      <c r="AE141" s="10"/>
      <c r="AF141" s="10"/>
      <c r="AG141" s="10"/>
      <c r="AH141" s="10"/>
    </row>
    <row r="142" spans="1:34">
      <c r="A142" s="2" t="s">
        <v>11</v>
      </c>
      <c r="B142" s="2">
        <v>1000</v>
      </c>
      <c r="C142" s="2">
        <v>0</v>
      </c>
      <c r="D142" s="2">
        <v>0</v>
      </c>
      <c r="E142" s="2">
        <v>0</v>
      </c>
      <c r="F142" s="2">
        <v>0</v>
      </c>
      <c r="G142" s="2">
        <v>0</v>
      </c>
      <c r="H142" s="2">
        <v>0</v>
      </c>
      <c r="I142" s="2">
        <v>0</v>
      </c>
      <c r="J142" s="2">
        <v>0</v>
      </c>
      <c r="K142" s="2">
        <v>0</v>
      </c>
      <c r="L142" s="2">
        <v>0</v>
      </c>
      <c r="M142" s="2">
        <v>0</v>
      </c>
      <c r="N142" s="2">
        <v>0</v>
      </c>
      <c r="O142" s="2">
        <v>0</v>
      </c>
      <c r="P142" s="2">
        <v>0</v>
      </c>
      <c r="Q142" s="2">
        <v>0</v>
      </c>
      <c r="R142" s="2">
        <v>0</v>
      </c>
      <c r="S142" s="2">
        <v>0</v>
      </c>
      <c r="T142" s="2">
        <v>0</v>
      </c>
      <c r="U142" s="2">
        <v>0</v>
      </c>
      <c r="V142" s="2">
        <v>0</v>
      </c>
      <c r="W142" s="10"/>
      <c r="X142" s="10"/>
      <c r="Y142" s="10"/>
      <c r="Z142" s="10"/>
      <c r="AA142" s="10"/>
      <c r="AB142" s="10"/>
      <c r="AC142" s="10"/>
      <c r="AD142" s="10"/>
      <c r="AE142" s="10"/>
      <c r="AF142" s="10"/>
      <c r="AG142" s="10"/>
      <c r="AH142" s="10"/>
    </row>
    <row r="143" spans="1:34">
      <c r="W143" s="10"/>
      <c r="X143" s="10"/>
      <c r="Y143" s="10"/>
      <c r="Z143" s="10"/>
      <c r="AA143" s="10"/>
      <c r="AB143" s="10"/>
      <c r="AC143" s="10"/>
      <c r="AD143" s="10"/>
      <c r="AE143" s="10"/>
      <c r="AF143" s="10"/>
      <c r="AG143" s="10"/>
      <c r="AH143" s="10"/>
    </row>
    <row r="144" spans="1:34">
      <c r="W144" s="10"/>
      <c r="X144" s="10"/>
      <c r="Y144" s="10"/>
      <c r="Z144" s="10"/>
      <c r="AA144" s="10"/>
      <c r="AB144" s="10"/>
      <c r="AC144" s="10"/>
      <c r="AD144" s="10"/>
      <c r="AE144" s="10"/>
      <c r="AF144" s="10"/>
      <c r="AG144" s="10"/>
      <c r="AH144" s="10"/>
    </row>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T192"/>
  <sheetViews>
    <sheetView topLeftCell="A55" zoomScale="89" zoomScaleNormal="89" workbookViewId="0">
      <selection activeCell="J14" sqref="J14"/>
    </sheetView>
  </sheetViews>
  <sheetFormatPr defaultRowHeight="15"/>
  <cols>
    <col min="4" max="4" width="10.85546875" customWidth="1"/>
    <col min="7" max="7" width="11.42578125" customWidth="1"/>
    <col min="10" max="10" width="11.5703125" customWidth="1"/>
    <col min="13" max="13" width="13.42578125" customWidth="1"/>
    <col min="16" max="16" width="13.7109375" customWidth="1"/>
    <col min="19" max="19" width="11.85546875" customWidth="1"/>
  </cols>
  <sheetData>
    <row r="16" spans="1:1">
      <c r="A16" t="s">
        <v>72</v>
      </c>
    </row>
    <row r="17" spans="1:6">
      <c r="C17" t="s">
        <v>25</v>
      </c>
      <c r="D17" t="s">
        <v>26</v>
      </c>
      <c r="E17" t="s">
        <v>12</v>
      </c>
      <c r="F17" t="s">
        <v>12</v>
      </c>
    </row>
    <row r="18" spans="1:6">
      <c r="B18" t="s">
        <v>92</v>
      </c>
      <c r="C18" t="s">
        <v>7</v>
      </c>
      <c r="D18" t="s">
        <v>24</v>
      </c>
      <c r="E18" t="s">
        <v>7</v>
      </c>
      <c r="F18" t="s">
        <v>24</v>
      </c>
    </row>
    <row r="19" spans="1:6">
      <c r="A19" t="s">
        <v>27</v>
      </c>
      <c r="B19" t="s">
        <v>27</v>
      </c>
      <c r="C19">
        <v>81.599999999999994</v>
      </c>
      <c r="D19">
        <v>49.3</v>
      </c>
      <c r="E19">
        <v>16.7</v>
      </c>
      <c r="F19">
        <v>18.3</v>
      </c>
    </row>
    <row r="21" spans="1:6">
      <c r="A21" s="26" t="s">
        <v>28</v>
      </c>
      <c r="B21" t="s">
        <v>29</v>
      </c>
      <c r="C21">
        <v>240.1</v>
      </c>
      <c r="D21">
        <v>36.200000000000003</v>
      </c>
      <c r="E21">
        <v>47.3</v>
      </c>
      <c r="F21">
        <v>14.7</v>
      </c>
    </row>
    <row r="22" spans="1:6">
      <c r="B22" t="s">
        <v>30</v>
      </c>
      <c r="C22">
        <v>733.6</v>
      </c>
      <c r="D22">
        <v>6.6</v>
      </c>
      <c r="E22">
        <v>210.4</v>
      </c>
      <c r="F22">
        <v>4.5</v>
      </c>
    </row>
    <row r="23" spans="1:6">
      <c r="B23" t="s">
        <v>31</v>
      </c>
      <c r="C23">
        <v>1719.5</v>
      </c>
      <c r="D23">
        <v>3.3</v>
      </c>
      <c r="E23">
        <v>300.2</v>
      </c>
      <c r="F23">
        <v>3.3</v>
      </c>
    </row>
    <row r="25" spans="1:6">
      <c r="A25" s="27" t="s">
        <v>32</v>
      </c>
      <c r="B25" t="s">
        <v>33</v>
      </c>
      <c r="C25">
        <v>92.1</v>
      </c>
      <c r="D25">
        <v>223.7</v>
      </c>
      <c r="E25">
        <v>25.4</v>
      </c>
      <c r="F25">
        <v>70.900000000000006</v>
      </c>
    </row>
    <row r="26" spans="1:6">
      <c r="B26" t="s">
        <v>34</v>
      </c>
      <c r="C26">
        <v>1207.2</v>
      </c>
      <c r="D26">
        <v>345.4</v>
      </c>
      <c r="E26">
        <v>218.9</v>
      </c>
      <c r="F26">
        <v>168.3</v>
      </c>
    </row>
    <row r="27" spans="1:6">
      <c r="B27" t="s">
        <v>35</v>
      </c>
      <c r="C27">
        <v>3009.9</v>
      </c>
      <c r="D27">
        <v>697.4</v>
      </c>
      <c r="E27">
        <v>575.5</v>
      </c>
      <c r="F27">
        <v>107.8</v>
      </c>
    </row>
    <row r="29" spans="1:6">
      <c r="A29" s="28" t="s">
        <v>36</v>
      </c>
      <c r="B29" t="s">
        <v>37</v>
      </c>
      <c r="C29">
        <v>108.6</v>
      </c>
      <c r="D29">
        <v>88.8</v>
      </c>
      <c r="E29">
        <v>23.5</v>
      </c>
      <c r="F29">
        <v>39.1</v>
      </c>
    </row>
    <row r="30" spans="1:6">
      <c r="B30" t="s">
        <v>38</v>
      </c>
      <c r="C30">
        <v>1072.4000000000001</v>
      </c>
      <c r="D30">
        <v>125</v>
      </c>
      <c r="E30">
        <v>161.69999999999999</v>
      </c>
      <c r="F30">
        <v>30.1</v>
      </c>
    </row>
    <row r="31" spans="1:6">
      <c r="B31" t="s">
        <v>39</v>
      </c>
      <c r="C31">
        <v>4029.6</v>
      </c>
      <c r="D31">
        <v>523</v>
      </c>
      <c r="E31">
        <v>490.9</v>
      </c>
      <c r="F31">
        <v>88.3</v>
      </c>
    </row>
    <row r="33" spans="1:20">
      <c r="A33" s="19" t="s">
        <v>40</v>
      </c>
      <c r="B33" t="s">
        <v>41</v>
      </c>
      <c r="C33">
        <v>480.3</v>
      </c>
      <c r="D33">
        <v>141.4</v>
      </c>
      <c r="E33">
        <v>70</v>
      </c>
      <c r="F33">
        <v>27.5</v>
      </c>
    </row>
    <row r="34" spans="1:20">
      <c r="B34" t="s">
        <v>42</v>
      </c>
      <c r="C34">
        <v>2023</v>
      </c>
      <c r="D34">
        <v>210.5</v>
      </c>
      <c r="E34">
        <v>415.2</v>
      </c>
      <c r="F34">
        <v>58</v>
      </c>
    </row>
    <row r="35" spans="1:20">
      <c r="B35" t="s">
        <v>43</v>
      </c>
      <c r="C35">
        <v>5486.8</v>
      </c>
      <c r="D35">
        <v>513.20000000000005</v>
      </c>
      <c r="E35">
        <v>1051.2</v>
      </c>
      <c r="F35">
        <v>140.9</v>
      </c>
    </row>
    <row r="37" spans="1:20">
      <c r="A37" s="29" t="s">
        <v>44</v>
      </c>
      <c r="B37" t="s">
        <v>45</v>
      </c>
      <c r="C37">
        <v>552.6</v>
      </c>
      <c r="D37">
        <v>68.5</v>
      </c>
      <c r="E37">
        <v>102.1</v>
      </c>
      <c r="F37">
        <v>17.5</v>
      </c>
    </row>
    <row r="38" spans="1:20">
      <c r="B38" t="s">
        <v>46</v>
      </c>
      <c r="C38">
        <v>2319.1</v>
      </c>
      <c r="D38">
        <v>460.5</v>
      </c>
      <c r="E38">
        <v>246.4</v>
      </c>
      <c r="F38">
        <v>80.3</v>
      </c>
    </row>
    <row r="39" spans="1:20">
      <c r="B39" t="s">
        <v>47</v>
      </c>
      <c r="C39">
        <v>4332.2</v>
      </c>
      <c r="D39">
        <v>1140.4000000000001</v>
      </c>
      <c r="E39">
        <v>659.5</v>
      </c>
      <c r="F39">
        <v>91.9</v>
      </c>
    </row>
    <row r="41" spans="1:20">
      <c r="A41" s="20" t="s">
        <v>48</v>
      </c>
      <c r="B41" t="s">
        <v>49</v>
      </c>
      <c r="C41">
        <v>151.30000000000001</v>
      </c>
      <c r="D41">
        <v>128.30000000000001</v>
      </c>
      <c r="E41">
        <v>42.7</v>
      </c>
      <c r="F41">
        <v>33.9</v>
      </c>
    </row>
    <row r="42" spans="1:20">
      <c r="B42" t="s">
        <v>50</v>
      </c>
      <c r="C42">
        <v>500</v>
      </c>
      <c r="D42">
        <v>417.8</v>
      </c>
      <c r="E42">
        <v>150.1</v>
      </c>
      <c r="F42">
        <v>92</v>
      </c>
    </row>
    <row r="43" spans="1:20">
      <c r="B43" t="s">
        <v>51</v>
      </c>
      <c r="C43">
        <v>1434.2</v>
      </c>
      <c r="D43">
        <v>1309.2</v>
      </c>
      <c r="E43">
        <v>287.3</v>
      </c>
      <c r="F43">
        <v>171.2</v>
      </c>
    </row>
    <row r="46" spans="1:20" s="4" customFormat="1"/>
    <row r="47" spans="1:20">
      <c r="A47" t="s">
        <v>52</v>
      </c>
      <c r="B47" t="s">
        <v>52</v>
      </c>
      <c r="D47" s="26" t="s">
        <v>28</v>
      </c>
      <c r="E47" s="26" t="s">
        <v>28</v>
      </c>
      <c r="G47" s="20" t="s">
        <v>48</v>
      </c>
      <c r="H47" s="20" t="s">
        <v>48</v>
      </c>
      <c r="J47" s="19" t="s">
        <v>40</v>
      </c>
      <c r="K47" s="19" t="s">
        <v>40</v>
      </c>
      <c r="M47" s="29" t="s">
        <v>44</v>
      </c>
      <c r="N47" s="29" t="s">
        <v>44</v>
      </c>
      <c r="P47" s="28" t="s">
        <v>36</v>
      </c>
      <c r="Q47" s="28" t="s">
        <v>36</v>
      </c>
      <c r="S47" s="27" t="s">
        <v>32</v>
      </c>
      <c r="T47" s="27" t="s">
        <v>32</v>
      </c>
    </row>
    <row r="48" spans="1:20">
      <c r="A48" t="s">
        <v>73</v>
      </c>
      <c r="B48">
        <v>0</v>
      </c>
      <c r="D48" t="s">
        <v>74</v>
      </c>
      <c r="E48">
        <v>0</v>
      </c>
      <c r="G48" t="s">
        <v>77</v>
      </c>
      <c r="H48">
        <v>0</v>
      </c>
      <c r="J48" t="s">
        <v>80</v>
      </c>
      <c r="K48">
        <v>0</v>
      </c>
      <c r="M48" t="s">
        <v>83</v>
      </c>
      <c r="N48">
        <v>0</v>
      </c>
      <c r="P48" t="s">
        <v>86</v>
      </c>
      <c r="Q48">
        <v>0</v>
      </c>
      <c r="S48" t="s">
        <v>89</v>
      </c>
      <c r="T48">
        <v>0</v>
      </c>
    </row>
    <row r="49" spans="1:20">
      <c r="A49" t="s">
        <v>73</v>
      </c>
      <c r="B49">
        <v>131.6</v>
      </c>
      <c r="D49" t="s">
        <v>74</v>
      </c>
      <c r="E49">
        <v>0</v>
      </c>
      <c r="G49" t="s">
        <v>77</v>
      </c>
      <c r="H49">
        <v>65.8</v>
      </c>
      <c r="J49" t="s">
        <v>80</v>
      </c>
      <c r="K49">
        <v>263.2</v>
      </c>
      <c r="M49" t="s">
        <v>83</v>
      </c>
      <c r="N49">
        <v>131.6</v>
      </c>
      <c r="P49" t="s">
        <v>86</v>
      </c>
      <c r="Q49">
        <v>0</v>
      </c>
      <c r="S49" t="s">
        <v>89</v>
      </c>
      <c r="T49">
        <v>657.9</v>
      </c>
    </row>
    <row r="50" spans="1:20">
      <c r="A50" t="s">
        <v>73</v>
      </c>
      <c r="B50">
        <v>0</v>
      </c>
      <c r="D50" t="s">
        <v>74</v>
      </c>
      <c r="E50">
        <v>65.8</v>
      </c>
      <c r="G50" t="s">
        <v>77</v>
      </c>
      <c r="H50">
        <v>65.8</v>
      </c>
      <c r="J50" t="s">
        <v>80</v>
      </c>
      <c r="K50">
        <v>65.8</v>
      </c>
      <c r="M50" t="s">
        <v>83</v>
      </c>
      <c r="N50">
        <v>0</v>
      </c>
      <c r="P50" t="s">
        <v>86</v>
      </c>
      <c r="Q50">
        <v>263.2</v>
      </c>
      <c r="S50" t="s">
        <v>89</v>
      </c>
      <c r="T50">
        <v>460.5</v>
      </c>
    </row>
    <row r="51" spans="1:20">
      <c r="A51" t="s">
        <v>73</v>
      </c>
      <c r="B51">
        <v>131.6</v>
      </c>
      <c r="D51" t="s">
        <v>74</v>
      </c>
      <c r="E51">
        <v>0</v>
      </c>
      <c r="G51" t="s">
        <v>77</v>
      </c>
      <c r="H51">
        <v>65.8</v>
      </c>
      <c r="J51" t="s">
        <v>80</v>
      </c>
      <c r="K51">
        <v>394.7</v>
      </c>
      <c r="M51" t="s">
        <v>83</v>
      </c>
      <c r="N51">
        <v>197.4</v>
      </c>
      <c r="P51" t="s">
        <v>86</v>
      </c>
      <c r="Q51">
        <v>0</v>
      </c>
      <c r="S51" t="s">
        <v>89</v>
      </c>
      <c r="T51">
        <v>131.6</v>
      </c>
    </row>
    <row r="52" spans="1:20">
      <c r="A52" t="s">
        <v>73</v>
      </c>
      <c r="B52">
        <v>65.8</v>
      </c>
      <c r="D52" t="s">
        <v>74</v>
      </c>
      <c r="E52">
        <v>0</v>
      </c>
      <c r="G52" t="s">
        <v>77</v>
      </c>
      <c r="H52">
        <v>131.6</v>
      </c>
      <c r="J52" t="s">
        <v>80</v>
      </c>
      <c r="K52">
        <v>394.7</v>
      </c>
      <c r="M52" t="s">
        <v>83</v>
      </c>
      <c r="N52">
        <v>0</v>
      </c>
      <c r="P52" t="s">
        <v>86</v>
      </c>
      <c r="Q52">
        <v>0</v>
      </c>
      <c r="S52" t="s">
        <v>89</v>
      </c>
      <c r="T52">
        <v>986.8</v>
      </c>
    </row>
    <row r="53" spans="1:20">
      <c r="A53" t="s">
        <v>73</v>
      </c>
      <c r="B53">
        <v>0</v>
      </c>
      <c r="D53" t="s">
        <v>74</v>
      </c>
      <c r="E53">
        <v>65.8</v>
      </c>
      <c r="G53" t="s">
        <v>77</v>
      </c>
      <c r="H53">
        <v>65.8</v>
      </c>
      <c r="J53" t="s">
        <v>80</v>
      </c>
      <c r="K53">
        <v>263.2</v>
      </c>
      <c r="M53" t="s">
        <v>83</v>
      </c>
      <c r="N53">
        <v>0</v>
      </c>
      <c r="P53" t="s">
        <v>86</v>
      </c>
      <c r="Q53">
        <v>65.8</v>
      </c>
      <c r="S53" t="s">
        <v>89</v>
      </c>
      <c r="T53">
        <v>0</v>
      </c>
    </row>
    <row r="54" spans="1:20">
      <c r="A54" t="s">
        <v>73</v>
      </c>
      <c r="B54">
        <v>0</v>
      </c>
      <c r="D54" t="s">
        <v>74</v>
      </c>
      <c r="E54">
        <v>65.8</v>
      </c>
      <c r="G54" t="s">
        <v>77</v>
      </c>
      <c r="H54">
        <v>0</v>
      </c>
      <c r="J54" t="s">
        <v>80</v>
      </c>
      <c r="K54">
        <v>0</v>
      </c>
      <c r="M54" t="s">
        <v>83</v>
      </c>
      <c r="N54">
        <v>0</v>
      </c>
      <c r="P54" t="s">
        <v>86</v>
      </c>
      <c r="Q54">
        <v>0</v>
      </c>
      <c r="S54" t="s">
        <v>89</v>
      </c>
      <c r="T54">
        <v>197.4</v>
      </c>
    </row>
    <row r="55" spans="1:20">
      <c r="A55" t="s">
        <v>73</v>
      </c>
      <c r="B55">
        <v>0</v>
      </c>
      <c r="D55" t="s">
        <v>74</v>
      </c>
      <c r="E55">
        <v>65.8</v>
      </c>
      <c r="G55" t="s">
        <v>77</v>
      </c>
      <c r="H55">
        <v>131.6</v>
      </c>
      <c r="J55" t="s">
        <v>80</v>
      </c>
      <c r="K55">
        <v>65.8</v>
      </c>
      <c r="M55" t="s">
        <v>83</v>
      </c>
      <c r="N55">
        <v>0</v>
      </c>
      <c r="P55" t="s">
        <v>86</v>
      </c>
      <c r="Q55">
        <v>0</v>
      </c>
      <c r="S55" t="s">
        <v>89</v>
      </c>
      <c r="T55">
        <v>0</v>
      </c>
    </row>
    <row r="56" spans="1:20">
      <c r="A56" t="s">
        <v>73</v>
      </c>
      <c r="B56">
        <v>131.6</v>
      </c>
      <c r="D56" t="s">
        <v>74</v>
      </c>
      <c r="E56">
        <v>65.8</v>
      </c>
      <c r="G56" t="s">
        <v>77</v>
      </c>
      <c r="H56">
        <v>263.2</v>
      </c>
      <c r="J56" t="s">
        <v>80</v>
      </c>
      <c r="K56">
        <v>65.8</v>
      </c>
      <c r="M56" t="s">
        <v>83</v>
      </c>
      <c r="N56">
        <v>0</v>
      </c>
      <c r="P56" t="s">
        <v>86</v>
      </c>
      <c r="Q56">
        <v>0</v>
      </c>
      <c r="S56" t="s">
        <v>89</v>
      </c>
      <c r="T56">
        <v>657.9</v>
      </c>
    </row>
    <row r="57" spans="1:20">
      <c r="A57" t="s">
        <v>73</v>
      </c>
      <c r="B57">
        <v>0</v>
      </c>
      <c r="D57" t="s">
        <v>74</v>
      </c>
      <c r="E57">
        <v>0</v>
      </c>
      <c r="G57" t="s">
        <v>77</v>
      </c>
      <c r="H57">
        <v>0</v>
      </c>
      <c r="J57" t="s">
        <v>80</v>
      </c>
      <c r="K57">
        <v>65.8</v>
      </c>
      <c r="M57" t="s">
        <v>83</v>
      </c>
      <c r="N57">
        <v>131.6</v>
      </c>
      <c r="P57" t="s">
        <v>86</v>
      </c>
      <c r="Q57">
        <v>0</v>
      </c>
      <c r="S57" t="s">
        <v>89</v>
      </c>
      <c r="T57">
        <v>394.7</v>
      </c>
    </row>
    <row r="58" spans="1:20">
      <c r="A58" t="s">
        <v>73</v>
      </c>
      <c r="B58">
        <v>0</v>
      </c>
      <c r="D58" t="s">
        <v>74</v>
      </c>
      <c r="E58">
        <v>0</v>
      </c>
      <c r="G58" t="s">
        <v>77</v>
      </c>
      <c r="H58">
        <v>0</v>
      </c>
      <c r="J58" t="s">
        <v>80</v>
      </c>
      <c r="K58">
        <v>131.6</v>
      </c>
      <c r="M58" t="s">
        <v>83</v>
      </c>
      <c r="N58">
        <v>0</v>
      </c>
      <c r="P58" t="s">
        <v>86</v>
      </c>
      <c r="Q58">
        <v>0</v>
      </c>
      <c r="S58" t="s">
        <v>89</v>
      </c>
      <c r="T58">
        <v>789.5</v>
      </c>
    </row>
    <row r="59" spans="1:20">
      <c r="A59" t="s">
        <v>73</v>
      </c>
      <c r="B59">
        <v>131.6</v>
      </c>
      <c r="D59" t="s">
        <v>74</v>
      </c>
      <c r="E59">
        <v>0</v>
      </c>
      <c r="G59" t="s">
        <v>77</v>
      </c>
      <c r="H59">
        <v>65.8</v>
      </c>
      <c r="J59" t="s">
        <v>80</v>
      </c>
      <c r="K59">
        <v>328.9</v>
      </c>
      <c r="M59" t="s">
        <v>83</v>
      </c>
      <c r="N59">
        <v>0</v>
      </c>
      <c r="P59" t="s">
        <v>86</v>
      </c>
      <c r="Q59">
        <v>0</v>
      </c>
      <c r="S59" t="s">
        <v>89</v>
      </c>
      <c r="T59">
        <v>0</v>
      </c>
    </row>
    <row r="60" spans="1:20">
      <c r="A60" t="s">
        <v>73</v>
      </c>
      <c r="B60">
        <v>0</v>
      </c>
      <c r="D60" t="s">
        <v>74</v>
      </c>
      <c r="E60">
        <v>131.6</v>
      </c>
      <c r="G60" t="s">
        <v>77</v>
      </c>
      <c r="H60">
        <v>657.9</v>
      </c>
      <c r="J60" t="s">
        <v>80</v>
      </c>
      <c r="K60">
        <v>131.6</v>
      </c>
      <c r="M60" t="s">
        <v>83</v>
      </c>
      <c r="N60">
        <v>0</v>
      </c>
      <c r="P60" t="s">
        <v>86</v>
      </c>
      <c r="Q60">
        <v>0</v>
      </c>
      <c r="S60" t="s">
        <v>89</v>
      </c>
      <c r="T60">
        <v>0</v>
      </c>
    </row>
    <row r="61" spans="1:20">
      <c r="D61" t="s">
        <v>74</v>
      </c>
      <c r="E61">
        <v>0</v>
      </c>
      <c r="G61" t="s">
        <v>77</v>
      </c>
      <c r="H61">
        <v>65.8</v>
      </c>
      <c r="J61" t="s">
        <v>80</v>
      </c>
      <c r="K61">
        <v>131.6</v>
      </c>
      <c r="M61" t="s">
        <v>83</v>
      </c>
      <c r="N61">
        <v>65.8</v>
      </c>
      <c r="P61" t="s">
        <v>86</v>
      </c>
      <c r="Q61">
        <v>394.7</v>
      </c>
      <c r="S61" t="s">
        <v>89</v>
      </c>
      <c r="T61">
        <v>0</v>
      </c>
    </row>
    <row r="62" spans="1:20">
      <c r="D62" t="s">
        <v>74</v>
      </c>
      <c r="E62">
        <v>0</v>
      </c>
      <c r="G62" t="s">
        <v>77</v>
      </c>
      <c r="H62">
        <v>197.4</v>
      </c>
      <c r="J62" t="s">
        <v>80</v>
      </c>
      <c r="K62">
        <v>131.6</v>
      </c>
      <c r="M62" t="s">
        <v>83</v>
      </c>
      <c r="N62">
        <v>65.8</v>
      </c>
      <c r="P62" t="s">
        <v>86</v>
      </c>
      <c r="Q62">
        <v>0</v>
      </c>
      <c r="S62" t="s">
        <v>89</v>
      </c>
      <c r="T62">
        <v>65.8</v>
      </c>
    </row>
    <row r="63" spans="1:20">
      <c r="A63" t="s">
        <v>53</v>
      </c>
      <c r="B63">
        <v>0</v>
      </c>
      <c r="D63" t="s">
        <v>74</v>
      </c>
      <c r="E63">
        <v>0</v>
      </c>
      <c r="G63" t="s">
        <v>77</v>
      </c>
      <c r="H63">
        <v>263.2</v>
      </c>
      <c r="J63" t="s">
        <v>80</v>
      </c>
      <c r="K63">
        <v>0</v>
      </c>
      <c r="M63" t="s">
        <v>83</v>
      </c>
      <c r="N63">
        <v>0</v>
      </c>
      <c r="P63" t="s">
        <v>86</v>
      </c>
      <c r="Q63">
        <v>0</v>
      </c>
      <c r="S63" t="s">
        <v>89</v>
      </c>
      <c r="T63">
        <v>0</v>
      </c>
    </row>
    <row r="64" spans="1:20">
      <c r="A64" t="s">
        <v>53</v>
      </c>
      <c r="B64">
        <v>131.6</v>
      </c>
      <c r="D64" t="s">
        <v>74</v>
      </c>
      <c r="E64">
        <v>0</v>
      </c>
      <c r="G64" t="s">
        <v>77</v>
      </c>
      <c r="H64">
        <v>0</v>
      </c>
      <c r="J64" t="s">
        <v>80</v>
      </c>
      <c r="K64">
        <v>131.6</v>
      </c>
      <c r="M64" t="s">
        <v>83</v>
      </c>
      <c r="N64">
        <v>0</v>
      </c>
      <c r="P64" t="s">
        <v>86</v>
      </c>
      <c r="Q64">
        <v>657.9</v>
      </c>
      <c r="S64" t="s">
        <v>89</v>
      </c>
      <c r="T64">
        <v>0</v>
      </c>
    </row>
    <row r="65" spans="1:20">
      <c r="A65" t="s">
        <v>53</v>
      </c>
      <c r="B65">
        <v>131.6</v>
      </c>
      <c r="D65" t="s">
        <v>74</v>
      </c>
      <c r="E65">
        <v>263.2</v>
      </c>
      <c r="G65" t="s">
        <v>77</v>
      </c>
      <c r="H65">
        <v>263.2</v>
      </c>
      <c r="J65" t="s">
        <v>80</v>
      </c>
      <c r="K65">
        <v>65.8</v>
      </c>
      <c r="M65" t="s">
        <v>83</v>
      </c>
      <c r="N65">
        <v>0</v>
      </c>
      <c r="P65" t="s">
        <v>86</v>
      </c>
      <c r="Q65">
        <v>263.2</v>
      </c>
      <c r="S65" t="s">
        <v>89</v>
      </c>
      <c r="T65">
        <v>0</v>
      </c>
    </row>
    <row r="66" spans="1:20">
      <c r="A66" t="s">
        <v>53</v>
      </c>
      <c r="B66">
        <v>65.8</v>
      </c>
      <c r="D66" t="s">
        <v>74</v>
      </c>
      <c r="E66">
        <v>0</v>
      </c>
      <c r="G66" t="s">
        <v>77</v>
      </c>
      <c r="H66">
        <v>131.6</v>
      </c>
      <c r="J66" t="s">
        <v>80</v>
      </c>
      <c r="K66">
        <v>65.8</v>
      </c>
      <c r="M66" t="s">
        <v>83</v>
      </c>
      <c r="N66">
        <v>131.6</v>
      </c>
      <c r="P66" t="s">
        <v>86</v>
      </c>
      <c r="Q66">
        <v>0</v>
      </c>
      <c r="S66" t="s">
        <v>89</v>
      </c>
      <c r="T66">
        <v>0</v>
      </c>
    </row>
    <row r="67" spans="1:20">
      <c r="A67" t="s">
        <v>53</v>
      </c>
      <c r="B67">
        <v>131.6</v>
      </c>
      <c r="D67" t="s">
        <v>74</v>
      </c>
      <c r="E67">
        <v>0</v>
      </c>
      <c r="G67" t="s">
        <v>77</v>
      </c>
      <c r="H67">
        <v>65.8</v>
      </c>
      <c r="J67" t="s">
        <v>80</v>
      </c>
      <c r="K67">
        <v>131.6</v>
      </c>
      <c r="M67" t="s">
        <v>83</v>
      </c>
      <c r="N67">
        <v>131.6</v>
      </c>
      <c r="P67" t="s">
        <v>86</v>
      </c>
      <c r="Q67">
        <v>65.8</v>
      </c>
      <c r="S67" t="s">
        <v>89</v>
      </c>
      <c r="T67">
        <v>131.6</v>
      </c>
    </row>
    <row r="68" spans="1:20">
      <c r="A68" t="s">
        <v>53</v>
      </c>
      <c r="B68">
        <v>65.8</v>
      </c>
      <c r="D68" t="s">
        <v>74</v>
      </c>
      <c r="E68">
        <v>0</v>
      </c>
      <c r="G68" t="s">
        <v>77</v>
      </c>
      <c r="H68">
        <v>65.8</v>
      </c>
      <c r="J68" t="s">
        <v>80</v>
      </c>
      <c r="K68">
        <v>0</v>
      </c>
      <c r="M68" t="s">
        <v>83</v>
      </c>
      <c r="N68">
        <v>263.2</v>
      </c>
      <c r="P68" t="s">
        <v>86</v>
      </c>
      <c r="Q68">
        <v>65.8</v>
      </c>
      <c r="S68" t="s">
        <v>89</v>
      </c>
      <c r="T68">
        <v>0</v>
      </c>
    </row>
    <row r="69" spans="1:20">
      <c r="A69" t="s">
        <v>53</v>
      </c>
      <c r="B69">
        <v>65.8</v>
      </c>
      <c r="M69" t="s">
        <v>83</v>
      </c>
      <c r="N69">
        <v>197.4</v>
      </c>
    </row>
    <row r="70" spans="1:20">
      <c r="A70" t="s">
        <v>53</v>
      </c>
      <c r="B70">
        <v>0</v>
      </c>
      <c r="M70" t="s">
        <v>83</v>
      </c>
      <c r="N70">
        <v>0</v>
      </c>
    </row>
    <row r="71" spans="1:20">
      <c r="A71" t="s">
        <v>53</v>
      </c>
      <c r="B71">
        <v>0</v>
      </c>
      <c r="M71" t="s">
        <v>83</v>
      </c>
      <c r="N71">
        <v>131.6</v>
      </c>
    </row>
    <row r="72" spans="1:20">
      <c r="A72" t="s">
        <v>53</v>
      </c>
      <c r="B72">
        <v>65.8</v>
      </c>
      <c r="M72" t="s">
        <v>83</v>
      </c>
      <c r="N72">
        <v>197.4</v>
      </c>
    </row>
    <row r="73" spans="1:20">
      <c r="A73" t="s">
        <v>53</v>
      </c>
      <c r="B73">
        <v>131.6</v>
      </c>
    </row>
    <row r="74" spans="1:20">
      <c r="A74" t="s">
        <v>53</v>
      </c>
      <c r="B74">
        <v>131.6</v>
      </c>
      <c r="D74" t="s">
        <v>75</v>
      </c>
      <c r="E74">
        <v>0</v>
      </c>
      <c r="G74" t="s">
        <v>78</v>
      </c>
      <c r="H74">
        <v>0</v>
      </c>
      <c r="J74" t="s">
        <v>81</v>
      </c>
      <c r="K74">
        <v>0</v>
      </c>
      <c r="M74" t="s">
        <v>84</v>
      </c>
      <c r="N74">
        <v>0</v>
      </c>
      <c r="P74" t="s">
        <v>87</v>
      </c>
      <c r="Q74">
        <v>0</v>
      </c>
      <c r="S74" t="s">
        <v>90</v>
      </c>
      <c r="T74">
        <v>0</v>
      </c>
    </row>
    <row r="75" spans="1:20">
      <c r="A75" t="s">
        <v>53</v>
      </c>
      <c r="B75">
        <v>65.8</v>
      </c>
      <c r="D75" t="s">
        <v>75</v>
      </c>
      <c r="E75">
        <v>0</v>
      </c>
      <c r="G75" t="s">
        <v>78</v>
      </c>
      <c r="H75">
        <v>131.6</v>
      </c>
      <c r="J75" t="s">
        <v>81</v>
      </c>
      <c r="K75">
        <v>1052.5999999999999</v>
      </c>
      <c r="M75" t="s">
        <v>84</v>
      </c>
      <c r="N75">
        <v>65.8</v>
      </c>
      <c r="P75" t="s">
        <v>87</v>
      </c>
      <c r="Q75">
        <v>263.2</v>
      </c>
      <c r="S75" t="s">
        <v>90</v>
      </c>
      <c r="T75">
        <v>65.8</v>
      </c>
    </row>
    <row r="76" spans="1:20">
      <c r="A76" t="s">
        <v>53</v>
      </c>
      <c r="B76">
        <v>131.6</v>
      </c>
      <c r="D76" t="s">
        <v>75</v>
      </c>
      <c r="E76">
        <v>0</v>
      </c>
      <c r="G76" t="s">
        <v>78</v>
      </c>
      <c r="H76">
        <v>263.2</v>
      </c>
      <c r="J76" t="s">
        <v>81</v>
      </c>
      <c r="K76">
        <v>197.4</v>
      </c>
      <c r="M76" t="s">
        <v>84</v>
      </c>
      <c r="N76">
        <v>0</v>
      </c>
      <c r="P76" t="s">
        <v>87</v>
      </c>
      <c r="Q76">
        <v>131.6</v>
      </c>
      <c r="S76" t="s">
        <v>90</v>
      </c>
      <c r="T76">
        <v>526.29999999999995</v>
      </c>
    </row>
    <row r="77" spans="1:20">
      <c r="A77" t="s">
        <v>53</v>
      </c>
      <c r="B77">
        <v>65.8</v>
      </c>
      <c r="D77" t="s">
        <v>75</v>
      </c>
      <c r="E77">
        <v>0</v>
      </c>
      <c r="G77" t="s">
        <v>78</v>
      </c>
      <c r="H77">
        <v>197.4</v>
      </c>
      <c r="J77" t="s">
        <v>81</v>
      </c>
      <c r="K77">
        <v>526.29999999999995</v>
      </c>
      <c r="M77" t="s">
        <v>84</v>
      </c>
      <c r="N77">
        <v>263.2</v>
      </c>
      <c r="P77" t="s">
        <v>87</v>
      </c>
      <c r="Q77">
        <v>0</v>
      </c>
      <c r="S77" t="s">
        <v>90</v>
      </c>
      <c r="T77">
        <v>263.2</v>
      </c>
    </row>
    <row r="78" spans="1:20">
      <c r="A78" t="s">
        <v>53</v>
      </c>
      <c r="B78">
        <v>65.8</v>
      </c>
      <c r="D78" t="s">
        <v>75</v>
      </c>
      <c r="E78">
        <v>0</v>
      </c>
      <c r="G78" t="s">
        <v>78</v>
      </c>
      <c r="H78">
        <v>789.5</v>
      </c>
      <c r="J78" t="s">
        <v>81</v>
      </c>
      <c r="K78">
        <v>0</v>
      </c>
      <c r="M78" t="s">
        <v>84</v>
      </c>
      <c r="N78">
        <v>986.8</v>
      </c>
      <c r="P78" t="s">
        <v>87</v>
      </c>
      <c r="Q78">
        <v>394.7</v>
      </c>
      <c r="S78" t="s">
        <v>90</v>
      </c>
      <c r="T78">
        <v>0</v>
      </c>
    </row>
    <row r="79" spans="1:20">
      <c r="A79" t="s">
        <v>53</v>
      </c>
      <c r="B79">
        <v>0</v>
      </c>
      <c r="D79" t="s">
        <v>75</v>
      </c>
      <c r="E79">
        <v>0</v>
      </c>
      <c r="G79" t="s">
        <v>78</v>
      </c>
      <c r="H79">
        <v>197.4</v>
      </c>
      <c r="J79" t="s">
        <v>81</v>
      </c>
      <c r="K79">
        <v>657.9</v>
      </c>
      <c r="M79" t="s">
        <v>84</v>
      </c>
      <c r="N79">
        <v>328.9</v>
      </c>
      <c r="P79" t="s">
        <v>87</v>
      </c>
      <c r="Q79">
        <v>65.8</v>
      </c>
      <c r="S79" t="s">
        <v>90</v>
      </c>
      <c r="T79">
        <v>65.8</v>
      </c>
    </row>
    <row r="80" spans="1:20">
      <c r="A80" t="s">
        <v>53</v>
      </c>
      <c r="B80">
        <v>0</v>
      </c>
      <c r="D80" t="s">
        <v>75</v>
      </c>
      <c r="E80">
        <v>0</v>
      </c>
      <c r="G80" t="s">
        <v>78</v>
      </c>
      <c r="H80">
        <v>657.9</v>
      </c>
      <c r="J80" t="s">
        <v>81</v>
      </c>
      <c r="K80">
        <v>131.6</v>
      </c>
      <c r="M80" t="s">
        <v>84</v>
      </c>
      <c r="N80">
        <v>526.29999999999995</v>
      </c>
      <c r="P80" t="s">
        <v>87</v>
      </c>
      <c r="Q80">
        <v>0</v>
      </c>
      <c r="S80" t="s">
        <v>90</v>
      </c>
      <c r="T80">
        <v>131.6</v>
      </c>
    </row>
    <row r="81" spans="1:20">
      <c r="A81" t="s">
        <v>53</v>
      </c>
      <c r="B81">
        <v>65.8</v>
      </c>
      <c r="D81" t="s">
        <v>75</v>
      </c>
      <c r="E81">
        <v>0</v>
      </c>
      <c r="G81" t="s">
        <v>78</v>
      </c>
      <c r="H81">
        <v>131.6</v>
      </c>
      <c r="J81" t="s">
        <v>81</v>
      </c>
      <c r="K81">
        <v>0</v>
      </c>
      <c r="M81" t="s">
        <v>84</v>
      </c>
      <c r="N81">
        <v>263.2</v>
      </c>
      <c r="P81" t="s">
        <v>87</v>
      </c>
      <c r="Q81">
        <v>0</v>
      </c>
      <c r="S81" t="s">
        <v>90</v>
      </c>
      <c r="T81">
        <v>0</v>
      </c>
    </row>
    <row r="82" spans="1:20">
      <c r="A82" t="s">
        <v>53</v>
      </c>
      <c r="B82">
        <v>0</v>
      </c>
      <c r="D82" t="s">
        <v>75</v>
      </c>
      <c r="E82">
        <v>0</v>
      </c>
      <c r="G82" t="s">
        <v>78</v>
      </c>
      <c r="H82">
        <v>131.6</v>
      </c>
      <c r="J82" t="s">
        <v>81</v>
      </c>
      <c r="K82">
        <v>197.4</v>
      </c>
      <c r="M82" t="s">
        <v>84</v>
      </c>
      <c r="N82">
        <v>394.7</v>
      </c>
      <c r="P82" t="s">
        <v>87</v>
      </c>
      <c r="Q82">
        <v>131.6</v>
      </c>
      <c r="S82" t="s">
        <v>90</v>
      </c>
      <c r="T82">
        <v>657.9</v>
      </c>
    </row>
    <row r="83" spans="1:20">
      <c r="A83" t="s">
        <v>53</v>
      </c>
      <c r="B83">
        <v>263.2</v>
      </c>
      <c r="D83" t="s">
        <v>75</v>
      </c>
      <c r="E83">
        <v>0</v>
      </c>
      <c r="G83" t="s">
        <v>78</v>
      </c>
      <c r="H83">
        <v>657.9</v>
      </c>
      <c r="J83" t="s">
        <v>81</v>
      </c>
      <c r="K83">
        <v>197.4</v>
      </c>
      <c r="M83" t="s">
        <v>84</v>
      </c>
      <c r="N83">
        <v>131.6</v>
      </c>
      <c r="P83" t="s">
        <v>87</v>
      </c>
      <c r="Q83">
        <v>65.8</v>
      </c>
      <c r="S83" t="s">
        <v>90</v>
      </c>
      <c r="T83">
        <v>263.2</v>
      </c>
    </row>
    <row r="84" spans="1:20">
      <c r="A84" t="s">
        <v>53</v>
      </c>
      <c r="B84">
        <v>0</v>
      </c>
      <c r="D84" t="s">
        <v>75</v>
      </c>
      <c r="E84">
        <v>65.8</v>
      </c>
      <c r="G84" t="s">
        <v>78</v>
      </c>
      <c r="H84">
        <v>592.1</v>
      </c>
      <c r="J84" t="s">
        <v>81</v>
      </c>
      <c r="K84">
        <v>0</v>
      </c>
      <c r="M84" t="s">
        <v>84</v>
      </c>
      <c r="N84">
        <v>0</v>
      </c>
      <c r="P84" t="s">
        <v>87</v>
      </c>
      <c r="Q84">
        <v>0</v>
      </c>
      <c r="S84" t="s">
        <v>90</v>
      </c>
      <c r="T84">
        <v>394.7</v>
      </c>
    </row>
    <row r="85" spans="1:20">
      <c r="A85" t="s">
        <v>53</v>
      </c>
      <c r="B85">
        <v>0</v>
      </c>
      <c r="D85" t="s">
        <v>75</v>
      </c>
      <c r="E85">
        <v>0</v>
      </c>
      <c r="G85" t="s">
        <v>78</v>
      </c>
      <c r="H85">
        <v>131.6</v>
      </c>
      <c r="J85" t="s">
        <v>81</v>
      </c>
      <c r="K85">
        <v>263.2</v>
      </c>
      <c r="M85" t="s">
        <v>84</v>
      </c>
      <c r="N85">
        <v>0</v>
      </c>
      <c r="P85" t="s">
        <v>87</v>
      </c>
      <c r="Q85">
        <v>0</v>
      </c>
      <c r="S85" t="s">
        <v>90</v>
      </c>
      <c r="T85">
        <v>263.2</v>
      </c>
    </row>
    <row r="86" spans="1:20">
      <c r="A86" t="s">
        <v>53</v>
      </c>
      <c r="B86">
        <v>0</v>
      </c>
      <c r="D86" t="s">
        <v>75</v>
      </c>
      <c r="E86">
        <v>0</v>
      </c>
      <c r="G86" t="s">
        <v>78</v>
      </c>
      <c r="H86">
        <v>0</v>
      </c>
      <c r="J86" t="s">
        <v>81</v>
      </c>
      <c r="K86">
        <v>131.6</v>
      </c>
      <c r="M86" t="s">
        <v>84</v>
      </c>
      <c r="N86">
        <v>263.2</v>
      </c>
      <c r="P86" t="s">
        <v>87</v>
      </c>
      <c r="Q86">
        <v>0</v>
      </c>
      <c r="S86" t="s">
        <v>90</v>
      </c>
      <c r="T86">
        <v>0</v>
      </c>
    </row>
    <row r="87" spans="1:20">
      <c r="A87" t="s">
        <v>53</v>
      </c>
      <c r="B87">
        <v>131.6</v>
      </c>
      <c r="D87" t="s">
        <v>75</v>
      </c>
      <c r="E87">
        <v>65.8</v>
      </c>
      <c r="G87" t="s">
        <v>78</v>
      </c>
      <c r="H87">
        <v>394.7</v>
      </c>
      <c r="J87" t="s">
        <v>81</v>
      </c>
      <c r="K87">
        <v>131.6</v>
      </c>
      <c r="M87" t="s">
        <v>84</v>
      </c>
      <c r="N87">
        <v>65.8</v>
      </c>
      <c r="P87" t="s">
        <v>87</v>
      </c>
      <c r="Q87">
        <v>263.2</v>
      </c>
      <c r="S87" t="s">
        <v>90</v>
      </c>
      <c r="T87">
        <v>65.8</v>
      </c>
    </row>
    <row r="88" spans="1:20">
      <c r="A88" t="s">
        <v>53</v>
      </c>
      <c r="B88">
        <v>328.9</v>
      </c>
      <c r="D88" t="s">
        <v>75</v>
      </c>
      <c r="E88">
        <v>0</v>
      </c>
      <c r="G88" t="s">
        <v>78</v>
      </c>
      <c r="H88">
        <v>921.1</v>
      </c>
      <c r="J88" t="s">
        <v>81</v>
      </c>
      <c r="K88">
        <v>0</v>
      </c>
      <c r="M88" t="s">
        <v>84</v>
      </c>
      <c r="N88">
        <v>394.7</v>
      </c>
      <c r="P88" t="s">
        <v>87</v>
      </c>
      <c r="Q88">
        <v>197.4</v>
      </c>
      <c r="S88" t="s">
        <v>90</v>
      </c>
      <c r="T88">
        <v>263.2</v>
      </c>
    </row>
    <row r="89" spans="1:20">
      <c r="D89" t="s">
        <v>75</v>
      </c>
      <c r="E89">
        <v>0</v>
      </c>
      <c r="G89" t="s">
        <v>78</v>
      </c>
      <c r="H89">
        <v>328.9</v>
      </c>
      <c r="J89" t="s">
        <v>81</v>
      </c>
      <c r="K89">
        <v>131.6</v>
      </c>
      <c r="M89" t="s">
        <v>84</v>
      </c>
      <c r="N89">
        <v>921.1</v>
      </c>
      <c r="P89" t="s">
        <v>87</v>
      </c>
      <c r="Q89">
        <v>0</v>
      </c>
      <c r="S89" t="s">
        <v>90</v>
      </c>
      <c r="T89">
        <v>0</v>
      </c>
    </row>
    <row r="90" spans="1:20">
      <c r="D90" t="s">
        <v>75</v>
      </c>
      <c r="E90">
        <v>0</v>
      </c>
      <c r="G90" t="s">
        <v>78</v>
      </c>
      <c r="H90">
        <v>723.7</v>
      </c>
      <c r="J90" t="s">
        <v>81</v>
      </c>
      <c r="K90">
        <v>131.6</v>
      </c>
      <c r="M90" t="s">
        <v>84</v>
      </c>
      <c r="N90">
        <v>1052.5999999999999</v>
      </c>
      <c r="P90" t="s">
        <v>87</v>
      </c>
      <c r="Q90">
        <v>0</v>
      </c>
      <c r="S90" t="s">
        <v>90</v>
      </c>
      <c r="T90">
        <v>0</v>
      </c>
    </row>
    <row r="91" spans="1:20">
      <c r="D91" t="s">
        <v>75</v>
      </c>
      <c r="E91">
        <v>0</v>
      </c>
      <c r="G91" t="s">
        <v>78</v>
      </c>
      <c r="H91">
        <v>1710.5</v>
      </c>
      <c r="J91" t="s">
        <v>81</v>
      </c>
      <c r="K91">
        <v>0</v>
      </c>
      <c r="M91" t="s">
        <v>84</v>
      </c>
      <c r="N91">
        <v>1578.9</v>
      </c>
      <c r="P91" t="s">
        <v>87</v>
      </c>
      <c r="Q91">
        <v>197.4</v>
      </c>
      <c r="S91" t="s">
        <v>90</v>
      </c>
      <c r="T91">
        <v>3421.1</v>
      </c>
    </row>
    <row r="92" spans="1:20">
      <c r="D92" t="s">
        <v>75</v>
      </c>
      <c r="E92">
        <v>0</v>
      </c>
      <c r="G92" t="s">
        <v>78</v>
      </c>
      <c r="H92">
        <v>131.6</v>
      </c>
      <c r="J92" t="s">
        <v>81</v>
      </c>
      <c r="K92">
        <v>131.6</v>
      </c>
      <c r="M92" t="s">
        <v>84</v>
      </c>
      <c r="N92">
        <v>394.7</v>
      </c>
      <c r="P92" t="s">
        <v>87</v>
      </c>
      <c r="Q92">
        <v>131.6</v>
      </c>
      <c r="S92" t="s">
        <v>90</v>
      </c>
      <c r="T92">
        <v>0</v>
      </c>
    </row>
    <row r="93" spans="1:20">
      <c r="D93" t="s">
        <v>75</v>
      </c>
      <c r="E93">
        <v>0</v>
      </c>
      <c r="G93" t="s">
        <v>78</v>
      </c>
      <c r="H93">
        <v>0</v>
      </c>
      <c r="J93" t="s">
        <v>81</v>
      </c>
      <c r="K93">
        <v>197.4</v>
      </c>
      <c r="M93" t="s">
        <v>84</v>
      </c>
      <c r="N93">
        <v>657.9</v>
      </c>
      <c r="P93" t="s">
        <v>87</v>
      </c>
      <c r="Q93">
        <v>263.2</v>
      </c>
      <c r="S93" t="s">
        <v>90</v>
      </c>
      <c r="T93">
        <v>0</v>
      </c>
    </row>
    <row r="94" spans="1:20">
      <c r="D94" t="s">
        <v>75</v>
      </c>
      <c r="E94">
        <v>0</v>
      </c>
      <c r="G94" t="s">
        <v>78</v>
      </c>
      <c r="H94">
        <v>263.2</v>
      </c>
      <c r="J94" t="s">
        <v>81</v>
      </c>
      <c r="K94">
        <v>131.6</v>
      </c>
      <c r="M94" t="s">
        <v>84</v>
      </c>
      <c r="N94">
        <v>789.5</v>
      </c>
      <c r="P94" t="s">
        <v>87</v>
      </c>
      <c r="Q94">
        <v>394.7</v>
      </c>
      <c r="S94" t="s">
        <v>90</v>
      </c>
      <c r="T94">
        <v>526.29999999999995</v>
      </c>
    </row>
    <row r="95" spans="1:20">
      <c r="M95" t="s">
        <v>84</v>
      </c>
      <c r="N95">
        <v>657.9</v>
      </c>
    </row>
    <row r="96" spans="1:20">
      <c r="M96" t="s">
        <v>84</v>
      </c>
      <c r="N96">
        <v>328.9</v>
      </c>
    </row>
    <row r="97" spans="4:20">
      <c r="M97" t="s">
        <v>84</v>
      </c>
      <c r="N97">
        <v>657.9</v>
      </c>
    </row>
    <row r="98" spans="4:20">
      <c r="M98" t="s">
        <v>84</v>
      </c>
      <c r="N98">
        <v>328.9</v>
      </c>
    </row>
    <row r="100" spans="4:20">
      <c r="D100" t="s">
        <v>76</v>
      </c>
      <c r="E100">
        <v>0</v>
      </c>
      <c r="G100" t="s">
        <v>79</v>
      </c>
      <c r="H100">
        <v>0</v>
      </c>
      <c r="J100" t="s">
        <v>82</v>
      </c>
      <c r="K100">
        <v>0</v>
      </c>
      <c r="M100" t="s">
        <v>85</v>
      </c>
      <c r="N100">
        <v>0</v>
      </c>
      <c r="P100" t="s">
        <v>88</v>
      </c>
      <c r="Q100">
        <v>0</v>
      </c>
      <c r="S100" t="s">
        <v>91</v>
      </c>
      <c r="T100">
        <v>0</v>
      </c>
    </row>
    <row r="101" spans="4:20">
      <c r="D101" t="s">
        <v>76</v>
      </c>
      <c r="E101">
        <v>0</v>
      </c>
      <c r="G101" t="s">
        <v>79</v>
      </c>
      <c r="H101">
        <v>1052.5999999999999</v>
      </c>
      <c r="J101" t="s">
        <v>82</v>
      </c>
      <c r="K101">
        <v>2105.3000000000002</v>
      </c>
      <c r="M101" t="s">
        <v>85</v>
      </c>
      <c r="N101">
        <v>1315.8</v>
      </c>
      <c r="P101" t="s">
        <v>88</v>
      </c>
      <c r="Q101">
        <v>131.6</v>
      </c>
      <c r="S101" t="s">
        <v>91</v>
      </c>
      <c r="T101">
        <v>1842.1</v>
      </c>
    </row>
    <row r="102" spans="4:20">
      <c r="D102" t="s">
        <v>76</v>
      </c>
      <c r="E102">
        <v>0</v>
      </c>
      <c r="G102" t="s">
        <v>79</v>
      </c>
      <c r="H102">
        <v>1052.5999999999999</v>
      </c>
      <c r="J102" t="s">
        <v>82</v>
      </c>
      <c r="K102">
        <v>1973.7</v>
      </c>
      <c r="M102" t="s">
        <v>85</v>
      </c>
      <c r="N102">
        <v>1184.2</v>
      </c>
      <c r="P102" t="s">
        <v>88</v>
      </c>
      <c r="Q102">
        <v>1118.4000000000001</v>
      </c>
      <c r="S102" t="s">
        <v>91</v>
      </c>
      <c r="T102">
        <v>526.29999999999995</v>
      </c>
    </row>
    <row r="103" spans="4:20">
      <c r="D103" t="s">
        <v>76</v>
      </c>
      <c r="E103">
        <v>0</v>
      </c>
      <c r="G103" t="s">
        <v>79</v>
      </c>
      <c r="H103">
        <v>1710.5</v>
      </c>
      <c r="J103" t="s">
        <v>82</v>
      </c>
      <c r="K103">
        <v>131.6</v>
      </c>
      <c r="M103" t="s">
        <v>85</v>
      </c>
      <c r="N103">
        <v>789.5</v>
      </c>
      <c r="P103" t="s">
        <v>88</v>
      </c>
      <c r="Q103">
        <v>1578.9</v>
      </c>
      <c r="S103" t="s">
        <v>91</v>
      </c>
      <c r="T103">
        <v>986.8</v>
      </c>
    </row>
    <row r="104" spans="4:20">
      <c r="D104" t="s">
        <v>76</v>
      </c>
      <c r="E104">
        <v>0</v>
      </c>
      <c r="G104" t="s">
        <v>79</v>
      </c>
      <c r="H104">
        <v>1973.7</v>
      </c>
      <c r="J104" t="s">
        <v>82</v>
      </c>
      <c r="K104">
        <v>197.4</v>
      </c>
      <c r="M104" t="s">
        <v>85</v>
      </c>
      <c r="N104">
        <v>1710.5</v>
      </c>
      <c r="P104" t="s">
        <v>88</v>
      </c>
      <c r="Q104">
        <v>657.9</v>
      </c>
      <c r="S104" t="s">
        <v>91</v>
      </c>
      <c r="T104">
        <v>657.9</v>
      </c>
    </row>
    <row r="105" spans="4:20">
      <c r="D105" t="s">
        <v>76</v>
      </c>
      <c r="E105">
        <v>0</v>
      </c>
      <c r="G105" t="s">
        <v>79</v>
      </c>
      <c r="H105">
        <v>1578.9</v>
      </c>
      <c r="J105" t="s">
        <v>82</v>
      </c>
      <c r="K105">
        <v>1578.9</v>
      </c>
      <c r="M105" t="s">
        <v>85</v>
      </c>
      <c r="N105">
        <v>1315.8</v>
      </c>
      <c r="P105" t="s">
        <v>88</v>
      </c>
      <c r="Q105">
        <v>921.1</v>
      </c>
      <c r="S105" t="s">
        <v>91</v>
      </c>
      <c r="T105">
        <v>921.1</v>
      </c>
    </row>
    <row r="106" spans="4:20">
      <c r="D106" t="s">
        <v>76</v>
      </c>
      <c r="E106">
        <v>0</v>
      </c>
      <c r="G106" t="s">
        <v>79</v>
      </c>
      <c r="H106">
        <v>1184.2</v>
      </c>
      <c r="J106" t="s">
        <v>82</v>
      </c>
      <c r="K106">
        <v>197.4</v>
      </c>
      <c r="M106" t="s">
        <v>85</v>
      </c>
      <c r="N106">
        <v>1578.9</v>
      </c>
      <c r="P106" t="s">
        <v>88</v>
      </c>
      <c r="Q106">
        <v>197.4</v>
      </c>
      <c r="S106" t="s">
        <v>91</v>
      </c>
      <c r="T106">
        <v>526.29999999999995</v>
      </c>
    </row>
    <row r="107" spans="4:20">
      <c r="D107" t="s">
        <v>76</v>
      </c>
      <c r="E107">
        <v>0</v>
      </c>
      <c r="G107" t="s">
        <v>79</v>
      </c>
      <c r="H107">
        <v>1578.9</v>
      </c>
      <c r="J107" t="s">
        <v>82</v>
      </c>
      <c r="K107">
        <v>263.2</v>
      </c>
      <c r="M107" t="s">
        <v>85</v>
      </c>
      <c r="N107">
        <v>1315.8</v>
      </c>
      <c r="P107" t="s">
        <v>88</v>
      </c>
      <c r="Q107">
        <v>723.7</v>
      </c>
      <c r="S107" t="s">
        <v>91</v>
      </c>
      <c r="T107">
        <v>131.6</v>
      </c>
    </row>
    <row r="108" spans="4:20">
      <c r="D108" t="s">
        <v>76</v>
      </c>
      <c r="E108">
        <v>0</v>
      </c>
      <c r="G108" t="s">
        <v>79</v>
      </c>
      <c r="H108">
        <v>921.1</v>
      </c>
      <c r="J108" t="s">
        <v>82</v>
      </c>
      <c r="K108">
        <v>131.6</v>
      </c>
      <c r="M108" t="s">
        <v>85</v>
      </c>
      <c r="N108">
        <v>1184.2</v>
      </c>
      <c r="P108" t="s">
        <v>88</v>
      </c>
      <c r="Q108">
        <v>197.4</v>
      </c>
      <c r="S108" t="s">
        <v>91</v>
      </c>
      <c r="T108">
        <v>921.1</v>
      </c>
    </row>
    <row r="109" spans="4:20">
      <c r="D109" t="s">
        <v>76</v>
      </c>
      <c r="E109">
        <v>0</v>
      </c>
      <c r="G109" t="s">
        <v>79</v>
      </c>
      <c r="H109">
        <v>921.1</v>
      </c>
      <c r="J109" t="s">
        <v>82</v>
      </c>
      <c r="K109">
        <v>197.4</v>
      </c>
      <c r="M109" t="s">
        <v>85</v>
      </c>
      <c r="N109">
        <v>657.9</v>
      </c>
      <c r="P109" t="s">
        <v>88</v>
      </c>
      <c r="Q109">
        <v>65.8</v>
      </c>
      <c r="S109" t="s">
        <v>91</v>
      </c>
      <c r="T109">
        <v>1184.2</v>
      </c>
    </row>
    <row r="110" spans="4:20">
      <c r="D110" t="s">
        <v>76</v>
      </c>
      <c r="E110">
        <v>0</v>
      </c>
      <c r="G110" t="s">
        <v>79</v>
      </c>
      <c r="H110">
        <v>197.4</v>
      </c>
      <c r="J110" t="s">
        <v>82</v>
      </c>
      <c r="K110">
        <v>855.3</v>
      </c>
      <c r="M110" t="s">
        <v>85</v>
      </c>
      <c r="N110">
        <v>789.5</v>
      </c>
      <c r="P110" t="s">
        <v>88</v>
      </c>
      <c r="Q110">
        <v>263.2</v>
      </c>
      <c r="S110" t="s">
        <v>91</v>
      </c>
      <c r="T110">
        <v>1578.9</v>
      </c>
    </row>
    <row r="111" spans="4:20">
      <c r="D111" t="s">
        <v>76</v>
      </c>
      <c r="E111">
        <v>0</v>
      </c>
      <c r="G111" t="s">
        <v>79</v>
      </c>
      <c r="H111">
        <v>526.29999999999995</v>
      </c>
      <c r="J111" t="s">
        <v>82</v>
      </c>
      <c r="K111">
        <v>131.6</v>
      </c>
      <c r="M111" t="s">
        <v>85</v>
      </c>
      <c r="N111">
        <v>921.1</v>
      </c>
      <c r="P111" t="s">
        <v>88</v>
      </c>
      <c r="Q111">
        <v>263.2</v>
      </c>
      <c r="S111" t="s">
        <v>91</v>
      </c>
      <c r="T111">
        <v>789.5</v>
      </c>
    </row>
    <row r="112" spans="4:20">
      <c r="D112" t="s">
        <v>76</v>
      </c>
      <c r="E112">
        <v>0</v>
      </c>
      <c r="G112" t="s">
        <v>79</v>
      </c>
      <c r="H112">
        <v>328.9</v>
      </c>
      <c r="J112" t="s">
        <v>82</v>
      </c>
      <c r="K112">
        <v>263.2</v>
      </c>
      <c r="M112" t="s">
        <v>85</v>
      </c>
      <c r="N112">
        <v>394.7</v>
      </c>
      <c r="P112" t="s">
        <v>88</v>
      </c>
      <c r="Q112">
        <v>789.5</v>
      </c>
      <c r="S112" t="s">
        <v>91</v>
      </c>
      <c r="T112">
        <v>131.6</v>
      </c>
    </row>
    <row r="113" spans="4:20">
      <c r="D113" t="s">
        <v>76</v>
      </c>
      <c r="E113">
        <v>0</v>
      </c>
      <c r="G113" t="s">
        <v>79</v>
      </c>
      <c r="H113">
        <v>789.5</v>
      </c>
      <c r="J113" t="s">
        <v>82</v>
      </c>
      <c r="K113">
        <v>263.2</v>
      </c>
      <c r="M113" t="s">
        <v>85</v>
      </c>
      <c r="N113">
        <v>657.9</v>
      </c>
      <c r="P113" t="s">
        <v>88</v>
      </c>
      <c r="Q113">
        <v>526.29999999999995</v>
      </c>
      <c r="S113" t="s">
        <v>91</v>
      </c>
      <c r="T113">
        <v>263.2</v>
      </c>
    </row>
    <row r="114" spans="4:20">
      <c r="D114" t="s">
        <v>76</v>
      </c>
      <c r="E114">
        <v>65.8</v>
      </c>
      <c r="G114" t="s">
        <v>79</v>
      </c>
      <c r="H114">
        <v>3618.4</v>
      </c>
      <c r="J114" t="s">
        <v>82</v>
      </c>
      <c r="K114">
        <v>131.6</v>
      </c>
      <c r="M114" t="s">
        <v>85</v>
      </c>
      <c r="N114">
        <v>1184.2</v>
      </c>
      <c r="P114" t="s">
        <v>88</v>
      </c>
      <c r="Q114">
        <v>394.7</v>
      </c>
      <c r="S114" t="s">
        <v>91</v>
      </c>
      <c r="T114">
        <v>328.9</v>
      </c>
    </row>
    <row r="115" spans="4:20">
      <c r="D115" t="s">
        <v>76</v>
      </c>
      <c r="E115">
        <v>0</v>
      </c>
      <c r="G115" t="s">
        <v>79</v>
      </c>
      <c r="H115">
        <v>1973.7</v>
      </c>
      <c r="J115" t="s">
        <v>82</v>
      </c>
      <c r="K115">
        <v>0</v>
      </c>
      <c r="M115" t="s">
        <v>85</v>
      </c>
      <c r="N115">
        <v>1578.9</v>
      </c>
      <c r="P115" t="s">
        <v>88</v>
      </c>
      <c r="Q115">
        <v>263.2</v>
      </c>
      <c r="S115" t="s">
        <v>91</v>
      </c>
      <c r="T115">
        <v>131.6</v>
      </c>
    </row>
    <row r="116" spans="4:20">
      <c r="D116" t="s">
        <v>76</v>
      </c>
      <c r="E116">
        <v>0</v>
      </c>
      <c r="G116" t="s">
        <v>79</v>
      </c>
      <c r="H116">
        <v>1250</v>
      </c>
      <c r="J116" t="s">
        <v>82</v>
      </c>
      <c r="K116">
        <v>263.2</v>
      </c>
      <c r="M116" t="s">
        <v>85</v>
      </c>
      <c r="N116">
        <v>1710.5</v>
      </c>
      <c r="P116" t="s">
        <v>88</v>
      </c>
      <c r="Q116">
        <v>131.6</v>
      </c>
      <c r="S116" t="s">
        <v>91</v>
      </c>
      <c r="T116">
        <v>657.9</v>
      </c>
    </row>
    <row r="117" spans="4:20">
      <c r="D117" t="s">
        <v>76</v>
      </c>
      <c r="E117">
        <v>0</v>
      </c>
      <c r="G117" t="s">
        <v>79</v>
      </c>
      <c r="H117">
        <v>1842.1</v>
      </c>
      <c r="J117" t="s">
        <v>82</v>
      </c>
      <c r="K117">
        <v>263.2</v>
      </c>
      <c r="M117" t="s">
        <v>85</v>
      </c>
      <c r="N117">
        <v>2105.3000000000002</v>
      </c>
      <c r="P117" t="s">
        <v>88</v>
      </c>
      <c r="Q117">
        <v>263.2</v>
      </c>
      <c r="S117" t="s">
        <v>91</v>
      </c>
      <c r="T117">
        <v>921.1</v>
      </c>
    </row>
    <row r="118" spans="4:20">
      <c r="D118" t="s">
        <v>76</v>
      </c>
      <c r="E118">
        <v>0</v>
      </c>
      <c r="G118" t="s">
        <v>79</v>
      </c>
      <c r="H118">
        <v>1710.5</v>
      </c>
      <c r="J118" t="s">
        <v>82</v>
      </c>
      <c r="K118">
        <v>131.6</v>
      </c>
      <c r="M118" t="s">
        <v>85</v>
      </c>
      <c r="N118">
        <v>1578.9</v>
      </c>
      <c r="P118" t="s">
        <v>88</v>
      </c>
      <c r="Q118">
        <v>921.1</v>
      </c>
      <c r="S118" t="s">
        <v>91</v>
      </c>
      <c r="T118">
        <v>460.5</v>
      </c>
    </row>
    <row r="119" spans="4:20">
      <c r="D119" t="s">
        <v>76</v>
      </c>
      <c r="E119">
        <v>0</v>
      </c>
      <c r="G119" t="s">
        <v>79</v>
      </c>
      <c r="H119">
        <v>1447.4</v>
      </c>
      <c r="J119" t="s">
        <v>82</v>
      </c>
      <c r="K119">
        <v>657.9</v>
      </c>
      <c r="M119" t="s">
        <v>85</v>
      </c>
      <c r="N119">
        <v>1315.8</v>
      </c>
      <c r="P119" t="s">
        <v>88</v>
      </c>
      <c r="Q119">
        <v>657.9</v>
      </c>
      <c r="S119" t="s">
        <v>91</v>
      </c>
      <c r="T119">
        <v>65.8</v>
      </c>
    </row>
    <row r="120" spans="4:20">
      <c r="D120" t="s">
        <v>76</v>
      </c>
      <c r="E120">
        <v>0</v>
      </c>
      <c r="G120" t="s">
        <v>79</v>
      </c>
      <c r="H120">
        <v>526.29999999999995</v>
      </c>
      <c r="J120" t="s">
        <v>82</v>
      </c>
      <c r="K120">
        <v>526.29999999999995</v>
      </c>
      <c r="M120" t="s">
        <v>85</v>
      </c>
      <c r="N120">
        <v>789.5</v>
      </c>
      <c r="P120" t="s">
        <v>88</v>
      </c>
      <c r="Q120">
        <v>394.7</v>
      </c>
      <c r="S120" t="s">
        <v>91</v>
      </c>
      <c r="T120">
        <v>921.1</v>
      </c>
    </row>
    <row r="121" spans="4:20">
      <c r="M121" t="s">
        <v>85</v>
      </c>
      <c r="N121">
        <v>1447.4</v>
      </c>
    </row>
    <row r="122" spans="4:20">
      <c r="M122" t="s">
        <v>85</v>
      </c>
      <c r="N122">
        <v>526.29999999999995</v>
      </c>
    </row>
    <row r="123" spans="4:20">
      <c r="M123" t="s">
        <v>85</v>
      </c>
      <c r="N123">
        <v>657.9</v>
      </c>
    </row>
    <row r="124" spans="4:20">
      <c r="M124" t="s">
        <v>85</v>
      </c>
      <c r="N124">
        <v>657.9</v>
      </c>
    </row>
    <row r="126" spans="4:20">
      <c r="D126" t="s">
        <v>54</v>
      </c>
      <c r="E126">
        <v>0</v>
      </c>
      <c r="G126" t="s">
        <v>55</v>
      </c>
      <c r="H126">
        <v>0</v>
      </c>
      <c r="J126" t="s">
        <v>56</v>
      </c>
      <c r="K126">
        <v>0</v>
      </c>
      <c r="M126" t="s">
        <v>59</v>
      </c>
      <c r="N126">
        <v>0</v>
      </c>
      <c r="P126" t="s">
        <v>57</v>
      </c>
      <c r="Q126">
        <v>0</v>
      </c>
      <c r="S126" t="s">
        <v>58</v>
      </c>
      <c r="T126">
        <v>0</v>
      </c>
    </row>
    <row r="127" spans="4:20">
      <c r="D127" t="s">
        <v>54</v>
      </c>
      <c r="E127">
        <v>65.8</v>
      </c>
      <c r="G127" t="s">
        <v>55</v>
      </c>
      <c r="H127">
        <v>0</v>
      </c>
      <c r="J127" t="s">
        <v>56</v>
      </c>
      <c r="K127">
        <v>657.9</v>
      </c>
      <c r="M127" t="s">
        <v>59</v>
      </c>
      <c r="N127">
        <v>197.4</v>
      </c>
      <c r="P127" t="s">
        <v>57</v>
      </c>
      <c r="Q127">
        <v>131.6</v>
      </c>
      <c r="S127" t="s">
        <v>58</v>
      </c>
      <c r="T127">
        <v>65.8</v>
      </c>
    </row>
    <row r="128" spans="4:20">
      <c r="D128" t="s">
        <v>54</v>
      </c>
      <c r="E128">
        <v>131.6</v>
      </c>
      <c r="G128" t="s">
        <v>55</v>
      </c>
      <c r="H128">
        <v>0</v>
      </c>
      <c r="J128" t="s">
        <v>56</v>
      </c>
      <c r="K128">
        <v>263.2</v>
      </c>
      <c r="M128" t="s">
        <v>59</v>
      </c>
      <c r="N128">
        <v>65.8</v>
      </c>
      <c r="P128" t="s">
        <v>57</v>
      </c>
      <c r="Q128">
        <v>0</v>
      </c>
      <c r="S128" t="s">
        <v>58</v>
      </c>
      <c r="T128">
        <v>0</v>
      </c>
    </row>
    <row r="129" spans="4:20">
      <c r="D129" t="s">
        <v>54</v>
      </c>
      <c r="E129">
        <v>65.8</v>
      </c>
      <c r="G129" t="s">
        <v>55</v>
      </c>
      <c r="H129">
        <v>263.2</v>
      </c>
      <c r="J129" t="s">
        <v>56</v>
      </c>
      <c r="K129">
        <v>657.9</v>
      </c>
      <c r="M129" t="s">
        <v>59</v>
      </c>
      <c r="N129">
        <v>1447.4</v>
      </c>
      <c r="P129" t="s">
        <v>57</v>
      </c>
      <c r="Q129">
        <v>131.6</v>
      </c>
      <c r="S129" t="s">
        <v>58</v>
      </c>
      <c r="T129">
        <v>65.8</v>
      </c>
    </row>
    <row r="130" spans="4:20">
      <c r="D130" t="s">
        <v>54</v>
      </c>
      <c r="E130">
        <v>394.7</v>
      </c>
      <c r="G130" t="s">
        <v>55</v>
      </c>
      <c r="H130">
        <v>0</v>
      </c>
      <c r="J130" t="s">
        <v>56</v>
      </c>
      <c r="K130">
        <v>789.5</v>
      </c>
      <c r="M130" t="s">
        <v>59</v>
      </c>
      <c r="N130">
        <v>65.8</v>
      </c>
      <c r="P130" t="s">
        <v>57</v>
      </c>
      <c r="Q130">
        <v>197.4</v>
      </c>
      <c r="S130" t="s">
        <v>58</v>
      </c>
      <c r="T130">
        <v>65.8</v>
      </c>
    </row>
    <row r="131" spans="4:20">
      <c r="D131" t="s">
        <v>54</v>
      </c>
      <c r="E131">
        <v>131.6</v>
      </c>
      <c r="G131" t="s">
        <v>55</v>
      </c>
      <c r="H131">
        <v>0</v>
      </c>
      <c r="J131" t="s">
        <v>56</v>
      </c>
      <c r="K131">
        <v>65.8</v>
      </c>
      <c r="M131" t="s">
        <v>59</v>
      </c>
      <c r="N131">
        <v>0</v>
      </c>
      <c r="P131" t="s">
        <v>57</v>
      </c>
      <c r="Q131">
        <v>0</v>
      </c>
      <c r="S131" t="s">
        <v>58</v>
      </c>
      <c r="T131">
        <v>65.8</v>
      </c>
    </row>
    <row r="132" spans="4:20">
      <c r="D132" t="s">
        <v>54</v>
      </c>
      <c r="E132">
        <v>0</v>
      </c>
      <c r="G132" t="s">
        <v>55</v>
      </c>
      <c r="H132">
        <v>65.8</v>
      </c>
      <c r="J132" t="s">
        <v>56</v>
      </c>
      <c r="K132">
        <v>394.7</v>
      </c>
      <c r="M132" t="s">
        <v>59</v>
      </c>
      <c r="N132">
        <v>0</v>
      </c>
      <c r="P132" t="s">
        <v>57</v>
      </c>
      <c r="Q132">
        <v>0</v>
      </c>
      <c r="S132" t="s">
        <v>58</v>
      </c>
      <c r="T132">
        <v>0</v>
      </c>
    </row>
    <row r="133" spans="4:20">
      <c r="D133" t="s">
        <v>54</v>
      </c>
      <c r="E133">
        <v>0</v>
      </c>
      <c r="G133" t="s">
        <v>55</v>
      </c>
      <c r="H133">
        <v>657.9</v>
      </c>
      <c r="J133" t="s">
        <v>56</v>
      </c>
      <c r="K133">
        <v>789.5</v>
      </c>
      <c r="M133" t="s">
        <v>59</v>
      </c>
      <c r="N133">
        <v>986.8</v>
      </c>
      <c r="P133" t="s">
        <v>57</v>
      </c>
      <c r="Q133">
        <v>328.9</v>
      </c>
      <c r="S133" t="s">
        <v>58</v>
      </c>
      <c r="T133">
        <v>0</v>
      </c>
    </row>
    <row r="134" spans="4:20">
      <c r="D134" t="s">
        <v>54</v>
      </c>
      <c r="E134">
        <v>65.8</v>
      </c>
      <c r="G134" t="s">
        <v>55</v>
      </c>
      <c r="H134">
        <v>65.8</v>
      </c>
      <c r="J134" t="s">
        <v>56</v>
      </c>
      <c r="K134">
        <v>789.5</v>
      </c>
      <c r="M134" t="s">
        <v>59</v>
      </c>
      <c r="N134">
        <v>526.29999999999995</v>
      </c>
      <c r="P134" t="s">
        <v>57</v>
      </c>
      <c r="Q134">
        <v>0</v>
      </c>
      <c r="S134" t="s">
        <v>58</v>
      </c>
      <c r="T134">
        <v>65.8</v>
      </c>
    </row>
    <row r="135" spans="4:20">
      <c r="D135" t="s">
        <v>54</v>
      </c>
      <c r="E135">
        <v>65.8</v>
      </c>
      <c r="G135" t="s">
        <v>55</v>
      </c>
      <c r="H135">
        <v>0</v>
      </c>
      <c r="J135" t="s">
        <v>56</v>
      </c>
      <c r="K135">
        <v>65.8</v>
      </c>
      <c r="M135" t="s">
        <v>59</v>
      </c>
      <c r="N135">
        <v>131.6</v>
      </c>
      <c r="P135" t="s">
        <v>57</v>
      </c>
      <c r="Q135">
        <v>0</v>
      </c>
      <c r="S135" t="s">
        <v>58</v>
      </c>
      <c r="T135">
        <v>0</v>
      </c>
    </row>
    <row r="136" spans="4:20">
      <c r="D136" t="s">
        <v>54</v>
      </c>
      <c r="E136">
        <v>394.7</v>
      </c>
      <c r="G136" t="s">
        <v>55</v>
      </c>
      <c r="H136">
        <v>65.8</v>
      </c>
      <c r="J136" t="s">
        <v>56</v>
      </c>
      <c r="K136">
        <v>0</v>
      </c>
      <c r="M136" t="s">
        <v>59</v>
      </c>
      <c r="N136">
        <v>263.2</v>
      </c>
      <c r="P136" t="s">
        <v>57</v>
      </c>
      <c r="Q136">
        <v>263.2</v>
      </c>
      <c r="S136" t="s">
        <v>58</v>
      </c>
      <c r="T136">
        <v>263.2</v>
      </c>
    </row>
    <row r="137" spans="4:20">
      <c r="D137" t="s">
        <v>54</v>
      </c>
      <c r="E137">
        <v>65.8</v>
      </c>
      <c r="G137" t="s">
        <v>55</v>
      </c>
      <c r="H137">
        <v>0</v>
      </c>
      <c r="J137" t="s">
        <v>56</v>
      </c>
      <c r="K137">
        <v>789.5</v>
      </c>
      <c r="M137" t="s">
        <v>59</v>
      </c>
      <c r="N137">
        <v>1052.5999999999999</v>
      </c>
      <c r="P137" t="s">
        <v>57</v>
      </c>
      <c r="Q137">
        <v>65.8</v>
      </c>
      <c r="S137" t="s">
        <v>58</v>
      </c>
      <c r="T137">
        <v>65.8</v>
      </c>
    </row>
    <row r="138" spans="4:20">
      <c r="D138" t="s">
        <v>54</v>
      </c>
      <c r="E138">
        <v>131.6</v>
      </c>
      <c r="G138" t="s">
        <v>55</v>
      </c>
      <c r="H138">
        <v>65.8</v>
      </c>
      <c r="J138" t="s">
        <v>56</v>
      </c>
      <c r="K138">
        <v>263.2</v>
      </c>
      <c r="M138" t="s">
        <v>59</v>
      </c>
      <c r="N138">
        <v>986.8</v>
      </c>
      <c r="P138" t="s">
        <v>57</v>
      </c>
      <c r="Q138">
        <v>197.4</v>
      </c>
      <c r="S138" t="s">
        <v>58</v>
      </c>
      <c r="T138">
        <v>65.8</v>
      </c>
    </row>
    <row r="139" spans="4:20">
      <c r="D139" t="s">
        <v>54</v>
      </c>
      <c r="E139">
        <v>263.2</v>
      </c>
      <c r="G139" t="s">
        <v>55</v>
      </c>
      <c r="H139">
        <v>65.8</v>
      </c>
      <c r="J139" t="s">
        <v>56</v>
      </c>
      <c r="K139">
        <v>789.5</v>
      </c>
      <c r="M139" t="s">
        <v>59</v>
      </c>
      <c r="N139">
        <v>65.8</v>
      </c>
      <c r="P139" t="s">
        <v>57</v>
      </c>
      <c r="Q139">
        <v>65.8</v>
      </c>
      <c r="S139" t="s">
        <v>58</v>
      </c>
      <c r="T139">
        <v>0</v>
      </c>
    </row>
    <row r="140" spans="4:20">
      <c r="D140" t="s">
        <v>54</v>
      </c>
      <c r="E140">
        <v>526.29999999999995</v>
      </c>
      <c r="G140" t="s">
        <v>55</v>
      </c>
      <c r="H140">
        <v>197.4</v>
      </c>
      <c r="J140" t="s">
        <v>56</v>
      </c>
      <c r="K140">
        <v>65.8</v>
      </c>
      <c r="M140" t="s">
        <v>59</v>
      </c>
      <c r="N140">
        <v>657.9</v>
      </c>
      <c r="P140" t="s">
        <v>57</v>
      </c>
      <c r="Q140">
        <v>0</v>
      </c>
      <c r="S140" t="s">
        <v>58</v>
      </c>
      <c r="T140">
        <v>263.2</v>
      </c>
    </row>
    <row r="141" spans="4:20">
      <c r="D141" t="s">
        <v>54</v>
      </c>
      <c r="E141">
        <v>263.2</v>
      </c>
      <c r="G141" t="s">
        <v>55</v>
      </c>
      <c r="H141">
        <v>0</v>
      </c>
      <c r="J141" t="s">
        <v>56</v>
      </c>
      <c r="K141">
        <v>131.6</v>
      </c>
      <c r="M141" t="s">
        <v>59</v>
      </c>
      <c r="N141">
        <v>526.29999999999995</v>
      </c>
      <c r="P141" t="s">
        <v>57</v>
      </c>
      <c r="Q141">
        <v>0</v>
      </c>
      <c r="S141" t="s">
        <v>58</v>
      </c>
      <c r="T141">
        <v>131.6</v>
      </c>
    </row>
    <row r="142" spans="4:20">
      <c r="D142" t="s">
        <v>54</v>
      </c>
      <c r="E142">
        <v>526.29999999999995</v>
      </c>
      <c r="G142" t="s">
        <v>55</v>
      </c>
      <c r="H142">
        <v>131.6</v>
      </c>
      <c r="J142" t="s">
        <v>56</v>
      </c>
      <c r="K142">
        <v>328.9</v>
      </c>
      <c r="M142" t="s">
        <v>59</v>
      </c>
      <c r="N142">
        <v>789.5</v>
      </c>
      <c r="P142" t="s">
        <v>57</v>
      </c>
      <c r="Q142">
        <v>197.4</v>
      </c>
      <c r="S142" t="s">
        <v>58</v>
      </c>
      <c r="T142">
        <v>0</v>
      </c>
    </row>
    <row r="143" spans="4:20">
      <c r="D143" t="s">
        <v>54</v>
      </c>
      <c r="E143">
        <v>65.8</v>
      </c>
      <c r="G143" t="s">
        <v>55</v>
      </c>
      <c r="H143">
        <v>263.2</v>
      </c>
      <c r="J143" t="s">
        <v>56</v>
      </c>
      <c r="K143">
        <v>394.7</v>
      </c>
      <c r="M143" t="s">
        <v>59</v>
      </c>
      <c r="N143">
        <v>921.1</v>
      </c>
      <c r="P143" t="s">
        <v>57</v>
      </c>
      <c r="Q143">
        <v>263.2</v>
      </c>
      <c r="S143" t="s">
        <v>58</v>
      </c>
      <c r="T143">
        <v>0</v>
      </c>
    </row>
    <row r="144" spans="4:20">
      <c r="D144" t="s">
        <v>54</v>
      </c>
      <c r="E144">
        <v>460.5</v>
      </c>
      <c r="G144" t="s">
        <v>55</v>
      </c>
      <c r="H144">
        <v>526.29999999999995</v>
      </c>
      <c r="J144" t="s">
        <v>56</v>
      </c>
      <c r="K144">
        <v>789.5</v>
      </c>
      <c r="M144" t="s">
        <v>59</v>
      </c>
      <c r="N144">
        <v>394.7</v>
      </c>
      <c r="P144" t="s">
        <v>57</v>
      </c>
      <c r="Q144">
        <v>131.6</v>
      </c>
      <c r="S144" t="s">
        <v>58</v>
      </c>
      <c r="T144">
        <v>394.7</v>
      </c>
    </row>
    <row r="145" spans="4:20">
      <c r="D145" t="s">
        <v>54</v>
      </c>
      <c r="E145">
        <v>526.29999999999995</v>
      </c>
      <c r="G145" t="s">
        <v>55</v>
      </c>
      <c r="H145">
        <v>394.7</v>
      </c>
      <c r="J145" t="s">
        <v>56</v>
      </c>
      <c r="K145">
        <v>921.1</v>
      </c>
      <c r="M145" t="s">
        <v>59</v>
      </c>
      <c r="N145">
        <v>657.9</v>
      </c>
      <c r="P145" t="s">
        <v>57</v>
      </c>
      <c r="Q145">
        <v>65.8</v>
      </c>
      <c r="S145" t="s">
        <v>58</v>
      </c>
      <c r="T145">
        <v>263.2</v>
      </c>
    </row>
    <row r="146" spans="4:20">
      <c r="D146" t="s">
        <v>54</v>
      </c>
      <c r="E146">
        <v>657.9</v>
      </c>
      <c r="G146" t="s">
        <v>55</v>
      </c>
      <c r="H146">
        <v>263.2</v>
      </c>
      <c r="J146" t="s">
        <v>56</v>
      </c>
      <c r="K146">
        <v>657.9</v>
      </c>
      <c r="M146" t="s">
        <v>59</v>
      </c>
      <c r="N146">
        <v>1315.8</v>
      </c>
      <c r="P146" t="s">
        <v>57</v>
      </c>
      <c r="Q146">
        <v>131.6</v>
      </c>
      <c r="S146" t="s">
        <v>58</v>
      </c>
      <c r="T146">
        <v>65.8</v>
      </c>
    </row>
    <row r="148" spans="4:20">
      <c r="D148" t="s">
        <v>60</v>
      </c>
      <c r="E148">
        <v>0</v>
      </c>
      <c r="G148" t="s">
        <v>61</v>
      </c>
      <c r="H148">
        <v>0</v>
      </c>
      <c r="J148" t="s">
        <v>62</v>
      </c>
      <c r="K148">
        <v>0</v>
      </c>
      <c r="M148" t="s">
        <v>65</v>
      </c>
      <c r="N148">
        <v>0</v>
      </c>
      <c r="P148" t="s">
        <v>63</v>
      </c>
      <c r="Q148">
        <v>0</v>
      </c>
      <c r="S148" t="s">
        <v>64</v>
      </c>
      <c r="T148">
        <v>0</v>
      </c>
    </row>
    <row r="149" spans="4:20">
      <c r="D149" t="s">
        <v>60</v>
      </c>
      <c r="E149">
        <v>65.8</v>
      </c>
      <c r="G149" t="s">
        <v>61</v>
      </c>
      <c r="H149">
        <v>0</v>
      </c>
      <c r="J149" t="s">
        <v>62</v>
      </c>
      <c r="K149">
        <v>131.6</v>
      </c>
      <c r="M149" t="s">
        <v>65</v>
      </c>
      <c r="N149">
        <v>3289.5</v>
      </c>
      <c r="P149" t="s">
        <v>63</v>
      </c>
      <c r="Q149">
        <v>921.1</v>
      </c>
      <c r="S149" t="s">
        <v>64</v>
      </c>
      <c r="T149">
        <v>65.8</v>
      </c>
    </row>
    <row r="150" spans="4:20">
      <c r="D150" t="s">
        <v>60</v>
      </c>
      <c r="E150">
        <v>263.2</v>
      </c>
      <c r="G150" t="s">
        <v>61</v>
      </c>
      <c r="H150">
        <v>65.8</v>
      </c>
      <c r="J150" t="s">
        <v>62</v>
      </c>
      <c r="K150">
        <v>921.1</v>
      </c>
      <c r="M150" t="s">
        <v>65</v>
      </c>
      <c r="N150">
        <v>1842.1</v>
      </c>
      <c r="P150" t="s">
        <v>63</v>
      </c>
      <c r="Q150">
        <v>1052.5999999999999</v>
      </c>
      <c r="S150" t="s">
        <v>64</v>
      </c>
      <c r="T150">
        <v>1315.8</v>
      </c>
    </row>
    <row r="151" spans="4:20">
      <c r="D151" t="s">
        <v>60</v>
      </c>
      <c r="E151">
        <v>263.2</v>
      </c>
      <c r="G151" t="s">
        <v>61</v>
      </c>
      <c r="H151">
        <v>657.9</v>
      </c>
      <c r="J151" t="s">
        <v>62</v>
      </c>
      <c r="K151">
        <v>1184.2</v>
      </c>
      <c r="M151" t="s">
        <v>65</v>
      </c>
      <c r="N151">
        <v>723.7</v>
      </c>
      <c r="P151" t="s">
        <v>63</v>
      </c>
      <c r="Q151">
        <v>131.6</v>
      </c>
      <c r="S151" t="s">
        <v>64</v>
      </c>
      <c r="T151">
        <v>131.6</v>
      </c>
    </row>
    <row r="152" spans="4:20">
      <c r="D152" t="s">
        <v>60</v>
      </c>
      <c r="E152">
        <v>4078.9</v>
      </c>
      <c r="G152" t="s">
        <v>61</v>
      </c>
      <c r="H152">
        <v>131.6</v>
      </c>
      <c r="J152" t="s">
        <v>62</v>
      </c>
      <c r="K152">
        <v>460.5</v>
      </c>
      <c r="M152" t="s">
        <v>65</v>
      </c>
      <c r="N152">
        <v>526.29999999999995</v>
      </c>
      <c r="P152" t="s">
        <v>63</v>
      </c>
      <c r="Q152">
        <v>328.9</v>
      </c>
      <c r="S152" t="s">
        <v>64</v>
      </c>
      <c r="T152">
        <v>526.29999999999995</v>
      </c>
    </row>
    <row r="153" spans="4:20">
      <c r="D153" t="s">
        <v>60</v>
      </c>
      <c r="E153">
        <v>789.5</v>
      </c>
      <c r="G153" t="s">
        <v>61</v>
      </c>
      <c r="H153">
        <v>65.8</v>
      </c>
      <c r="J153" t="s">
        <v>62</v>
      </c>
      <c r="K153">
        <v>2500</v>
      </c>
      <c r="M153" t="s">
        <v>65</v>
      </c>
      <c r="N153">
        <v>526.29999999999995</v>
      </c>
      <c r="P153" t="s">
        <v>63</v>
      </c>
      <c r="Q153">
        <v>1250</v>
      </c>
      <c r="S153" t="s">
        <v>64</v>
      </c>
      <c r="T153">
        <v>1710.5</v>
      </c>
    </row>
    <row r="154" spans="4:20">
      <c r="D154" t="s">
        <v>60</v>
      </c>
      <c r="E154">
        <v>263.2</v>
      </c>
      <c r="G154" t="s">
        <v>61</v>
      </c>
      <c r="H154">
        <v>65.8</v>
      </c>
      <c r="J154" t="s">
        <v>62</v>
      </c>
      <c r="K154">
        <v>1447.4</v>
      </c>
      <c r="M154" t="s">
        <v>65</v>
      </c>
      <c r="N154">
        <v>1447.4</v>
      </c>
      <c r="P154" t="s">
        <v>63</v>
      </c>
      <c r="Q154">
        <v>1973.7</v>
      </c>
      <c r="S154" t="s">
        <v>64</v>
      </c>
      <c r="T154">
        <v>1052.5999999999999</v>
      </c>
    </row>
    <row r="155" spans="4:20">
      <c r="D155" t="s">
        <v>60</v>
      </c>
      <c r="E155">
        <v>263.2</v>
      </c>
      <c r="G155" t="s">
        <v>61</v>
      </c>
      <c r="H155">
        <v>657.9</v>
      </c>
      <c r="J155" t="s">
        <v>62</v>
      </c>
      <c r="K155">
        <v>657.9</v>
      </c>
      <c r="M155" t="s">
        <v>65</v>
      </c>
      <c r="N155">
        <v>1710.5</v>
      </c>
      <c r="P155" t="s">
        <v>63</v>
      </c>
      <c r="Q155">
        <v>3157.9</v>
      </c>
      <c r="S155" t="s">
        <v>64</v>
      </c>
      <c r="T155">
        <v>131.6</v>
      </c>
    </row>
    <row r="156" spans="4:20">
      <c r="D156" t="s">
        <v>60</v>
      </c>
      <c r="E156">
        <v>1513.2</v>
      </c>
      <c r="G156" t="s">
        <v>61</v>
      </c>
      <c r="H156">
        <v>394.7</v>
      </c>
      <c r="J156" t="s">
        <v>62</v>
      </c>
      <c r="K156">
        <v>1578.9</v>
      </c>
      <c r="M156" t="s">
        <v>65</v>
      </c>
      <c r="N156">
        <v>2236.8000000000002</v>
      </c>
      <c r="P156" t="s">
        <v>63</v>
      </c>
      <c r="Q156">
        <v>328.9</v>
      </c>
      <c r="S156" t="s">
        <v>64</v>
      </c>
      <c r="T156">
        <v>131.6</v>
      </c>
    </row>
    <row r="157" spans="4:20">
      <c r="D157" t="s">
        <v>60</v>
      </c>
      <c r="E157">
        <v>263.2</v>
      </c>
      <c r="G157" t="s">
        <v>61</v>
      </c>
      <c r="H157">
        <v>789.5</v>
      </c>
      <c r="J157" t="s">
        <v>62</v>
      </c>
      <c r="K157">
        <v>5000</v>
      </c>
      <c r="M157" t="s">
        <v>65</v>
      </c>
      <c r="N157">
        <v>3421.1</v>
      </c>
      <c r="P157" t="s">
        <v>63</v>
      </c>
      <c r="Q157">
        <v>131.6</v>
      </c>
      <c r="S157" t="s">
        <v>64</v>
      </c>
      <c r="T157">
        <v>2105.3000000000002</v>
      </c>
    </row>
    <row r="158" spans="4:20">
      <c r="D158" t="s">
        <v>60</v>
      </c>
      <c r="E158">
        <v>1184.2</v>
      </c>
      <c r="G158" t="s">
        <v>61</v>
      </c>
      <c r="H158">
        <v>0</v>
      </c>
      <c r="J158" t="s">
        <v>62</v>
      </c>
      <c r="K158">
        <v>7105.3</v>
      </c>
      <c r="M158" t="s">
        <v>65</v>
      </c>
      <c r="N158">
        <v>1842.1</v>
      </c>
      <c r="P158" t="s">
        <v>63</v>
      </c>
      <c r="Q158">
        <v>197.4</v>
      </c>
      <c r="S158" t="s">
        <v>64</v>
      </c>
      <c r="T158">
        <v>2763.2</v>
      </c>
    </row>
    <row r="159" spans="4:20">
      <c r="D159" t="s">
        <v>60</v>
      </c>
      <c r="E159">
        <v>1578.9</v>
      </c>
      <c r="G159" t="s">
        <v>61</v>
      </c>
      <c r="H159">
        <v>65.8</v>
      </c>
      <c r="J159" t="s">
        <v>62</v>
      </c>
      <c r="K159">
        <v>4671.1000000000004</v>
      </c>
      <c r="M159" t="s">
        <v>65</v>
      </c>
      <c r="N159">
        <v>3026.3</v>
      </c>
      <c r="P159" t="s">
        <v>63</v>
      </c>
      <c r="Q159">
        <v>1578.9</v>
      </c>
      <c r="S159" t="s">
        <v>64</v>
      </c>
      <c r="T159">
        <v>394.7</v>
      </c>
    </row>
    <row r="160" spans="4:20">
      <c r="D160" t="s">
        <v>60</v>
      </c>
      <c r="E160">
        <v>65.8</v>
      </c>
      <c r="G160" t="s">
        <v>61</v>
      </c>
      <c r="H160">
        <v>0</v>
      </c>
      <c r="J160" t="s">
        <v>62</v>
      </c>
      <c r="K160">
        <v>131.6</v>
      </c>
      <c r="M160" t="s">
        <v>65</v>
      </c>
      <c r="N160">
        <v>2631.6</v>
      </c>
      <c r="P160" t="s">
        <v>63</v>
      </c>
      <c r="Q160">
        <v>1184.2</v>
      </c>
      <c r="S160" t="s">
        <v>64</v>
      </c>
      <c r="T160">
        <v>394.7</v>
      </c>
    </row>
    <row r="161" spans="4:20">
      <c r="D161" t="s">
        <v>60</v>
      </c>
      <c r="E161">
        <v>65.8</v>
      </c>
      <c r="G161" t="s">
        <v>61</v>
      </c>
      <c r="H161">
        <v>394.7</v>
      </c>
      <c r="J161" t="s">
        <v>62</v>
      </c>
      <c r="K161">
        <v>3815.8</v>
      </c>
      <c r="M161" t="s">
        <v>65</v>
      </c>
      <c r="N161">
        <v>2105.3000000000002</v>
      </c>
      <c r="P161" t="s">
        <v>63</v>
      </c>
      <c r="Q161">
        <v>1052.5999999999999</v>
      </c>
      <c r="S161" t="s">
        <v>64</v>
      </c>
      <c r="T161">
        <v>921.1</v>
      </c>
    </row>
    <row r="162" spans="4:20">
      <c r="D162" t="s">
        <v>60</v>
      </c>
      <c r="E162">
        <v>592.1</v>
      </c>
      <c r="G162" t="s">
        <v>61</v>
      </c>
      <c r="H162">
        <v>263.2</v>
      </c>
      <c r="J162" t="s">
        <v>62</v>
      </c>
      <c r="K162">
        <v>1315.8</v>
      </c>
      <c r="M162" t="s">
        <v>65</v>
      </c>
      <c r="N162">
        <v>2105.3000000000002</v>
      </c>
      <c r="P162" t="s">
        <v>63</v>
      </c>
      <c r="Q162">
        <v>1184.2</v>
      </c>
      <c r="S162" t="s">
        <v>64</v>
      </c>
      <c r="T162">
        <v>1052.5999999999999</v>
      </c>
    </row>
    <row r="163" spans="4:20">
      <c r="D163" t="s">
        <v>60</v>
      </c>
      <c r="E163">
        <v>263.2</v>
      </c>
      <c r="G163" t="s">
        <v>61</v>
      </c>
      <c r="H163">
        <v>1710.5</v>
      </c>
      <c r="J163" t="s">
        <v>62</v>
      </c>
      <c r="K163">
        <v>1052.5999999999999</v>
      </c>
      <c r="M163" t="s">
        <v>65</v>
      </c>
      <c r="N163">
        <v>1842.1</v>
      </c>
      <c r="P163" t="s">
        <v>63</v>
      </c>
      <c r="Q163">
        <v>1578.9</v>
      </c>
      <c r="S163" t="s">
        <v>64</v>
      </c>
      <c r="T163">
        <v>789.5</v>
      </c>
    </row>
    <row r="164" spans="4:20">
      <c r="D164" t="s">
        <v>60</v>
      </c>
      <c r="E164">
        <v>263.2</v>
      </c>
      <c r="G164" t="s">
        <v>61</v>
      </c>
      <c r="H164">
        <v>1710.5</v>
      </c>
      <c r="J164" t="s">
        <v>62</v>
      </c>
      <c r="K164">
        <v>1118.4000000000001</v>
      </c>
      <c r="M164" t="s">
        <v>65</v>
      </c>
      <c r="N164">
        <v>2631.6</v>
      </c>
      <c r="P164" t="s">
        <v>63</v>
      </c>
      <c r="Q164">
        <v>921.1</v>
      </c>
      <c r="S164" t="s">
        <v>64</v>
      </c>
      <c r="T164">
        <v>1578.9</v>
      </c>
    </row>
    <row r="165" spans="4:20">
      <c r="D165" t="s">
        <v>60</v>
      </c>
      <c r="E165">
        <v>131.6</v>
      </c>
      <c r="G165" t="s">
        <v>61</v>
      </c>
      <c r="H165">
        <v>2368.4</v>
      </c>
      <c r="J165" t="s">
        <v>62</v>
      </c>
      <c r="K165">
        <v>1842.1</v>
      </c>
      <c r="M165" t="s">
        <v>65</v>
      </c>
      <c r="N165">
        <v>3157.9</v>
      </c>
      <c r="P165" t="s">
        <v>63</v>
      </c>
      <c r="Q165">
        <v>789.5</v>
      </c>
      <c r="S165" t="s">
        <v>64</v>
      </c>
      <c r="T165">
        <v>3815.8</v>
      </c>
    </row>
    <row r="166" spans="4:20">
      <c r="D166" t="s">
        <v>60</v>
      </c>
      <c r="E166">
        <v>394.7</v>
      </c>
      <c r="G166" t="s">
        <v>61</v>
      </c>
      <c r="H166">
        <v>394.7</v>
      </c>
      <c r="J166" t="s">
        <v>62</v>
      </c>
      <c r="K166">
        <v>2236.8000000000002</v>
      </c>
      <c r="M166" t="s">
        <v>65</v>
      </c>
      <c r="N166">
        <v>3026.3</v>
      </c>
      <c r="P166" t="s">
        <v>63</v>
      </c>
      <c r="Q166">
        <v>1052.5999999999999</v>
      </c>
      <c r="S166" t="s">
        <v>64</v>
      </c>
      <c r="T166">
        <v>1710.5</v>
      </c>
    </row>
    <row r="167" spans="4:20">
      <c r="D167" t="s">
        <v>60</v>
      </c>
      <c r="E167">
        <v>1578.9</v>
      </c>
      <c r="G167" t="s">
        <v>61</v>
      </c>
      <c r="H167">
        <v>131.6</v>
      </c>
      <c r="J167" t="s">
        <v>62</v>
      </c>
      <c r="K167">
        <v>263.2</v>
      </c>
      <c r="M167" t="s">
        <v>65</v>
      </c>
      <c r="N167">
        <v>5000</v>
      </c>
      <c r="P167" t="s">
        <v>63</v>
      </c>
      <c r="Q167">
        <v>921.1</v>
      </c>
      <c r="S167" t="s">
        <v>64</v>
      </c>
      <c r="T167">
        <v>1842.1</v>
      </c>
    </row>
    <row r="168" spans="4:20">
      <c r="D168" t="s">
        <v>60</v>
      </c>
      <c r="E168">
        <v>789.5</v>
      </c>
      <c r="G168" t="s">
        <v>61</v>
      </c>
      <c r="H168">
        <v>131.6</v>
      </c>
      <c r="J168" t="s">
        <v>62</v>
      </c>
      <c r="K168">
        <v>3026.3</v>
      </c>
      <c r="M168" t="s">
        <v>65</v>
      </c>
      <c r="N168">
        <v>3289.5</v>
      </c>
      <c r="P168" t="s">
        <v>63</v>
      </c>
      <c r="Q168">
        <v>1710.5</v>
      </c>
      <c r="S168" t="s">
        <v>64</v>
      </c>
      <c r="T168">
        <v>1710.5</v>
      </c>
    </row>
    <row r="170" spans="4:20">
      <c r="D170" t="s">
        <v>66</v>
      </c>
      <c r="E170">
        <v>0</v>
      </c>
      <c r="G170" t="s">
        <v>67</v>
      </c>
      <c r="H170">
        <v>0</v>
      </c>
      <c r="J170" t="s">
        <v>68</v>
      </c>
      <c r="K170">
        <v>0</v>
      </c>
      <c r="M170" t="s">
        <v>71</v>
      </c>
      <c r="N170">
        <v>0</v>
      </c>
      <c r="P170" t="s">
        <v>69</v>
      </c>
      <c r="Q170">
        <v>0</v>
      </c>
      <c r="S170" t="s">
        <v>70</v>
      </c>
      <c r="T170">
        <v>0</v>
      </c>
    </row>
    <row r="171" spans="4:20">
      <c r="D171" t="s">
        <v>66</v>
      </c>
      <c r="E171">
        <v>394.7</v>
      </c>
      <c r="G171" t="s">
        <v>67</v>
      </c>
      <c r="H171">
        <v>263.2</v>
      </c>
      <c r="J171" t="s">
        <v>68</v>
      </c>
      <c r="K171">
        <v>1710.5</v>
      </c>
      <c r="M171" t="s">
        <v>71</v>
      </c>
      <c r="N171">
        <v>1184.2</v>
      </c>
      <c r="P171" t="s">
        <v>69</v>
      </c>
      <c r="Q171">
        <v>1973.7</v>
      </c>
      <c r="S171" t="s">
        <v>70</v>
      </c>
      <c r="T171">
        <v>1644.7</v>
      </c>
    </row>
    <row r="172" spans="4:20">
      <c r="D172" t="s">
        <v>66</v>
      </c>
      <c r="E172">
        <v>1710.5</v>
      </c>
      <c r="G172" t="s">
        <v>67</v>
      </c>
      <c r="H172">
        <v>592.1</v>
      </c>
      <c r="J172" t="s">
        <v>68</v>
      </c>
      <c r="K172">
        <v>5263.2</v>
      </c>
      <c r="M172" t="s">
        <v>71</v>
      </c>
      <c r="N172">
        <v>3421.1</v>
      </c>
      <c r="P172" t="s">
        <v>69</v>
      </c>
      <c r="Q172">
        <v>6052.6</v>
      </c>
      <c r="S172" t="s">
        <v>70</v>
      </c>
      <c r="T172">
        <v>986.8</v>
      </c>
    </row>
    <row r="173" spans="4:20">
      <c r="D173" t="s">
        <v>66</v>
      </c>
      <c r="E173">
        <v>4473.7</v>
      </c>
      <c r="G173" t="s">
        <v>67</v>
      </c>
      <c r="H173">
        <v>526.29999999999995</v>
      </c>
      <c r="J173" t="s">
        <v>68</v>
      </c>
      <c r="K173">
        <v>7368.4</v>
      </c>
      <c r="M173" t="s">
        <v>71</v>
      </c>
      <c r="N173">
        <v>5263.2</v>
      </c>
      <c r="P173" t="s">
        <v>69</v>
      </c>
      <c r="Q173">
        <v>4276.3</v>
      </c>
      <c r="S173" t="s">
        <v>70</v>
      </c>
      <c r="T173">
        <v>2631.6</v>
      </c>
    </row>
    <row r="174" spans="4:20">
      <c r="D174" t="s">
        <v>66</v>
      </c>
      <c r="E174">
        <v>657.9</v>
      </c>
      <c r="G174" t="s">
        <v>67</v>
      </c>
      <c r="H174">
        <v>657.9</v>
      </c>
      <c r="J174" t="s">
        <v>68</v>
      </c>
      <c r="K174">
        <v>7368.4</v>
      </c>
      <c r="M174" t="s">
        <v>71</v>
      </c>
      <c r="N174">
        <v>5000</v>
      </c>
      <c r="P174" t="s">
        <v>69</v>
      </c>
      <c r="Q174">
        <v>2302.6</v>
      </c>
      <c r="S174" t="s">
        <v>70</v>
      </c>
      <c r="T174">
        <v>789.5</v>
      </c>
    </row>
    <row r="175" spans="4:20">
      <c r="D175" t="s">
        <v>66</v>
      </c>
      <c r="E175">
        <v>592.1</v>
      </c>
      <c r="G175" t="s">
        <v>67</v>
      </c>
      <c r="H175">
        <v>263.2</v>
      </c>
      <c r="J175" t="s">
        <v>68</v>
      </c>
      <c r="K175">
        <v>1184.2</v>
      </c>
      <c r="M175" t="s">
        <v>71</v>
      </c>
      <c r="N175">
        <v>1907.9</v>
      </c>
      <c r="P175" t="s">
        <v>69</v>
      </c>
      <c r="Q175">
        <v>1250</v>
      </c>
      <c r="S175" t="s">
        <v>70</v>
      </c>
      <c r="T175">
        <v>460.5</v>
      </c>
    </row>
    <row r="176" spans="4:20">
      <c r="D176" t="s">
        <v>66</v>
      </c>
      <c r="E176">
        <v>1315.8</v>
      </c>
      <c r="G176" t="s">
        <v>67</v>
      </c>
      <c r="H176">
        <v>2368.4</v>
      </c>
      <c r="J176" t="s">
        <v>68</v>
      </c>
      <c r="K176">
        <v>789.5</v>
      </c>
      <c r="M176" t="s">
        <v>71</v>
      </c>
      <c r="N176">
        <v>1184.2</v>
      </c>
      <c r="P176" t="s">
        <v>69</v>
      </c>
      <c r="Q176">
        <v>2763.2</v>
      </c>
      <c r="S176" t="s">
        <v>70</v>
      </c>
      <c r="T176">
        <v>9210.5</v>
      </c>
    </row>
    <row r="177" spans="4:20">
      <c r="D177" t="s">
        <v>66</v>
      </c>
      <c r="E177">
        <v>3552.6</v>
      </c>
      <c r="G177" t="s">
        <v>67</v>
      </c>
      <c r="H177">
        <v>1447.4</v>
      </c>
      <c r="J177" t="s">
        <v>68</v>
      </c>
      <c r="K177">
        <v>1842.1</v>
      </c>
      <c r="M177" t="s">
        <v>71</v>
      </c>
      <c r="N177">
        <v>3289.5</v>
      </c>
      <c r="P177" t="s">
        <v>69</v>
      </c>
      <c r="Q177">
        <v>3026.3</v>
      </c>
      <c r="S177" t="s">
        <v>70</v>
      </c>
      <c r="T177">
        <v>1973.7</v>
      </c>
    </row>
    <row r="178" spans="4:20">
      <c r="D178" t="s">
        <v>66</v>
      </c>
      <c r="E178">
        <v>657.9</v>
      </c>
      <c r="G178" t="s">
        <v>67</v>
      </c>
      <c r="H178">
        <v>2368.4</v>
      </c>
      <c r="J178" t="s">
        <v>68</v>
      </c>
      <c r="K178">
        <v>2763.2</v>
      </c>
      <c r="M178" t="s">
        <v>71</v>
      </c>
      <c r="N178">
        <v>15263.2</v>
      </c>
      <c r="P178" t="s">
        <v>69</v>
      </c>
      <c r="Q178">
        <v>263.2</v>
      </c>
      <c r="S178" t="s">
        <v>70</v>
      </c>
      <c r="T178">
        <v>657.9</v>
      </c>
    </row>
    <row r="179" spans="4:20">
      <c r="D179" t="s">
        <v>66</v>
      </c>
      <c r="E179">
        <v>3947.4</v>
      </c>
      <c r="G179" t="s">
        <v>67</v>
      </c>
      <c r="H179">
        <v>526.29999999999995</v>
      </c>
      <c r="J179" t="s">
        <v>68</v>
      </c>
      <c r="K179">
        <v>3026.3</v>
      </c>
      <c r="M179" t="s">
        <v>71</v>
      </c>
      <c r="N179">
        <v>5000</v>
      </c>
      <c r="P179" t="s">
        <v>69</v>
      </c>
      <c r="Q179">
        <v>7631.6</v>
      </c>
      <c r="S179" t="s">
        <v>70</v>
      </c>
      <c r="T179">
        <v>394.7</v>
      </c>
    </row>
    <row r="180" spans="4:20">
      <c r="D180" t="s">
        <v>66</v>
      </c>
      <c r="E180">
        <v>657.9</v>
      </c>
      <c r="G180" t="s">
        <v>67</v>
      </c>
      <c r="H180">
        <v>1578.9</v>
      </c>
      <c r="J180" t="s">
        <v>68</v>
      </c>
      <c r="K180">
        <v>6973.7</v>
      </c>
      <c r="M180" t="s">
        <v>71</v>
      </c>
      <c r="N180">
        <v>5263.2</v>
      </c>
      <c r="P180" t="s">
        <v>69</v>
      </c>
      <c r="Q180">
        <v>6184.2</v>
      </c>
      <c r="S180" t="s">
        <v>70</v>
      </c>
      <c r="T180">
        <v>657.9</v>
      </c>
    </row>
    <row r="181" spans="4:20">
      <c r="D181" t="s">
        <v>66</v>
      </c>
      <c r="E181">
        <v>263.2</v>
      </c>
      <c r="G181" t="s">
        <v>67</v>
      </c>
      <c r="H181">
        <v>855.3</v>
      </c>
      <c r="J181" t="s">
        <v>68</v>
      </c>
      <c r="K181">
        <v>13552.6</v>
      </c>
      <c r="M181" t="s">
        <v>71</v>
      </c>
      <c r="N181">
        <v>3026.3</v>
      </c>
      <c r="P181" t="s">
        <v>69</v>
      </c>
      <c r="Q181">
        <v>2236.8000000000002</v>
      </c>
      <c r="S181" t="s">
        <v>70</v>
      </c>
      <c r="T181">
        <v>3289.5</v>
      </c>
    </row>
    <row r="182" spans="4:20">
      <c r="D182" t="s">
        <v>66</v>
      </c>
      <c r="E182">
        <v>2302.6</v>
      </c>
      <c r="G182" t="s">
        <v>67</v>
      </c>
      <c r="H182">
        <v>1052.5999999999999</v>
      </c>
      <c r="J182" t="s">
        <v>68</v>
      </c>
      <c r="K182">
        <v>12236.8</v>
      </c>
      <c r="M182" t="s">
        <v>71</v>
      </c>
      <c r="N182">
        <v>4210.5</v>
      </c>
      <c r="P182" t="s">
        <v>69</v>
      </c>
      <c r="Q182">
        <v>5657.9</v>
      </c>
      <c r="S182" t="s">
        <v>70</v>
      </c>
      <c r="T182">
        <v>3684.2</v>
      </c>
    </row>
    <row r="183" spans="4:20">
      <c r="D183" t="s">
        <v>66</v>
      </c>
      <c r="E183">
        <v>1184.2</v>
      </c>
      <c r="G183" t="s">
        <v>67</v>
      </c>
      <c r="H183">
        <v>1052.5999999999999</v>
      </c>
      <c r="J183" t="s">
        <v>68</v>
      </c>
      <c r="K183">
        <v>18421.099999999999</v>
      </c>
      <c r="M183" t="s">
        <v>71</v>
      </c>
      <c r="N183">
        <v>2631.6</v>
      </c>
      <c r="P183" t="s">
        <v>69</v>
      </c>
      <c r="Q183">
        <v>4736.8</v>
      </c>
      <c r="S183" t="s">
        <v>70</v>
      </c>
      <c r="T183">
        <v>6578.9</v>
      </c>
    </row>
    <row r="184" spans="4:20">
      <c r="D184" t="s">
        <v>66</v>
      </c>
      <c r="E184">
        <v>657.9</v>
      </c>
      <c r="G184" t="s">
        <v>67</v>
      </c>
      <c r="H184">
        <v>65.8</v>
      </c>
      <c r="J184" t="s">
        <v>68</v>
      </c>
      <c r="K184">
        <v>2631.6</v>
      </c>
      <c r="M184" t="s">
        <v>71</v>
      </c>
      <c r="N184">
        <v>1578.9</v>
      </c>
      <c r="P184" t="s">
        <v>69</v>
      </c>
      <c r="Q184">
        <v>3289.5</v>
      </c>
      <c r="S184" t="s">
        <v>70</v>
      </c>
      <c r="T184">
        <v>3026.3</v>
      </c>
    </row>
    <row r="185" spans="4:20">
      <c r="D185" t="s">
        <v>66</v>
      </c>
      <c r="E185">
        <v>65.8</v>
      </c>
      <c r="G185" t="s">
        <v>67</v>
      </c>
      <c r="H185">
        <v>789.5</v>
      </c>
      <c r="J185" t="s">
        <v>68</v>
      </c>
      <c r="K185">
        <v>3552.6</v>
      </c>
      <c r="M185" t="s">
        <v>71</v>
      </c>
      <c r="N185">
        <v>3947.4</v>
      </c>
      <c r="P185" t="s">
        <v>69</v>
      </c>
      <c r="Q185">
        <v>2105.3000000000002</v>
      </c>
      <c r="S185" t="s">
        <v>70</v>
      </c>
      <c r="T185">
        <v>1973.7</v>
      </c>
    </row>
    <row r="186" spans="4:20">
      <c r="D186" t="s">
        <v>66</v>
      </c>
      <c r="E186">
        <v>4605.3</v>
      </c>
      <c r="G186" t="s">
        <v>67</v>
      </c>
      <c r="H186">
        <v>2565.8000000000002</v>
      </c>
      <c r="J186" t="s">
        <v>68</v>
      </c>
      <c r="K186">
        <v>3947.4</v>
      </c>
      <c r="M186" t="s">
        <v>71</v>
      </c>
      <c r="N186">
        <v>4210.5</v>
      </c>
      <c r="P186" t="s">
        <v>69</v>
      </c>
      <c r="Q186">
        <v>2368.4</v>
      </c>
      <c r="S186" t="s">
        <v>70</v>
      </c>
      <c r="T186">
        <v>921.1</v>
      </c>
    </row>
    <row r="187" spans="4:20">
      <c r="D187" t="s">
        <v>66</v>
      </c>
      <c r="E187">
        <v>1710.5</v>
      </c>
      <c r="G187" t="s">
        <v>67</v>
      </c>
      <c r="H187">
        <v>1710.5</v>
      </c>
      <c r="J187" t="s">
        <v>68</v>
      </c>
      <c r="K187">
        <v>7105.3</v>
      </c>
      <c r="M187" t="s">
        <v>71</v>
      </c>
      <c r="N187">
        <v>5263.2</v>
      </c>
      <c r="P187" t="s">
        <v>69</v>
      </c>
      <c r="Q187">
        <v>4210.5</v>
      </c>
      <c r="S187" t="s">
        <v>70</v>
      </c>
      <c r="T187">
        <v>6842.1</v>
      </c>
    </row>
    <row r="188" spans="4:20">
      <c r="D188" t="s">
        <v>66</v>
      </c>
      <c r="E188">
        <v>657.9</v>
      </c>
      <c r="G188" t="s">
        <v>67</v>
      </c>
      <c r="H188">
        <v>4736.8</v>
      </c>
      <c r="J188" t="s">
        <v>68</v>
      </c>
      <c r="K188">
        <v>1052.5999999999999</v>
      </c>
      <c r="M188" t="s">
        <v>71</v>
      </c>
      <c r="N188">
        <v>5263.2</v>
      </c>
      <c r="P188" t="s">
        <v>69</v>
      </c>
      <c r="Q188">
        <v>5526.3</v>
      </c>
      <c r="S188" t="s">
        <v>70</v>
      </c>
      <c r="T188">
        <v>6973.7</v>
      </c>
    </row>
    <row r="189" spans="4:20">
      <c r="D189" t="s">
        <v>66</v>
      </c>
      <c r="E189">
        <v>3421.1</v>
      </c>
      <c r="G189" t="s">
        <v>67</v>
      </c>
      <c r="H189">
        <v>921.1</v>
      </c>
      <c r="J189" t="s">
        <v>68</v>
      </c>
      <c r="K189">
        <v>1973.7</v>
      </c>
      <c r="M189" t="s">
        <v>71</v>
      </c>
      <c r="N189">
        <v>4210.5</v>
      </c>
      <c r="P189" t="s">
        <v>69</v>
      </c>
      <c r="Q189">
        <v>7631.6</v>
      </c>
      <c r="S189" t="s">
        <v>70</v>
      </c>
      <c r="T189">
        <v>3157.9</v>
      </c>
    </row>
    <row r="190" spans="4:20">
      <c r="D190" t="s">
        <v>66</v>
      </c>
      <c r="E190">
        <v>1315.8</v>
      </c>
      <c r="G190" t="s">
        <v>67</v>
      </c>
      <c r="H190">
        <v>4342.1000000000004</v>
      </c>
      <c r="J190" t="s">
        <v>68</v>
      </c>
      <c r="K190">
        <v>6973.7</v>
      </c>
      <c r="M190" t="s">
        <v>71</v>
      </c>
      <c r="N190">
        <v>5526.3</v>
      </c>
      <c r="P190" t="s">
        <v>69</v>
      </c>
      <c r="Q190">
        <v>7105.3</v>
      </c>
      <c r="S190" t="s">
        <v>70</v>
      </c>
      <c r="T190">
        <v>4342.1000000000004</v>
      </c>
    </row>
    <row r="191" spans="4:20">
      <c r="D191" t="s">
        <v>66</v>
      </c>
      <c r="E191">
        <v>1842.1</v>
      </c>
    </row>
    <row r="192" spans="4:20">
      <c r="D192" t="s">
        <v>66</v>
      </c>
      <c r="E192">
        <v>1842.1</v>
      </c>
    </row>
  </sheetData>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AG184"/>
  <sheetViews>
    <sheetView zoomScale="106" zoomScaleNormal="106" workbookViewId="0">
      <selection activeCell="L14" sqref="L14"/>
    </sheetView>
  </sheetViews>
  <sheetFormatPr defaultRowHeight="15"/>
  <cols>
    <col min="3" max="3" width="14.42578125" customWidth="1"/>
    <col min="4" max="4" width="17.140625" customWidth="1"/>
    <col min="5" max="5" width="18.5703125" customWidth="1"/>
    <col min="6" max="6" width="13.140625" customWidth="1"/>
    <col min="7" max="7" width="18.140625" customWidth="1"/>
    <col min="8" max="8" width="10.28515625" customWidth="1"/>
    <col min="9" max="9" width="9.5703125" customWidth="1"/>
    <col min="10" max="10" width="12.28515625" customWidth="1"/>
    <col min="11" max="11" width="8.5703125" bestFit="1" customWidth="1"/>
    <col min="12" max="12" width="10.140625" bestFit="1" customWidth="1"/>
    <col min="13" max="13" width="10.28515625" bestFit="1" customWidth="1"/>
    <col min="14" max="14" width="7.42578125" customWidth="1"/>
    <col min="15" max="15" width="5.140625" customWidth="1"/>
    <col min="16" max="16" width="7.28515625" customWidth="1"/>
    <col min="17" max="17" width="9.85546875" customWidth="1"/>
    <col min="18" max="18" width="8.85546875" customWidth="1"/>
    <col min="19" max="19" width="3.42578125" bestFit="1" customWidth="1"/>
    <col min="20" max="20" width="7.42578125" customWidth="1"/>
    <col min="21" max="21" width="7.28515625" customWidth="1"/>
    <col min="22" max="22" width="9.5703125" customWidth="1"/>
    <col min="23" max="23" width="5.7109375" customWidth="1"/>
  </cols>
  <sheetData>
    <row r="25" spans="1:5">
      <c r="A25" s="40" t="s">
        <v>149</v>
      </c>
      <c r="B25" t="s">
        <v>155</v>
      </c>
      <c r="C25" s="38" t="s">
        <v>52</v>
      </c>
      <c r="D25" s="1">
        <f>G178</f>
        <v>80</v>
      </c>
      <c r="E25">
        <f>D178</f>
        <v>20</v>
      </c>
    </row>
    <row r="26" spans="1:5">
      <c r="A26" s="40" t="s">
        <v>149</v>
      </c>
      <c r="B26" t="s">
        <v>155</v>
      </c>
      <c r="C26" s="37" t="s">
        <v>101</v>
      </c>
      <c r="D26" s="1">
        <f>G176</f>
        <v>80</v>
      </c>
      <c r="E26">
        <f>D176</f>
        <v>20</v>
      </c>
    </row>
    <row r="27" spans="1:5">
      <c r="A27" s="40" t="s">
        <v>149</v>
      </c>
      <c r="B27" t="s">
        <v>155</v>
      </c>
      <c r="C27" s="17" t="s">
        <v>100</v>
      </c>
      <c r="D27" s="1">
        <f>G177</f>
        <v>80</v>
      </c>
      <c r="E27">
        <f>D177</f>
        <v>20</v>
      </c>
    </row>
    <row r="29" spans="1:5">
      <c r="A29" s="39" t="s">
        <v>148</v>
      </c>
      <c r="B29" t="s">
        <v>155</v>
      </c>
      <c r="C29" s="38" t="s">
        <v>52</v>
      </c>
      <c r="D29" s="1">
        <f>G173</f>
        <v>0</v>
      </c>
      <c r="E29">
        <f>D173</f>
        <v>20</v>
      </c>
    </row>
    <row r="30" spans="1:5">
      <c r="A30" s="39" t="s">
        <v>148</v>
      </c>
      <c r="B30" t="s">
        <v>155</v>
      </c>
      <c r="C30" s="37" t="s">
        <v>101</v>
      </c>
      <c r="D30" s="1">
        <f>G171</f>
        <v>0</v>
      </c>
      <c r="E30">
        <f>D171</f>
        <v>20</v>
      </c>
    </row>
    <row r="31" spans="1:5">
      <c r="A31" s="39" t="s">
        <v>148</v>
      </c>
      <c r="B31" t="s">
        <v>155</v>
      </c>
      <c r="C31" s="17" t="s">
        <v>100</v>
      </c>
      <c r="D31" s="1">
        <f>G172</f>
        <v>0</v>
      </c>
      <c r="E31">
        <f>D172</f>
        <v>20</v>
      </c>
    </row>
    <row r="34" spans="1:5">
      <c r="A34" s="40" t="s">
        <v>149</v>
      </c>
      <c r="B34" t="s">
        <v>152</v>
      </c>
      <c r="C34" s="38" t="s">
        <v>52</v>
      </c>
      <c r="D34" s="1">
        <f>G141</f>
        <v>95.454545454545453</v>
      </c>
      <c r="E34">
        <f>D141</f>
        <v>22</v>
      </c>
    </row>
    <row r="35" spans="1:5">
      <c r="A35" s="40" t="s">
        <v>149</v>
      </c>
      <c r="B35" t="s">
        <v>152</v>
      </c>
      <c r="C35" s="37" t="s">
        <v>101</v>
      </c>
      <c r="D35" s="1">
        <f>G139</f>
        <v>77.272727272727266</v>
      </c>
      <c r="E35">
        <f>D139</f>
        <v>22</v>
      </c>
    </row>
    <row r="36" spans="1:5">
      <c r="A36" s="40" t="s">
        <v>149</v>
      </c>
      <c r="B36" t="s">
        <v>152</v>
      </c>
      <c r="C36" s="17" t="s">
        <v>100</v>
      </c>
      <c r="D36" s="1">
        <f>G140</f>
        <v>72.727272727272734</v>
      </c>
      <c r="E36">
        <f>D140</f>
        <v>22</v>
      </c>
    </row>
    <row r="38" spans="1:5">
      <c r="A38" s="39" t="s">
        <v>148</v>
      </c>
      <c r="B38" t="s">
        <v>152</v>
      </c>
      <c r="C38" s="38" t="s">
        <v>52</v>
      </c>
      <c r="D38" s="1">
        <f>G135</f>
        <v>90.909090909090907</v>
      </c>
      <c r="E38">
        <f>D135</f>
        <v>22</v>
      </c>
    </row>
    <row r="39" spans="1:5">
      <c r="A39" s="39" t="s">
        <v>148</v>
      </c>
      <c r="B39" t="s">
        <v>152</v>
      </c>
      <c r="C39" s="37" t="s">
        <v>101</v>
      </c>
      <c r="D39" s="1">
        <f>G133</f>
        <v>13.636363636363635</v>
      </c>
      <c r="E39">
        <f>D133</f>
        <v>22</v>
      </c>
    </row>
    <row r="40" spans="1:5">
      <c r="A40" s="39" t="s">
        <v>148</v>
      </c>
      <c r="B40" t="s">
        <v>152</v>
      </c>
      <c r="C40" s="17" t="s">
        <v>100</v>
      </c>
      <c r="D40" s="1">
        <f>G134</f>
        <v>13.636363636363635</v>
      </c>
      <c r="E40">
        <f>D134</f>
        <v>22</v>
      </c>
    </row>
    <row r="43" spans="1:5">
      <c r="A43" s="40" t="s">
        <v>149</v>
      </c>
      <c r="B43" t="s">
        <v>153</v>
      </c>
      <c r="C43" s="38" t="s">
        <v>52</v>
      </c>
      <c r="D43" s="1">
        <f>G154</f>
        <v>100</v>
      </c>
      <c r="E43">
        <f>D154</f>
        <v>20</v>
      </c>
    </row>
    <row r="44" spans="1:5">
      <c r="A44" s="40" t="s">
        <v>149</v>
      </c>
      <c r="B44" t="s">
        <v>153</v>
      </c>
      <c r="C44" s="37" t="s">
        <v>101</v>
      </c>
      <c r="D44" s="1">
        <f>G152</f>
        <v>95</v>
      </c>
      <c r="E44">
        <f>D152</f>
        <v>20</v>
      </c>
    </row>
    <row r="45" spans="1:5">
      <c r="A45" s="40" t="s">
        <v>149</v>
      </c>
      <c r="B45" t="s">
        <v>153</v>
      </c>
      <c r="C45" s="17" t="s">
        <v>100</v>
      </c>
      <c r="D45" s="1">
        <f>G153</f>
        <v>95</v>
      </c>
      <c r="E45">
        <f>D153</f>
        <v>20</v>
      </c>
    </row>
    <row r="47" spans="1:5">
      <c r="A47" s="39" t="s">
        <v>148</v>
      </c>
      <c r="B47" t="s">
        <v>153</v>
      </c>
      <c r="C47" s="38" t="s">
        <v>52</v>
      </c>
      <c r="D47" s="1">
        <f>G147</f>
        <v>100</v>
      </c>
      <c r="E47">
        <f>D147</f>
        <v>22</v>
      </c>
    </row>
    <row r="48" spans="1:5">
      <c r="A48" s="39" t="s">
        <v>148</v>
      </c>
      <c r="B48" t="s">
        <v>153</v>
      </c>
      <c r="C48" s="37" t="s">
        <v>101</v>
      </c>
      <c r="D48" s="1">
        <f>G145</f>
        <v>36.363636363636367</v>
      </c>
      <c r="E48">
        <f>D145</f>
        <v>22</v>
      </c>
    </row>
    <row r="49" spans="1:5">
      <c r="A49" s="39" t="s">
        <v>148</v>
      </c>
      <c r="B49" t="s">
        <v>153</v>
      </c>
      <c r="C49" s="17" t="s">
        <v>100</v>
      </c>
      <c r="D49" s="1">
        <f>G146</f>
        <v>35</v>
      </c>
      <c r="E49">
        <f>D146</f>
        <v>20</v>
      </c>
    </row>
    <row r="52" spans="1:5">
      <c r="A52" s="40" t="s">
        <v>149</v>
      </c>
      <c r="B52" t="s">
        <v>150</v>
      </c>
      <c r="C52" s="38" t="s">
        <v>52</v>
      </c>
      <c r="D52" s="1">
        <f>G116</f>
        <v>94.444444444444443</v>
      </c>
      <c r="E52">
        <f>D116</f>
        <v>18</v>
      </c>
    </row>
    <row r="53" spans="1:5">
      <c r="A53" s="40" t="s">
        <v>149</v>
      </c>
      <c r="B53" t="s">
        <v>150</v>
      </c>
      <c r="C53" s="37" t="s">
        <v>101</v>
      </c>
      <c r="D53" s="1">
        <f>G114</f>
        <v>83.333333333333343</v>
      </c>
      <c r="E53">
        <f>D114</f>
        <v>18</v>
      </c>
    </row>
    <row r="54" spans="1:5">
      <c r="A54" s="40" t="s">
        <v>149</v>
      </c>
      <c r="B54" t="s">
        <v>150</v>
      </c>
      <c r="C54" s="17" t="s">
        <v>100</v>
      </c>
      <c r="D54" s="1">
        <f>G115</f>
        <v>83.333333333333343</v>
      </c>
      <c r="E54">
        <f>D115</f>
        <v>18</v>
      </c>
    </row>
    <row r="56" spans="1:5">
      <c r="A56" s="39" t="s">
        <v>148</v>
      </c>
      <c r="B56" t="s">
        <v>150</v>
      </c>
      <c r="C56" s="38" t="s">
        <v>52</v>
      </c>
      <c r="D56" s="1">
        <f>G109</f>
        <v>88.888888888888886</v>
      </c>
      <c r="E56">
        <f>D109</f>
        <v>18</v>
      </c>
    </row>
    <row r="57" spans="1:5">
      <c r="A57" s="39" t="s">
        <v>148</v>
      </c>
      <c r="B57" t="s">
        <v>150</v>
      </c>
      <c r="C57" s="37" t="s">
        <v>101</v>
      </c>
      <c r="D57" s="1">
        <f>G107</f>
        <v>38.888888888888893</v>
      </c>
      <c r="E57">
        <f>D107</f>
        <v>18</v>
      </c>
    </row>
    <row r="58" spans="1:5">
      <c r="A58" s="39" t="s">
        <v>148</v>
      </c>
      <c r="B58" t="s">
        <v>150</v>
      </c>
      <c r="C58" s="17" t="s">
        <v>100</v>
      </c>
      <c r="D58" s="1">
        <f>G108</f>
        <v>38.888888888888893</v>
      </c>
      <c r="E58">
        <f>D108</f>
        <v>18</v>
      </c>
    </row>
    <row r="61" spans="1:5">
      <c r="A61" s="40" t="s">
        <v>149</v>
      </c>
      <c r="B61" t="s">
        <v>151</v>
      </c>
      <c r="C61" s="38" t="s">
        <v>52</v>
      </c>
      <c r="D61" s="1">
        <f>G129</f>
        <v>85</v>
      </c>
      <c r="E61">
        <f>D129</f>
        <v>20</v>
      </c>
    </row>
    <row r="62" spans="1:5">
      <c r="A62" s="40" t="s">
        <v>149</v>
      </c>
      <c r="B62" t="s">
        <v>151</v>
      </c>
      <c r="C62" s="37" t="s">
        <v>101</v>
      </c>
      <c r="D62" s="1">
        <f>G127</f>
        <v>80</v>
      </c>
      <c r="E62">
        <f>D127</f>
        <v>20</v>
      </c>
    </row>
    <row r="63" spans="1:5">
      <c r="A63" s="40" t="s">
        <v>149</v>
      </c>
      <c r="B63" t="s">
        <v>151</v>
      </c>
      <c r="C63" s="17" t="s">
        <v>100</v>
      </c>
      <c r="D63" s="1">
        <f>G128</f>
        <v>85</v>
      </c>
      <c r="E63">
        <f>D128</f>
        <v>20</v>
      </c>
    </row>
    <row r="65" spans="1:5">
      <c r="A65" s="39" t="s">
        <v>148</v>
      </c>
      <c r="B65" t="s">
        <v>151</v>
      </c>
      <c r="C65" s="38" t="s">
        <v>52</v>
      </c>
      <c r="D65" s="1">
        <f>G122</f>
        <v>86.36363636363636</v>
      </c>
      <c r="E65">
        <f>D122</f>
        <v>22</v>
      </c>
    </row>
    <row r="66" spans="1:5">
      <c r="A66" s="39" t="s">
        <v>148</v>
      </c>
      <c r="B66" t="s">
        <v>151</v>
      </c>
      <c r="C66" s="37" t="s">
        <v>101</v>
      </c>
      <c r="D66" s="1">
        <f>G120</f>
        <v>40.909090909090914</v>
      </c>
      <c r="E66">
        <f>D120</f>
        <v>22</v>
      </c>
    </row>
    <row r="67" spans="1:5">
      <c r="A67" s="39" t="s">
        <v>148</v>
      </c>
      <c r="B67" t="s">
        <v>151</v>
      </c>
      <c r="C67" s="17" t="s">
        <v>100</v>
      </c>
      <c r="D67" s="1">
        <f>G121</f>
        <v>40</v>
      </c>
      <c r="E67">
        <f>D121</f>
        <v>20</v>
      </c>
    </row>
    <row r="70" spans="1:5">
      <c r="A70" s="40" t="s">
        <v>149</v>
      </c>
      <c r="B70" t="s">
        <v>154</v>
      </c>
      <c r="C70" s="38" t="s">
        <v>52</v>
      </c>
      <c r="D70" s="1">
        <f>G166</f>
        <v>86.36363636363636</v>
      </c>
      <c r="E70">
        <f>D166</f>
        <v>22</v>
      </c>
    </row>
    <row r="71" spans="1:5">
      <c r="A71" s="40" t="s">
        <v>149</v>
      </c>
      <c r="B71" t="s">
        <v>154</v>
      </c>
      <c r="C71" s="37" t="s">
        <v>101</v>
      </c>
      <c r="D71" s="1">
        <f>G164</f>
        <v>86.36363636363636</v>
      </c>
      <c r="E71">
        <f>D164</f>
        <v>22</v>
      </c>
    </row>
    <row r="72" spans="1:5">
      <c r="A72" s="40" t="s">
        <v>149</v>
      </c>
      <c r="B72" t="s">
        <v>154</v>
      </c>
      <c r="C72" s="17" t="s">
        <v>100</v>
      </c>
      <c r="D72" s="1">
        <f>G165</f>
        <v>86.36363636363636</v>
      </c>
      <c r="E72">
        <f>D165</f>
        <v>22</v>
      </c>
    </row>
    <row r="74" spans="1:5">
      <c r="A74" s="39" t="s">
        <v>148</v>
      </c>
      <c r="B74" t="s">
        <v>154</v>
      </c>
      <c r="C74" s="38" t="s">
        <v>52</v>
      </c>
      <c r="D74" s="1">
        <f>G161</f>
        <v>86.36363636363636</v>
      </c>
      <c r="E74">
        <f>D161</f>
        <v>22</v>
      </c>
    </row>
    <row r="75" spans="1:5">
      <c r="A75" s="39" t="s">
        <v>148</v>
      </c>
      <c r="B75" t="s">
        <v>154</v>
      </c>
      <c r="C75" s="37" t="s">
        <v>101</v>
      </c>
      <c r="D75" s="1">
        <f>G159</f>
        <v>81.818181818181827</v>
      </c>
      <c r="E75">
        <f>D159</f>
        <v>22</v>
      </c>
    </row>
    <row r="76" spans="1:5">
      <c r="A76" s="39" t="s">
        <v>148</v>
      </c>
      <c r="B76" t="s">
        <v>154</v>
      </c>
      <c r="C76" s="17" t="s">
        <v>100</v>
      </c>
      <c r="D76" s="1">
        <f>G160</f>
        <v>86.36363636363636</v>
      </c>
      <c r="E76">
        <f>D160</f>
        <v>22</v>
      </c>
    </row>
    <row r="84" spans="1:26" s="30" customFormat="1">
      <c r="A84" s="30" t="s">
        <v>93</v>
      </c>
    </row>
    <row r="85" spans="1:26" s="30" customFormat="1">
      <c r="G85" s="30" t="s">
        <v>94</v>
      </c>
      <c r="H85" s="30" t="s">
        <v>94</v>
      </c>
      <c r="I85" s="30" t="s">
        <v>94</v>
      </c>
      <c r="J85" s="30" t="s">
        <v>94</v>
      </c>
      <c r="K85" s="30" t="s">
        <v>94</v>
      </c>
      <c r="L85" s="30" t="s">
        <v>94</v>
      </c>
      <c r="M85" s="30" t="s">
        <v>94</v>
      </c>
      <c r="N85" s="30" t="s">
        <v>94</v>
      </c>
      <c r="O85" s="30" t="s">
        <v>94</v>
      </c>
      <c r="P85" s="30" t="s">
        <v>94</v>
      </c>
      <c r="Q85" s="30" t="s">
        <v>94</v>
      </c>
      <c r="R85" s="30" t="s">
        <v>94</v>
      </c>
      <c r="S85" s="30" t="s">
        <v>94</v>
      </c>
      <c r="T85" s="30" t="s">
        <v>94</v>
      </c>
      <c r="U85" s="30" t="s">
        <v>94</v>
      </c>
      <c r="V85" s="30" t="s">
        <v>94</v>
      </c>
      <c r="W85" s="30" t="s">
        <v>94</v>
      </c>
      <c r="X85" s="30" t="s">
        <v>94</v>
      </c>
      <c r="Y85" s="30" t="s">
        <v>94</v>
      </c>
      <c r="Z85" s="30" t="s">
        <v>94</v>
      </c>
    </row>
    <row r="86" spans="1:26" s="30" customFormat="1">
      <c r="A86" s="30" t="s">
        <v>95</v>
      </c>
      <c r="B86" s="30" t="s">
        <v>95</v>
      </c>
      <c r="C86" s="30" t="s">
        <v>96</v>
      </c>
      <c r="D86" s="30" t="s">
        <v>97</v>
      </c>
      <c r="E86" s="30" t="s">
        <v>98</v>
      </c>
      <c r="F86" s="30" t="s">
        <v>99</v>
      </c>
      <c r="G86" s="30">
        <v>1</v>
      </c>
      <c r="H86" s="30">
        <v>2</v>
      </c>
      <c r="I86" s="30">
        <v>3</v>
      </c>
      <c r="J86" s="30">
        <v>4</v>
      </c>
      <c r="K86" s="30">
        <v>5</v>
      </c>
      <c r="L86" s="30">
        <v>6</v>
      </c>
      <c r="M86" s="30">
        <v>7</v>
      </c>
      <c r="N86" s="30">
        <v>8</v>
      </c>
      <c r="O86" s="30">
        <v>9</v>
      </c>
      <c r="P86" s="30">
        <v>10</v>
      </c>
      <c r="Q86" s="30">
        <v>11</v>
      </c>
      <c r="R86" s="30">
        <v>12</v>
      </c>
      <c r="S86" s="30">
        <v>13</v>
      </c>
      <c r="T86" s="30">
        <v>14</v>
      </c>
      <c r="U86" s="30">
        <v>15</v>
      </c>
      <c r="V86" s="30">
        <v>16</v>
      </c>
      <c r="W86" s="30">
        <v>17</v>
      </c>
      <c r="X86" s="30">
        <v>18</v>
      </c>
      <c r="Y86" s="30">
        <v>19</v>
      </c>
      <c r="Z86" s="30">
        <v>20</v>
      </c>
    </row>
    <row r="87" spans="1:26" s="30" customFormat="1">
      <c r="A87" s="30" t="s">
        <v>100</v>
      </c>
      <c r="B87" s="30" t="s">
        <v>52</v>
      </c>
      <c r="D87" s="30">
        <f t="shared" ref="D87:D88" si="0">COUNT(G87:AB87)</f>
        <v>20</v>
      </c>
      <c r="E87" s="30">
        <f t="shared" ref="E87:E88" si="1">SUM(G87:AB87)</f>
        <v>20</v>
      </c>
      <c r="F87" s="31">
        <f>D87-E87</f>
        <v>0</v>
      </c>
      <c r="G87" s="30">
        <v>1</v>
      </c>
      <c r="H87" s="30">
        <v>1</v>
      </c>
      <c r="I87" s="30">
        <v>1</v>
      </c>
      <c r="J87" s="30">
        <v>1</v>
      </c>
      <c r="K87" s="30">
        <v>1</v>
      </c>
      <c r="L87" s="30">
        <v>1</v>
      </c>
      <c r="M87" s="30">
        <v>1</v>
      </c>
      <c r="N87" s="30">
        <v>1</v>
      </c>
      <c r="O87" s="30">
        <v>1</v>
      </c>
      <c r="P87" s="30">
        <v>1</v>
      </c>
      <c r="Q87" s="30">
        <v>1</v>
      </c>
      <c r="R87" s="30">
        <v>1</v>
      </c>
      <c r="S87" s="30">
        <v>1</v>
      </c>
      <c r="T87" s="30">
        <v>1</v>
      </c>
      <c r="U87" s="30">
        <v>1</v>
      </c>
      <c r="V87" s="30">
        <v>1</v>
      </c>
      <c r="W87" s="30">
        <v>1</v>
      </c>
      <c r="X87" s="30">
        <v>1</v>
      </c>
      <c r="Y87" s="30">
        <v>1</v>
      </c>
      <c r="Z87" s="30">
        <v>1</v>
      </c>
    </row>
    <row r="88" spans="1:26" s="30" customFormat="1">
      <c r="A88" s="30" t="s">
        <v>101</v>
      </c>
      <c r="B88" s="30" t="s">
        <v>52</v>
      </c>
      <c r="D88" s="30">
        <f t="shared" si="0"/>
        <v>20</v>
      </c>
      <c r="E88" s="30">
        <f t="shared" si="1"/>
        <v>20</v>
      </c>
      <c r="F88" s="31">
        <f>D88-E88</f>
        <v>0</v>
      </c>
      <c r="G88" s="30">
        <v>1</v>
      </c>
      <c r="H88" s="30">
        <v>1</v>
      </c>
      <c r="I88" s="30">
        <v>1</v>
      </c>
      <c r="J88" s="30">
        <v>1</v>
      </c>
      <c r="K88" s="30">
        <v>1</v>
      </c>
      <c r="L88" s="30">
        <v>1</v>
      </c>
      <c r="M88" s="30">
        <v>1</v>
      </c>
      <c r="N88" s="30">
        <v>1</v>
      </c>
      <c r="O88" s="30">
        <v>1</v>
      </c>
      <c r="P88" s="30">
        <v>1</v>
      </c>
      <c r="Q88" s="30">
        <v>1</v>
      </c>
      <c r="R88" s="30">
        <v>1</v>
      </c>
      <c r="S88" s="30">
        <v>1</v>
      </c>
      <c r="T88" s="30">
        <v>1</v>
      </c>
      <c r="U88" s="30">
        <v>1</v>
      </c>
      <c r="V88" s="30">
        <v>1</v>
      </c>
      <c r="W88" s="30">
        <v>1</v>
      </c>
      <c r="X88" s="30">
        <v>1</v>
      </c>
      <c r="Y88" s="30">
        <v>1</v>
      </c>
      <c r="Z88" s="30">
        <v>1</v>
      </c>
    </row>
    <row r="89" spans="1:26" s="30" customFormat="1">
      <c r="F89" s="31"/>
    </row>
    <row r="90" spans="1:26" s="30" customFormat="1">
      <c r="A90" s="30" t="s">
        <v>102</v>
      </c>
      <c r="F90" s="31"/>
      <c r="G90" s="30" t="s">
        <v>103</v>
      </c>
      <c r="H90" s="30" t="s">
        <v>103</v>
      </c>
      <c r="I90" s="30" t="s">
        <v>103</v>
      </c>
      <c r="J90" s="30" t="s">
        <v>103</v>
      </c>
      <c r="K90" s="30" t="s">
        <v>103</v>
      </c>
      <c r="L90" s="30" t="s">
        <v>103</v>
      </c>
      <c r="M90" s="30" t="s">
        <v>103</v>
      </c>
      <c r="N90" s="30" t="s">
        <v>103</v>
      </c>
      <c r="O90" s="30" t="s">
        <v>103</v>
      </c>
      <c r="P90" s="30" t="s">
        <v>103</v>
      </c>
      <c r="Q90" s="30" t="s">
        <v>103</v>
      </c>
      <c r="R90" s="30" t="s">
        <v>103</v>
      </c>
      <c r="S90" s="30" t="s">
        <v>103</v>
      </c>
      <c r="T90" s="30" t="s">
        <v>103</v>
      </c>
      <c r="U90" s="30" t="s">
        <v>103</v>
      </c>
      <c r="V90" s="30" t="s">
        <v>103</v>
      </c>
      <c r="W90" s="30" t="s">
        <v>103</v>
      </c>
      <c r="X90" s="30" t="s">
        <v>103</v>
      </c>
      <c r="Y90" s="30" t="s">
        <v>103</v>
      </c>
      <c r="Z90" s="30" t="s">
        <v>103</v>
      </c>
    </row>
    <row r="91" spans="1:26" s="30" customFormat="1">
      <c r="A91" s="30" t="s">
        <v>95</v>
      </c>
      <c r="B91" s="30" t="s">
        <v>95</v>
      </c>
      <c r="C91" s="30" t="s">
        <v>96</v>
      </c>
      <c r="D91" s="30" t="s">
        <v>97</v>
      </c>
      <c r="E91" s="30" t="s">
        <v>98</v>
      </c>
      <c r="F91" s="31"/>
      <c r="G91" s="30">
        <v>1</v>
      </c>
      <c r="H91" s="30">
        <v>2</v>
      </c>
      <c r="I91" s="30">
        <v>3</v>
      </c>
      <c r="J91" s="30">
        <v>4</v>
      </c>
      <c r="K91" s="30">
        <v>5</v>
      </c>
      <c r="L91" s="30">
        <v>6</v>
      </c>
      <c r="M91" s="30">
        <v>7</v>
      </c>
      <c r="N91" s="30">
        <v>8</v>
      </c>
      <c r="O91" s="30">
        <v>9</v>
      </c>
      <c r="P91" s="30">
        <v>10</v>
      </c>
      <c r="Q91" s="30">
        <v>11</v>
      </c>
      <c r="R91" s="30">
        <v>12</v>
      </c>
      <c r="S91" s="30">
        <v>13</v>
      </c>
      <c r="T91" s="30">
        <v>14</v>
      </c>
      <c r="U91" s="30">
        <v>15</v>
      </c>
      <c r="V91" s="30">
        <v>16</v>
      </c>
      <c r="W91" s="30">
        <v>17</v>
      </c>
      <c r="X91" s="30">
        <v>18</v>
      </c>
      <c r="Y91" s="30">
        <v>19</v>
      </c>
      <c r="Z91" s="30">
        <v>20</v>
      </c>
    </row>
    <row r="92" spans="1:26" s="30" customFormat="1">
      <c r="A92" s="30" t="s">
        <v>100</v>
      </c>
      <c r="B92" s="30" t="s">
        <v>52</v>
      </c>
      <c r="D92" s="30">
        <f>COUNT(G92:Z92)</f>
        <v>20</v>
      </c>
      <c r="E92" s="30">
        <f>SUM(G92:Z92)</f>
        <v>20</v>
      </c>
      <c r="F92" s="31">
        <f t="shared" ref="F92:F93" si="2">D92-E92</f>
        <v>0</v>
      </c>
      <c r="G92" s="30">
        <v>1</v>
      </c>
      <c r="H92" s="30">
        <v>1</v>
      </c>
      <c r="I92" s="30">
        <v>1</v>
      </c>
      <c r="J92" s="30">
        <v>1</v>
      </c>
      <c r="K92" s="30">
        <v>1</v>
      </c>
      <c r="L92" s="30">
        <v>1</v>
      </c>
      <c r="M92" s="30">
        <v>1</v>
      </c>
      <c r="N92" s="30">
        <v>1</v>
      </c>
      <c r="O92" s="30">
        <v>1</v>
      </c>
      <c r="P92" s="30">
        <v>1</v>
      </c>
      <c r="Q92" s="30">
        <v>1</v>
      </c>
      <c r="R92" s="30">
        <v>1</v>
      </c>
      <c r="S92" s="30">
        <v>1</v>
      </c>
      <c r="T92" s="30">
        <v>1</v>
      </c>
      <c r="U92" s="30">
        <v>1</v>
      </c>
      <c r="V92" s="30">
        <v>1</v>
      </c>
      <c r="W92" s="30">
        <v>1</v>
      </c>
      <c r="X92" s="30">
        <v>1</v>
      </c>
      <c r="Y92" s="30">
        <v>1</v>
      </c>
      <c r="Z92" s="30">
        <v>1</v>
      </c>
    </row>
    <row r="93" spans="1:26" s="30" customFormat="1">
      <c r="A93" s="30" t="s">
        <v>101</v>
      </c>
      <c r="B93" s="30" t="s">
        <v>52</v>
      </c>
      <c r="D93" s="30">
        <f>COUNT(G93:Z93)</f>
        <v>20</v>
      </c>
      <c r="E93" s="30">
        <f>SUM(G93:Z93)</f>
        <v>20</v>
      </c>
      <c r="F93" s="31">
        <f t="shared" si="2"/>
        <v>0</v>
      </c>
      <c r="G93" s="30">
        <v>1</v>
      </c>
      <c r="H93" s="30">
        <v>1</v>
      </c>
      <c r="I93" s="30">
        <v>1</v>
      </c>
      <c r="J93" s="30">
        <v>1</v>
      </c>
      <c r="K93" s="30">
        <v>1</v>
      </c>
      <c r="L93" s="30">
        <v>1</v>
      </c>
      <c r="M93" s="30">
        <v>1</v>
      </c>
      <c r="N93" s="30">
        <v>1</v>
      </c>
      <c r="O93" s="30">
        <v>1</v>
      </c>
      <c r="P93" s="30">
        <v>1</v>
      </c>
      <c r="Q93" s="30">
        <v>1</v>
      </c>
      <c r="R93" s="30">
        <v>1</v>
      </c>
      <c r="S93" s="30">
        <v>1</v>
      </c>
      <c r="T93" s="30">
        <v>1</v>
      </c>
      <c r="U93" s="30">
        <v>1</v>
      </c>
      <c r="V93" s="30">
        <v>1</v>
      </c>
      <c r="W93" s="30">
        <v>1</v>
      </c>
      <c r="X93" s="30">
        <v>1</v>
      </c>
      <c r="Y93" s="30">
        <v>1</v>
      </c>
      <c r="Z93" s="30">
        <v>1</v>
      </c>
    </row>
    <row r="94" spans="1:26" s="30" customFormat="1">
      <c r="F94" s="31"/>
    </row>
    <row r="95" spans="1:26" s="30" customFormat="1">
      <c r="F95" s="31"/>
      <c r="G95" s="30" t="s">
        <v>104</v>
      </c>
      <c r="H95" s="30" t="s">
        <v>104</v>
      </c>
      <c r="I95" s="30" t="s">
        <v>104</v>
      </c>
      <c r="J95" s="30" t="s">
        <v>104</v>
      </c>
      <c r="K95" s="30" t="s">
        <v>104</v>
      </c>
      <c r="L95" s="30" t="s">
        <v>104</v>
      </c>
      <c r="M95" s="30" t="s">
        <v>104</v>
      </c>
      <c r="N95" s="30" t="s">
        <v>104</v>
      </c>
      <c r="O95" s="30" t="s">
        <v>104</v>
      </c>
      <c r="P95" s="30" t="s">
        <v>104</v>
      </c>
      <c r="Q95" s="30" t="s">
        <v>104</v>
      </c>
      <c r="R95" s="30" t="s">
        <v>104</v>
      </c>
      <c r="S95" s="30" t="s">
        <v>104</v>
      </c>
      <c r="T95" s="30" t="s">
        <v>104</v>
      </c>
      <c r="U95" s="30" t="s">
        <v>104</v>
      </c>
      <c r="V95" s="30" t="s">
        <v>104</v>
      </c>
      <c r="W95" s="30" t="s">
        <v>104</v>
      </c>
      <c r="X95" s="30" t="s">
        <v>104</v>
      </c>
      <c r="Y95" s="30" t="s">
        <v>104</v>
      </c>
      <c r="Z95" s="30" t="s">
        <v>104</v>
      </c>
    </row>
    <row r="96" spans="1:26" s="30" customFormat="1">
      <c r="A96" s="30" t="s">
        <v>95</v>
      </c>
      <c r="B96" s="30" t="s">
        <v>95</v>
      </c>
      <c r="C96" s="30" t="s">
        <v>96</v>
      </c>
      <c r="D96" s="30" t="s">
        <v>97</v>
      </c>
      <c r="E96" s="30" t="s">
        <v>98</v>
      </c>
      <c r="F96" s="31"/>
      <c r="G96" s="30">
        <v>1</v>
      </c>
      <c r="H96" s="30">
        <v>2</v>
      </c>
      <c r="I96" s="30">
        <v>3</v>
      </c>
      <c r="J96" s="30">
        <v>4</v>
      </c>
      <c r="K96" s="30">
        <v>5</v>
      </c>
      <c r="L96" s="30">
        <v>6</v>
      </c>
      <c r="M96" s="30">
        <v>7</v>
      </c>
      <c r="N96" s="30">
        <v>8</v>
      </c>
      <c r="O96" s="30">
        <v>9</v>
      </c>
      <c r="P96" s="30">
        <v>10</v>
      </c>
      <c r="Q96" s="30">
        <v>11</v>
      </c>
      <c r="R96" s="30">
        <v>12</v>
      </c>
      <c r="S96" s="30">
        <v>13</v>
      </c>
      <c r="T96" s="30">
        <v>14</v>
      </c>
      <c r="U96" s="30">
        <v>15</v>
      </c>
      <c r="V96" s="30">
        <v>16</v>
      </c>
      <c r="W96" s="30">
        <v>17</v>
      </c>
      <c r="X96" s="30">
        <v>18</v>
      </c>
      <c r="Y96" s="30">
        <v>19</v>
      </c>
      <c r="Z96" s="30">
        <v>20</v>
      </c>
    </row>
    <row r="97" spans="1:26" s="30" customFormat="1">
      <c r="A97" s="30" t="s">
        <v>100</v>
      </c>
      <c r="B97" s="30" t="s">
        <v>52</v>
      </c>
      <c r="D97" s="30">
        <f t="shared" ref="D97:D98" si="3">COUNT(G97:AB97)</f>
        <v>20</v>
      </c>
      <c r="E97" s="30">
        <f t="shared" ref="E97:E98" si="4">SUM(G97:AB97)</f>
        <v>0</v>
      </c>
      <c r="F97" s="31">
        <f t="shared" ref="F97:F98" si="5">D97-E97</f>
        <v>20</v>
      </c>
      <c r="G97" s="30">
        <v>0</v>
      </c>
      <c r="H97" s="30">
        <v>0</v>
      </c>
      <c r="I97" s="30">
        <v>0</v>
      </c>
      <c r="J97" s="30">
        <v>0</v>
      </c>
      <c r="K97" s="30">
        <v>0</v>
      </c>
      <c r="L97" s="30">
        <v>0</v>
      </c>
      <c r="M97" s="30">
        <v>0</v>
      </c>
      <c r="N97" s="30">
        <v>0</v>
      </c>
      <c r="O97" s="30">
        <v>0</v>
      </c>
      <c r="P97" s="30">
        <v>0</v>
      </c>
      <c r="Q97" s="30">
        <v>0</v>
      </c>
      <c r="R97" s="30">
        <v>0</v>
      </c>
      <c r="S97" s="30">
        <v>0</v>
      </c>
      <c r="T97" s="30">
        <v>0</v>
      </c>
      <c r="U97" s="30">
        <v>0</v>
      </c>
      <c r="V97" s="30">
        <v>0</v>
      </c>
      <c r="W97" s="30">
        <v>0</v>
      </c>
      <c r="X97" s="30">
        <v>0</v>
      </c>
      <c r="Y97" s="30">
        <v>0</v>
      </c>
      <c r="Z97" s="30">
        <v>0</v>
      </c>
    </row>
    <row r="98" spans="1:26" s="30" customFormat="1">
      <c r="A98" s="30" t="s">
        <v>101</v>
      </c>
      <c r="B98" s="30" t="s">
        <v>52</v>
      </c>
      <c r="D98" s="30">
        <f t="shared" si="3"/>
        <v>20</v>
      </c>
      <c r="E98" s="30">
        <f t="shared" si="4"/>
        <v>0</v>
      </c>
      <c r="F98" s="31">
        <f t="shared" si="5"/>
        <v>20</v>
      </c>
      <c r="G98" s="30">
        <v>0</v>
      </c>
      <c r="H98" s="30">
        <v>0</v>
      </c>
      <c r="I98" s="30">
        <v>0</v>
      </c>
      <c r="J98" s="30">
        <v>0</v>
      </c>
      <c r="K98" s="30">
        <v>0</v>
      </c>
      <c r="L98" s="30">
        <v>0</v>
      </c>
      <c r="M98" s="30">
        <v>0</v>
      </c>
      <c r="N98" s="30">
        <v>0</v>
      </c>
      <c r="O98" s="30">
        <v>0</v>
      </c>
      <c r="P98" s="30">
        <v>0</v>
      </c>
      <c r="Q98" s="30">
        <v>0</v>
      </c>
      <c r="R98" s="30">
        <v>0</v>
      </c>
      <c r="S98" s="30">
        <v>0</v>
      </c>
      <c r="T98" s="30">
        <v>0</v>
      </c>
      <c r="U98" s="30">
        <v>0</v>
      </c>
      <c r="V98" s="30">
        <v>0</v>
      </c>
      <c r="W98" s="30">
        <v>0</v>
      </c>
      <c r="X98" s="30">
        <v>0</v>
      </c>
      <c r="Y98" s="30">
        <v>0</v>
      </c>
      <c r="Z98" s="30">
        <v>0</v>
      </c>
    </row>
    <row r="99" spans="1:26" s="30" customFormat="1">
      <c r="F99" s="31"/>
    </row>
    <row r="100" spans="1:26" s="30" customFormat="1">
      <c r="F100" s="31"/>
      <c r="G100" s="30" t="s">
        <v>105</v>
      </c>
      <c r="H100" s="30" t="s">
        <v>105</v>
      </c>
      <c r="I100" s="30" t="s">
        <v>105</v>
      </c>
      <c r="J100" s="30" t="s">
        <v>105</v>
      </c>
      <c r="K100" s="30" t="s">
        <v>105</v>
      </c>
      <c r="L100" s="30" t="s">
        <v>105</v>
      </c>
      <c r="M100" s="30" t="s">
        <v>105</v>
      </c>
      <c r="N100" s="30" t="s">
        <v>105</v>
      </c>
      <c r="O100" s="30" t="s">
        <v>105</v>
      </c>
      <c r="P100" s="30" t="s">
        <v>105</v>
      </c>
      <c r="Q100" s="30" t="s">
        <v>105</v>
      </c>
      <c r="R100" s="30" t="s">
        <v>105</v>
      </c>
      <c r="S100" s="30" t="s">
        <v>105</v>
      </c>
      <c r="T100" s="30" t="s">
        <v>105</v>
      </c>
      <c r="U100" s="30" t="s">
        <v>105</v>
      </c>
      <c r="V100" s="30" t="s">
        <v>105</v>
      </c>
      <c r="W100" s="30" t="s">
        <v>105</v>
      </c>
      <c r="X100" s="30" t="s">
        <v>105</v>
      </c>
      <c r="Y100" s="30" t="s">
        <v>105</v>
      </c>
      <c r="Z100" s="30" t="s">
        <v>105</v>
      </c>
    </row>
    <row r="101" spans="1:26" s="30" customFormat="1">
      <c r="A101" s="30" t="s">
        <v>95</v>
      </c>
      <c r="B101" s="30" t="s">
        <v>95</v>
      </c>
      <c r="C101" s="30" t="s">
        <v>96</v>
      </c>
      <c r="D101" s="30" t="s">
        <v>97</v>
      </c>
      <c r="E101" s="30" t="s">
        <v>98</v>
      </c>
      <c r="F101" s="31"/>
      <c r="G101" s="30">
        <v>1</v>
      </c>
      <c r="H101" s="30">
        <v>2</v>
      </c>
      <c r="I101" s="30">
        <v>3</v>
      </c>
      <c r="J101" s="30">
        <v>4</v>
      </c>
      <c r="K101" s="30">
        <v>5</v>
      </c>
      <c r="L101" s="30">
        <v>6</v>
      </c>
      <c r="M101" s="30">
        <v>7</v>
      </c>
      <c r="N101" s="30">
        <v>8</v>
      </c>
      <c r="O101" s="30">
        <v>9</v>
      </c>
      <c r="P101" s="30">
        <v>10</v>
      </c>
      <c r="Q101" s="30">
        <v>11</v>
      </c>
      <c r="R101" s="30">
        <v>12</v>
      </c>
      <c r="S101" s="30">
        <v>13</v>
      </c>
      <c r="T101" s="30">
        <v>14</v>
      </c>
      <c r="U101" s="30">
        <v>15</v>
      </c>
      <c r="V101" s="30">
        <v>16</v>
      </c>
      <c r="W101" s="30">
        <v>17</v>
      </c>
      <c r="X101" s="30">
        <v>18</v>
      </c>
      <c r="Y101" s="30">
        <v>19</v>
      </c>
      <c r="Z101" s="30">
        <v>20</v>
      </c>
    </row>
    <row r="102" spans="1:26" s="30" customFormat="1">
      <c r="A102" s="30" t="s">
        <v>100</v>
      </c>
      <c r="B102" s="30" t="s">
        <v>52</v>
      </c>
      <c r="D102" s="30">
        <f t="shared" ref="D102:D103" si="6">COUNT(G102:AB102)</f>
        <v>20</v>
      </c>
      <c r="E102" s="30">
        <f t="shared" ref="E102:E103" si="7">SUM(G102:AB102)</f>
        <v>0</v>
      </c>
      <c r="F102" s="31">
        <f>D102-E102</f>
        <v>20</v>
      </c>
      <c r="G102" s="30">
        <v>0</v>
      </c>
      <c r="H102" s="30">
        <v>0</v>
      </c>
      <c r="I102" s="30">
        <v>0</v>
      </c>
      <c r="J102" s="30">
        <v>0</v>
      </c>
      <c r="K102" s="30">
        <v>0</v>
      </c>
      <c r="L102" s="30">
        <v>0</v>
      </c>
      <c r="M102" s="30">
        <v>0</v>
      </c>
      <c r="N102" s="30">
        <v>0</v>
      </c>
      <c r="O102" s="30">
        <v>0</v>
      </c>
      <c r="P102" s="30">
        <v>0</v>
      </c>
      <c r="Q102" s="30">
        <v>0</v>
      </c>
      <c r="R102" s="30">
        <v>0</v>
      </c>
      <c r="S102" s="30">
        <v>0</v>
      </c>
      <c r="T102" s="30">
        <v>0</v>
      </c>
      <c r="U102" s="30">
        <v>0</v>
      </c>
      <c r="V102" s="30">
        <v>0</v>
      </c>
      <c r="W102" s="30">
        <v>0</v>
      </c>
      <c r="X102" s="30">
        <v>0</v>
      </c>
      <c r="Y102" s="30">
        <v>0</v>
      </c>
      <c r="Z102" s="30">
        <v>0</v>
      </c>
    </row>
    <row r="103" spans="1:26" s="30" customFormat="1">
      <c r="A103" s="30" t="s">
        <v>101</v>
      </c>
      <c r="B103" s="30" t="s">
        <v>52</v>
      </c>
      <c r="D103" s="30">
        <f t="shared" si="6"/>
        <v>20</v>
      </c>
      <c r="E103" s="30">
        <f t="shared" si="7"/>
        <v>0</v>
      </c>
      <c r="F103" s="31">
        <f>D103-E103</f>
        <v>20</v>
      </c>
      <c r="G103" s="30">
        <v>0</v>
      </c>
      <c r="H103" s="30">
        <v>0</v>
      </c>
      <c r="I103" s="30">
        <v>0</v>
      </c>
      <c r="J103" s="30">
        <v>0</v>
      </c>
      <c r="K103" s="30">
        <v>0</v>
      </c>
      <c r="L103" s="30">
        <v>0</v>
      </c>
      <c r="M103" s="30">
        <v>0</v>
      </c>
      <c r="N103" s="30">
        <v>0</v>
      </c>
      <c r="O103" s="30">
        <v>0</v>
      </c>
      <c r="P103" s="30">
        <v>0</v>
      </c>
      <c r="Q103" s="30">
        <v>0</v>
      </c>
      <c r="R103" s="30">
        <v>0</v>
      </c>
      <c r="S103" s="30">
        <v>0</v>
      </c>
      <c r="T103" s="30">
        <v>0</v>
      </c>
      <c r="U103" s="30">
        <v>0</v>
      </c>
      <c r="V103" s="30">
        <v>0</v>
      </c>
      <c r="W103" s="30">
        <v>0</v>
      </c>
      <c r="X103" s="30">
        <v>0</v>
      </c>
      <c r="Y103" s="30">
        <v>0</v>
      </c>
      <c r="Z103" s="30">
        <v>0</v>
      </c>
    </row>
    <row r="104" spans="1:26">
      <c r="F104" s="22"/>
    </row>
    <row r="105" spans="1:26" s="17" customFormat="1">
      <c r="B105" s="17" t="s">
        <v>14</v>
      </c>
      <c r="H105" s="17" t="s">
        <v>104</v>
      </c>
      <c r="I105" s="17" t="s">
        <v>104</v>
      </c>
      <c r="J105" s="17" t="s">
        <v>104</v>
      </c>
      <c r="K105" s="17" t="s">
        <v>104</v>
      </c>
      <c r="L105" s="17" t="s">
        <v>104</v>
      </c>
      <c r="M105" s="17" t="s">
        <v>104</v>
      </c>
      <c r="N105" s="17" t="s">
        <v>104</v>
      </c>
      <c r="O105" s="17" t="s">
        <v>104</v>
      </c>
      <c r="P105" s="17" t="s">
        <v>104</v>
      </c>
      <c r="Q105" s="17" t="s">
        <v>104</v>
      </c>
      <c r="R105" s="17" t="s">
        <v>104</v>
      </c>
      <c r="S105" s="17" t="s">
        <v>104</v>
      </c>
      <c r="T105" s="17" t="s">
        <v>104</v>
      </c>
      <c r="U105" s="17" t="s">
        <v>104</v>
      </c>
      <c r="V105" s="17" t="s">
        <v>104</v>
      </c>
      <c r="W105" s="17" t="s">
        <v>104</v>
      </c>
      <c r="X105" s="17" t="s">
        <v>104</v>
      </c>
      <c r="Y105" s="17" t="s">
        <v>104</v>
      </c>
    </row>
    <row r="106" spans="1:26" s="17" customFormat="1">
      <c r="A106" s="17" t="s">
        <v>95</v>
      </c>
      <c r="B106" s="17" t="s">
        <v>95</v>
      </c>
      <c r="C106" s="17" t="s">
        <v>96</v>
      </c>
      <c r="D106" s="17" t="s">
        <v>97</v>
      </c>
      <c r="E106" s="17" t="s">
        <v>98</v>
      </c>
      <c r="G106" s="17" t="s">
        <v>106</v>
      </c>
      <c r="H106" s="17">
        <v>1</v>
      </c>
      <c r="I106" s="17">
        <v>2</v>
      </c>
      <c r="J106" s="17">
        <v>3</v>
      </c>
      <c r="K106" s="17">
        <v>4</v>
      </c>
      <c r="L106" s="17">
        <v>5</v>
      </c>
      <c r="M106" s="17">
        <v>6</v>
      </c>
      <c r="N106" s="17">
        <v>7</v>
      </c>
      <c r="O106" s="17">
        <v>8</v>
      </c>
      <c r="P106" s="17">
        <v>9</v>
      </c>
      <c r="Q106" s="17">
        <v>10</v>
      </c>
      <c r="R106" s="17">
        <v>11</v>
      </c>
      <c r="S106" s="17">
        <v>12</v>
      </c>
      <c r="T106" s="17">
        <v>13</v>
      </c>
      <c r="U106" s="17">
        <v>14</v>
      </c>
      <c r="V106" s="17">
        <v>15</v>
      </c>
      <c r="W106" s="17">
        <v>16</v>
      </c>
      <c r="X106" s="17">
        <v>17</v>
      </c>
      <c r="Y106" s="17">
        <v>18</v>
      </c>
    </row>
    <row r="107" spans="1:26" s="17" customFormat="1">
      <c r="A107" s="17" t="s">
        <v>101</v>
      </c>
      <c r="B107" s="17" t="s">
        <v>107</v>
      </c>
      <c r="C107" s="17" t="s">
        <v>108</v>
      </c>
      <c r="D107" s="17">
        <f>COUNT(H107:AC107)</f>
        <v>18</v>
      </c>
      <c r="E107" s="17">
        <f>SUM(H107:AC107)</f>
        <v>7</v>
      </c>
      <c r="F107" s="48">
        <f t="shared" ref="F107:F109" si="8">D107-E107</f>
        <v>11</v>
      </c>
      <c r="G107" s="32">
        <f>E107/D107*100</f>
        <v>38.888888888888893</v>
      </c>
      <c r="H107" s="17">
        <v>0</v>
      </c>
      <c r="I107" s="17">
        <v>0</v>
      </c>
      <c r="J107" s="17">
        <v>0</v>
      </c>
      <c r="K107" s="17">
        <v>0</v>
      </c>
      <c r="L107" s="17">
        <v>0</v>
      </c>
      <c r="M107" s="17">
        <v>0</v>
      </c>
      <c r="N107" s="17">
        <v>1</v>
      </c>
      <c r="O107" s="17">
        <v>0</v>
      </c>
      <c r="P107" s="17">
        <v>1</v>
      </c>
      <c r="Q107" s="17">
        <v>1</v>
      </c>
      <c r="R107" s="17">
        <v>0</v>
      </c>
      <c r="S107" s="17">
        <v>0</v>
      </c>
      <c r="T107" s="17">
        <v>1</v>
      </c>
      <c r="U107" s="17">
        <v>0</v>
      </c>
      <c r="V107" s="17">
        <v>1</v>
      </c>
      <c r="W107" s="17">
        <v>1</v>
      </c>
      <c r="X107" s="17">
        <v>0</v>
      </c>
      <c r="Y107" s="17">
        <v>1</v>
      </c>
    </row>
    <row r="108" spans="1:26" s="17" customFormat="1">
      <c r="A108" s="17" t="s">
        <v>100</v>
      </c>
      <c r="B108" s="17" t="s">
        <v>107</v>
      </c>
      <c r="C108" s="17" t="s">
        <v>108</v>
      </c>
      <c r="D108" s="17">
        <f t="shared" ref="D108:D109" si="9">COUNT(H108:AC108)</f>
        <v>18</v>
      </c>
      <c r="E108" s="17">
        <f t="shared" ref="E108:E109" si="10">SUM(H108:AC108)</f>
        <v>7</v>
      </c>
      <c r="F108" s="48">
        <f t="shared" si="8"/>
        <v>11</v>
      </c>
      <c r="G108" s="32">
        <f>E108/D108*100</f>
        <v>38.888888888888893</v>
      </c>
      <c r="H108" s="17">
        <v>0</v>
      </c>
      <c r="I108" s="17">
        <v>1</v>
      </c>
      <c r="J108" s="17">
        <v>1</v>
      </c>
      <c r="K108" s="17">
        <v>1</v>
      </c>
      <c r="L108" s="17">
        <v>0</v>
      </c>
      <c r="M108" s="17">
        <v>0</v>
      </c>
      <c r="N108" s="17">
        <v>1</v>
      </c>
      <c r="O108" s="17">
        <v>0</v>
      </c>
      <c r="P108" s="17">
        <v>1</v>
      </c>
      <c r="Q108" s="17">
        <v>1</v>
      </c>
      <c r="R108" s="17">
        <v>0</v>
      </c>
      <c r="S108" s="17">
        <v>0</v>
      </c>
      <c r="T108" s="17">
        <v>1</v>
      </c>
      <c r="U108" s="17">
        <v>0</v>
      </c>
      <c r="V108" s="17">
        <v>0</v>
      </c>
      <c r="W108" s="17">
        <v>0</v>
      </c>
      <c r="X108" s="17">
        <v>0</v>
      </c>
      <c r="Y108" s="17">
        <v>0</v>
      </c>
    </row>
    <row r="109" spans="1:26" s="17" customFormat="1">
      <c r="A109" s="17" t="s">
        <v>52</v>
      </c>
      <c r="B109" s="17" t="s">
        <v>107</v>
      </c>
      <c r="C109" s="17" t="s">
        <v>108</v>
      </c>
      <c r="D109" s="17">
        <f t="shared" si="9"/>
        <v>18</v>
      </c>
      <c r="E109" s="17">
        <f t="shared" si="10"/>
        <v>16</v>
      </c>
      <c r="F109" s="48">
        <f t="shared" si="8"/>
        <v>2</v>
      </c>
      <c r="G109" s="32">
        <f>E109/D109*100</f>
        <v>88.888888888888886</v>
      </c>
      <c r="H109" s="17">
        <v>1</v>
      </c>
      <c r="I109" s="17">
        <v>1</v>
      </c>
      <c r="J109" s="17">
        <v>0</v>
      </c>
      <c r="K109" s="17">
        <v>0</v>
      </c>
      <c r="L109" s="17">
        <v>1</v>
      </c>
      <c r="M109" s="17">
        <v>1</v>
      </c>
      <c r="N109" s="17">
        <v>1</v>
      </c>
      <c r="O109" s="17">
        <v>1</v>
      </c>
      <c r="P109" s="17">
        <v>1</v>
      </c>
      <c r="Q109" s="17">
        <v>1</v>
      </c>
      <c r="R109" s="17">
        <v>1</v>
      </c>
      <c r="S109" s="17">
        <v>1</v>
      </c>
      <c r="T109" s="17">
        <v>1</v>
      </c>
      <c r="U109" s="17">
        <v>1</v>
      </c>
      <c r="V109" s="17">
        <v>1</v>
      </c>
      <c r="W109" s="17">
        <v>1</v>
      </c>
      <c r="X109" s="17">
        <v>1</v>
      </c>
      <c r="Y109" s="17">
        <v>1</v>
      </c>
    </row>
    <row r="110" spans="1:26" s="17" customFormat="1"/>
    <row r="111" spans="1:26" s="17" customFormat="1"/>
    <row r="112" spans="1:26" s="17" customFormat="1">
      <c r="H112" s="17" t="s">
        <v>105</v>
      </c>
      <c r="I112" s="17" t="s">
        <v>105</v>
      </c>
      <c r="J112" s="17" t="s">
        <v>105</v>
      </c>
      <c r="K112" s="17" t="s">
        <v>105</v>
      </c>
      <c r="L112" s="17" t="s">
        <v>105</v>
      </c>
      <c r="M112" s="17" t="s">
        <v>105</v>
      </c>
      <c r="N112" s="17" t="s">
        <v>105</v>
      </c>
      <c r="O112" s="17" t="s">
        <v>105</v>
      </c>
      <c r="P112" s="17" t="s">
        <v>105</v>
      </c>
      <c r="Q112" s="17" t="s">
        <v>105</v>
      </c>
      <c r="R112" s="17" t="s">
        <v>105</v>
      </c>
      <c r="S112" s="17" t="s">
        <v>105</v>
      </c>
      <c r="T112" s="17" t="s">
        <v>105</v>
      </c>
      <c r="U112" s="17" t="s">
        <v>105</v>
      </c>
      <c r="V112" s="17" t="s">
        <v>105</v>
      </c>
      <c r="W112" s="17" t="s">
        <v>105</v>
      </c>
      <c r="X112" s="17" t="s">
        <v>105</v>
      </c>
      <c r="Y112" s="17" t="s">
        <v>105</v>
      </c>
    </row>
    <row r="113" spans="1:33" s="17" customFormat="1">
      <c r="A113" s="17" t="s">
        <v>95</v>
      </c>
      <c r="B113" s="17" t="s">
        <v>95</v>
      </c>
      <c r="C113" s="17" t="s">
        <v>96</v>
      </c>
      <c r="D113" s="17" t="s">
        <v>97</v>
      </c>
      <c r="E113" s="17" t="s">
        <v>98</v>
      </c>
      <c r="G113" s="17" t="s">
        <v>106</v>
      </c>
      <c r="H113" s="17">
        <v>1</v>
      </c>
      <c r="I113" s="17">
        <v>2</v>
      </c>
      <c r="J113" s="17">
        <v>3</v>
      </c>
      <c r="K113" s="17">
        <v>4</v>
      </c>
      <c r="L113" s="17">
        <v>5</v>
      </c>
      <c r="M113" s="17">
        <v>6</v>
      </c>
      <c r="N113" s="17">
        <v>7</v>
      </c>
      <c r="O113" s="17">
        <v>8</v>
      </c>
      <c r="P113" s="17">
        <v>9</v>
      </c>
      <c r="Q113" s="17">
        <v>10</v>
      </c>
      <c r="R113" s="17">
        <v>11</v>
      </c>
      <c r="S113" s="17">
        <v>12</v>
      </c>
      <c r="T113" s="17">
        <v>13</v>
      </c>
      <c r="U113" s="17">
        <v>14</v>
      </c>
      <c r="V113" s="17">
        <v>15</v>
      </c>
      <c r="W113" s="17">
        <v>16</v>
      </c>
      <c r="X113" s="17">
        <v>17</v>
      </c>
      <c r="Y113" s="17">
        <v>18</v>
      </c>
    </row>
    <row r="114" spans="1:33" s="17" customFormat="1">
      <c r="A114" s="17" t="s">
        <v>101</v>
      </c>
      <c r="B114" s="17" t="s">
        <v>107</v>
      </c>
      <c r="C114" s="17" t="s">
        <v>108</v>
      </c>
      <c r="D114" s="17">
        <f>COUNT(H114:AC114)</f>
        <v>18</v>
      </c>
      <c r="E114" s="17">
        <f>SUM(H114:AC114)</f>
        <v>15</v>
      </c>
      <c r="F114" s="48">
        <f t="shared" ref="F114:F116" si="11">D114-E114</f>
        <v>3</v>
      </c>
      <c r="G114" s="32">
        <f>E114/D114*100</f>
        <v>83.333333333333343</v>
      </c>
      <c r="H114" s="17">
        <v>1</v>
      </c>
      <c r="I114" s="17">
        <v>1</v>
      </c>
      <c r="J114" s="17">
        <v>1</v>
      </c>
      <c r="K114" s="17">
        <v>1</v>
      </c>
      <c r="L114" s="17">
        <v>1</v>
      </c>
      <c r="M114" s="17">
        <v>1</v>
      </c>
      <c r="N114" s="17">
        <v>1</v>
      </c>
      <c r="O114" s="17">
        <v>1</v>
      </c>
      <c r="P114" s="17">
        <v>1</v>
      </c>
      <c r="Q114" s="17">
        <v>1</v>
      </c>
      <c r="R114" s="17">
        <v>0</v>
      </c>
      <c r="S114" s="17">
        <v>1</v>
      </c>
      <c r="T114" s="17">
        <v>1</v>
      </c>
      <c r="U114" s="17">
        <v>1</v>
      </c>
      <c r="V114" s="17">
        <v>1</v>
      </c>
      <c r="W114" s="17">
        <v>1</v>
      </c>
      <c r="X114" s="17">
        <v>0</v>
      </c>
      <c r="Y114" s="17">
        <v>0</v>
      </c>
    </row>
    <row r="115" spans="1:33" s="17" customFormat="1">
      <c r="A115" s="17" t="s">
        <v>100</v>
      </c>
      <c r="B115" s="17" t="s">
        <v>107</v>
      </c>
      <c r="C115" s="17" t="s">
        <v>108</v>
      </c>
      <c r="D115" s="17">
        <f t="shared" ref="D115:D116" si="12">COUNT(H115:AC115)</f>
        <v>18</v>
      </c>
      <c r="E115" s="17">
        <f t="shared" ref="E115:E116" si="13">SUM(H115:AC115)</f>
        <v>15</v>
      </c>
      <c r="F115" s="48">
        <f t="shared" si="11"/>
        <v>3</v>
      </c>
      <c r="G115" s="32">
        <f t="shared" ref="G115:G116" si="14">E115/D115*100</f>
        <v>83.333333333333343</v>
      </c>
      <c r="H115" s="17">
        <v>1</v>
      </c>
      <c r="I115" s="17">
        <v>1</v>
      </c>
      <c r="J115" s="17">
        <v>1</v>
      </c>
      <c r="K115" s="17">
        <v>1</v>
      </c>
      <c r="L115" s="17">
        <v>1</v>
      </c>
      <c r="M115" s="17">
        <v>1</v>
      </c>
      <c r="N115" s="17">
        <v>1</v>
      </c>
      <c r="O115" s="17">
        <v>1</v>
      </c>
      <c r="P115" s="17">
        <v>1</v>
      </c>
      <c r="Q115" s="17">
        <v>1</v>
      </c>
      <c r="R115" s="17">
        <v>0</v>
      </c>
      <c r="S115" s="17">
        <v>1</v>
      </c>
      <c r="T115" s="17">
        <v>1</v>
      </c>
      <c r="U115" s="17">
        <v>1</v>
      </c>
      <c r="V115" s="17">
        <v>1</v>
      </c>
      <c r="W115" s="17">
        <v>1</v>
      </c>
      <c r="X115" s="17">
        <v>0</v>
      </c>
      <c r="Y115" s="17">
        <v>0</v>
      </c>
    </row>
    <row r="116" spans="1:33" s="17" customFormat="1">
      <c r="A116" s="17" t="s">
        <v>52</v>
      </c>
      <c r="B116" s="17" t="s">
        <v>107</v>
      </c>
      <c r="C116" s="17" t="s">
        <v>108</v>
      </c>
      <c r="D116" s="17">
        <f t="shared" si="12"/>
        <v>18</v>
      </c>
      <c r="E116" s="17">
        <f t="shared" si="13"/>
        <v>17</v>
      </c>
      <c r="F116" s="48">
        <f t="shared" si="11"/>
        <v>1</v>
      </c>
      <c r="G116" s="32">
        <f t="shared" si="14"/>
        <v>94.444444444444443</v>
      </c>
      <c r="H116" s="17">
        <v>1</v>
      </c>
      <c r="I116" s="17">
        <v>1</v>
      </c>
      <c r="J116" s="17">
        <v>1</v>
      </c>
      <c r="K116" s="17">
        <v>1</v>
      </c>
      <c r="L116" s="17">
        <v>0</v>
      </c>
      <c r="M116" s="17">
        <v>1</v>
      </c>
      <c r="N116" s="17">
        <v>1</v>
      </c>
      <c r="O116" s="17">
        <v>1</v>
      </c>
      <c r="P116" s="17">
        <v>1</v>
      </c>
      <c r="Q116" s="17">
        <v>1</v>
      </c>
      <c r="R116" s="17">
        <v>1</v>
      </c>
      <c r="S116" s="17">
        <v>1</v>
      </c>
      <c r="T116" s="17">
        <v>1</v>
      </c>
      <c r="U116" s="17">
        <v>1</v>
      </c>
      <c r="V116" s="17">
        <v>1</v>
      </c>
      <c r="W116" s="17">
        <v>1</v>
      </c>
      <c r="X116" s="17">
        <v>1</v>
      </c>
      <c r="Y116" s="17">
        <v>1</v>
      </c>
    </row>
    <row r="117" spans="1:33">
      <c r="F117" s="22"/>
    </row>
    <row r="118" spans="1:33" s="24" customFormat="1">
      <c r="B118" s="24" t="s">
        <v>109</v>
      </c>
      <c r="F118" s="33"/>
      <c r="G118" s="33"/>
      <c r="H118" s="24" t="s">
        <v>104</v>
      </c>
      <c r="I118" s="24" t="s">
        <v>104</v>
      </c>
      <c r="J118" s="24" t="s">
        <v>104</v>
      </c>
      <c r="K118" s="24" t="s">
        <v>104</v>
      </c>
      <c r="L118" s="24" t="s">
        <v>104</v>
      </c>
      <c r="M118" s="24" t="s">
        <v>104</v>
      </c>
      <c r="N118" s="24" t="s">
        <v>104</v>
      </c>
      <c r="O118" s="24" t="s">
        <v>104</v>
      </c>
      <c r="P118" s="24" t="s">
        <v>104</v>
      </c>
      <c r="Q118" s="24" t="s">
        <v>104</v>
      </c>
      <c r="R118" s="24" t="s">
        <v>104</v>
      </c>
      <c r="S118" s="24" t="s">
        <v>104</v>
      </c>
      <c r="T118" s="24" t="s">
        <v>104</v>
      </c>
      <c r="U118" s="24" t="s">
        <v>104</v>
      </c>
      <c r="V118" s="24" t="s">
        <v>104</v>
      </c>
      <c r="W118" s="24" t="s">
        <v>104</v>
      </c>
      <c r="X118" s="24" t="s">
        <v>104</v>
      </c>
      <c r="Y118" s="24" t="s">
        <v>104</v>
      </c>
      <c r="Z118" s="24" t="s">
        <v>104</v>
      </c>
      <c r="AA118" s="24" t="s">
        <v>104</v>
      </c>
      <c r="AB118" s="24" t="s">
        <v>104</v>
      </c>
      <c r="AC118" s="24" t="s">
        <v>104</v>
      </c>
      <c r="AD118" s="24" t="s">
        <v>104</v>
      </c>
      <c r="AE118" s="24" t="s">
        <v>104</v>
      </c>
      <c r="AF118" s="24" t="s">
        <v>104</v>
      </c>
      <c r="AG118" s="24" t="s">
        <v>104</v>
      </c>
    </row>
    <row r="119" spans="1:33" s="24" customFormat="1">
      <c r="A119" s="24" t="s">
        <v>95</v>
      </c>
      <c r="B119" s="24" t="s">
        <v>95</v>
      </c>
      <c r="C119" s="24" t="s">
        <v>96</v>
      </c>
      <c r="D119" s="24" t="s">
        <v>97</v>
      </c>
      <c r="E119" s="24" t="s">
        <v>98</v>
      </c>
      <c r="F119" s="33"/>
      <c r="G119" s="24" t="s">
        <v>106</v>
      </c>
      <c r="H119" s="24">
        <v>1</v>
      </c>
      <c r="I119" s="24">
        <v>2</v>
      </c>
      <c r="J119" s="24">
        <v>3</v>
      </c>
      <c r="K119" s="24">
        <v>4</v>
      </c>
      <c r="L119" s="24">
        <v>5</v>
      </c>
      <c r="M119" s="24">
        <v>6</v>
      </c>
      <c r="N119" s="24">
        <v>7</v>
      </c>
      <c r="O119" s="24">
        <v>8</v>
      </c>
      <c r="P119" s="24">
        <v>9</v>
      </c>
      <c r="Q119" s="24">
        <v>10</v>
      </c>
      <c r="R119" s="24">
        <v>1</v>
      </c>
      <c r="S119" s="24">
        <v>2</v>
      </c>
      <c r="T119" s="24">
        <v>3</v>
      </c>
      <c r="U119" s="24">
        <v>4</v>
      </c>
      <c r="V119" s="24">
        <v>5</v>
      </c>
      <c r="W119" s="24">
        <v>6</v>
      </c>
      <c r="X119" s="24">
        <v>7</v>
      </c>
      <c r="Y119" s="24">
        <v>8</v>
      </c>
      <c r="Z119" s="24">
        <v>9</v>
      </c>
      <c r="AA119" s="24">
        <v>10</v>
      </c>
      <c r="AB119" s="24">
        <v>11</v>
      </c>
      <c r="AC119" s="24">
        <v>12</v>
      </c>
      <c r="AD119" s="24">
        <v>13</v>
      </c>
      <c r="AE119" s="24">
        <v>14</v>
      </c>
      <c r="AF119" s="24">
        <v>15</v>
      </c>
      <c r="AG119" s="24">
        <v>16</v>
      </c>
    </row>
    <row r="120" spans="1:33" s="24" customFormat="1">
      <c r="A120" s="24" t="s">
        <v>101</v>
      </c>
      <c r="B120" s="24" t="s">
        <v>110</v>
      </c>
      <c r="C120" s="24" t="s">
        <v>108</v>
      </c>
      <c r="D120" s="24">
        <f>COUNT(H120:AC120)</f>
        <v>22</v>
      </c>
      <c r="E120" s="24">
        <f>SUM(H120:AC120)</f>
        <v>9</v>
      </c>
      <c r="F120" s="33">
        <f t="shared" ref="F120:F122" si="15">D120-E120</f>
        <v>13</v>
      </c>
      <c r="G120" s="50">
        <f>E120/D120*100</f>
        <v>40.909090909090914</v>
      </c>
      <c r="H120" s="24">
        <v>1</v>
      </c>
      <c r="I120" s="24">
        <v>0</v>
      </c>
      <c r="J120" s="24">
        <v>0</v>
      </c>
      <c r="K120" s="24">
        <v>1</v>
      </c>
      <c r="L120" s="24">
        <v>0</v>
      </c>
      <c r="M120" s="24">
        <v>0</v>
      </c>
      <c r="N120" s="24">
        <v>1</v>
      </c>
      <c r="O120" s="24">
        <v>0</v>
      </c>
      <c r="P120" s="24">
        <v>1</v>
      </c>
      <c r="Q120" s="24">
        <v>0</v>
      </c>
      <c r="R120" s="24">
        <v>1</v>
      </c>
      <c r="S120" s="24">
        <v>0</v>
      </c>
      <c r="T120" s="24">
        <v>1</v>
      </c>
      <c r="U120" s="24">
        <v>0</v>
      </c>
      <c r="V120" s="24">
        <v>0</v>
      </c>
      <c r="W120" s="24">
        <v>0</v>
      </c>
      <c r="X120" s="24">
        <v>1</v>
      </c>
      <c r="Y120" s="24">
        <v>0</v>
      </c>
      <c r="Z120" s="24">
        <v>0</v>
      </c>
      <c r="AA120" s="24">
        <v>0</v>
      </c>
      <c r="AB120" s="24">
        <v>1</v>
      </c>
      <c r="AC120" s="24">
        <v>1</v>
      </c>
      <c r="AD120" s="24">
        <v>0</v>
      </c>
      <c r="AE120" s="24">
        <v>1</v>
      </c>
      <c r="AF120" s="24">
        <v>0</v>
      </c>
      <c r="AG120" s="24">
        <v>1</v>
      </c>
    </row>
    <row r="121" spans="1:33" s="24" customFormat="1">
      <c r="A121" s="24" t="s">
        <v>100</v>
      </c>
      <c r="B121" s="24" t="s">
        <v>110</v>
      </c>
      <c r="C121" s="24" t="s">
        <v>108</v>
      </c>
      <c r="D121" s="24">
        <f t="shared" ref="D121:D122" si="16">COUNT(H121:AC121)</f>
        <v>20</v>
      </c>
      <c r="E121" s="24">
        <f t="shared" ref="E121:E122" si="17">SUM(H121:AC121)</f>
        <v>8</v>
      </c>
      <c r="F121" s="33">
        <f t="shared" si="15"/>
        <v>12</v>
      </c>
      <c r="G121" s="50">
        <f t="shared" ref="G121:G122" si="18">E121/D121*100</f>
        <v>40</v>
      </c>
      <c r="H121" s="24">
        <v>0</v>
      </c>
      <c r="I121" s="24">
        <v>1</v>
      </c>
      <c r="J121" s="24">
        <v>0</v>
      </c>
      <c r="K121" s="24">
        <v>0</v>
      </c>
      <c r="L121" s="24">
        <v>1</v>
      </c>
      <c r="M121" s="24">
        <v>1</v>
      </c>
      <c r="N121" s="24">
        <v>0</v>
      </c>
      <c r="O121" s="24">
        <v>0</v>
      </c>
      <c r="P121" s="24">
        <v>0</v>
      </c>
      <c r="Q121" s="24">
        <v>1</v>
      </c>
      <c r="R121" s="24">
        <v>0</v>
      </c>
      <c r="S121" s="24">
        <v>0</v>
      </c>
      <c r="T121" s="24">
        <v>1</v>
      </c>
      <c r="U121" s="24">
        <v>1</v>
      </c>
      <c r="V121" s="24">
        <v>0</v>
      </c>
      <c r="W121" s="24">
        <v>1</v>
      </c>
      <c r="X121" s="24">
        <v>1</v>
      </c>
      <c r="Y121" s="24">
        <v>0</v>
      </c>
      <c r="Z121" s="24">
        <v>0</v>
      </c>
      <c r="AA121" s="24">
        <v>0</v>
      </c>
    </row>
    <row r="122" spans="1:33" s="24" customFormat="1">
      <c r="A122" s="24" t="s">
        <v>52</v>
      </c>
      <c r="B122" s="24" t="s">
        <v>110</v>
      </c>
      <c r="C122" s="24" t="s">
        <v>108</v>
      </c>
      <c r="D122" s="24">
        <f t="shared" si="16"/>
        <v>22</v>
      </c>
      <c r="E122" s="24">
        <f t="shared" si="17"/>
        <v>19</v>
      </c>
      <c r="F122" s="33">
        <f t="shared" si="15"/>
        <v>3</v>
      </c>
      <c r="G122" s="50">
        <f t="shared" si="18"/>
        <v>86.36363636363636</v>
      </c>
      <c r="H122" s="24">
        <v>1</v>
      </c>
      <c r="I122" s="24">
        <v>0</v>
      </c>
      <c r="J122" s="24">
        <v>1</v>
      </c>
      <c r="K122" s="24">
        <v>1</v>
      </c>
      <c r="L122" s="24">
        <v>1</v>
      </c>
      <c r="M122" s="24">
        <v>1</v>
      </c>
      <c r="N122" s="24">
        <v>1</v>
      </c>
      <c r="O122" s="24">
        <v>1</v>
      </c>
      <c r="P122" s="24">
        <v>1</v>
      </c>
      <c r="Q122" s="24">
        <v>1</v>
      </c>
      <c r="R122" s="24">
        <v>1</v>
      </c>
      <c r="S122" s="24">
        <v>1</v>
      </c>
      <c r="T122" s="24">
        <v>1</v>
      </c>
      <c r="U122" s="24">
        <v>1</v>
      </c>
      <c r="V122" s="24">
        <v>1</v>
      </c>
      <c r="W122" s="24">
        <v>1</v>
      </c>
      <c r="X122" s="24">
        <v>0</v>
      </c>
      <c r="Y122" s="24">
        <v>1</v>
      </c>
      <c r="Z122" s="24">
        <v>1</v>
      </c>
      <c r="AA122" s="24">
        <v>1</v>
      </c>
      <c r="AB122" s="24">
        <v>1</v>
      </c>
      <c r="AC122" s="24">
        <v>0</v>
      </c>
      <c r="AD122" s="24">
        <v>1</v>
      </c>
      <c r="AE122" s="24">
        <v>0</v>
      </c>
      <c r="AF122" s="24">
        <v>1</v>
      </c>
      <c r="AG122" s="24">
        <v>1</v>
      </c>
    </row>
    <row r="123" spans="1:33" s="24" customFormat="1">
      <c r="F123" s="33"/>
      <c r="G123" s="33"/>
    </row>
    <row r="124" spans="1:33" s="24" customFormat="1">
      <c r="F124" s="33"/>
      <c r="G124" s="33"/>
    </row>
    <row r="125" spans="1:33" s="24" customFormat="1">
      <c r="F125" s="33"/>
      <c r="G125" s="33"/>
      <c r="H125" s="24" t="s">
        <v>105</v>
      </c>
      <c r="I125" s="24" t="s">
        <v>105</v>
      </c>
      <c r="J125" s="24" t="s">
        <v>105</v>
      </c>
      <c r="K125" s="24" t="s">
        <v>105</v>
      </c>
      <c r="L125" s="24" t="s">
        <v>105</v>
      </c>
      <c r="M125" s="24" t="s">
        <v>105</v>
      </c>
      <c r="N125" s="24" t="s">
        <v>105</v>
      </c>
      <c r="O125" s="24" t="s">
        <v>105</v>
      </c>
      <c r="P125" s="24" t="s">
        <v>105</v>
      </c>
      <c r="Q125" s="24" t="s">
        <v>105</v>
      </c>
      <c r="R125" s="24" t="s">
        <v>105</v>
      </c>
      <c r="S125" s="24" t="s">
        <v>105</v>
      </c>
      <c r="T125" s="24" t="s">
        <v>105</v>
      </c>
      <c r="U125" s="24" t="s">
        <v>105</v>
      </c>
      <c r="V125" s="24" t="s">
        <v>105</v>
      </c>
      <c r="W125" s="24" t="s">
        <v>105</v>
      </c>
      <c r="X125" s="24" t="s">
        <v>105</v>
      </c>
      <c r="Y125" s="24" t="s">
        <v>105</v>
      </c>
      <c r="Z125" s="24" t="s">
        <v>105</v>
      </c>
      <c r="AA125" s="24" t="s">
        <v>105</v>
      </c>
    </row>
    <row r="126" spans="1:33" s="24" customFormat="1">
      <c r="A126" s="24" t="s">
        <v>95</v>
      </c>
      <c r="B126" s="24" t="s">
        <v>95</v>
      </c>
      <c r="C126" s="24" t="s">
        <v>96</v>
      </c>
      <c r="D126" s="24" t="s">
        <v>97</v>
      </c>
      <c r="F126" s="33"/>
      <c r="G126" s="24" t="s">
        <v>106</v>
      </c>
      <c r="H126" s="24">
        <v>1</v>
      </c>
      <c r="I126" s="24">
        <v>2</v>
      </c>
      <c r="J126" s="24">
        <v>3</v>
      </c>
      <c r="K126" s="24">
        <v>4</v>
      </c>
      <c r="L126" s="24">
        <v>5</v>
      </c>
      <c r="M126" s="24">
        <v>6</v>
      </c>
      <c r="N126" s="24">
        <v>7</v>
      </c>
      <c r="O126" s="24">
        <v>8</v>
      </c>
      <c r="P126" s="24">
        <v>9</v>
      </c>
      <c r="Q126" s="24">
        <v>10</v>
      </c>
      <c r="R126" s="24">
        <v>11</v>
      </c>
      <c r="S126" s="24">
        <v>12</v>
      </c>
      <c r="T126" s="24">
        <v>13</v>
      </c>
      <c r="U126" s="24">
        <v>14</v>
      </c>
      <c r="V126" s="24">
        <v>15</v>
      </c>
      <c r="W126" s="24">
        <v>16</v>
      </c>
      <c r="X126" s="24">
        <v>17</v>
      </c>
      <c r="Y126" s="24">
        <v>18</v>
      </c>
      <c r="Z126" s="24">
        <v>19</v>
      </c>
      <c r="AA126" s="24">
        <v>20</v>
      </c>
    </row>
    <row r="127" spans="1:33" s="24" customFormat="1">
      <c r="A127" s="24" t="s">
        <v>101</v>
      </c>
      <c r="B127" s="24" t="s">
        <v>110</v>
      </c>
      <c r="C127" s="24" t="s">
        <v>108</v>
      </c>
      <c r="D127" s="24">
        <f>COUNT(H127:AC127)</f>
        <v>20</v>
      </c>
      <c r="E127" s="24">
        <f>SUM(H127:AC127)</f>
        <v>16</v>
      </c>
      <c r="F127" s="33">
        <f t="shared" ref="F127:F129" si="19">D127-E127</f>
        <v>4</v>
      </c>
      <c r="G127" s="50">
        <f>E127/D127*100</f>
        <v>80</v>
      </c>
      <c r="H127" s="24">
        <v>0</v>
      </c>
      <c r="I127" s="24">
        <v>1</v>
      </c>
      <c r="J127" s="24">
        <v>0</v>
      </c>
      <c r="K127" s="24">
        <v>1</v>
      </c>
      <c r="L127" s="24">
        <v>1</v>
      </c>
      <c r="M127" s="24">
        <v>1</v>
      </c>
      <c r="N127" s="24">
        <v>1</v>
      </c>
      <c r="O127" s="24">
        <v>0</v>
      </c>
      <c r="P127" s="24">
        <v>1</v>
      </c>
      <c r="Q127" s="24">
        <v>1</v>
      </c>
      <c r="R127" s="24">
        <v>0</v>
      </c>
      <c r="S127" s="24">
        <v>1</v>
      </c>
      <c r="T127" s="24">
        <v>1</v>
      </c>
      <c r="U127" s="24">
        <v>1</v>
      </c>
      <c r="V127" s="24">
        <v>1</v>
      </c>
      <c r="W127" s="24">
        <v>1</v>
      </c>
      <c r="X127" s="24">
        <v>1</v>
      </c>
      <c r="Y127" s="24">
        <v>1</v>
      </c>
      <c r="Z127" s="24">
        <v>1</v>
      </c>
      <c r="AA127" s="24">
        <v>1</v>
      </c>
    </row>
    <row r="128" spans="1:33" s="24" customFormat="1">
      <c r="A128" s="24" t="s">
        <v>100</v>
      </c>
      <c r="B128" s="24" t="s">
        <v>110</v>
      </c>
      <c r="C128" s="24" t="s">
        <v>108</v>
      </c>
      <c r="D128" s="24">
        <f t="shared" ref="D128:D129" si="20">COUNT(H128:AC128)</f>
        <v>20</v>
      </c>
      <c r="E128" s="24">
        <f t="shared" ref="E128:E129" si="21">SUM(H128:AC128)</f>
        <v>17</v>
      </c>
      <c r="F128" s="33">
        <f t="shared" si="19"/>
        <v>3</v>
      </c>
      <c r="G128" s="50">
        <f t="shared" ref="G128:G129" si="22">E128/D128*100</f>
        <v>85</v>
      </c>
      <c r="H128" s="24">
        <v>1</v>
      </c>
      <c r="I128" s="24">
        <v>1</v>
      </c>
      <c r="J128" s="24">
        <v>1</v>
      </c>
      <c r="K128" s="24">
        <v>1</v>
      </c>
      <c r="L128" s="24">
        <v>1</v>
      </c>
      <c r="M128" s="24">
        <v>1</v>
      </c>
      <c r="N128" s="24">
        <v>0</v>
      </c>
      <c r="O128" s="24">
        <v>0</v>
      </c>
      <c r="P128" s="24">
        <v>1</v>
      </c>
      <c r="Q128" s="24">
        <v>1</v>
      </c>
      <c r="R128" s="24">
        <v>1</v>
      </c>
      <c r="S128" s="24">
        <v>1</v>
      </c>
      <c r="T128" s="24">
        <v>0</v>
      </c>
      <c r="U128" s="24">
        <v>1</v>
      </c>
      <c r="V128" s="24">
        <v>1</v>
      </c>
      <c r="W128" s="24">
        <v>1</v>
      </c>
      <c r="X128" s="24">
        <v>1</v>
      </c>
      <c r="Y128" s="24">
        <v>1</v>
      </c>
      <c r="Z128" s="24">
        <v>1</v>
      </c>
      <c r="AA128" s="24">
        <v>1</v>
      </c>
    </row>
    <row r="129" spans="1:33" s="24" customFormat="1">
      <c r="A129" s="24" t="s">
        <v>52</v>
      </c>
      <c r="B129" s="24" t="s">
        <v>110</v>
      </c>
      <c r="C129" s="24" t="s">
        <v>108</v>
      </c>
      <c r="D129" s="24">
        <f t="shared" si="20"/>
        <v>20</v>
      </c>
      <c r="E129" s="24">
        <f t="shared" si="21"/>
        <v>17</v>
      </c>
      <c r="F129" s="33">
        <f t="shared" si="19"/>
        <v>3</v>
      </c>
      <c r="G129" s="50">
        <f t="shared" si="22"/>
        <v>85</v>
      </c>
      <c r="H129" s="24">
        <v>1</v>
      </c>
      <c r="I129" s="24">
        <v>1</v>
      </c>
      <c r="J129" s="24">
        <v>1</v>
      </c>
      <c r="K129" s="24">
        <v>1</v>
      </c>
      <c r="L129" s="24">
        <v>1</v>
      </c>
      <c r="M129" s="24">
        <v>0</v>
      </c>
      <c r="N129" s="24">
        <v>1</v>
      </c>
      <c r="O129" s="24">
        <v>1</v>
      </c>
      <c r="P129" s="24">
        <v>1</v>
      </c>
      <c r="Q129" s="24">
        <v>1</v>
      </c>
      <c r="R129" s="24">
        <v>1</v>
      </c>
      <c r="S129" s="24">
        <v>1</v>
      </c>
      <c r="T129" s="24">
        <v>1</v>
      </c>
      <c r="U129" s="24">
        <v>1</v>
      </c>
      <c r="V129" s="24">
        <v>1</v>
      </c>
      <c r="W129" s="24">
        <v>0</v>
      </c>
      <c r="X129" s="24">
        <v>0</v>
      </c>
      <c r="Y129" s="24">
        <v>1</v>
      </c>
      <c r="Z129" s="24">
        <v>1</v>
      </c>
      <c r="AA129" s="24">
        <v>1</v>
      </c>
    </row>
    <row r="130" spans="1:33">
      <c r="F130" s="22"/>
      <c r="G130" s="22"/>
    </row>
    <row r="131" spans="1:33" s="25" customFormat="1">
      <c r="A131" s="25" t="s">
        <v>111</v>
      </c>
      <c r="F131" s="34"/>
      <c r="G131" s="34"/>
      <c r="H131" s="25" t="s">
        <v>104</v>
      </c>
      <c r="I131" s="25" t="s">
        <v>104</v>
      </c>
      <c r="J131" s="25" t="s">
        <v>104</v>
      </c>
      <c r="K131" s="25" t="s">
        <v>104</v>
      </c>
      <c r="L131" s="25" t="s">
        <v>104</v>
      </c>
      <c r="M131" s="25" t="s">
        <v>104</v>
      </c>
      <c r="N131" s="25" t="s">
        <v>104</v>
      </c>
      <c r="O131" s="25" t="s">
        <v>104</v>
      </c>
      <c r="P131" s="25" t="s">
        <v>104</v>
      </c>
      <c r="Q131" s="25" t="s">
        <v>104</v>
      </c>
      <c r="R131" s="25" t="s">
        <v>104</v>
      </c>
      <c r="S131" s="25" t="s">
        <v>104</v>
      </c>
      <c r="T131" s="25" t="s">
        <v>104</v>
      </c>
      <c r="U131" s="25" t="s">
        <v>104</v>
      </c>
      <c r="V131" s="25" t="s">
        <v>104</v>
      </c>
      <c r="W131" s="25" t="s">
        <v>104</v>
      </c>
      <c r="X131" s="25" t="s">
        <v>104</v>
      </c>
      <c r="Y131" s="25" t="s">
        <v>104</v>
      </c>
      <c r="Z131" s="25" t="s">
        <v>104</v>
      </c>
      <c r="AA131" s="25" t="s">
        <v>104</v>
      </c>
      <c r="AB131" s="25" t="s">
        <v>104</v>
      </c>
      <c r="AC131" s="25" t="s">
        <v>104</v>
      </c>
    </row>
    <row r="132" spans="1:33" s="25" customFormat="1">
      <c r="A132" s="25" t="s">
        <v>95</v>
      </c>
      <c r="B132" s="25" t="s">
        <v>95</v>
      </c>
      <c r="C132" s="25" t="s">
        <v>96</v>
      </c>
      <c r="D132" s="25" t="s">
        <v>97</v>
      </c>
      <c r="E132" s="25" t="s">
        <v>98</v>
      </c>
      <c r="F132" s="34"/>
      <c r="G132" s="25" t="s">
        <v>106</v>
      </c>
      <c r="H132" s="25">
        <v>1</v>
      </c>
      <c r="I132" s="25">
        <v>2</v>
      </c>
      <c r="J132" s="25">
        <v>3</v>
      </c>
      <c r="K132" s="25">
        <v>4</v>
      </c>
      <c r="L132" s="25">
        <v>5</v>
      </c>
      <c r="M132" s="25">
        <v>6</v>
      </c>
      <c r="N132" s="25">
        <v>7</v>
      </c>
      <c r="O132" s="25">
        <v>8</v>
      </c>
      <c r="P132" s="25">
        <v>9</v>
      </c>
      <c r="Q132" s="25">
        <v>10</v>
      </c>
      <c r="R132" s="25">
        <v>11</v>
      </c>
      <c r="S132" s="25">
        <v>12</v>
      </c>
      <c r="T132" s="25">
        <v>13</v>
      </c>
      <c r="U132" s="25">
        <v>14</v>
      </c>
      <c r="V132" s="25">
        <v>15</v>
      </c>
      <c r="W132" s="25">
        <v>16</v>
      </c>
      <c r="X132" s="25">
        <v>17</v>
      </c>
      <c r="Y132" s="25">
        <v>18</v>
      </c>
      <c r="Z132" s="25">
        <v>19</v>
      </c>
      <c r="AA132" s="25">
        <v>20</v>
      </c>
      <c r="AB132" s="25">
        <v>21</v>
      </c>
      <c r="AC132" s="25">
        <v>22</v>
      </c>
    </row>
    <row r="133" spans="1:33" s="25" customFormat="1">
      <c r="A133" s="25" t="s">
        <v>101</v>
      </c>
      <c r="B133" s="25" t="s">
        <v>112</v>
      </c>
      <c r="C133" s="25" t="s">
        <v>108</v>
      </c>
      <c r="D133" s="25">
        <f>COUNT(H133:AC133)</f>
        <v>22</v>
      </c>
      <c r="E133" s="25">
        <f>SUM(H133:AC133)</f>
        <v>3</v>
      </c>
      <c r="F133" s="34">
        <f t="shared" ref="F133:F135" si="23">D133-E133</f>
        <v>19</v>
      </c>
      <c r="G133" s="49">
        <f>E133/D133*100</f>
        <v>13.636363636363635</v>
      </c>
      <c r="H133" s="25">
        <v>0</v>
      </c>
      <c r="I133" s="25">
        <v>0</v>
      </c>
      <c r="J133" s="25">
        <v>1</v>
      </c>
      <c r="K133" s="25">
        <v>0</v>
      </c>
      <c r="L133" s="25">
        <v>0</v>
      </c>
      <c r="M133" s="25">
        <v>0</v>
      </c>
      <c r="N133" s="25">
        <v>0</v>
      </c>
      <c r="O133" s="25">
        <v>0</v>
      </c>
      <c r="P133" s="25">
        <v>0</v>
      </c>
      <c r="Q133" s="25">
        <v>1</v>
      </c>
      <c r="R133" s="25">
        <v>0</v>
      </c>
      <c r="S133" s="25">
        <v>0</v>
      </c>
      <c r="T133" s="25">
        <v>0</v>
      </c>
      <c r="U133" s="25">
        <v>0</v>
      </c>
      <c r="V133" s="25">
        <v>0</v>
      </c>
      <c r="W133" s="25">
        <v>0</v>
      </c>
      <c r="X133" s="25">
        <v>0</v>
      </c>
      <c r="Y133" s="25">
        <v>0</v>
      </c>
      <c r="Z133" s="25">
        <v>0</v>
      </c>
      <c r="AA133" s="25">
        <v>0</v>
      </c>
      <c r="AB133" s="25">
        <v>0</v>
      </c>
      <c r="AC133" s="25">
        <v>1</v>
      </c>
    </row>
    <row r="134" spans="1:33" s="25" customFormat="1">
      <c r="A134" s="25" t="s">
        <v>100</v>
      </c>
      <c r="B134" s="25" t="s">
        <v>112</v>
      </c>
      <c r="C134" s="25" t="s">
        <v>108</v>
      </c>
      <c r="D134" s="25">
        <f t="shared" ref="D134:D135" si="24">COUNT(H134:AC134)</f>
        <v>22</v>
      </c>
      <c r="E134" s="25">
        <f t="shared" ref="E134:E135" si="25">SUM(H134:AC134)</f>
        <v>3</v>
      </c>
      <c r="F134" s="34">
        <f t="shared" si="23"/>
        <v>19</v>
      </c>
      <c r="G134" s="49">
        <f t="shared" ref="G134:G135" si="26">E134/D134*100</f>
        <v>13.636363636363635</v>
      </c>
      <c r="H134" s="25">
        <v>0</v>
      </c>
      <c r="I134" s="25">
        <v>0</v>
      </c>
      <c r="J134" s="25">
        <v>0</v>
      </c>
      <c r="K134" s="25">
        <v>0</v>
      </c>
      <c r="L134" s="25">
        <v>0</v>
      </c>
      <c r="M134" s="25">
        <v>0</v>
      </c>
      <c r="N134" s="25">
        <v>0</v>
      </c>
      <c r="O134" s="25">
        <v>0</v>
      </c>
      <c r="P134" s="25">
        <v>0</v>
      </c>
      <c r="Q134" s="25">
        <v>0</v>
      </c>
      <c r="R134" s="25">
        <v>1</v>
      </c>
      <c r="S134" s="25">
        <v>0</v>
      </c>
      <c r="T134" s="25">
        <v>0</v>
      </c>
      <c r="U134" s="25">
        <v>0</v>
      </c>
      <c r="V134" s="25">
        <v>1</v>
      </c>
      <c r="W134" s="25">
        <v>0</v>
      </c>
      <c r="X134" s="25">
        <v>0</v>
      </c>
      <c r="Y134" s="25">
        <v>0</v>
      </c>
      <c r="Z134" s="25">
        <v>0</v>
      </c>
      <c r="AA134" s="25">
        <v>1</v>
      </c>
      <c r="AB134" s="25">
        <v>0</v>
      </c>
      <c r="AC134" s="25">
        <v>0</v>
      </c>
    </row>
    <row r="135" spans="1:33" s="25" customFormat="1">
      <c r="A135" s="25" t="s">
        <v>52</v>
      </c>
      <c r="B135" s="25" t="s">
        <v>112</v>
      </c>
      <c r="C135" s="25" t="s">
        <v>108</v>
      </c>
      <c r="D135" s="25">
        <f t="shared" si="24"/>
        <v>22</v>
      </c>
      <c r="E135" s="25">
        <f t="shared" si="25"/>
        <v>20</v>
      </c>
      <c r="F135" s="34">
        <f t="shared" si="23"/>
        <v>2</v>
      </c>
      <c r="G135" s="49">
        <f t="shared" si="26"/>
        <v>90.909090909090907</v>
      </c>
      <c r="H135" s="25">
        <v>1</v>
      </c>
      <c r="I135" s="25">
        <v>1</v>
      </c>
      <c r="J135" s="25">
        <v>1</v>
      </c>
      <c r="K135" s="25">
        <v>1</v>
      </c>
      <c r="L135" s="25">
        <v>1</v>
      </c>
      <c r="M135" s="25">
        <v>1</v>
      </c>
      <c r="N135" s="25">
        <v>1</v>
      </c>
      <c r="O135" s="25">
        <v>0</v>
      </c>
      <c r="P135" s="25">
        <v>1</v>
      </c>
      <c r="Q135" s="25">
        <v>1</v>
      </c>
      <c r="R135" s="25">
        <v>1</v>
      </c>
      <c r="S135" s="25">
        <v>1</v>
      </c>
      <c r="T135" s="25">
        <v>1</v>
      </c>
      <c r="U135" s="25">
        <v>1</v>
      </c>
      <c r="V135" s="25">
        <v>1</v>
      </c>
      <c r="W135" s="25">
        <v>1</v>
      </c>
      <c r="X135" s="25">
        <v>1</v>
      </c>
      <c r="Y135" s="25">
        <v>1</v>
      </c>
      <c r="Z135" s="25">
        <v>1</v>
      </c>
      <c r="AA135" s="25">
        <v>1</v>
      </c>
      <c r="AB135" s="25">
        <v>0</v>
      </c>
      <c r="AC135" s="25">
        <v>1</v>
      </c>
    </row>
    <row r="136" spans="1:33" s="25" customFormat="1">
      <c r="F136" s="34"/>
      <c r="G136" s="34"/>
    </row>
    <row r="137" spans="1:33" s="25" customFormat="1">
      <c r="F137" s="34"/>
      <c r="G137" s="34"/>
      <c r="H137" s="25" t="s">
        <v>105</v>
      </c>
      <c r="I137" s="25" t="s">
        <v>105</v>
      </c>
      <c r="J137" s="25" t="s">
        <v>105</v>
      </c>
      <c r="K137" s="25" t="s">
        <v>105</v>
      </c>
      <c r="L137" s="25" t="s">
        <v>105</v>
      </c>
      <c r="M137" s="25" t="s">
        <v>105</v>
      </c>
      <c r="N137" s="25" t="s">
        <v>105</v>
      </c>
      <c r="O137" s="25" t="s">
        <v>105</v>
      </c>
      <c r="P137" s="25" t="s">
        <v>105</v>
      </c>
      <c r="Q137" s="25" t="s">
        <v>105</v>
      </c>
      <c r="R137" s="25" t="s">
        <v>105</v>
      </c>
      <c r="S137" s="25" t="s">
        <v>105</v>
      </c>
      <c r="T137" s="25" t="s">
        <v>105</v>
      </c>
      <c r="U137" s="25" t="s">
        <v>105</v>
      </c>
      <c r="V137" s="25" t="s">
        <v>105</v>
      </c>
      <c r="W137" s="25" t="s">
        <v>105</v>
      </c>
      <c r="X137" s="25" t="s">
        <v>105</v>
      </c>
      <c r="Y137" s="25" t="s">
        <v>105</v>
      </c>
      <c r="Z137" s="25" t="s">
        <v>105</v>
      </c>
      <c r="AA137" s="25" t="s">
        <v>105</v>
      </c>
      <c r="AB137" s="25" t="s">
        <v>105</v>
      </c>
      <c r="AC137" s="25" t="s">
        <v>105</v>
      </c>
    </row>
    <row r="138" spans="1:33" s="25" customFormat="1">
      <c r="A138" s="25" t="s">
        <v>95</v>
      </c>
      <c r="B138" s="25" t="s">
        <v>95</v>
      </c>
      <c r="C138" s="25" t="s">
        <v>96</v>
      </c>
      <c r="D138" s="25" t="s">
        <v>97</v>
      </c>
      <c r="E138" s="25" t="s">
        <v>98</v>
      </c>
      <c r="F138" s="34"/>
      <c r="G138" s="25" t="s">
        <v>106</v>
      </c>
      <c r="H138" s="25">
        <v>1</v>
      </c>
      <c r="I138" s="25">
        <v>2</v>
      </c>
      <c r="J138" s="25">
        <v>3</v>
      </c>
      <c r="K138" s="25">
        <v>4</v>
      </c>
      <c r="L138" s="25">
        <v>5</v>
      </c>
      <c r="M138" s="25">
        <v>6</v>
      </c>
      <c r="N138" s="25">
        <v>7</v>
      </c>
      <c r="O138" s="25">
        <v>8</v>
      </c>
      <c r="P138" s="25">
        <v>9</v>
      </c>
      <c r="Q138" s="25">
        <v>10</v>
      </c>
      <c r="R138" s="25">
        <v>11</v>
      </c>
      <c r="S138" s="25">
        <v>12</v>
      </c>
      <c r="T138" s="25">
        <v>13</v>
      </c>
      <c r="U138" s="25">
        <v>14</v>
      </c>
      <c r="V138" s="25">
        <v>15</v>
      </c>
      <c r="W138" s="25">
        <v>16</v>
      </c>
      <c r="X138" s="25">
        <v>17</v>
      </c>
      <c r="Y138" s="25">
        <v>18</v>
      </c>
      <c r="Z138" s="25">
        <v>19</v>
      </c>
      <c r="AA138" s="25">
        <v>20</v>
      </c>
      <c r="AB138" s="25">
        <v>21</v>
      </c>
      <c r="AC138" s="25">
        <v>22</v>
      </c>
    </row>
    <row r="139" spans="1:33" s="25" customFormat="1">
      <c r="A139" s="25" t="s">
        <v>101</v>
      </c>
      <c r="B139" s="25" t="s">
        <v>112</v>
      </c>
      <c r="C139" s="25" t="s">
        <v>108</v>
      </c>
      <c r="D139" s="25">
        <f t="shared" ref="D139:D141" si="27">COUNT(H139:AC139)</f>
        <v>22</v>
      </c>
      <c r="E139" s="25">
        <f t="shared" ref="E139:E141" si="28">SUM(H139:AC139)</f>
        <v>17</v>
      </c>
      <c r="F139" s="34">
        <f t="shared" ref="F139:F141" si="29">D139-E139</f>
        <v>5</v>
      </c>
      <c r="G139" s="49">
        <f>E139/D139*100</f>
        <v>77.272727272727266</v>
      </c>
      <c r="H139" s="25">
        <v>1</v>
      </c>
      <c r="I139" s="25">
        <v>1</v>
      </c>
      <c r="J139" s="25">
        <v>1</v>
      </c>
      <c r="K139" s="25">
        <v>0</v>
      </c>
      <c r="L139" s="25">
        <v>1</v>
      </c>
      <c r="M139" s="25">
        <v>0</v>
      </c>
      <c r="N139" s="25">
        <v>0</v>
      </c>
      <c r="O139" s="25">
        <v>1</v>
      </c>
      <c r="P139" s="25">
        <v>1</v>
      </c>
      <c r="Q139" s="25">
        <v>1</v>
      </c>
      <c r="R139" s="25">
        <v>0</v>
      </c>
      <c r="S139" s="25">
        <v>1</v>
      </c>
      <c r="T139" s="25">
        <v>1</v>
      </c>
      <c r="U139" s="25">
        <v>1</v>
      </c>
      <c r="V139" s="25">
        <v>0</v>
      </c>
      <c r="W139" s="25">
        <v>1</v>
      </c>
      <c r="X139" s="25">
        <v>1</v>
      </c>
      <c r="Y139" s="25">
        <v>1</v>
      </c>
      <c r="Z139" s="25">
        <v>1</v>
      </c>
      <c r="AA139" s="25">
        <v>1</v>
      </c>
      <c r="AB139" s="25">
        <v>1</v>
      </c>
      <c r="AC139" s="25">
        <v>1</v>
      </c>
    </row>
    <row r="140" spans="1:33" s="25" customFormat="1">
      <c r="A140" s="25" t="s">
        <v>100</v>
      </c>
      <c r="B140" s="25" t="s">
        <v>112</v>
      </c>
      <c r="C140" s="25" t="s">
        <v>108</v>
      </c>
      <c r="D140" s="25">
        <f t="shared" si="27"/>
        <v>22</v>
      </c>
      <c r="E140" s="25">
        <f t="shared" si="28"/>
        <v>16</v>
      </c>
      <c r="F140" s="34">
        <f t="shared" si="29"/>
        <v>6</v>
      </c>
      <c r="G140" s="49">
        <f t="shared" ref="G140:G141" si="30">E140/D140*100</f>
        <v>72.727272727272734</v>
      </c>
      <c r="H140" s="25">
        <v>1</v>
      </c>
      <c r="I140" s="25">
        <v>1</v>
      </c>
      <c r="J140" s="25">
        <v>0</v>
      </c>
      <c r="K140" s="25">
        <v>0</v>
      </c>
      <c r="L140" s="25">
        <v>1</v>
      </c>
      <c r="M140" s="25">
        <v>1</v>
      </c>
      <c r="N140" s="25">
        <v>1</v>
      </c>
      <c r="O140" s="25">
        <v>0</v>
      </c>
      <c r="P140" s="25">
        <v>1</v>
      </c>
      <c r="Q140" s="25">
        <v>1</v>
      </c>
      <c r="R140" s="25">
        <v>1</v>
      </c>
      <c r="S140" s="25">
        <v>0</v>
      </c>
      <c r="T140" s="25">
        <v>0</v>
      </c>
      <c r="U140" s="25">
        <v>1</v>
      </c>
      <c r="V140" s="25">
        <v>1</v>
      </c>
      <c r="W140" s="25">
        <v>1</v>
      </c>
      <c r="X140" s="25">
        <v>1</v>
      </c>
      <c r="Y140" s="25">
        <v>1</v>
      </c>
      <c r="Z140" s="25">
        <v>1</v>
      </c>
      <c r="AA140" s="25">
        <v>0</v>
      </c>
      <c r="AB140" s="25">
        <v>1</v>
      </c>
      <c r="AC140" s="25">
        <v>1</v>
      </c>
    </row>
    <row r="141" spans="1:33" s="25" customFormat="1">
      <c r="A141" s="25" t="s">
        <v>52</v>
      </c>
      <c r="B141" s="25" t="s">
        <v>112</v>
      </c>
      <c r="C141" s="25" t="s">
        <v>108</v>
      </c>
      <c r="D141" s="25">
        <f t="shared" si="27"/>
        <v>22</v>
      </c>
      <c r="E141" s="25">
        <f t="shared" si="28"/>
        <v>21</v>
      </c>
      <c r="F141" s="34">
        <f t="shared" si="29"/>
        <v>1</v>
      </c>
      <c r="G141" s="49">
        <f t="shared" si="30"/>
        <v>95.454545454545453</v>
      </c>
      <c r="H141" s="25">
        <v>1</v>
      </c>
      <c r="I141" s="25">
        <v>0</v>
      </c>
      <c r="J141" s="25">
        <v>1</v>
      </c>
      <c r="K141" s="25">
        <v>1</v>
      </c>
      <c r="L141" s="25">
        <v>1</v>
      </c>
      <c r="M141" s="25">
        <v>1</v>
      </c>
      <c r="N141" s="25">
        <v>1</v>
      </c>
      <c r="O141" s="25">
        <v>1</v>
      </c>
      <c r="P141" s="25">
        <v>1</v>
      </c>
      <c r="Q141" s="25">
        <v>1</v>
      </c>
      <c r="R141" s="25">
        <v>1</v>
      </c>
      <c r="S141" s="25">
        <v>1</v>
      </c>
      <c r="T141" s="25">
        <v>1</v>
      </c>
      <c r="U141" s="25">
        <v>1</v>
      </c>
      <c r="V141" s="25">
        <v>1</v>
      </c>
      <c r="W141" s="25">
        <v>1</v>
      </c>
      <c r="X141" s="25">
        <v>1</v>
      </c>
      <c r="Y141" s="25">
        <v>1</v>
      </c>
      <c r="Z141" s="25">
        <v>1</v>
      </c>
      <c r="AA141" s="25">
        <v>1</v>
      </c>
      <c r="AB141" s="25">
        <v>1</v>
      </c>
      <c r="AC141" s="25">
        <v>1</v>
      </c>
    </row>
    <row r="142" spans="1:33">
      <c r="F142" s="22"/>
      <c r="G142" s="22"/>
    </row>
    <row r="143" spans="1:33" s="18" customFormat="1">
      <c r="B143" s="18" t="s">
        <v>113</v>
      </c>
      <c r="F143" s="35"/>
      <c r="G143" s="35"/>
      <c r="H143" s="18" t="s">
        <v>104</v>
      </c>
      <c r="I143" s="18" t="s">
        <v>104</v>
      </c>
      <c r="J143" s="18" t="s">
        <v>104</v>
      </c>
      <c r="K143" s="18" t="s">
        <v>104</v>
      </c>
      <c r="L143" s="18" t="s">
        <v>104</v>
      </c>
      <c r="M143" s="18" t="s">
        <v>104</v>
      </c>
      <c r="N143" s="18" t="s">
        <v>104</v>
      </c>
      <c r="O143" s="18" t="s">
        <v>104</v>
      </c>
      <c r="P143" s="18" t="s">
        <v>104</v>
      </c>
      <c r="Q143" s="18" t="s">
        <v>104</v>
      </c>
      <c r="R143" s="18" t="s">
        <v>104</v>
      </c>
      <c r="S143" s="18" t="s">
        <v>104</v>
      </c>
      <c r="T143" s="18" t="s">
        <v>104</v>
      </c>
      <c r="U143" s="18" t="s">
        <v>104</v>
      </c>
      <c r="V143" s="18" t="s">
        <v>104</v>
      </c>
      <c r="W143" s="18" t="s">
        <v>104</v>
      </c>
      <c r="X143" s="18" t="s">
        <v>104</v>
      </c>
      <c r="Y143" s="18" t="s">
        <v>104</v>
      </c>
      <c r="Z143" s="18" t="s">
        <v>104</v>
      </c>
      <c r="AA143" s="18" t="s">
        <v>104</v>
      </c>
      <c r="AB143" s="18" t="s">
        <v>104</v>
      </c>
      <c r="AC143" s="18" t="s">
        <v>104</v>
      </c>
      <c r="AD143" s="18" t="s">
        <v>104</v>
      </c>
      <c r="AE143" s="18" t="s">
        <v>104</v>
      </c>
      <c r="AF143" s="18" t="s">
        <v>104</v>
      </c>
      <c r="AG143" s="18" t="s">
        <v>104</v>
      </c>
    </row>
    <row r="144" spans="1:33" s="18" customFormat="1">
      <c r="A144" s="18" t="s">
        <v>95</v>
      </c>
      <c r="B144" s="18" t="s">
        <v>95</v>
      </c>
      <c r="C144" s="18" t="s">
        <v>96</v>
      </c>
      <c r="D144" s="18" t="s">
        <v>97</v>
      </c>
      <c r="E144" s="18" t="s">
        <v>98</v>
      </c>
      <c r="F144" s="35"/>
      <c r="G144" s="18" t="s">
        <v>106</v>
      </c>
      <c r="H144" s="18">
        <v>1</v>
      </c>
      <c r="I144" s="18">
        <v>2</v>
      </c>
      <c r="J144" s="18">
        <v>3</v>
      </c>
      <c r="K144" s="18">
        <v>4</v>
      </c>
      <c r="L144" s="18">
        <v>5</v>
      </c>
      <c r="M144" s="18">
        <v>6</v>
      </c>
      <c r="N144" s="18">
        <v>7</v>
      </c>
      <c r="O144" s="18">
        <v>8</v>
      </c>
      <c r="P144" s="18">
        <v>9</v>
      </c>
      <c r="Q144" s="18">
        <v>10</v>
      </c>
      <c r="R144" s="18">
        <v>1</v>
      </c>
      <c r="S144" s="18">
        <v>2</v>
      </c>
      <c r="T144" s="18">
        <v>3</v>
      </c>
      <c r="U144" s="18">
        <v>4</v>
      </c>
      <c r="V144" s="18">
        <v>5</v>
      </c>
      <c r="W144" s="18">
        <v>6</v>
      </c>
      <c r="X144" s="18">
        <v>7</v>
      </c>
      <c r="Y144" s="18">
        <v>8</v>
      </c>
      <c r="Z144" s="18">
        <v>9</v>
      </c>
      <c r="AA144" s="18">
        <v>10</v>
      </c>
      <c r="AB144" s="18">
        <v>11</v>
      </c>
      <c r="AC144" s="18">
        <v>12</v>
      </c>
      <c r="AD144" s="18">
        <v>13</v>
      </c>
      <c r="AE144" s="18">
        <v>14</v>
      </c>
      <c r="AF144" s="18">
        <v>15</v>
      </c>
      <c r="AG144" s="18">
        <v>16</v>
      </c>
    </row>
    <row r="145" spans="1:33" s="18" customFormat="1">
      <c r="A145" s="18" t="s">
        <v>101</v>
      </c>
      <c r="B145" s="18" t="s">
        <v>114</v>
      </c>
      <c r="C145" s="18" t="s">
        <v>108</v>
      </c>
      <c r="D145" s="18">
        <f>COUNT(H145:AC145)</f>
        <v>22</v>
      </c>
      <c r="E145" s="18">
        <f>SUM(H145:AC145)</f>
        <v>8</v>
      </c>
      <c r="F145" s="35">
        <f t="shared" ref="F145:F147" si="31">D145-E145</f>
        <v>14</v>
      </c>
      <c r="G145" s="51">
        <f>E145/D145*100</f>
        <v>36.363636363636367</v>
      </c>
      <c r="H145" s="18">
        <v>1</v>
      </c>
      <c r="I145" s="18">
        <v>0</v>
      </c>
      <c r="J145" s="18">
        <v>0</v>
      </c>
      <c r="K145" s="18">
        <v>0</v>
      </c>
      <c r="L145" s="18">
        <v>0</v>
      </c>
      <c r="M145" s="18">
        <v>1</v>
      </c>
      <c r="N145" s="18">
        <v>1</v>
      </c>
      <c r="O145" s="18">
        <v>0</v>
      </c>
      <c r="P145" s="18">
        <v>0</v>
      </c>
      <c r="Q145" s="18">
        <v>1</v>
      </c>
      <c r="R145" s="18">
        <v>0</v>
      </c>
      <c r="S145" s="18">
        <v>1</v>
      </c>
      <c r="T145" s="18">
        <v>0</v>
      </c>
      <c r="U145" s="18">
        <v>0</v>
      </c>
      <c r="V145" s="18">
        <v>0</v>
      </c>
      <c r="W145" s="18">
        <v>1</v>
      </c>
      <c r="X145" s="18">
        <v>0</v>
      </c>
      <c r="Y145" s="18">
        <v>0</v>
      </c>
      <c r="Z145" s="18">
        <v>0</v>
      </c>
      <c r="AA145" s="18">
        <v>0</v>
      </c>
      <c r="AB145" s="18">
        <v>1</v>
      </c>
      <c r="AC145" s="18">
        <v>1</v>
      </c>
      <c r="AD145" s="18">
        <v>0</v>
      </c>
      <c r="AE145" s="18">
        <v>1</v>
      </c>
      <c r="AF145" s="18">
        <v>1</v>
      </c>
      <c r="AG145" s="18">
        <v>0</v>
      </c>
    </row>
    <row r="146" spans="1:33" s="18" customFormat="1">
      <c r="A146" s="18" t="s">
        <v>100</v>
      </c>
      <c r="B146" s="18" t="s">
        <v>114</v>
      </c>
      <c r="C146" s="18" t="s">
        <v>108</v>
      </c>
      <c r="D146" s="18">
        <f t="shared" ref="D146:D147" si="32">COUNT(H146:AC146)</f>
        <v>20</v>
      </c>
      <c r="E146" s="18">
        <f t="shared" ref="E146:E147" si="33">SUM(H146:AC146)</f>
        <v>7</v>
      </c>
      <c r="F146" s="35">
        <f t="shared" si="31"/>
        <v>13</v>
      </c>
      <c r="G146" s="51">
        <f t="shared" ref="G146:G147" si="34">E146/D146*100</f>
        <v>35</v>
      </c>
      <c r="H146" s="18">
        <v>1</v>
      </c>
      <c r="I146" s="18">
        <v>1</v>
      </c>
      <c r="J146" s="18">
        <v>1</v>
      </c>
      <c r="K146" s="18">
        <v>0</v>
      </c>
      <c r="L146" s="18">
        <v>0</v>
      </c>
      <c r="M146" s="18">
        <v>0</v>
      </c>
      <c r="N146" s="18">
        <v>0</v>
      </c>
      <c r="O146" s="18">
        <v>0</v>
      </c>
      <c r="P146" s="18">
        <v>1</v>
      </c>
      <c r="Q146" s="18">
        <v>0</v>
      </c>
      <c r="R146" s="18">
        <v>0</v>
      </c>
      <c r="S146" s="18">
        <v>0</v>
      </c>
      <c r="T146" s="18">
        <v>0</v>
      </c>
      <c r="U146" s="18">
        <v>0</v>
      </c>
      <c r="V146" s="18">
        <v>1</v>
      </c>
      <c r="W146" s="18">
        <v>1</v>
      </c>
      <c r="X146" s="18">
        <v>1</v>
      </c>
      <c r="Y146" s="18">
        <v>0</v>
      </c>
      <c r="Z146" s="18">
        <v>0</v>
      </c>
      <c r="AA146" s="18">
        <v>0</v>
      </c>
    </row>
    <row r="147" spans="1:33" s="18" customFormat="1">
      <c r="A147" s="18" t="s">
        <v>52</v>
      </c>
      <c r="B147" s="18" t="s">
        <v>114</v>
      </c>
      <c r="C147" s="18" t="s">
        <v>108</v>
      </c>
      <c r="D147" s="18">
        <f t="shared" si="32"/>
        <v>22</v>
      </c>
      <c r="E147" s="18">
        <f t="shared" si="33"/>
        <v>22</v>
      </c>
      <c r="F147" s="35">
        <f t="shared" si="31"/>
        <v>0</v>
      </c>
      <c r="G147" s="51">
        <f t="shared" si="34"/>
        <v>100</v>
      </c>
      <c r="H147" s="18">
        <v>1</v>
      </c>
      <c r="I147" s="18">
        <v>1</v>
      </c>
      <c r="J147" s="18">
        <v>1</v>
      </c>
      <c r="K147" s="18">
        <v>1</v>
      </c>
      <c r="L147" s="18">
        <v>1</v>
      </c>
      <c r="M147" s="18">
        <v>1</v>
      </c>
      <c r="N147" s="18">
        <v>1</v>
      </c>
      <c r="O147" s="18">
        <v>1</v>
      </c>
      <c r="P147" s="18">
        <v>1</v>
      </c>
      <c r="Q147" s="18">
        <v>1</v>
      </c>
      <c r="R147" s="18">
        <v>1</v>
      </c>
      <c r="S147" s="18">
        <v>1</v>
      </c>
      <c r="T147" s="18">
        <v>1</v>
      </c>
      <c r="U147" s="18">
        <v>1</v>
      </c>
      <c r="V147" s="18">
        <v>1</v>
      </c>
      <c r="W147" s="18">
        <v>1</v>
      </c>
      <c r="X147" s="18">
        <v>1</v>
      </c>
      <c r="Y147" s="18">
        <v>1</v>
      </c>
      <c r="Z147" s="18">
        <v>1</v>
      </c>
      <c r="AA147" s="18">
        <v>1</v>
      </c>
      <c r="AB147" s="18">
        <v>1</v>
      </c>
      <c r="AC147" s="18">
        <v>1</v>
      </c>
      <c r="AD147" s="18">
        <v>1</v>
      </c>
      <c r="AE147" s="18">
        <v>1</v>
      </c>
      <c r="AF147" s="18">
        <v>1</v>
      </c>
      <c r="AG147" s="18">
        <v>1</v>
      </c>
    </row>
    <row r="148" spans="1:33" s="18" customFormat="1">
      <c r="F148" s="35"/>
      <c r="G148" s="35"/>
    </row>
    <row r="149" spans="1:33" s="18" customFormat="1">
      <c r="F149" s="35"/>
      <c r="G149" s="35"/>
    </row>
    <row r="150" spans="1:33" s="18" customFormat="1">
      <c r="F150" s="35"/>
      <c r="G150" s="35"/>
      <c r="H150" s="18" t="s">
        <v>105</v>
      </c>
      <c r="I150" s="18" t="s">
        <v>105</v>
      </c>
      <c r="J150" s="18" t="s">
        <v>105</v>
      </c>
      <c r="K150" s="18" t="s">
        <v>105</v>
      </c>
      <c r="L150" s="18" t="s">
        <v>105</v>
      </c>
      <c r="M150" s="18" t="s">
        <v>105</v>
      </c>
      <c r="N150" s="18" t="s">
        <v>105</v>
      </c>
      <c r="O150" s="18" t="s">
        <v>105</v>
      </c>
      <c r="P150" s="18" t="s">
        <v>105</v>
      </c>
      <c r="Q150" s="18" t="s">
        <v>105</v>
      </c>
      <c r="R150" s="18" t="s">
        <v>105</v>
      </c>
      <c r="S150" s="18" t="s">
        <v>105</v>
      </c>
      <c r="T150" s="18" t="s">
        <v>105</v>
      </c>
      <c r="U150" s="18" t="s">
        <v>105</v>
      </c>
      <c r="V150" s="18" t="s">
        <v>105</v>
      </c>
      <c r="W150" s="18" t="s">
        <v>105</v>
      </c>
      <c r="X150" s="18" t="s">
        <v>105</v>
      </c>
      <c r="Y150" s="18" t="s">
        <v>105</v>
      </c>
      <c r="Z150" s="18" t="s">
        <v>105</v>
      </c>
      <c r="AA150" s="18" t="s">
        <v>105</v>
      </c>
    </row>
    <row r="151" spans="1:33" s="18" customFormat="1">
      <c r="A151" s="18" t="s">
        <v>95</v>
      </c>
      <c r="B151" s="18" t="s">
        <v>95</v>
      </c>
      <c r="C151" s="18" t="s">
        <v>96</v>
      </c>
      <c r="D151" s="18" t="s">
        <v>97</v>
      </c>
      <c r="E151" s="18" t="s">
        <v>98</v>
      </c>
      <c r="F151" s="35"/>
      <c r="G151" s="18" t="s">
        <v>106</v>
      </c>
      <c r="H151" s="18">
        <v>1</v>
      </c>
      <c r="I151" s="18">
        <v>2</v>
      </c>
      <c r="J151" s="18">
        <v>3</v>
      </c>
      <c r="K151" s="18">
        <v>4</v>
      </c>
      <c r="L151" s="18">
        <v>5</v>
      </c>
      <c r="M151" s="18">
        <v>6</v>
      </c>
      <c r="N151" s="18">
        <v>7</v>
      </c>
      <c r="O151" s="18">
        <v>8</v>
      </c>
      <c r="P151" s="18">
        <v>9</v>
      </c>
      <c r="Q151" s="18">
        <v>10</v>
      </c>
      <c r="R151" s="18">
        <v>11</v>
      </c>
      <c r="S151" s="18">
        <v>12</v>
      </c>
      <c r="T151" s="18">
        <v>13</v>
      </c>
      <c r="U151" s="18">
        <v>14</v>
      </c>
      <c r="V151" s="18">
        <v>15</v>
      </c>
      <c r="W151" s="18">
        <v>16</v>
      </c>
      <c r="X151" s="18">
        <v>17</v>
      </c>
      <c r="Y151" s="18">
        <v>18</v>
      </c>
      <c r="Z151" s="18">
        <v>19</v>
      </c>
      <c r="AA151" s="18">
        <v>20</v>
      </c>
    </row>
    <row r="152" spans="1:33" s="18" customFormat="1">
      <c r="A152" s="18" t="s">
        <v>101</v>
      </c>
      <c r="B152" s="18" t="s">
        <v>114</v>
      </c>
      <c r="C152" s="18" t="s">
        <v>108</v>
      </c>
      <c r="D152" s="18">
        <f>COUNT(H152:AC152)</f>
        <v>20</v>
      </c>
      <c r="E152" s="18">
        <f>SUM(H152:AC152)</f>
        <v>19</v>
      </c>
      <c r="F152" s="35">
        <f t="shared" ref="F152:F154" si="35">D152-E152</f>
        <v>1</v>
      </c>
      <c r="G152" s="51">
        <f>E152/D152*100</f>
        <v>95</v>
      </c>
      <c r="H152" s="18">
        <v>1</v>
      </c>
      <c r="I152" s="18">
        <v>1</v>
      </c>
      <c r="J152" s="18">
        <v>1</v>
      </c>
      <c r="K152" s="18">
        <v>1</v>
      </c>
      <c r="L152" s="18">
        <v>1</v>
      </c>
      <c r="M152" s="18">
        <v>1</v>
      </c>
      <c r="N152" s="18">
        <v>0</v>
      </c>
      <c r="O152" s="18">
        <v>1</v>
      </c>
      <c r="P152" s="18">
        <v>1</v>
      </c>
      <c r="Q152" s="18">
        <v>1</v>
      </c>
      <c r="R152" s="18">
        <v>1</v>
      </c>
      <c r="S152" s="18">
        <v>1</v>
      </c>
      <c r="T152" s="18">
        <v>1</v>
      </c>
      <c r="U152" s="18">
        <v>1</v>
      </c>
      <c r="V152" s="18">
        <v>1</v>
      </c>
      <c r="W152" s="18">
        <v>1</v>
      </c>
      <c r="X152" s="18">
        <v>1</v>
      </c>
      <c r="Y152" s="18">
        <v>1</v>
      </c>
      <c r="Z152" s="18">
        <v>1</v>
      </c>
      <c r="AA152" s="18">
        <v>1</v>
      </c>
    </row>
    <row r="153" spans="1:33" s="18" customFormat="1">
      <c r="A153" s="18" t="s">
        <v>100</v>
      </c>
      <c r="B153" s="18" t="s">
        <v>114</v>
      </c>
      <c r="C153" s="18" t="s">
        <v>108</v>
      </c>
      <c r="D153" s="18">
        <f t="shared" ref="D153:D154" si="36">COUNT(H153:AC153)</f>
        <v>20</v>
      </c>
      <c r="E153" s="18">
        <f t="shared" ref="E153:E154" si="37">SUM(H153:AC153)</f>
        <v>19</v>
      </c>
      <c r="F153" s="35">
        <f t="shared" si="35"/>
        <v>1</v>
      </c>
      <c r="G153" s="51">
        <f t="shared" ref="G153:G154" si="38">E153/D153*100</f>
        <v>95</v>
      </c>
      <c r="H153" s="18">
        <v>1</v>
      </c>
      <c r="I153" s="18">
        <v>1</v>
      </c>
      <c r="J153" s="18">
        <v>1</v>
      </c>
      <c r="K153" s="18">
        <v>1</v>
      </c>
      <c r="L153" s="18">
        <v>0</v>
      </c>
      <c r="M153" s="18">
        <v>1</v>
      </c>
      <c r="N153" s="18">
        <v>1</v>
      </c>
      <c r="O153" s="18">
        <v>1</v>
      </c>
      <c r="P153" s="18">
        <v>1</v>
      </c>
      <c r="Q153" s="18">
        <v>1</v>
      </c>
      <c r="R153" s="18">
        <v>1</v>
      </c>
      <c r="S153" s="18">
        <v>1</v>
      </c>
      <c r="T153" s="18">
        <v>1</v>
      </c>
      <c r="U153" s="18">
        <v>1</v>
      </c>
      <c r="V153" s="18">
        <v>1</v>
      </c>
      <c r="W153" s="18">
        <v>1</v>
      </c>
      <c r="X153" s="18">
        <v>1</v>
      </c>
      <c r="Y153" s="18">
        <v>1</v>
      </c>
      <c r="Z153" s="18">
        <v>1</v>
      </c>
      <c r="AA153" s="18">
        <v>1</v>
      </c>
    </row>
    <row r="154" spans="1:33" s="18" customFormat="1">
      <c r="A154" s="18" t="s">
        <v>52</v>
      </c>
      <c r="B154" s="18" t="s">
        <v>114</v>
      </c>
      <c r="C154" s="18" t="s">
        <v>108</v>
      </c>
      <c r="D154" s="18">
        <f t="shared" si="36"/>
        <v>20</v>
      </c>
      <c r="E154" s="18">
        <f t="shared" si="37"/>
        <v>20</v>
      </c>
      <c r="F154" s="35">
        <f t="shared" si="35"/>
        <v>0</v>
      </c>
      <c r="G154" s="51">
        <f t="shared" si="38"/>
        <v>100</v>
      </c>
      <c r="H154" s="18">
        <v>1</v>
      </c>
      <c r="I154" s="18">
        <v>1</v>
      </c>
      <c r="J154" s="18">
        <v>1</v>
      </c>
      <c r="K154" s="18">
        <v>1</v>
      </c>
      <c r="L154" s="18">
        <v>1</v>
      </c>
      <c r="M154" s="18">
        <v>1</v>
      </c>
      <c r="N154" s="18">
        <v>1</v>
      </c>
      <c r="O154" s="18">
        <v>1</v>
      </c>
      <c r="P154" s="18">
        <v>1</v>
      </c>
      <c r="Q154" s="18">
        <v>1</v>
      </c>
      <c r="R154" s="18">
        <v>1</v>
      </c>
      <c r="S154" s="18">
        <v>1</v>
      </c>
      <c r="T154" s="18">
        <v>1</v>
      </c>
      <c r="U154" s="18">
        <v>1</v>
      </c>
      <c r="V154" s="18">
        <v>1</v>
      </c>
      <c r="W154" s="18">
        <v>1</v>
      </c>
      <c r="X154" s="18">
        <v>1</v>
      </c>
      <c r="Y154" s="18">
        <v>1</v>
      </c>
      <c r="Z154" s="18">
        <v>1</v>
      </c>
      <c r="AA154" s="18">
        <v>1</v>
      </c>
    </row>
    <row r="155" spans="1:33" s="18" customFormat="1">
      <c r="F155" s="35"/>
      <c r="G155" s="35"/>
    </row>
    <row r="156" spans="1:33">
      <c r="F156" s="22"/>
      <c r="G156" s="22"/>
    </row>
    <row r="157" spans="1:33" s="23" customFormat="1">
      <c r="B157" s="23" t="s">
        <v>22</v>
      </c>
      <c r="F157" s="36"/>
      <c r="G157" s="36"/>
      <c r="H157" s="23" t="s">
        <v>104</v>
      </c>
      <c r="I157" s="23" t="s">
        <v>104</v>
      </c>
      <c r="J157" s="23" t="s">
        <v>104</v>
      </c>
      <c r="K157" s="23" t="s">
        <v>104</v>
      </c>
      <c r="L157" s="23" t="s">
        <v>104</v>
      </c>
      <c r="M157" s="23" t="s">
        <v>104</v>
      </c>
      <c r="N157" s="23" t="s">
        <v>104</v>
      </c>
      <c r="O157" s="23" t="s">
        <v>104</v>
      </c>
      <c r="P157" s="23" t="s">
        <v>104</v>
      </c>
      <c r="Q157" s="23" t="s">
        <v>104</v>
      </c>
      <c r="R157" s="23" t="s">
        <v>104</v>
      </c>
      <c r="S157" s="23" t="s">
        <v>104</v>
      </c>
      <c r="T157" s="23" t="s">
        <v>104</v>
      </c>
      <c r="U157" s="23" t="s">
        <v>104</v>
      </c>
      <c r="V157" s="23" t="s">
        <v>104</v>
      </c>
      <c r="W157" s="23" t="s">
        <v>104</v>
      </c>
      <c r="X157" s="23" t="s">
        <v>104</v>
      </c>
      <c r="Y157" s="23" t="s">
        <v>104</v>
      </c>
      <c r="Z157" s="23" t="s">
        <v>104</v>
      </c>
      <c r="AA157" s="23" t="s">
        <v>104</v>
      </c>
      <c r="AB157" s="23" t="s">
        <v>104</v>
      </c>
      <c r="AC157" s="23" t="s">
        <v>104</v>
      </c>
    </row>
    <row r="158" spans="1:33" s="23" customFormat="1">
      <c r="A158" s="23" t="s">
        <v>95</v>
      </c>
      <c r="B158" s="23" t="s">
        <v>95</v>
      </c>
      <c r="C158" s="23" t="s">
        <v>96</v>
      </c>
      <c r="D158" s="23" t="s">
        <v>97</v>
      </c>
      <c r="E158" s="23" t="s">
        <v>98</v>
      </c>
      <c r="F158" s="36"/>
      <c r="G158" s="23" t="s">
        <v>106</v>
      </c>
      <c r="H158" s="23">
        <v>1</v>
      </c>
      <c r="I158" s="23">
        <v>2</v>
      </c>
      <c r="J158" s="23">
        <v>3</v>
      </c>
      <c r="K158" s="23">
        <v>4</v>
      </c>
      <c r="L158" s="23">
        <v>5</v>
      </c>
      <c r="M158" s="23">
        <v>6</v>
      </c>
      <c r="N158" s="23">
        <v>7</v>
      </c>
      <c r="O158" s="23">
        <v>8</v>
      </c>
      <c r="P158" s="23">
        <v>9</v>
      </c>
      <c r="Q158" s="23">
        <v>10</v>
      </c>
      <c r="R158" s="23">
        <v>11</v>
      </c>
      <c r="S158" s="23">
        <v>12</v>
      </c>
      <c r="T158" s="23">
        <v>13</v>
      </c>
      <c r="U158" s="23">
        <v>14</v>
      </c>
      <c r="V158" s="23">
        <v>15</v>
      </c>
      <c r="W158" s="23">
        <v>16</v>
      </c>
      <c r="X158" s="23">
        <v>17</v>
      </c>
      <c r="Y158" s="23">
        <v>18</v>
      </c>
      <c r="Z158" s="23">
        <v>19</v>
      </c>
      <c r="AA158" s="23">
        <v>20</v>
      </c>
      <c r="AB158" s="23">
        <v>21</v>
      </c>
      <c r="AC158" s="23">
        <v>22</v>
      </c>
    </row>
    <row r="159" spans="1:33" s="23" customFormat="1">
      <c r="A159" s="23" t="s">
        <v>101</v>
      </c>
      <c r="B159" s="23" t="s">
        <v>115</v>
      </c>
      <c r="C159" s="23" t="s">
        <v>116</v>
      </c>
      <c r="D159" s="23">
        <f t="shared" ref="D159:D161" si="39">COUNT(H159:AC159)</f>
        <v>22</v>
      </c>
      <c r="E159" s="23">
        <f t="shared" ref="E159:E161" si="40">SUM(H159:AC159)</f>
        <v>18</v>
      </c>
      <c r="F159" s="36">
        <f t="shared" ref="F159:F161" si="41">D159-E159</f>
        <v>4</v>
      </c>
      <c r="G159" s="52">
        <f>E159/D159*100</f>
        <v>81.818181818181827</v>
      </c>
      <c r="H159" s="23">
        <v>1</v>
      </c>
      <c r="I159" s="23">
        <v>1</v>
      </c>
      <c r="J159" s="23">
        <v>1</v>
      </c>
      <c r="K159" s="23">
        <v>1</v>
      </c>
      <c r="L159" s="23">
        <v>1</v>
      </c>
      <c r="M159" s="23">
        <v>1</v>
      </c>
      <c r="N159" s="23">
        <v>0</v>
      </c>
      <c r="O159" s="23">
        <v>0</v>
      </c>
      <c r="P159" s="23">
        <v>1</v>
      </c>
      <c r="Q159" s="23">
        <v>1</v>
      </c>
      <c r="R159" s="23">
        <v>1</v>
      </c>
      <c r="S159" s="23">
        <v>1</v>
      </c>
      <c r="T159" s="23">
        <v>1</v>
      </c>
      <c r="U159" s="23">
        <v>1</v>
      </c>
      <c r="V159" s="23">
        <v>1</v>
      </c>
      <c r="W159" s="23">
        <v>1</v>
      </c>
      <c r="X159" s="23">
        <v>1</v>
      </c>
      <c r="Y159" s="23">
        <v>0</v>
      </c>
      <c r="Z159" s="23">
        <v>0</v>
      </c>
      <c r="AA159" s="23">
        <v>1</v>
      </c>
      <c r="AB159" s="23">
        <v>1</v>
      </c>
      <c r="AC159" s="23">
        <v>1</v>
      </c>
    </row>
    <row r="160" spans="1:33" s="23" customFormat="1">
      <c r="A160" s="23" t="s">
        <v>100</v>
      </c>
      <c r="B160" s="23" t="s">
        <v>115</v>
      </c>
      <c r="C160" s="23" t="s">
        <v>116</v>
      </c>
      <c r="D160" s="23">
        <f t="shared" si="39"/>
        <v>22</v>
      </c>
      <c r="E160" s="23">
        <f t="shared" si="40"/>
        <v>19</v>
      </c>
      <c r="F160" s="36">
        <f t="shared" si="41"/>
        <v>3</v>
      </c>
      <c r="G160" s="52">
        <f t="shared" ref="G160:G161" si="42">E160/D160*100</f>
        <v>86.36363636363636</v>
      </c>
      <c r="H160" s="23">
        <v>1</v>
      </c>
      <c r="I160" s="23">
        <v>1</v>
      </c>
      <c r="J160" s="23">
        <v>1</v>
      </c>
      <c r="K160" s="23">
        <v>0</v>
      </c>
      <c r="L160" s="23">
        <v>1</v>
      </c>
      <c r="M160" s="23">
        <v>1</v>
      </c>
      <c r="N160" s="23">
        <v>1</v>
      </c>
      <c r="O160" s="23">
        <v>1</v>
      </c>
      <c r="P160" s="23">
        <v>1</v>
      </c>
      <c r="Q160" s="23">
        <v>1</v>
      </c>
      <c r="R160" s="23">
        <v>1</v>
      </c>
      <c r="S160" s="23">
        <v>0</v>
      </c>
      <c r="T160" s="23">
        <v>1</v>
      </c>
      <c r="U160" s="23">
        <v>1</v>
      </c>
      <c r="V160" s="23">
        <v>1</v>
      </c>
      <c r="W160" s="23">
        <v>1</v>
      </c>
      <c r="X160" s="23">
        <v>1</v>
      </c>
      <c r="Y160" s="23">
        <v>0</v>
      </c>
      <c r="Z160" s="23">
        <v>1</v>
      </c>
      <c r="AA160" s="23">
        <v>1</v>
      </c>
      <c r="AB160" s="23">
        <v>1</v>
      </c>
      <c r="AC160" s="23">
        <v>1</v>
      </c>
    </row>
    <row r="161" spans="1:29" s="23" customFormat="1">
      <c r="A161" s="23" t="s">
        <v>52</v>
      </c>
      <c r="B161" s="23" t="s">
        <v>115</v>
      </c>
      <c r="C161" s="23" t="s">
        <v>116</v>
      </c>
      <c r="D161" s="23">
        <f t="shared" si="39"/>
        <v>22</v>
      </c>
      <c r="E161" s="23">
        <f t="shared" si="40"/>
        <v>19</v>
      </c>
      <c r="F161" s="36">
        <f t="shared" si="41"/>
        <v>3</v>
      </c>
      <c r="G161" s="52">
        <f t="shared" si="42"/>
        <v>86.36363636363636</v>
      </c>
      <c r="H161" s="23">
        <v>0</v>
      </c>
      <c r="I161" s="23">
        <v>1</v>
      </c>
      <c r="J161" s="23">
        <v>0</v>
      </c>
      <c r="K161" s="23">
        <v>1</v>
      </c>
      <c r="L161" s="23">
        <v>1</v>
      </c>
      <c r="M161" s="23">
        <v>1</v>
      </c>
      <c r="N161" s="23">
        <v>1</v>
      </c>
      <c r="O161" s="23">
        <v>1</v>
      </c>
      <c r="P161" s="23">
        <v>1</v>
      </c>
      <c r="Q161" s="23">
        <v>1</v>
      </c>
      <c r="R161" s="23">
        <v>1</v>
      </c>
      <c r="S161" s="23">
        <v>1</v>
      </c>
      <c r="T161" s="23">
        <v>1</v>
      </c>
      <c r="U161" s="23">
        <v>1</v>
      </c>
      <c r="V161" s="23">
        <v>1</v>
      </c>
      <c r="W161" s="23">
        <v>1</v>
      </c>
      <c r="X161" s="23">
        <v>1</v>
      </c>
      <c r="Y161" s="23">
        <v>1</v>
      </c>
      <c r="Z161" s="23">
        <v>1</v>
      </c>
      <c r="AA161" s="23">
        <v>0</v>
      </c>
      <c r="AB161" s="23">
        <v>1</v>
      </c>
      <c r="AC161" s="23">
        <v>1</v>
      </c>
    </row>
    <row r="162" spans="1:29" s="23" customFormat="1">
      <c r="F162" s="36"/>
      <c r="G162" s="36"/>
    </row>
    <row r="163" spans="1:29" s="23" customFormat="1">
      <c r="F163" s="36"/>
      <c r="G163" s="23" t="s">
        <v>106</v>
      </c>
      <c r="H163" s="23" t="s">
        <v>105</v>
      </c>
      <c r="I163" s="23" t="s">
        <v>105</v>
      </c>
      <c r="J163" s="23" t="s">
        <v>105</v>
      </c>
      <c r="K163" s="23" t="s">
        <v>105</v>
      </c>
      <c r="L163" s="23" t="s">
        <v>105</v>
      </c>
      <c r="M163" s="23" t="s">
        <v>105</v>
      </c>
      <c r="N163" s="23" t="s">
        <v>105</v>
      </c>
      <c r="O163" s="23" t="s">
        <v>105</v>
      </c>
      <c r="P163" s="23" t="s">
        <v>105</v>
      </c>
      <c r="Q163" s="23" t="s">
        <v>105</v>
      </c>
      <c r="R163" s="23" t="s">
        <v>105</v>
      </c>
      <c r="S163" s="23" t="s">
        <v>105</v>
      </c>
      <c r="T163" s="23" t="s">
        <v>105</v>
      </c>
      <c r="U163" s="23" t="s">
        <v>105</v>
      </c>
      <c r="V163" s="23" t="s">
        <v>105</v>
      </c>
      <c r="W163" s="23" t="s">
        <v>105</v>
      </c>
      <c r="X163" s="23" t="s">
        <v>105</v>
      </c>
      <c r="Y163" s="23" t="s">
        <v>105</v>
      </c>
      <c r="Z163" s="23" t="s">
        <v>105</v>
      </c>
      <c r="AA163" s="23" t="s">
        <v>105</v>
      </c>
      <c r="AB163" s="23" t="s">
        <v>105</v>
      </c>
      <c r="AC163" s="23" t="s">
        <v>105</v>
      </c>
    </row>
    <row r="164" spans="1:29" s="23" customFormat="1">
      <c r="A164" s="23" t="s">
        <v>101</v>
      </c>
      <c r="B164" s="23" t="s">
        <v>115</v>
      </c>
      <c r="C164" s="23" t="s">
        <v>116</v>
      </c>
      <c r="D164" s="23">
        <f t="shared" ref="D164:D166" si="43">COUNT(H164:AC164)</f>
        <v>22</v>
      </c>
      <c r="E164" s="23">
        <f t="shared" ref="E164:E166" si="44">SUM(H164:AC164)</f>
        <v>19</v>
      </c>
      <c r="F164" s="36">
        <f t="shared" ref="F164:F166" si="45">D164-E164</f>
        <v>3</v>
      </c>
      <c r="G164" s="52">
        <f>E164/D164*100</f>
        <v>86.36363636363636</v>
      </c>
      <c r="H164" s="23">
        <v>1</v>
      </c>
      <c r="I164" s="23">
        <v>1</v>
      </c>
      <c r="J164" s="23">
        <v>1</v>
      </c>
      <c r="K164" s="23">
        <v>1</v>
      </c>
      <c r="L164" s="23">
        <v>1</v>
      </c>
      <c r="M164" s="23">
        <v>0</v>
      </c>
      <c r="N164" s="23">
        <v>0</v>
      </c>
      <c r="O164" s="23">
        <v>1</v>
      </c>
      <c r="P164" s="23">
        <v>1</v>
      </c>
      <c r="Q164" s="23">
        <v>1</v>
      </c>
      <c r="R164" s="23">
        <v>1</v>
      </c>
      <c r="S164" s="23">
        <v>1</v>
      </c>
      <c r="T164" s="23">
        <v>1</v>
      </c>
      <c r="U164" s="23">
        <v>1</v>
      </c>
      <c r="V164" s="23">
        <v>1</v>
      </c>
      <c r="W164" s="23">
        <v>1</v>
      </c>
      <c r="X164" s="23">
        <v>0</v>
      </c>
      <c r="Y164" s="23">
        <v>1</v>
      </c>
      <c r="Z164" s="23">
        <v>1</v>
      </c>
      <c r="AA164" s="23">
        <v>1</v>
      </c>
      <c r="AB164" s="23">
        <v>1</v>
      </c>
      <c r="AC164" s="23">
        <v>1</v>
      </c>
    </row>
    <row r="165" spans="1:29" s="23" customFormat="1">
      <c r="A165" s="23" t="s">
        <v>100</v>
      </c>
      <c r="B165" s="23" t="s">
        <v>115</v>
      </c>
      <c r="C165" s="23" t="s">
        <v>116</v>
      </c>
      <c r="D165" s="23">
        <f t="shared" si="43"/>
        <v>22</v>
      </c>
      <c r="E165" s="23">
        <f t="shared" si="44"/>
        <v>19</v>
      </c>
      <c r="F165" s="36">
        <f t="shared" si="45"/>
        <v>3</v>
      </c>
      <c r="G165" s="52">
        <f t="shared" ref="G165:G166" si="46">E165/D165*100</f>
        <v>86.36363636363636</v>
      </c>
      <c r="H165" s="23">
        <v>1</v>
      </c>
      <c r="I165" s="23">
        <v>1</v>
      </c>
      <c r="J165" s="23">
        <v>1</v>
      </c>
      <c r="K165" s="23">
        <v>1</v>
      </c>
      <c r="L165" s="23">
        <v>0</v>
      </c>
      <c r="M165" s="23">
        <v>1</v>
      </c>
      <c r="N165" s="23">
        <v>1</v>
      </c>
      <c r="O165" s="23">
        <v>1</v>
      </c>
      <c r="P165" s="23">
        <v>0</v>
      </c>
      <c r="Q165" s="23">
        <v>1</v>
      </c>
      <c r="R165" s="23">
        <v>1</v>
      </c>
      <c r="S165" s="23">
        <v>1</v>
      </c>
      <c r="T165" s="23">
        <v>1</v>
      </c>
      <c r="U165" s="23">
        <v>1</v>
      </c>
      <c r="V165" s="23">
        <v>1</v>
      </c>
      <c r="W165" s="23">
        <v>1</v>
      </c>
      <c r="X165" s="23">
        <v>1</v>
      </c>
      <c r="Y165" s="23">
        <v>0</v>
      </c>
      <c r="Z165" s="23">
        <v>1</v>
      </c>
      <c r="AA165" s="23">
        <v>1</v>
      </c>
      <c r="AB165" s="23">
        <v>1</v>
      </c>
      <c r="AC165" s="23">
        <v>1</v>
      </c>
    </row>
    <row r="166" spans="1:29" s="23" customFormat="1">
      <c r="A166" s="23" t="s">
        <v>52</v>
      </c>
      <c r="B166" s="23" t="s">
        <v>115</v>
      </c>
      <c r="C166" s="23" t="s">
        <v>116</v>
      </c>
      <c r="D166" s="23">
        <f t="shared" si="43"/>
        <v>22</v>
      </c>
      <c r="E166" s="23">
        <f t="shared" si="44"/>
        <v>19</v>
      </c>
      <c r="F166" s="36">
        <f t="shared" si="45"/>
        <v>3</v>
      </c>
      <c r="G166" s="52">
        <f t="shared" si="46"/>
        <v>86.36363636363636</v>
      </c>
      <c r="H166" s="23">
        <v>0</v>
      </c>
      <c r="I166" s="23">
        <v>1</v>
      </c>
      <c r="J166" s="23">
        <v>1</v>
      </c>
      <c r="K166" s="23">
        <v>1</v>
      </c>
      <c r="L166" s="23">
        <v>1</v>
      </c>
      <c r="M166" s="23">
        <v>1</v>
      </c>
      <c r="N166" s="23">
        <v>0</v>
      </c>
      <c r="O166" s="23">
        <v>1</v>
      </c>
      <c r="P166" s="23">
        <v>1</v>
      </c>
      <c r="Q166" s="23">
        <v>1</v>
      </c>
      <c r="R166" s="23">
        <v>1</v>
      </c>
      <c r="S166" s="23">
        <v>1</v>
      </c>
      <c r="T166" s="23">
        <v>1</v>
      </c>
      <c r="U166" s="23">
        <v>1</v>
      </c>
      <c r="V166" s="23">
        <v>1</v>
      </c>
      <c r="W166" s="23">
        <v>1</v>
      </c>
      <c r="X166" s="23">
        <v>1</v>
      </c>
      <c r="Y166" s="23">
        <v>1</v>
      </c>
      <c r="Z166" s="23">
        <v>1</v>
      </c>
      <c r="AA166" s="23">
        <v>1</v>
      </c>
      <c r="AB166" s="23">
        <v>0</v>
      </c>
      <c r="AC166" s="23">
        <v>1</v>
      </c>
    </row>
    <row r="167" spans="1:29">
      <c r="F167" s="22"/>
      <c r="G167" s="22"/>
    </row>
    <row r="168" spans="1:29">
      <c r="F168" s="22"/>
      <c r="G168" s="22"/>
    </row>
    <row r="169" spans="1:29" s="23" customFormat="1">
      <c r="B169" s="23" t="s">
        <v>125</v>
      </c>
      <c r="F169" s="36"/>
      <c r="G169" s="36"/>
      <c r="H169" s="23" t="s">
        <v>104</v>
      </c>
      <c r="I169" s="23" t="s">
        <v>104</v>
      </c>
      <c r="J169" s="23" t="s">
        <v>104</v>
      </c>
      <c r="K169" s="23" t="s">
        <v>104</v>
      </c>
      <c r="L169" s="23" t="s">
        <v>104</v>
      </c>
      <c r="M169" s="23" t="s">
        <v>104</v>
      </c>
      <c r="N169" s="23" t="s">
        <v>104</v>
      </c>
      <c r="O169" s="23" t="s">
        <v>104</v>
      </c>
      <c r="P169" s="23" t="s">
        <v>104</v>
      </c>
      <c r="Q169" s="23" t="s">
        <v>104</v>
      </c>
      <c r="R169" s="23" t="s">
        <v>104</v>
      </c>
      <c r="S169" s="23" t="s">
        <v>104</v>
      </c>
      <c r="T169" s="23" t="s">
        <v>104</v>
      </c>
      <c r="U169" s="23" t="s">
        <v>104</v>
      </c>
      <c r="V169" s="23" t="s">
        <v>104</v>
      </c>
      <c r="W169" s="23" t="s">
        <v>104</v>
      </c>
      <c r="X169" s="23" t="s">
        <v>104</v>
      </c>
      <c r="Y169" s="23" t="s">
        <v>104</v>
      </c>
      <c r="Z169" s="23" t="s">
        <v>104</v>
      </c>
      <c r="AA169" s="23" t="s">
        <v>104</v>
      </c>
    </row>
    <row r="170" spans="1:29" s="23" customFormat="1">
      <c r="A170" s="23" t="s">
        <v>95</v>
      </c>
      <c r="B170" s="23" t="s">
        <v>95</v>
      </c>
      <c r="C170" s="23" t="s">
        <v>96</v>
      </c>
      <c r="D170" s="23" t="s">
        <v>97</v>
      </c>
      <c r="E170" s="23" t="s">
        <v>98</v>
      </c>
      <c r="F170" s="36"/>
      <c r="G170" s="17" t="s">
        <v>106</v>
      </c>
      <c r="H170" s="23">
        <v>1</v>
      </c>
      <c r="I170" s="23">
        <v>2</v>
      </c>
      <c r="J170" s="23">
        <v>3</v>
      </c>
      <c r="K170" s="23">
        <v>4</v>
      </c>
      <c r="L170" s="23">
        <v>5</v>
      </c>
      <c r="M170" s="23">
        <v>6</v>
      </c>
      <c r="N170" s="23">
        <v>7</v>
      </c>
      <c r="O170" s="23">
        <v>8</v>
      </c>
      <c r="P170" s="23">
        <v>9</v>
      </c>
      <c r="Q170" s="23">
        <v>10</v>
      </c>
      <c r="R170" s="23">
        <v>11</v>
      </c>
      <c r="S170" s="23">
        <v>12</v>
      </c>
      <c r="T170" s="23">
        <v>13</v>
      </c>
      <c r="U170" s="23">
        <v>14</v>
      </c>
      <c r="V170" s="23">
        <v>15</v>
      </c>
      <c r="W170" s="23">
        <v>16</v>
      </c>
      <c r="X170" s="23">
        <v>17</v>
      </c>
      <c r="Y170" s="23">
        <v>18</v>
      </c>
      <c r="Z170" s="23">
        <v>19</v>
      </c>
      <c r="AA170" s="23">
        <v>20</v>
      </c>
    </row>
    <row r="171" spans="1:29" s="23" customFormat="1">
      <c r="A171" s="23" t="s">
        <v>101</v>
      </c>
      <c r="B171" s="23" t="s">
        <v>147</v>
      </c>
      <c r="C171" s="23" t="s">
        <v>116</v>
      </c>
      <c r="D171" s="23">
        <f t="shared" ref="D171:D173" si="47">COUNT(H171:AC171)</f>
        <v>20</v>
      </c>
      <c r="E171" s="23">
        <f t="shared" ref="E171:E173" si="48">SUM(H171:AC171)</f>
        <v>0</v>
      </c>
      <c r="F171" s="31">
        <f t="shared" ref="F171:F173" si="49">D171-E171</f>
        <v>20</v>
      </c>
      <c r="G171" s="32">
        <f>E171/D171*100</f>
        <v>0</v>
      </c>
      <c r="H171" s="23">
        <v>0</v>
      </c>
      <c r="I171" s="23">
        <v>0</v>
      </c>
      <c r="J171" s="23">
        <v>0</v>
      </c>
      <c r="K171" s="23">
        <v>0</v>
      </c>
      <c r="L171" s="23">
        <v>0</v>
      </c>
      <c r="M171" s="23">
        <v>0</v>
      </c>
      <c r="N171" s="23">
        <v>0</v>
      </c>
      <c r="O171" s="23">
        <v>0</v>
      </c>
      <c r="P171" s="23">
        <v>0</v>
      </c>
      <c r="Q171" s="23">
        <v>0</v>
      </c>
      <c r="R171" s="23">
        <v>0</v>
      </c>
      <c r="S171" s="23">
        <v>0</v>
      </c>
      <c r="T171" s="23">
        <v>0</v>
      </c>
      <c r="U171" s="23">
        <v>0</v>
      </c>
      <c r="V171" s="23">
        <v>0</v>
      </c>
      <c r="W171" s="23">
        <v>0</v>
      </c>
      <c r="X171" s="23">
        <v>0</v>
      </c>
      <c r="Y171" s="23">
        <v>0</v>
      </c>
      <c r="Z171" s="23">
        <v>0</v>
      </c>
      <c r="AA171" s="23">
        <v>0</v>
      </c>
    </row>
    <row r="172" spans="1:29" s="23" customFormat="1">
      <c r="A172" s="23" t="s">
        <v>100</v>
      </c>
      <c r="B172" s="23" t="s">
        <v>147</v>
      </c>
      <c r="C172" s="23" t="s">
        <v>116</v>
      </c>
      <c r="D172" s="23">
        <f t="shared" si="47"/>
        <v>20</v>
      </c>
      <c r="E172" s="23">
        <f t="shared" si="48"/>
        <v>0</v>
      </c>
      <c r="F172" s="31">
        <f t="shared" si="49"/>
        <v>20</v>
      </c>
      <c r="G172" s="32">
        <f t="shared" ref="G172:G173" si="50">E172/D172*100</f>
        <v>0</v>
      </c>
      <c r="H172" s="23">
        <v>0</v>
      </c>
      <c r="I172" s="23">
        <v>0</v>
      </c>
      <c r="J172" s="23">
        <v>0</v>
      </c>
      <c r="K172" s="23">
        <v>0</v>
      </c>
      <c r="L172" s="23">
        <v>0</v>
      </c>
      <c r="M172" s="23">
        <v>0</v>
      </c>
      <c r="N172" s="23">
        <v>0</v>
      </c>
      <c r="O172" s="23">
        <v>0</v>
      </c>
      <c r="P172" s="23">
        <v>0</v>
      </c>
      <c r="Q172" s="23">
        <v>0</v>
      </c>
      <c r="R172" s="23">
        <v>0</v>
      </c>
      <c r="S172" s="23">
        <v>0</v>
      </c>
      <c r="T172" s="23">
        <v>0</v>
      </c>
      <c r="U172" s="23">
        <v>0</v>
      </c>
      <c r="V172" s="23">
        <v>0</v>
      </c>
      <c r="W172" s="23">
        <v>0</v>
      </c>
      <c r="X172" s="23">
        <v>0</v>
      </c>
      <c r="Y172" s="23">
        <v>0</v>
      </c>
      <c r="Z172" s="23">
        <v>0</v>
      </c>
      <c r="AA172" s="23">
        <v>0</v>
      </c>
    </row>
    <row r="173" spans="1:29" s="23" customFormat="1">
      <c r="A173" s="23" t="s">
        <v>52</v>
      </c>
      <c r="B173" s="23" t="s">
        <v>147</v>
      </c>
      <c r="C173" s="23" t="s">
        <v>116</v>
      </c>
      <c r="D173" s="23">
        <f t="shared" si="47"/>
        <v>20</v>
      </c>
      <c r="E173" s="23">
        <f t="shared" si="48"/>
        <v>0</v>
      </c>
      <c r="F173" s="31">
        <f t="shared" si="49"/>
        <v>20</v>
      </c>
      <c r="G173" s="32">
        <f t="shared" si="50"/>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23">
        <v>0</v>
      </c>
      <c r="X173" s="23">
        <v>0</v>
      </c>
      <c r="Y173" s="23">
        <v>0</v>
      </c>
      <c r="Z173" s="23">
        <v>0</v>
      </c>
      <c r="AA173" s="23">
        <v>0</v>
      </c>
    </row>
    <row r="174" spans="1:29" s="23" customFormat="1">
      <c r="F174" s="36"/>
      <c r="G174" s="36"/>
    </row>
    <row r="175" spans="1:29" s="23" customFormat="1">
      <c r="F175" s="36"/>
      <c r="G175" s="17" t="s">
        <v>106</v>
      </c>
      <c r="H175" s="23" t="s">
        <v>105</v>
      </c>
      <c r="I175" s="23" t="s">
        <v>105</v>
      </c>
      <c r="J175" s="23" t="s">
        <v>105</v>
      </c>
      <c r="K175" s="23" t="s">
        <v>105</v>
      </c>
      <c r="L175" s="23" t="s">
        <v>105</v>
      </c>
      <c r="M175" s="23" t="s">
        <v>105</v>
      </c>
      <c r="N175" s="23" t="s">
        <v>105</v>
      </c>
      <c r="O175" s="23" t="s">
        <v>105</v>
      </c>
      <c r="P175" s="23" t="s">
        <v>105</v>
      </c>
      <c r="Q175" s="23" t="s">
        <v>105</v>
      </c>
      <c r="R175" s="23" t="s">
        <v>105</v>
      </c>
      <c r="S175" s="23" t="s">
        <v>105</v>
      </c>
      <c r="T175" s="23" t="s">
        <v>105</v>
      </c>
      <c r="U175" s="23" t="s">
        <v>105</v>
      </c>
      <c r="V175" s="23" t="s">
        <v>105</v>
      </c>
      <c r="W175" s="23" t="s">
        <v>105</v>
      </c>
      <c r="X175" s="23" t="s">
        <v>105</v>
      </c>
      <c r="Y175" s="23" t="s">
        <v>105</v>
      </c>
      <c r="Z175" s="23" t="s">
        <v>105</v>
      </c>
      <c r="AA175" s="23" t="s">
        <v>105</v>
      </c>
    </row>
    <row r="176" spans="1:29" s="23" customFormat="1">
      <c r="A176" s="23" t="s">
        <v>101</v>
      </c>
      <c r="B176" s="23" t="s">
        <v>147</v>
      </c>
      <c r="C176" s="23" t="s">
        <v>116</v>
      </c>
      <c r="D176" s="23">
        <f t="shared" ref="D176:D178" si="51">COUNT(H176:AC176)</f>
        <v>20</v>
      </c>
      <c r="E176" s="23">
        <f t="shared" ref="E176:E178" si="52">SUM(H176:AC176)</f>
        <v>16</v>
      </c>
      <c r="F176" s="31">
        <f t="shared" ref="F176:F178" si="53">D176-E176</f>
        <v>4</v>
      </c>
      <c r="G176" s="32">
        <f>E176/D176*100</f>
        <v>80</v>
      </c>
      <c r="H176" s="23">
        <v>1</v>
      </c>
      <c r="I176" s="23">
        <v>1</v>
      </c>
      <c r="J176" s="23">
        <v>1</v>
      </c>
      <c r="K176" s="23">
        <v>1</v>
      </c>
      <c r="L176" s="23">
        <v>1</v>
      </c>
      <c r="M176" s="23">
        <v>1</v>
      </c>
      <c r="N176" s="23">
        <v>1</v>
      </c>
      <c r="O176" s="23">
        <v>1</v>
      </c>
      <c r="P176" s="23">
        <v>1</v>
      </c>
      <c r="Q176" s="23">
        <v>1</v>
      </c>
      <c r="R176" s="23">
        <v>1</v>
      </c>
      <c r="S176" s="23">
        <v>1</v>
      </c>
      <c r="T176" s="23">
        <v>0</v>
      </c>
      <c r="U176" s="23">
        <v>0</v>
      </c>
      <c r="V176" s="23">
        <v>1</v>
      </c>
      <c r="W176" s="23">
        <v>0</v>
      </c>
      <c r="X176" s="23">
        <v>1</v>
      </c>
      <c r="Y176" s="23">
        <v>1</v>
      </c>
      <c r="Z176" s="23">
        <v>1</v>
      </c>
      <c r="AA176" s="23">
        <v>0</v>
      </c>
    </row>
    <row r="177" spans="1:27" s="23" customFormat="1">
      <c r="A177" s="23" t="s">
        <v>100</v>
      </c>
      <c r="B177" s="23" t="s">
        <v>147</v>
      </c>
      <c r="C177" s="23" t="s">
        <v>116</v>
      </c>
      <c r="D177" s="23">
        <f t="shared" si="51"/>
        <v>20</v>
      </c>
      <c r="E177" s="23">
        <f t="shared" si="52"/>
        <v>16</v>
      </c>
      <c r="F177" s="31">
        <f t="shared" si="53"/>
        <v>4</v>
      </c>
      <c r="G177" s="32">
        <f t="shared" ref="G177:G178" si="54">E177/D177*100</f>
        <v>80</v>
      </c>
      <c r="H177" s="23">
        <v>1</v>
      </c>
      <c r="I177" s="23">
        <v>1</v>
      </c>
      <c r="J177" s="23">
        <v>1</v>
      </c>
      <c r="K177" s="23">
        <v>1</v>
      </c>
      <c r="L177" s="23">
        <v>1</v>
      </c>
      <c r="M177" s="23">
        <v>1</v>
      </c>
      <c r="N177" s="23">
        <v>1</v>
      </c>
      <c r="O177" s="23">
        <v>1</v>
      </c>
      <c r="P177" s="23">
        <v>1</v>
      </c>
      <c r="Q177" s="23">
        <v>1</v>
      </c>
      <c r="R177" s="23">
        <v>1</v>
      </c>
      <c r="S177" s="23">
        <v>1</v>
      </c>
      <c r="T177" s="23">
        <v>0</v>
      </c>
      <c r="U177" s="23">
        <v>0</v>
      </c>
      <c r="V177" s="23">
        <v>1</v>
      </c>
      <c r="W177" s="23">
        <v>0</v>
      </c>
      <c r="X177" s="23">
        <v>1</v>
      </c>
      <c r="Y177" s="23">
        <v>1</v>
      </c>
      <c r="Z177" s="23">
        <v>1</v>
      </c>
      <c r="AA177" s="23">
        <v>0</v>
      </c>
    </row>
    <row r="178" spans="1:27" s="23" customFormat="1">
      <c r="A178" s="23" t="s">
        <v>52</v>
      </c>
      <c r="B178" s="23" t="s">
        <v>147</v>
      </c>
      <c r="C178" s="23" t="s">
        <v>116</v>
      </c>
      <c r="D178" s="23">
        <f t="shared" si="51"/>
        <v>20</v>
      </c>
      <c r="E178" s="23">
        <f t="shared" si="52"/>
        <v>16</v>
      </c>
      <c r="F178" s="31">
        <f t="shared" si="53"/>
        <v>4</v>
      </c>
      <c r="G178" s="32">
        <f t="shared" si="54"/>
        <v>80</v>
      </c>
      <c r="H178" s="23">
        <v>1</v>
      </c>
      <c r="I178" s="23">
        <v>1</v>
      </c>
      <c r="J178" s="23">
        <v>1</v>
      </c>
      <c r="K178" s="23">
        <v>1</v>
      </c>
      <c r="L178" s="23">
        <v>1</v>
      </c>
      <c r="M178" s="23">
        <v>1</v>
      </c>
      <c r="N178" s="23">
        <v>1</v>
      </c>
      <c r="O178" s="23">
        <v>1</v>
      </c>
      <c r="P178" s="23">
        <v>1</v>
      </c>
      <c r="Q178" s="23">
        <v>1</v>
      </c>
      <c r="R178" s="23">
        <v>1</v>
      </c>
      <c r="S178" s="23">
        <v>1</v>
      </c>
      <c r="T178" s="23">
        <v>0</v>
      </c>
      <c r="U178" s="23">
        <v>0</v>
      </c>
      <c r="V178" s="23">
        <v>1</v>
      </c>
      <c r="W178" s="23">
        <v>0</v>
      </c>
      <c r="X178" s="23">
        <v>1</v>
      </c>
      <c r="Y178" s="23">
        <v>1</v>
      </c>
      <c r="Z178" s="23">
        <v>1</v>
      </c>
      <c r="AA178" s="23">
        <v>0</v>
      </c>
    </row>
    <row r="184" spans="1:27">
      <c r="B184" s="21"/>
    </row>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AF147"/>
  <sheetViews>
    <sheetView topLeftCell="A55" zoomScale="87" zoomScaleNormal="87" workbookViewId="0">
      <selection activeCell="C110" sqref="C110"/>
    </sheetView>
  </sheetViews>
  <sheetFormatPr defaultRowHeight="15"/>
  <cols>
    <col min="2" max="2" width="9.140625" style="12"/>
  </cols>
  <sheetData>
    <row r="19" spans="1:27">
      <c r="E19" s="1"/>
    </row>
    <row r="20" spans="1:27">
      <c r="A20" t="s">
        <v>162</v>
      </c>
      <c r="H20" t="s">
        <v>119</v>
      </c>
      <c r="I20" t="s">
        <v>119</v>
      </c>
      <c r="J20" t="s">
        <v>119</v>
      </c>
      <c r="K20" t="s">
        <v>119</v>
      </c>
      <c r="L20" t="s">
        <v>119</v>
      </c>
      <c r="M20" t="s">
        <v>119</v>
      </c>
      <c r="N20" t="s">
        <v>119</v>
      </c>
      <c r="O20" t="s">
        <v>119</v>
      </c>
      <c r="P20" t="s">
        <v>119</v>
      </c>
      <c r="Q20" t="s">
        <v>119</v>
      </c>
      <c r="R20" t="s">
        <v>119</v>
      </c>
      <c r="S20" t="s">
        <v>119</v>
      </c>
      <c r="T20" t="s">
        <v>119</v>
      </c>
      <c r="U20" t="s">
        <v>119</v>
      </c>
      <c r="V20" t="s">
        <v>119</v>
      </c>
      <c r="W20" t="s">
        <v>119</v>
      </c>
      <c r="X20" t="s">
        <v>119</v>
      </c>
      <c r="Y20" t="s">
        <v>119</v>
      </c>
      <c r="Z20" t="s">
        <v>119</v>
      </c>
      <c r="AA20" t="s">
        <v>119</v>
      </c>
    </row>
    <row r="21" spans="1:27">
      <c r="A21" t="s">
        <v>120</v>
      </c>
      <c r="B21" s="12" t="s">
        <v>117</v>
      </c>
      <c r="D21" t="s">
        <v>97</v>
      </c>
      <c r="E21" t="s">
        <v>98</v>
      </c>
      <c r="G21" t="s">
        <v>106</v>
      </c>
      <c r="H21">
        <v>1</v>
      </c>
      <c r="I21">
        <v>2</v>
      </c>
      <c r="J21">
        <v>3</v>
      </c>
      <c r="K21">
        <v>4</v>
      </c>
      <c r="L21">
        <v>5</v>
      </c>
      <c r="M21">
        <v>6</v>
      </c>
      <c r="N21">
        <v>7</v>
      </c>
      <c r="O21">
        <v>8</v>
      </c>
      <c r="P21">
        <v>9</v>
      </c>
      <c r="Q21">
        <v>10</v>
      </c>
      <c r="R21">
        <v>11</v>
      </c>
      <c r="S21">
        <v>12</v>
      </c>
      <c r="T21">
        <v>13</v>
      </c>
      <c r="U21">
        <v>14</v>
      </c>
      <c r="V21">
        <v>15</v>
      </c>
      <c r="W21">
        <v>16</v>
      </c>
      <c r="X21">
        <v>17</v>
      </c>
      <c r="Y21">
        <v>18</v>
      </c>
      <c r="Z21">
        <v>19</v>
      </c>
      <c r="AA21">
        <v>20</v>
      </c>
    </row>
    <row r="22" spans="1:27">
      <c r="A22">
        <v>0</v>
      </c>
      <c r="D22">
        <f>COUNT(H22:AK22)</f>
        <v>20</v>
      </c>
      <c r="E22">
        <f>SUM(H22:AK22)</f>
        <v>20</v>
      </c>
      <c r="F22">
        <f t="shared" ref="F22" si="0">D22-E22</f>
        <v>0</v>
      </c>
      <c r="G22" s="1">
        <f>E22/D22*100</f>
        <v>100</v>
      </c>
      <c r="H22">
        <v>1</v>
      </c>
      <c r="I22">
        <v>1</v>
      </c>
      <c r="J22">
        <v>1</v>
      </c>
      <c r="K22">
        <v>1</v>
      </c>
      <c r="L22">
        <v>1</v>
      </c>
      <c r="M22">
        <v>1</v>
      </c>
      <c r="N22">
        <v>1</v>
      </c>
      <c r="O22">
        <v>1</v>
      </c>
      <c r="P22">
        <v>1</v>
      </c>
      <c r="Q22">
        <v>1</v>
      </c>
      <c r="R22">
        <v>1</v>
      </c>
      <c r="S22">
        <v>1</v>
      </c>
      <c r="T22">
        <v>1</v>
      </c>
      <c r="U22">
        <v>1</v>
      </c>
      <c r="V22">
        <v>1</v>
      </c>
      <c r="W22">
        <v>1</v>
      </c>
      <c r="X22">
        <v>1</v>
      </c>
      <c r="Y22">
        <v>1</v>
      </c>
      <c r="Z22">
        <v>1</v>
      </c>
      <c r="AA22">
        <v>1</v>
      </c>
    </row>
    <row r="23" spans="1:27">
      <c r="A23" s="1">
        <f t="shared" ref="A23:A25" si="1">A24/2</f>
        <v>7.8125</v>
      </c>
      <c r="D23">
        <f>COUNT(H23:AK23)</f>
        <v>20</v>
      </c>
      <c r="E23">
        <f>SUM(H23:AK23)</f>
        <v>20</v>
      </c>
      <c r="F23">
        <f t="shared" ref="F23:F27" si="2">D23-E23</f>
        <v>0</v>
      </c>
      <c r="G23" s="1">
        <f t="shared" ref="G23:G27" si="3">E23/D23*100</f>
        <v>100</v>
      </c>
      <c r="H23">
        <v>1</v>
      </c>
      <c r="I23">
        <v>1</v>
      </c>
      <c r="J23">
        <v>1</v>
      </c>
      <c r="K23">
        <v>1</v>
      </c>
      <c r="L23">
        <v>1</v>
      </c>
      <c r="M23">
        <v>1</v>
      </c>
      <c r="N23">
        <v>1</v>
      </c>
      <c r="O23">
        <v>1</v>
      </c>
      <c r="P23">
        <v>1</v>
      </c>
      <c r="Q23">
        <v>1</v>
      </c>
      <c r="R23">
        <v>1</v>
      </c>
      <c r="S23">
        <v>1</v>
      </c>
      <c r="T23">
        <v>1</v>
      </c>
      <c r="U23">
        <v>1</v>
      </c>
      <c r="V23">
        <v>1</v>
      </c>
      <c r="W23">
        <v>1</v>
      </c>
      <c r="X23">
        <v>1</v>
      </c>
      <c r="Y23">
        <v>1</v>
      </c>
      <c r="Z23">
        <v>1</v>
      </c>
      <c r="AA23">
        <v>1</v>
      </c>
    </row>
    <row r="24" spans="1:27">
      <c r="A24" s="1">
        <f t="shared" si="1"/>
        <v>15.625</v>
      </c>
      <c r="D24">
        <f>COUNT(H24:AK24)</f>
        <v>20</v>
      </c>
      <c r="E24">
        <f>SUM(H24:AK24)</f>
        <v>20</v>
      </c>
      <c r="F24">
        <f t="shared" si="2"/>
        <v>0</v>
      </c>
      <c r="G24" s="1">
        <f t="shared" si="3"/>
        <v>100</v>
      </c>
      <c r="H24">
        <v>1</v>
      </c>
      <c r="I24">
        <v>1</v>
      </c>
      <c r="J24">
        <v>1</v>
      </c>
      <c r="K24">
        <v>1</v>
      </c>
      <c r="L24">
        <v>1</v>
      </c>
      <c r="M24">
        <v>1</v>
      </c>
      <c r="N24">
        <v>1</v>
      </c>
      <c r="O24">
        <v>1</v>
      </c>
      <c r="P24">
        <v>1</v>
      </c>
      <c r="Q24">
        <v>1</v>
      </c>
      <c r="R24">
        <v>1</v>
      </c>
      <c r="S24">
        <v>1</v>
      </c>
      <c r="T24">
        <v>1</v>
      </c>
      <c r="U24">
        <v>1</v>
      </c>
      <c r="V24">
        <v>1</v>
      </c>
      <c r="W24">
        <v>1</v>
      </c>
      <c r="X24">
        <v>1</v>
      </c>
      <c r="Y24">
        <v>1</v>
      </c>
      <c r="Z24">
        <v>1</v>
      </c>
      <c r="AA24">
        <v>1</v>
      </c>
    </row>
    <row r="25" spans="1:27">
      <c r="A25" s="1">
        <f t="shared" si="1"/>
        <v>31.25</v>
      </c>
      <c r="D25">
        <f>COUNT(H25:AK25)</f>
        <v>20</v>
      </c>
      <c r="E25">
        <f>SUM(H25:AK25)</f>
        <v>20</v>
      </c>
      <c r="F25">
        <f t="shared" si="2"/>
        <v>0</v>
      </c>
      <c r="G25" s="1">
        <f t="shared" si="3"/>
        <v>100</v>
      </c>
      <c r="H25">
        <v>1</v>
      </c>
      <c r="I25">
        <v>1</v>
      </c>
      <c r="J25">
        <v>1</v>
      </c>
      <c r="K25">
        <v>1</v>
      </c>
      <c r="L25">
        <v>1</v>
      </c>
      <c r="M25">
        <v>1</v>
      </c>
      <c r="N25">
        <v>1</v>
      </c>
      <c r="O25">
        <v>1</v>
      </c>
      <c r="P25">
        <v>1</v>
      </c>
      <c r="Q25">
        <v>1</v>
      </c>
      <c r="R25">
        <v>1</v>
      </c>
      <c r="S25">
        <v>1</v>
      </c>
      <c r="T25">
        <v>1</v>
      </c>
      <c r="U25">
        <v>1</v>
      </c>
      <c r="V25">
        <v>1</v>
      </c>
      <c r="W25">
        <v>1</v>
      </c>
      <c r="X25">
        <v>1</v>
      </c>
      <c r="Y25">
        <v>1</v>
      </c>
      <c r="Z25">
        <v>1</v>
      </c>
      <c r="AA25">
        <v>1</v>
      </c>
    </row>
    <row r="26" spans="1:27">
      <c r="A26" s="1">
        <f>A27/2</f>
        <v>62.5</v>
      </c>
      <c r="D26">
        <f>COUNT(H26:AK26)</f>
        <v>20</v>
      </c>
      <c r="E26">
        <f>SUM(H26:AK26)</f>
        <v>20</v>
      </c>
      <c r="F26">
        <f t="shared" si="2"/>
        <v>0</v>
      </c>
      <c r="G26" s="1">
        <f t="shared" si="3"/>
        <v>100</v>
      </c>
      <c r="H26">
        <v>1</v>
      </c>
      <c r="I26">
        <v>1</v>
      </c>
      <c r="J26">
        <v>1</v>
      </c>
      <c r="K26">
        <v>1</v>
      </c>
      <c r="L26">
        <v>1</v>
      </c>
      <c r="M26">
        <v>1</v>
      </c>
      <c r="N26">
        <v>1</v>
      </c>
      <c r="O26">
        <v>1</v>
      </c>
      <c r="P26">
        <v>1</v>
      </c>
      <c r="Q26">
        <v>1</v>
      </c>
      <c r="R26">
        <v>1</v>
      </c>
      <c r="S26">
        <v>1</v>
      </c>
      <c r="T26">
        <v>1</v>
      </c>
      <c r="U26">
        <v>1</v>
      </c>
      <c r="V26">
        <v>1</v>
      </c>
      <c r="W26">
        <v>1</v>
      </c>
      <c r="X26">
        <v>1</v>
      </c>
      <c r="Y26">
        <v>1</v>
      </c>
      <c r="Z26">
        <v>1</v>
      </c>
      <c r="AA26">
        <v>1</v>
      </c>
    </row>
    <row r="27" spans="1:27">
      <c r="A27" s="1">
        <v>125</v>
      </c>
      <c r="D27">
        <f>COUNT(H27:AK27)</f>
        <v>20</v>
      </c>
      <c r="E27">
        <f>SUM(H27:AK27)</f>
        <v>20</v>
      </c>
      <c r="F27">
        <f t="shared" si="2"/>
        <v>0</v>
      </c>
      <c r="G27" s="1">
        <f t="shared" si="3"/>
        <v>100</v>
      </c>
      <c r="H27">
        <v>1</v>
      </c>
      <c r="I27">
        <v>1</v>
      </c>
      <c r="J27">
        <v>1</v>
      </c>
      <c r="K27">
        <v>1</v>
      </c>
      <c r="L27">
        <v>1</v>
      </c>
      <c r="M27">
        <v>1</v>
      </c>
      <c r="N27">
        <v>1</v>
      </c>
      <c r="O27">
        <v>1</v>
      </c>
      <c r="P27">
        <v>1</v>
      </c>
      <c r="Q27">
        <v>1</v>
      </c>
      <c r="R27">
        <v>1</v>
      </c>
      <c r="S27">
        <v>1</v>
      </c>
      <c r="T27">
        <v>1</v>
      </c>
      <c r="U27">
        <v>1</v>
      </c>
      <c r="V27">
        <v>1</v>
      </c>
      <c r="W27">
        <v>1</v>
      </c>
      <c r="X27">
        <v>1</v>
      </c>
      <c r="Y27">
        <v>1</v>
      </c>
      <c r="Z27">
        <v>1</v>
      </c>
      <c r="AA27">
        <v>1</v>
      </c>
    </row>
    <row r="30" spans="1:27">
      <c r="A30" t="s">
        <v>118</v>
      </c>
      <c r="H30" t="s">
        <v>121</v>
      </c>
      <c r="I30" t="s">
        <v>121</v>
      </c>
      <c r="J30" t="s">
        <v>121</v>
      </c>
      <c r="K30" t="s">
        <v>121</v>
      </c>
      <c r="L30" t="s">
        <v>121</v>
      </c>
      <c r="M30" t="s">
        <v>121</v>
      </c>
      <c r="N30" t="s">
        <v>121</v>
      </c>
      <c r="O30" t="s">
        <v>121</v>
      </c>
      <c r="P30" t="s">
        <v>121</v>
      </c>
      <c r="Q30" t="s">
        <v>121</v>
      </c>
      <c r="R30" t="s">
        <v>121</v>
      </c>
      <c r="S30" t="s">
        <v>121</v>
      </c>
      <c r="T30" t="s">
        <v>121</v>
      </c>
      <c r="U30" t="s">
        <v>121</v>
      </c>
      <c r="V30" t="s">
        <v>121</v>
      </c>
      <c r="W30" t="s">
        <v>121</v>
      </c>
      <c r="X30" t="s">
        <v>121</v>
      </c>
      <c r="Y30" t="s">
        <v>121</v>
      </c>
      <c r="Z30" t="s">
        <v>121</v>
      </c>
      <c r="AA30" t="s">
        <v>121</v>
      </c>
    </row>
    <row r="31" spans="1:27">
      <c r="A31" t="s">
        <v>120</v>
      </c>
      <c r="B31" s="12" t="s">
        <v>117</v>
      </c>
      <c r="D31" t="s">
        <v>97</v>
      </c>
      <c r="E31" t="s">
        <v>98</v>
      </c>
      <c r="G31" t="s">
        <v>106</v>
      </c>
      <c r="H31">
        <v>1</v>
      </c>
      <c r="I31">
        <v>2</v>
      </c>
      <c r="J31">
        <v>3</v>
      </c>
      <c r="K31">
        <v>4</v>
      </c>
      <c r="L31">
        <v>5</v>
      </c>
      <c r="M31">
        <v>6</v>
      </c>
      <c r="N31">
        <v>7</v>
      </c>
      <c r="O31">
        <v>8</v>
      </c>
      <c r="P31">
        <v>9</v>
      </c>
      <c r="Q31">
        <v>10</v>
      </c>
      <c r="R31">
        <v>11</v>
      </c>
      <c r="S31">
        <v>12</v>
      </c>
      <c r="T31">
        <v>13</v>
      </c>
      <c r="U31">
        <v>14</v>
      </c>
      <c r="V31">
        <v>15</v>
      </c>
      <c r="W31">
        <v>16</v>
      </c>
      <c r="X31">
        <v>17</v>
      </c>
      <c r="Y31">
        <v>18</v>
      </c>
      <c r="Z31">
        <v>19</v>
      </c>
      <c r="AA31">
        <v>20</v>
      </c>
    </row>
    <row r="32" spans="1:27">
      <c r="A32">
        <v>0</v>
      </c>
      <c r="D32">
        <f>COUNT(H32:AK32)</f>
        <v>20</v>
      </c>
      <c r="E32">
        <f>SUM(H32:AK32)</f>
        <v>0</v>
      </c>
      <c r="F32">
        <f t="shared" ref="F32:F37" si="4">D32-E32</f>
        <v>20</v>
      </c>
      <c r="G32" s="1">
        <f t="shared" ref="G32:G37" si="5">E32/D32*100</f>
        <v>0</v>
      </c>
      <c r="H32">
        <v>0</v>
      </c>
      <c r="I32">
        <v>0</v>
      </c>
      <c r="J32">
        <v>0</v>
      </c>
      <c r="K32">
        <v>0</v>
      </c>
      <c r="L32">
        <v>0</v>
      </c>
      <c r="M32">
        <v>0</v>
      </c>
      <c r="N32">
        <v>0</v>
      </c>
      <c r="O32">
        <v>0</v>
      </c>
      <c r="P32">
        <v>0</v>
      </c>
      <c r="Q32">
        <v>0</v>
      </c>
      <c r="R32">
        <v>0</v>
      </c>
      <c r="S32">
        <v>0</v>
      </c>
      <c r="T32">
        <v>0</v>
      </c>
      <c r="U32">
        <v>0</v>
      </c>
      <c r="V32">
        <v>0</v>
      </c>
      <c r="W32">
        <v>0</v>
      </c>
      <c r="X32">
        <v>0</v>
      </c>
      <c r="Y32">
        <v>0</v>
      </c>
      <c r="Z32">
        <v>0</v>
      </c>
      <c r="AA32">
        <v>0</v>
      </c>
    </row>
    <row r="33" spans="1:27">
      <c r="A33" s="1">
        <f t="shared" ref="A33:A35" si="6">A34/2</f>
        <v>7.8125</v>
      </c>
      <c r="D33">
        <f>COUNT(H33:AK33)</f>
        <v>20</v>
      </c>
      <c r="E33">
        <f>SUM(H33:AK33)</f>
        <v>0</v>
      </c>
      <c r="F33">
        <f t="shared" si="4"/>
        <v>20</v>
      </c>
      <c r="G33" s="1">
        <f t="shared" si="5"/>
        <v>0</v>
      </c>
      <c r="H33">
        <v>0</v>
      </c>
      <c r="I33">
        <v>0</v>
      </c>
      <c r="J33">
        <v>0</v>
      </c>
      <c r="K33">
        <v>0</v>
      </c>
      <c r="L33">
        <v>0</v>
      </c>
      <c r="M33">
        <v>0</v>
      </c>
      <c r="N33">
        <v>0</v>
      </c>
      <c r="O33">
        <v>0</v>
      </c>
      <c r="P33">
        <v>0</v>
      </c>
      <c r="Q33">
        <v>0</v>
      </c>
      <c r="R33">
        <v>0</v>
      </c>
      <c r="S33">
        <v>0</v>
      </c>
      <c r="T33">
        <v>0</v>
      </c>
      <c r="U33">
        <v>0</v>
      </c>
      <c r="V33">
        <v>0</v>
      </c>
      <c r="W33">
        <v>0</v>
      </c>
      <c r="X33">
        <v>0</v>
      </c>
      <c r="Y33">
        <v>0</v>
      </c>
      <c r="Z33">
        <v>0</v>
      </c>
      <c r="AA33">
        <v>0</v>
      </c>
    </row>
    <row r="34" spans="1:27">
      <c r="A34" s="1">
        <f t="shared" si="6"/>
        <v>15.625</v>
      </c>
      <c r="D34">
        <f>COUNT(H34:AK34)</f>
        <v>20</v>
      </c>
      <c r="E34">
        <f>SUM(H34:AK34)</f>
        <v>0</v>
      </c>
      <c r="F34">
        <f t="shared" si="4"/>
        <v>20</v>
      </c>
      <c r="G34" s="1">
        <f t="shared" si="5"/>
        <v>0</v>
      </c>
      <c r="H34">
        <v>0</v>
      </c>
      <c r="I34">
        <v>0</v>
      </c>
      <c r="J34">
        <v>0</v>
      </c>
      <c r="K34">
        <v>0</v>
      </c>
      <c r="L34">
        <v>0</v>
      </c>
      <c r="M34">
        <v>0</v>
      </c>
      <c r="N34">
        <v>0</v>
      </c>
      <c r="O34">
        <v>0</v>
      </c>
      <c r="P34">
        <v>0</v>
      </c>
      <c r="Q34">
        <v>0</v>
      </c>
      <c r="R34">
        <v>0</v>
      </c>
      <c r="S34">
        <v>0</v>
      </c>
      <c r="T34">
        <v>0</v>
      </c>
      <c r="U34">
        <v>0</v>
      </c>
      <c r="V34">
        <v>0</v>
      </c>
      <c r="W34">
        <v>0</v>
      </c>
      <c r="X34">
        <v>0</v>
      </c>
      <c r="Y34">
        <v>0</v>
      </c>
      <c r="Z34">
        <v>0</v>
      </c>
      <c r="AA34">
        <v>0</v>
      </c>
    </row>
    <row r="35" spans="1:27">
      <c r="A35" s="1">
        <f t="shared" si="6"/>
        <v>31.25</v>
      </c>
      <c r="D35">
        <f>COUNT(H35:AK35)</f>
        <v>20</v>
      </c>
      <c r="E35">
        <f>SUM(H35:AK35)</f>
        <v>0</v>
      </c>
      <c r="F35">
        <f t="shared" si="4"/>
        <v>20</v>
      </c>
      <c r="G35" s="1">
        <f t="shared" si="5"/>
        <v>0</v>
      </c>
      <c r="H35">
        <v>0</v>
      </c>
      <c r="I35">
        <v>0</v>
      </c>
      <c r="J35">
        <v>0</v>
      </c>
      <c r="K35">
        <v>0</v>
      </c>
      <c r="L35">
        <v>0</v>
      </c>
      <c r="M35">
        <v>0</v>
      </c>
      <c r="N35">
        <v>0</v>
      </c>
      <c r="O35">
        <v>0</v>
      </c>
      <c r="P35">
        <v>0</v>
      </c>
      <c r="Q35">
        <v>0</v>
      </c>
      <c r="R35">
        <v>0</v>
      </c>
      <c r="S35">
        <v>0</v>
      </c>
      <c r="T35">
        <v>0</v>
      </c>
      <c r="U35">
        <v>0</v>
      </c>
      <c r="V35">
        <v>0</v>
      </c>
      <c r="W35">
        <v>0</v>
      </c>
      <c r="X35">
        <v>0</v>
      </c>
      <c r="Y35">
        <v>0</v>
      </c>
      <c r="Z35">
        <v>0</v>
      </c>
      <c r="AA35">
        <v>0</v>
      </c>
    </row>
    <row r="36" spans="1:27">
      <c r="A36" s="1">
        <f>A37/2</f>
        <v>62.5</v>
      </c>
      <c r="D36">
        <f>COUNT(H36:AK36)</f>
        <v>20</v>
      </c>
      <c r="E36">
        <f>SUM(H36:AK36)</f>
        <v>0</v>
      </c>
      <c r="F36">
        <f t="shared" si="4"/>
        <v>20</v>
      </c>
      <c r="G36" s="1">
        <f t="shared" si="5"/>
        <v>0</v>
      </c>
      <c r="H36">
        <v>0</v>
      </c>
      <c r="I36">
        <v>0</v>
      </c>
      <c r="J36">
        <v>0</v>
      </c>
      <c r="K36">
        <v>0</v>
      </c>
      <c r="L36">
        <v>0</v>
      </c>
      <c r="M36">
        <v>0</v>
      </c>
      <c r="N36">
        <v>0</v>
      </c>
      <c r="O36">
        <v>0</v>
      </c>
      <c r="P36">
        <v>0</v>
      </c>
      <c r="Q36">
        <v>0</v>
      </c>
      <c r="R36">
        <v>0</v>
      </c>
      <c r="S36">
        <v>0</v>
      </c>
      <c r="T36">
        <v>0</v>
      </c>
      <c r="U36">
        <v>0</v>
      </c>
      <c r="V36">
        <v>0</v>
      </c>
      <c r="W36">
        <v>0</v>
      </c>
      <c r="X36">
        <v>0</v>
      </c>
      <c r="Y36">
        <v>0</v>
      </c>
      <c r="Z36">
        <v>0</v>
      </c>
      <c r="AA36">
        <v>0</v>
      </c>
    </row>
    <row r="37" spans="1:27">
      <c r="A37" s="1">
        <v>125</v>
      </c>
      <c r="D37">
        <f>COUNT(H37:AK37)</f>
        <v>20</v>
      </c>
      <c r="E37">
        <f>SUM(H37:AK37)</f>
        <v>0</v>
      </c>
      <c r="F37">
        <f t="shared" si="4"/>
        <v>20</v>
      </c>
      <c r="G37" s="1">
        <f t="shared" si="5"/>
        <v>0</v>
      </c>
      <c r="H37">
        <v>0</v>
      </c>
      <c r="I37">
        <v>0</v>
      </c>
      <c r="J37">
        <v>0</v>
      </c>
      <c r="K37">
        <v>0</v>
      </c>
      <c r="L37">
        <v>0</v>
      </c>
      <c r="M37">
        <v>0</v>
      </c>
      <c r="N37">
        <v>0</v>
      </c>
      <c r="O37">
        <v>0</v>
      </c>
      <c r="P37">
        <v>0</v>
      </c>
      <c r="Q37">
        <v>0</v>
      </c>
      <c r="R37">
        <v>0</v>
      </c>
      <c r="S37">
        <v>0</v>
      </c>
      <c r="T37">
        <v>0</v>
      </c>
      <c r="U37">
        <v>0</v>
      </c>
      <c r="V37">
        <v>0</v>
      </c>
      <c r="W37">
        <v>0</v>
      </c>
      <c r="X37">
        <v>0</v>
      </c>
      <c r="Y37">
        <v>0</v>
      </c>
      <c r="Z37">
        <v>0</v>
      </c>
      <c r="AA37">
        <v>0</v>
      </c>
    </row>
    <row r="41" spans="1:27">
      <c r="A41" t="s">
        <v>118</v>
      </c>
      <c r="H41" t="s">
        <v>122</v>
      </c>
      <c r="I41" t="s">
        <v>122</v>
      </c>
      <c r="J41" t="s">
        <v>122</v>
      </c>
      <c r="K41" t="s">
        <v>122</v>
      </c>
      <c r="L41" t="s">
        <v>122</v>
      </c>
      <c r="M41" t="s">
        <v>122</v>
      </c>
      <c r="N41" t="s">
        <v>122</v>
      </c>
      <c r="O41" t="s">
        <v>122</v>
      </c>
      <c r="P41" t="s">
        <v>122</v>
      </c>
      <c r="Q41" t="s">
        <v>122</v>
      </c>
      <c r="R41" t="s">
        <v>122</v>
      </c>
      <c r="S41" t="s">
        <v>122</v>
      </c>
      <c r="T41" t="s">
        <v>122</v>
      </c>
      <c r="U41" t="s">
        <v>122</v>
      </c>
      <c r="V41" t="s">
        <v>122</v>
      </c>
      <c r="W41" t="s">
        <v>122</v>
      </c>
      <c r="X41" t="s">
        <v>122</v>
      </c>
      <c r="Y41" t="s">
        <v>122</v>
      </c>
      <c r="Z41" t="s">
        <v>122</v>
      </c>
      <c r="AA41" t="s">
        <v>122</v>
      </c>
    </row>
    <row r="42" spans="1:27">
      <c r="A42" t="s">
        <v>120</v>
      </c>
      <c r="B42" s="12" t="s">
        <v>117</v>
      </c>
      <c r="D42" t="s">
        <v>97</v>
      </c>
      <c r="E42" t="s">
        <v>98</v>
      </c>
      <c r="G42" t="s">
        <v>106</v>
      </c>
      <c r="H42">
        <v>1</v>
      </c>
      <c r="I42">
        <v>2</v>
      </c>
      <c r="J42">
        <v>3</v>
      </c>
      <c r="K42">
        <v>4</v>
      </c>
      <c r="L42">
        <v>5</v>
      </c>
      <c r="M42">
        <v>6</v>
      </c>
      <c r="N42">
        <v>7</v>
      </c>
      <c r="O42">
        <v>8</v>
      </c>
      <c r="P42">
        <v>9</v>
      </c>
      <c r="Q42">
        <v>10</v>
      </c>
      <c r="R42">
        <v>11</v>
      </c>
      <c r="S42">
        <v>12</v>
      </c>
      <c r="T42">
        <v>13</v>
      </c>
      <c r="U42">
        <v>14</v>
      </c>
      <c r="V42">
        <v>15</v>
      </c>
      <c r="W42">
        <v>16</v>
      </c>
      <c r="X42">
        <v>17</v>
      </c>
      <c r="Y42">
        <v>18</v>
      </c>
      <c r="Z42">
        <v>19</v>
      </c>
      <c r="AA42">
        <v>20</v>
      </c>
    </row>
    <row r="43" spans="1:27">
      <c r="A43">
        <v>0</v>
      </c>
      <c r="D43">
        <f>COUNT(H43:AK43)</f>
        <v>20</v>
      </c>
      <c r="E43">
        <f>SUM(H43:AK43)</f>
        <v>20</v>
      </c>
      <c r="F43">
        <f t="shared" ref="F43:F48" si="7">D43-E43</f>
        <v>0</v>
      </c>
      <c r="G43" s="1">
        <f t="shared" ref="G43:G48" si="8">E43/D43*100</f>
        <v>100</v>
      </c>
      <c r="H43">
        <v>1</v>
      </c>
      <c r="I43">
        <v>1</v>
      </c>
      <c r="J43">
        <v>1</v>
      </c>
      <c r="K43">
        <v>1</v>
      </c>
      <c r="L43">
        <v>1</v>
      </c>
      <c r="M43">
        <v>1</v>
      </c>
      <c r="N43">
        <v>1</v>
      </c>
      <c r="O43">
        <v>1</v>
      </c>
      <c r="P43">
        <v>1</v>
      </c>
      <c r="Q43">
        <v>1</v>
      </c>
      <c r="R43">
        <v>1</v>
      </c>
      <c r="S43">
        <v>1</v>
      </c>
      <c r="T43">
        <v>1</v>
      </c>
      <c r="U43">
        <v>1</v>
      </c>
      <c r="V43">
        <v>1</v>
      </c>
      <c r="W43">
        <v>1</v>
      </c>
      <c r="X43">
        <v>1</v>
      </c>
      <c r="Y43">
        <v>1</v>
      </c>
      <c r="Z43">
        <v>1</v>
      </c>
      <c r="AA43">
        <v>1</v>
      </c>
    </row>
    <row r="44" spans="1:27">
      <c r="A44" s="1">
        <f t="shared" ref="A44:A46" si="9">A45/2</f>
        <v>7.8125</v>
      </c>
      <c r="D44">
        <f>COUNT(H44:AK44)</f>
        <v>20</v>
      </c>
      <c r="E44">
        <f>SUM(H44:AK44)</f>
        <v>20</v>
      </c>
      <c r="F44">
        <f t="shared" si="7"/>
        <v>0</v>
      </c>
      <c r="G44" s="1">
        <f t="shared" si="8"/>
        <v>100</v>
      </c>
      <c r="H44">
        <v>1</v>
      </c>
      <c r="I44">
        <v>1</v>
      </c>
      <c r="J44">
        <v>1</v>
      </c>
      <c r="K44">
        <v>1</v>
      </c>
      <c r="L44">
        <v>1</v>
      </c>
      <c r="M44">
        <v>1</v>
      </c>
      <c r="N44">
        <v>1</v>
      </c>
      <c r="O44">
        <v>1</v>
      </c>
      <c r="P44">
        <v>1</v>
      </c>
      <c r="Q44">
        <v>1</v>
      </c>
      <c r="R44">
        <v>1</v>
      </c>
      <c r="S44">
        <v>1</v>
      </c>
      <c r="T44">
        <v>1</v>
      </c>
      <c r="U44">
        <v>1</v>
      </c>
      <c r="V44">
        <v>1</v>
      </c>
      <c r="W44">
        <v>1</v>
      </c>
      <c r="X44">
        <v>1</v>
      </c>
      <c r="Y44">
        <v>1</v>
      </c>
      <c r="Z44">
        <v>1</v>
      </c>
      <c r="AA44">
        <v>1</v>
      </c>
    </row>
    <row r="45" spans="1:27">
      <c r="A45" s="1">
        <f t="shared" si="9"/>
        <v>15.625</v>
      </c>
      <c r="D45">
        <f>COUNT(H45:AK45)</f>
        <v>20</v>
      </c>
      <c r="E45">
        <f>SUM(H45:AK45)</f>
        <v>20</v>
      </c>
      <c r="F45">
        <f t="shared" si="7"/>
        <v>0</v>
      </c>
      <c r="G45" s="1">
        <f t="shared" si="8"/>
        <v>100</v>
      </c>
      <c r="H45">
        <v>1</v>
      </c>
      <c r="I45">
        <v>1</v>
      </c>
      <c r="J45">
        <v>1</v>
      </c>
      <c r="K45">
        <v>1</v>
      </c>
      <c r="L45">
        <v>1</v>
      </c>
      <c r="M45">
        <v>1</v>
      </c>
      <c r="N45">
        <v>1</v>
      </c>
      <c r="O45">
        <v>1</v>
      </c>
      <c r="P45">
        <v>1</v>
      </c>
      <c r="Q45">
        <v>1</v>
      </c>
      <c r="R45">
        <v>1</v>
      </c>
      <c r="S45">
        <v>1</v>
      </c>
      <c r="T45">
        <v>1</v>
      </c>
      <c r="U45">
        <v>1</v>
      </c>
      <c r="V45">
        <v>1</v>
      </c>
      <c r="W45">
        <v>1</v>
      </c>
      <c r="X45">
        <v>1</v>
      </c>
      <c r="Y45">
        <v>1</v>
      </c>
      <c r="Z45">
        <v>1</v>
      </c>
      <c r="AA45">
        <v>1</v>
      </c>
    </row>
    <row r="46" spans="1:27">
      <c r="A46" s="1">
        <f t="shared" si="9"/>
        <v>31.25</v>
      </c>
      <c r="D46">
        <f>COUNT(H46:AK46)</f>
        <v>20</v>
      </c>
      <c r="E46">
        <f>SUM(H46:AK46)</f>
        <v>20</v>
      </c>
      <c r="F46">
        <f t="shared" si="7"/>
        <v>0</v>
      </c>
      <c r="G46" s="1">
        <f t="shared" si="8"/>
        <v>100</v>
      </c>
      <c r="H46">
        <v>1</v>
      </c>
      <c r="I46">
        <v>1</v>
      </c>
      <c r="J46">
        <v>1</v>
      </c>
      <c r="K46">
        <v>1</v>
      </c>
      <c r="L46">
        <v>1</v>
      </c>
      <c r="M46">
        <v>1</v>
      </c>
      <c r="N46">
        <v>1</v>
      </c>
      <c r="O46">
        <v>1</v>
      </c>
      <c r="P46">
        <v>1</v>
      </c>
      <c r="Q46">
        <v>1</v>
      </c>
      <c r="R46">
        <v>1</v>
      </c>
      <c r="S46">
        <v>1</v>
      </c>
      <c r="T46">
        <v>1</v>
      </c>
      <c r="U46">
        <v>1</v>
      </c>
      <c r="V46">
        <v>1</v>
      </c>
      <c r="W46">
        <v>1</v>
      </c>
      <c r="X46">
        <v>1</v>
      </c>
      <c r="Y46">
        <v>1</v>
      </c>
      <c r="Z46">
        <v>1</v>
      </c>
      <c r="AA46">
        <v>1</v>
      </c>
    </row>
    <row r="47" spans="1:27">
      <c r="A47" s="1">
        <f>A48/2</f>
        <v>62.5</v>
      </c>
      <c r="D47">
        <f>COUNT(H47:AK47)</f>
        <v>20</v>
      </c>
      <c r="E47">
        <f>SUM(H47:AK47)</f>
        <v>20</v>
      </c>
      <c r="F47">
        <f t="shared" si="7"/>
        <v>0</v>
      </c>
      <c r="G47" s="1">
        <f t="shared" si="8"/>
        <v>100</v>
      </c>
      <c r="H47">
        <v>1</v>
      </c>
      <c r="I47">
        <v>1</v>
      </c>
      <c r="J47">
        <v>1</v>
      </c>
      <c r="K47">
        <v>1</v>
      </c>
      <c r="L47">
        <v>1</v>
      </c>
      <c r="M47">
        <v>1</v>
      </c>
      <c r="N47">
        <v>1</v>
      </c>
      <c r="O47">
        <v>1</v>
      </c>
      <c r="P47">
        <v>1</v>
      </c>
      <c r="Q47">
        <v>1</v>
      </c>
      <c r="R47">
        <v>1</v>
      </c>
      <c r="S47">
        <v>1</v>
      </c>
      <c r="T47">
        <v>1</v>
      </c>
      <c r="U47">
        <v>1</v>
      </c>
      <c r="V47">
        <v>1</v>
      </c>
      <c r="W47">
        <v>1</v>
      </c>
      <c r="X47">
        <v>1</v>
      </c>
      <c r="Y47">
        <v>1</v>
      </c>
      <c r="Z47">
        <v>1</v>
      </c>
      <c r="AA47">
        <v>1</v>
      </c>
    </row>
    <row r="48" spans="1:27">
      <c r="A48" s="1">
        <v>125</v>
      </c>
      <c r="D48">
        <f>COUNT(H48:AK48)</f>
        <v>20</v>
      </c>
      <c r="E48">
        <f>SUM(H48:AK48)</f>
        <v>20</v>
      </c>
      <c r="F48">
        <f t="shared" si="7"/>
        <v>0</v>
      </c>
      <c r="G48" s="1">
        <f t="shared" si="8"/>
        <v>100</v>
      </c>
      <c r="H48">
        <v>1</v>
      </c>
      <c r="I48">
        <v>1</v>
      </c>
      <c r="J48">
        <v>1</v>
      </c>
      <c r="K48">
        <v>1</v>
      </c>
      <c r="L48">
        <v>1</v>
      </c>
      <c r="M48">
        <v>1</v>
      </c>
      <c r="N48">
        <v>1</v>
      </c>
      <c r="O48">
        <v>1</v>
      </c>
      <c r="P48">
        <v>1</v>
      </c>
      <c r="Q48">
        <v>1</v>
      </c>
      <c r="R48">
        <v>1</v>
      </c>
      <c r="S48">
        <v>1</v>
      </c>
      <c r="T48">
        <v>1</v>
      </c>
      <c r="U48">
        <v>1</v>
      </c>
      <c r="V48">
        <v>1</v>
      </c>
      <c r="W48">
        <v>1</v>
      </c>
      <c r="X48">
        <v>1</v>
      </c>
      <c r="Y48">
        <v>1</v>
      </c>
      <c r="Z48">
        <v>1</v>
      </c>
      <c r="AA48">
        <v>1</v>
      </c>
    </row>
    <row r="51" spans="1:27">
      <c r="A51" t="s">
        <v>118</v>
      </c>
      <c r="H51" t="s">
        <v>123</v>
      </c>
      <c r="I51" t="s">
        <v>123</v>
      </c>
      <c r="J51" t="s">
        <v>123</v>
      </c>
      <c r="K51" t="s">
        <v>123</v>
      </c>
      <c r="L51" t="s">
        <v>123</v>
      </c>
      <c r="M51" t="s">
        <v>123</v>
      </c>
      <c r="N51" t="s">
        <v>123</v>
      </c>
      <c r="O51" t="s">
        <v>123</v>
      </c>
      <c r="P51" t="s">
        <v>123</v>
      </c>
      <c r="Q51" t="s">
        <v>123</v>
      </c>
      <c r="R51" t="s">
        <v>123</v>
      </c>
      <c r="S51" t="s">
        <v>123</v>
      </c>
      <c r="T51" t="s">
        <v>123</v>
      </c>
      <c r="U51" t="s">
        <v>123</v>
      </c>
      <c r="V51" t="s">
        <v>123</v>
      </c>
      <c r="W51" t="s">
        <v>123</v>
      </c>
      <c r="X51" t="s">
        <v>123</v>
      </c>
      <c r="Y51" t="s">
        <v>123</v>
      </c>
      <c r="Z51" t="s">
        <v>123</v>
      </c>
      <c r="AA51" t="s">
        <v>123</v>
      </c>
    </row>
    <row r="52" spans="1:27">
      <c r="A52" t="s">
        <v>120</v>
      </c>
      <c r="B52" s="12" t="s">
        <v>117</v>
      </c>
      <c r="D52" t="s">
        <v>97</v>
      </c>
      <c r="E52" t="s">
        <v>98</v>
      </c>
      <c r="G52" t="s">
        <v>106</v>
      </c>
      <c r="H52">
        <v>1</v>
      </c>
      <c r="I52">
        <v>2</v>
      </c>
      <c r="J52">
        <v>3</v>
      </c>
      <c r="K52">
        <v>4</v>
      </c>
      <c r="L52">
        <v>5</v>
      </c>
      <c r="M52">
        <v>6</v>
      </c>
      <c r="N52">
        <v>7</v>
      </c>
      <c r="O52">
        <v>8</v>
      </c>
      <c r="P52">
        <v>9</v>
      </c>
      <c r="Q52">
        <v>10</v>
      </c>
      <c r="R52">
        <v>11</v>
      </c>
      <c r="S52">
        <v>12</v>
      </c>
      <c r="T52">
        <v>13</v>
      </c>
      <c r="U52">
        <v>14</v>
      </c>
      <c r="V52">
        <v>15</v>
      </c>
      <c r="W52">
        <v>16</v>
      </c>
      <c r="X52">
        <v>17</v>
      </c>
      <c r="Y52">
        <v>18</v>
      </c>
      <c r="Z52">
        <v>19</v>
      </c>
      <c r="AA52">
        <v>20</v>
      </c>
    </row>
    <row r="53" spans="1:27">
      <c r="A53">
        <v>0</v>
      </c>
      <c r="D53">
        <f>COUNT(H53:AK53)</f>
        <v>20</v>
      </c>
      <c r="E53">
        <f>SUM(H53:AK53)</f>
        <v>0</v>
      </c>
      <c r="F53">
        <f t="shared" ref="F53:F58" si="10">D53-E53</f>
        <v>20</v>
      </c>
      <c r="G53" s="1">
        <f t="shared" ref="G53:G58" si="11">E53/D53*100</f>
        <v>0</v>
      </c>
      <c r="H53">
        <v>0</v>
      </c>
      <c r="I53">
        <v>0</v>
      </c>
      <c r="J53">
        <v>0</v>
      </c>
      <c r="K53">
        <v>0</v>
      </c>
      <c r="L53">
        <v>0</v>
      </c>
      <c r="M53">
        <v>0</v>
      </c>
      <c r="N53">
        <v>0</v>
      </c>
      <c r="O53">
        <v>0</v>
      </c>
      <c r="P53">
        <v>0</v>
      </c>
      <c r="Q53">
        <v>0</v>
      </c>
      <c r="R53">
        <v>0</v>
      </c>
      <c r="S53">
        <v>0</v>
      </c>
      <c r="T53">
        <v>0</v>
      </c>
      <c r="U53">
        <v>0</v>
      </c>
      <c r="V53">
        <v>0</v>
      </c>
      <c r="W53">
        <v>0</v>
      </c>
      <c r="X53">
        <v>0</v>
      </c>
      <c r="Y53">
        <v>0</v>
      </c>
      <c r="Z53">
        <v>0</v>
      </c>
      <c r="AA53">
        <v>0</v>
      </c>
    </row>
    <row r="54" spans="1:27">
      <c r="A54" s="1">
        <f t="shared" ref="A54:A56" si="12">A55/2</f>
        <v>7.8125</v>
      </c>
      <c r="D54">
        <f>COUNT(H54:AK54)</f>
        <v>20</v>
      </c>
      <c r="E54">
        <f>SUM(H54:AK54)</f>
        <v>0</v>
      </c>
      <c r="F54">
        <f t="shared" si="10"/>
        <v>20</v>
      </c>
      <c r="G54" s="1">
        <f t="shared" si="11"/>
        <v>0</v>
      </c>
      <c r="H54">
        <v>0</v>
      </c>
      <c r="I54">
        <v>0</v>
      </c>
      <c r="J54">
        <v>0</v>
      </c>
      <c r="K54">
        <v>0</v>
      </c>
      <c r="L54">
        <v>0</v>
      </c>
      <c r="M54">
        <v>0</v>
      </c>
      <c r="N54">
        <v>0</v>
      </c>
      <c r="O54">
        <v>0</v>
      </c>
      <c r="P54">
        <v>0</v>
      </c>
      <c r="Q54">
        <v>0</v>
      </c>
      <c r="R54">
        <v>0</v>
      </c>
      <c r="S54">
        <v>0</v>
      </c>
      <c r="T54">
        <v>0</v>
      </c>
      <c r="U54">
        <v>0</v>
      </c>
      <c r="V54">
        <v>0</v>
      </c>
      <c r="W54">
        <v>0</v>
      </c>
      <c r="X54">
        <v>0</v>
      </c>
      <c r="Y54">
        <v>0</v>
      </c>
      <c r="Z54">
        <v>0</v>
      </c>
      <c r="AA54">
        <v>0</v>
      </c>
    </row>
    <row r="55" spans="1:27">
      <c r="A55" s="1">
        <f t="shared" si="12"/>
        <v>15.625</v>
      </c>
      <c r="D55">
        <f>COUNT(H55:AK55)</f>
        <v>20</v>
      </c>
      <c r="E55">
        <f>SUM(H55:AK55)</f>
        <v>0</v>
      </c>
      <c r="F55">
        <f t="shared" si="10"/>
        <v>20</v>
      </c>
      <c r="G55" s="1">
        <f t="shared" si="11"/>
        <v>0</v>
      </c>
      <c r="H55">
        <v>0</v>
      </c>
      <c r="I55">
        <v>0</v>
      </c>
      <c r="J55">
        <v>0</v>
      </c>
      <c r="K55">
        <v>0</v>
      </c>
      <c r="L55">
        <v>0</v>
      </c>
      <c r="M55">
        <v>0</v>
      </c>
      <c r="N55">
        <v>0</v>
      </c>
      <c r="O55">
        <v>0</v>
      </c>
      <c r="P55">
        <v>0</v>
      </c>
      <c r="Q55">
        <v>0</v>
      </c>
      <c r="R55">
        <v>0</v>
      </c>
      <c r="S55">
        <v>0</v>
      </c>
      <c r="T55">
        <v>0</v>
      </c>
      <c r="U55">
        <v>0</v>
      </c>
      <c r="V55">
        <v>0</v>
      </c>
      <c r="W55">
        <v>0</v>
      </c>
      <c r="X55">
        <v>0</v>
      </c>
      <c r="Y55">
        <v>0</v>
      </c>
      <c r="Z55">
        <v>0</v>
      </c>
      <c r="AA55">
        <v>0</v>
      </c>
    </row>
    <row r="56" spans="1:27">
      <c r="A56" s="1">
        <f t="shared" si="12"/>
        <v>31.25</v>
      </c>
      <c r="D56">
        <f>COUNT(H56:AK56)</f>
        <v>20</v>
      </c>
      <c r="E56">
        <f>SUM(H56:AK56)</f>
        <v>0</v>
      </c>
      <c r="F56">
        <f t="shared" si="10"/>
        <v>20</v>
      </c>
      <c r="G56" s="1">
        <f t="shared" si="11"/>
        <v>0</v>
      </c>
      <c r="H56">
        <v>0</v>
      </c>
      <c r="I56">
        <v>0</v>
      </c>
      <c r="J56">
        <v>0</v>
      </c>
      <c r="K56">
        <v>0</v>
      </c>
      <c r="L56">
        <v>0</v>
      </c>
      <c r="M56">
        <v>0</v>
      </c>
      <c r="N56">
        <v>0</v>
      </c>
      <c r="O56">
        <v>0</v>
      </c>
      <c r="P56">
        <v>0</v>
      </c>
      <c r="Q56">
        <v>0</v>
      </c>
      <c r="R56">
        <v>0</v>
      </c>
      <c r="S56">
        <v>0</v>
      </c>
      <c r="T56">
        <v>0</v>
      </c>
      <c r="U56">
        <v>0</v>
      </c>
      <c r="V56">
        <v>0</v>
      </c>
      <c r="W56">
        <v>0</v>
      </c>
      <c r="X56">
        <v>0</v>
      </c>
      <c r="Y56">
        <v>0</v>
      </c>
      <c r="Z56">
        <v>0</v>
      </c>
      <c r="AA56">
        <v>0</v>
      </c>
    </row>
    <row r="57" spans="1:27">
      <c r="A57" s="1">
        <f>A58/2</f>
        <v>62.5</v>
      </c>
      <c r="D57">
        <f>COUNT(H57:AK57)</f>
        <v>20</v>
      </c>
      <c r="E57">
        <f>SUM(H57:AK57)</f>
        <v>0</v>
      </c>
      <c r="F57">
        <f t="shared" si="10"/>
        <v>20</v>
      </c>
      <c r="G57" s="1">
        <f t="shared" si="11"/>
        <v>0</v>
      </c>
      <c r="H57">
        <v>0</v>
      </c>
      <c r="I57">
        <v>0</v>
      </c>
      <c r="J57">
        <v>0</v>
      </c>
      <c r="K57">
        <v>0</v>
      </c>
      <c r="L57">
        <v>0</v>
      </c>
      <c r="M57">
        <v>0</v>
      </c>
      <c r="N57">
        <v>0</v>
      </c>
      <c r="O57">
        <v>0</v>
      </c>
      <c r="P57">
        <v>0</v>
      </c>
      <c r="Q57">
        <v>0</v>
      </c>
      <c r="R57">
        <v>0</v>
      </c>
      <c r="S57">
        <v>0</v>
      </c>
      <c r="T57">
        <v>0</v>
      </c>
      <c r="U57">
        <v>0</v>
      </c>
      <c r="V57">
        <v>0</v>
      </c>
      <c r="W57">
        <v>0</v>
      </c>
      <c r="X57">
        <v>0</v>
      </c>
      <c r="Y57">
        <v>0</v>
      </c>
      <c r="Z57">
        <v>0</v>
      </c>
      <c r="AA57">
        <v>0</v>
      </c>
    </row>
    <row r="58" spans="1:27">
      <c r="A58" s="1">
        <v>125</v>
      </c>
      <c r="D58">
        <f>COUNT(H58:AK58)</f>
        <v>20</v>
      </c>
      <c r="E58">
        <f>SUM(H58:AK58)</f>
        <v>0</v>
      </c>
      <c r="F58">
        <f t="shared" si="10"/>
        <v>20</v>
      </c>
      <c r="G58" s="1">
        <f t="shared" si="11"/>
        <v>0</v>
      </c>
      <c r="H58">
        <v>0</v>
      </c>
      <c r="I58">
        <v>0</v>
      </c>
      <c r="J58">
        <v>0</v>
      </c>
      <c r="K58">
        <v>0</v>
      </c>
      <c r="L58">
        <v>0</v>
      </c>
      <c r="M58">
        <v>0</v>
      </c>
      <c r="N58">
        <v>0</v>
      </c>
      <c r="O58">
        <v>0</v>
      </c>
      <c r="P58">
        <v>0</v>
      </c>
      <c r="Q58">
        <v>0</v>
      </c>
      <c r="R58">
        <v>0</v>
      </c>
      <c r="S58">
        <v>0</v>
      </c>
      <c r="T58">
        <v>0</v>
      </c>
      <c r="U58">
        <v>0</v>
      </c>
      <c r="V58">
        <v>0</v>
      </c>
      <c r="W58">
        <v>0</v>
      </c>
      <c r="X58">
        <v>0</v>
      </c>
      <c r="Y58">
        <v>0</v>
      </c>
      <c r="Z58">
        <v>0</v>
      </c>
      <c r="AA58">
        <v>0</v>
      </c>
    </row>
    <row r="59" spans="1:27" s="4" customFormat="1">
      <c r="B59" s="13"/>
    </row>
    <row r="61" spans="1:27">
      <c r="A61" t="s">
        <v>167</v>
      </c>
    </row>
    <row r="62" spans="1:27">
      <c r="A62" t="s">
        <v>162</v>
      </c>
    </row>
    <row r="63" spans="1:27">
      <c r="A63" t="s">
        <v>168</v>
      </c>
    </row>
    <row r="64" spans="1:27">
      <c r="A64" t="s">
        <v>169</v>
      </c>
      <c r="E64" t="s">
        <v>106</v>
      </c>
    </row>
    <row r="66" spans="1:5">
      <c r="A66" s="54" t="s">
        <v>163</v>
      </c>
      <c r="B66" s="12" t="s">
        <v>125</v>
      </c>
      <c r="D66" t="s">
        <v>0</v>
      </c>
      <c r="E66" s="1">
        <f>G136</f>
        <v>25</v>
      </c>
    </row>
    <row r="67" spans="1:5">
      <c r="A67" s="53" t="s">
        <v>164</v>
      </c>
      <c r="B67" s="12" t="s">
        <v>125</v>
      </c>
      <c r="D67" t="s">
        <v>129</v>
      </c>
      <c r="E67" s="1">
        <f>G137</f>
        <v>25</v>
      </c>
    </row>
    <row r="68" spans="1:5">
      <c r="A68" s="55" t="s">
        <v>165</v>
      </c>
      <c r="B68" s="12" t="s">
        <v>125</v>
      </c>
      <c r="D68" t="s">
        <v>130</v>
      </c>
      <c r="E68" s="1">
        <f>G138</f>
        <v>25</v>
      </c>
    </row>
    <row r="69" spans="1:5">
      <c r="A69" s="56" t="s">
        <v>166</v>
      </c>
      <c r="B69" s="12" t="s">
        <v>125</v>
      </c>
      <c r="D69" t="s">
        <v>131</v>
      </c>
      <c r="E69" s="1">
        <f>G139</f>
        <v>25</v>
      </c>
    </row>
    <row r="70" spans="1:5">
      <c r="E70" s="1"/>
    </row>
    <row r="71" spans="1:5">
      <c r="A71" s="54" t="s">
        <v>163</v>
      </c>
      <c r="B71" s="12" t="s">
        <v>111</v>
      </c>
      <c r="D71" t="s">
        <v>3</v>
      </c>
      <c r="E71" s="1">
        <f>G104</f>
        <v>96</v>
      </c>
    </row>
    <row r="72" spans="1:5">
      <c r="A72" s="53" t="s">
        <v>164</v>
      </c>
      <c r="B72" s="12" t="s">
        <v>111</v>
      </c>
      <c r="D72" t="s">
        <v>132</v>
      </c>
      <c r="E72" s="1">
        <f>G105</f>
        <v>92</v>
      </c>
    </row>
    <row r="73" spans="1:5">
      <c r="A73" s="55" t="s">
        <v>165</v>
      </c>
      <c r="B73" s="12" t="s">
        <v>111</v>
      </c>
      <c r="D73" t="s">
        <v>133</v>
      </c>
      <c r="E73" s="1">
        <f>G106</f>
        <v>8</v>
      </c>
    </row>
    <row r="74" spans="1:5">
      <c r="A74" s="56" t="s">
        <v>166</v>
      </c>
      <c r="B74" s="12" t="s">
        <v>111</v>
      </c>
      <c r="D74" t="s">
        <v>134</v>
      </c>
      <c r="E74" s="1">
        <f>G107</f>
        <v>84</v>
      </c>
    </row>
    <row r="75" spans="1:5">
      <c r="E75" s="1"/>
    </row>
    <row r="76" spans="1:5">
      <c r="A76" s="54" t="s">
        <v>163</v>
      </c>
      <c r="B76" s="12" t="s">
        <v>113</v>
      </c>
      <c r="D76" t="s">
        <v>4</v>
      </c>
      <c r="E76" s="1">
        <f>G112</f>
        <v>100</v>
      </c>
    </row>
    <row r="77" spans="1:5">
      <c r="A77" s="53" t="s">
        <v>164</v>
      </c>
      <c r="B77" s="12" t="s">
        <v>113</v>
      </c>
      <c r="D77" t="s">
        <v>135</v>
      </c>
      <c r="E77" s="1">
        <f>G113</f>
        <v>100</v>
      </c>
    </row>
    <row r="78" spans="1:5">
      <c r="A78" s="55" t="s">
        <v>165</v>
      </c>
      <c r="B78" s="12" t="s">
        <v>113</v>
      </c>
      <c r="D78" t="s">
        <v>136</v>
      </c>
      <c r="E78" s="1">
        <f>G114</f>
        <v>40</v>
      </c>
    </row>
    <row r="79" spans="1:5">
      <c r="A79" s="56" t="s">
        <v>166</v>
      </c>
      <c r="B79" s="12" t="s">
        <v>113</v>
      </c>
      <c r="D79" t="s">
        <v>137</v>
      </c>
      <c r="E79" s="1">
        <f>G115</f>
        <v>100</v>
      </c>
    </row>
    <row r="80" spans="1:5">
      <c r="E80" s="1"/>
    </row>
    <row r="81" spans="1:5">
      <c r="A81" s="54" t="s">
        <v>163</v>
      </c>
      <c r="B81" s="12" t="s">
        <v>126</v>
      </c>
      <c r="D81" t="s">
        <v>1</v>
      </c>
      <c r="E81" s="1">
        <f>G120</f>
        <v>90</v>
      </c>
    </row>
    <row r="82" spans="1:5">
      <c r="A82" s="53" t="s">
        <v>164</v>
      </c>
      <c r="B82" s="12" t="s">
        <v>126</v>
      </c>
      <c r="D82" t="s">
        <v>138</v>
      </c>
      <c r="E82" s="1">
        <f>G121</f>
        <v>85</v>
      </c>
    </row>
    <row r="83" spans="1:5">
      <c r="A83" s="55" t="s">
        <v>165</v>
      </c>
      <c r="B83" s="12" t="s">
        <v>126</v>
      </c>
      <c r="D83" t="s">
        <v>139</v>
      </c>
      <c r="E83" s="1">
        <f>G122</f>
        <v>25</v>
      </c>
    </row>
    <row r="84" spans="1:5">
      <c r="A84" s="56" t="s">
        <v>166</v>
      </c>
      <c r="B84" s="12" t="s">
        <v>126</v>
      </c>
      <c r="D84" t="s">
        <v>140</v>
      </c>
      <c r="E84" s="1">
        <f>G123</f>
        <v>25</v>
      </c>
    </row>
    <row r="85" spans="1:5">
      <c r="E85" s="1"/>
    </row>
    <row r="86" spans="1:5">
      <c r="A86" s="54" t="s">
        <v>163</v>
      </c>
      <c r="B86" s="12" t="s">
        <v>109</v>
      </c>
      <c r="D86" t="s">
        <v>2</v>
      </c>
      <c r="E86" s="1">
        <f>G128</f>
        <v>90</v>
      </c>
    </row>
    <row r="87" spans="1:5">
      <c r="A87" s="53" t="s">
        <v>164</v>
      </c>
      <c r="B87" s="12" t="s">
        <v>109</v>
      </c>
      <c r="D87" t="s">
        <v>141</v>
      </c>
      <c r="E87" s="1">
        <f>G129</f>
        <v>90</v>
      </c>
    </row>
    <row r="88" spans="1:5">
      <c r="A88" s="55" t="s">
        <v>165</v>
      </c>
      <c r="B88" s="12" t="s">
        <v>109</v>
      </c>
      <c r="D88" t="s">
        <v>142</v>
      </c>
      <c r="E88" s="1">
        <f>G130</f>
        <v>40</v>
      </c>
    </row>
    <row r="89" spans="1:5">
      <c r="A89" s="56" t="s">
        <v>166</v>
      </c>
      <c r="B89" s="12" t="s">
        <v>109</v>
      </c>
      <c r="D89" t="s">
        <v>143</v>
      </c>
      <c r="E89" s="1">
        <f>G131</f>
        <v>90</v>
      </c>
    </row>
    <row r="90" spans="1:5">
      <c r="E90" s="1"/>
    </row>
    <row r="91" spans="1:5">
      <c r="A91" s="54" t="s">
        <v>163</v>
      </c>
      <c r="B91" s="12" t="s">
        <v>22</v>
      </c>
      <c r="D91" t="s">
        <v>5</v>
      </c>
      <c r="E91" s="1">
        <f>G144</f>
        <v>85</v>
      </c>
    </row>
    <row r="92" spans="1:5">
      <c r="A92" s="53" t="s">
        <v>164</v>
      </c>
      <c r="B92" s="12" t="s">
        <v>22</v>
      </c>
      <c r="D92" t="s">
        <v>144</v>
      </c>
      <c r="E92" s="1">
        <f>G145</f>
        <v>85</v>
      </c>
    </row>
    <row r="93" spans="1:5">
      <c r="A93" s="55" t="s">
        <v>165</v>
      </c>
      <c r="B93" s="12" t="s">
        <v>22</v>
      </c>
      <c r="D93" t="s">
        <v>145</v>
      </c>
      <c r="E93" s="1">
        <f>G146</f>
        <v>85</v>
      </c>
    </row>
    <row r="94" spans="1:5">
      <c r="A94" s="56" t="s">
        <v>166</v>
      </c>
      <c r="B94" s="12" t="s">
        <v>22</v>
      </c>
      <c r="D94" t="s">
        <v>146</v>
      </c>
      <c r="E94" s="1">
        <f>G147</f>
        <v>85</v>
      </c>
    </row>
    <row r="96" spans="1:5" s="4" customFormat="1">
      <c r="B96" s="13"/>
    </row>
    <row r="97" spans="1:32">
      <c r="A97" t="s">
        <v>127</v>
      </c>
      <c r="H97" t="s">
        <v>123</v>
      </c>
      <c r="I97" t="s">
        <v>123</v>
      </c>
      <c r="J97" t="s">
        <v>123</v>
      </c>
      <c r="K97" t="s">
        <v>123</v>
      </c>
      <c r="L97" t="s">
        <v>123</v>
      </c>
      <c r="M97" t="s">
        <v>123</v>
      </c>
      <c r="N97" t="s">
        <v>123</v>
      </c>
      <c r="O97" t="s">
        <v>123</v>
      </c>
      <c r="P97" t="s">
        <v>123</v>
      </c>
      <c r="Q97" t="s">
        <v>123</v>
      </c>
      <c r="R97" t="s">
        <v>123</v>
      </c>
      <c r="S97" t="s">
        <v>123</v>
      </c>
      <c r="T97" t="s">
        <v>123</v>
      </c>
      <c r="U97" t="s">
        <v>123</v>
      </c>
      <c r="V97" t="s">
        <v>123</v>
      </c>
      <c r="W97" t="s">
        <v>123</v>
      </c>
      <c r="X97" t="s">
        <v>123</v>
      </c>
      <c r="Y97" t="s">
        <v>123</v>
      </c>
      <c r="Z97" t="s">
        <v>123</v>
      </c>
      <c r="AA97" t="s">
        <v>123</v>
      </c>
    </row>
    <row r="98" spans="1:32">
      <c r="C98" t="s">
        <v>96</v>
      </c>
      <c r="D98" t="s">
        <v>97</v>
      </c>
      <c r="E98" t="s">
        <v>98</v>
      </c>
      <c r="G98" t="s">
        <v>106</v>
      </c>
      <c r="H98">
        <v>1</v>
      </c>
      <c r="I98">
        <v>2</v>
      </c>
      <c r="J98">
        <v>3</v>
      </c>
      <c r="K98">
        <v>4</v>
      </c>
      <c r="L98">
        <v>5</v>
      </c>
      <c r="M98">
        <v>6</v>
      </c>
      <c r="N98">
        <v>7</v>
      </c>
      <c r="O98">
        <v>8</v>
      </c>
      <c r="P98">
        <v>9</v>
      </c>
      <c r="Q98">
        <v>10</v>
      </c>
      <c r="R98">
        <v>11</v>
      </c>
      <c r="S98">
        <v>12</v>
      </c>
      <c r="T98">
        <v>13</v>
      </c>
      <c r="U98">
        <v>14</v>
      </c>
      <c r="V98">
        <v>15</v>
      </c>
      <c r="W98">
        <v>16</v>
      </c>
      <c r="X98">
        <v>17</v>
      </c>
      <c r="Y98">
        <v>18</v>
      </c>
      <c r="Z98">
        <v>19</v>
      </c>
      <c r="AA98">
        <v>20</v>
      </c>
    </row>
    <row r="99" spans="1:32">
      <c r="A99" s="54" t="s">
        <v>163</v>
      </c>
      <c r="B99" s="12" t="s">
        <v>124</v>
      </c>
      <c r="C99" t="s">
        <v>170</v>
      </c>
      <c r="D99">
        <f>COUNT(H99:AL99)</f>
        <v>20</v>
      </c>
      <c r="E99">
        <f>SUM(H99:AL99)</f>
        <v>20</v>
      </c>
      <c r="F99">
        <f t="shared" ref="F99:F102" si="13">D99-E99</f>
        <v>0</v>
      </c>
      <c r="G99" s="1">
        <f>E99/D99*100</f>
        <v>100</v>
      </c>
      <c r="H99">
        <v>1</v>
      </c>
      <c r="I99">
        <v>1</v>
      </c>
      <c r="J99">
        <v>1</v>
      </c>
      <c r="K99">
        <v>1</v>
      </c>
      <c r="L99">
        <v>1</v>
      </c>
      <c r="M99">
        <v>1</v>
      </c>
      <c r="N99">
        <v>1</v>
      </c>
      <c r="O99">
        <v>1</v>
      </c>
      <c r="P99">
        <v>1</v>
      </c>
      <c r="Q99">
        <v>1</v>
      </c>
      <c r="R99">
        <v>1</v>
      </c>
      <c r="S99">
        <v>1</v>
      </c>
      <c r="T99">
        <v>1</v>
      </c>
      <c r="U99">
        <v>1</v>
      </c>
      <c r="V99">
        <v>1</v>
      </c>
      <c r="W99">
        <v>1</v>
      </c>
      <c r="X99">
        <v>1</v>
      </c>
      <c r="Y99">
        <v>1</v>
      </c>
      <c r="Z99">
        <v>1</v>
      </c>
      <c r="AA99">
        <v>1</v>
      </c>
    </row>
    <row r="100" spans="1:32">
      <c r="A100" s="53" t="s">
        <v>164</v>
      </c>
      <c r="B100" s="12" t="s">
        <v>124</v>
      </c>
      <c r="C100" t="s">
        <v>128</v>
      </c>
      <c r="D100">
        <f>COUNT(H100:AL100)</f>
        <v>20</v>
      </c>
      <c r="E100">
        <f>SUM(H100:AL100)</f>
        <v>20</v>
      </c>
      <c r="F100">
        <f t="shared" si="13"/>
        <v>0</v>
      </c>
      <c r="G100" s="1">
        <f>E100/D100*100</f>
        <v>100</v>
      </c>
      <c r="H100">
        <v>1</v>
      </c>
      <c r="I100">
        <v>1</v>
      </c>
      <c r="J100">
        <v>1</v>
      </c>
      <c r="K100">
        <v>1</v>
      </c>
      <c r="L100">
        <v>1</v>
      </c>
      <c r="M100">
        <v>1</v>
      </c>
      <c r="N100">
        <v>1</v>
      </c>
      <c r="O100">
        <v>1</v>
      </c>
      <c r="P100">
        <v>1</v>
      </c>
      <c r="Q100">
        <v>1</v>
      </c>
      <c r="R100">
        <v>1</v>
      </c>
      <c r="S100">
        <v>1</v>
      </c>
      <c r="T100">
        <v>1</v>
      </c>
      <c r="U100">
        <v>1</v>
      </c>
      <c r="V100">
        <v>1</v>
      </c>
      <c r="W100">
        <v>1</v>
      </c>
      <c r="X100">
        <v>1</v>
      </c>
      <c r="Y100">
        <v>1</v>
      </c>
      <c r="Z100">
        <v>1</v>
      </c>
      <c r="AA100">
        <v>1</v>
      </c>
    </row>
    <row r="101" spans="1:32">
      <c r="A101" s="55" t="s">
        <v>165</v>
      </c>
      <c r="B101" s="12" t="s">
        <v>124</v>
      </c>
      <c r="C101" t="s">
        <v>128</v>
      </c>
      <c r="D101">
        <f>COUNT(H101:AL101)</f>
        <v>20</v>
      </c>
      <c r="E101">
        <f>SUM(H101:AL101)</f>
        <v>6</v>
      </c>
      <c r="F101">
        <f t="shared" si="13"/>
        <v>14</v>
      </c>
      <c r="G101" s="1">
        <f>E101/D101*100</f>
        <v>30</v>
      </c>
      <c r="H101">
        <v>0</v>
      </c>
      <c r="I101">
        <v>1</v>
      </c>
      <c r="J101">
        <v>0</v>
      </c>
      <c r="K101">
        <v>0</v>
      </c>
      <c r="L101">
        <v>1</v>
      </c>
      <c r="M101">
        <v>0</v>
      </c>
      <c r="N101">
        <v>0</v>
      </c>
      <c r="O101">
        <v>0</v>
      </c>
      <c r="P101">
        <v>0</v>
      </c>
      <c r="Q101">
        <v>1</v>
      </c>
      <c r="R101">
        <v>0</v>
      </c>
      <c r="S101">
        <v>1</v>
      </c>
      <c r="T101">
        <v>0</v>
      </c>
      <c r="U101">
        <v>0</v>
      </c>
      <c r="V101">
        <v>0</v>
      </c>
      <c r="W101">
        <v>0</v>
      </c>
      <c r="X101">
        <v>1</v>
      </c>
      <c r="Y101">
        <v>1</v>
      </c>
      <c r="Z101">
        <v>0</v>
      </c>
      <c r="AA101">
        <v>0</v>
      </c>
    </row>
    <row r="102" spans="1:32">
      <c r="A102" s="56" t="s">
        <v>166</v>
      </c>
      <c r="B102" s="12" t="s">
        <v>124</v>
      </c>
      <c r="C102" t="s">
        <v>128</v>
      </c>
      <c r="D102">
        <f t="shared" ref="D102" si="14">COUNT(H102:AL102)</f>
        <v>20</v>
      </c>
      <c r="E102">
        <f t="shared" ref="E102" si="15">SUM(H102:AL102)</f>
        <v>18</v>
      </c>
      <c r="F102">
        <f t="shared" si="13"/>
        <v>2</v>
      </c>
      <c r="G102" s="1">
        <f t="shared" ref="G102" si="16">E102/D102*100</f>
        <v>90</v>
      </c>
      <c r="H102">
        <v>1</v>
      </c>
      <c r="I102">
        <v>1</v>
      </c>
      <c r="J102">
        <v>0</v>
      </c>
      <c r="K102">
        <v>1</v>
      </c>
      <c r="L102">
        <v>1</v>
      </c>
      <c r="M102">
        <v>1</v>
      </c>
      <c r="N102">
        <v>1</v>
      </c>
      <c r="O102">
        <v>1</v>
      </c>
      <c r="P102">
        <v>1</v>
      </c>
      <c r="Q102">
        <v>1</v>
      </c>
      <c r="R102">
        <v>1</v>
      </c>
      <c r="S102">
        <v>1</v>
      </c>
      <c r="T102">
        <v>1</v>
      </c>
      <c r="U102">
        <v>0</v>
      </c>
      <c r="V102">
        <v>1</v>
      </c>
      <c r="W102">
        <v>1</v>
      </c>
      <c r="X102">
        <v>1</v>
      </c>
      <c r="Y102">
        <v>1</v>
      </c>
      <c r="Z102">
        <v>1</v>
      </c>
      <c r="AA102">
        <v>1</v>
      </c>
    </row>
    <row r="104" spans="1:32">
      <c r="A104" s="54" t="s">
        <v>163</v>
      </c>
      <c r="B104" s="12" t="s">
        <v>111</v>
      </c>
      <c r="C104" t="s">
        <v>108</v>
      </c>
      <c r="D104">
        <f>COUNT(H104:AL104)</f>
        <v>25</v>
      </c>
      <c r="E104">
        <f>SUM(H104:AL104)</f>
        <v>24</v>
      </c>
      <c r="F104">
        <f>D104-E104</f>
        <v>1</v>
      </c>
      <c r="G104" s="1">
        <f>E104/D104*100</f>
        <v>96</v>
      </c>
      <c r="H104">
        <v>1</v>
      </c>
      <c r="I104">
        <v>1</v>
      </c>
      <c r="J104">
        <v>1</v>
      </c>
      <c r="K104">
        <v>1</v>
      </c>
      <c r="L104">
        <v>1</v>
      </c>
      <c r="M104">
        <v>1</v>
      </c>
      <c r="N104">
        <v>1</v>
      </c>
      <c r="O104">
        <v>1</v>
      </c>
      <c r="P104">
        <v>1</v>
      </c>
      <c r="Q104">
        <v>1</v>
      </c>
      <c r="R104">
        <v>1</v>
      </c>
      <c r="S104">
        <v>1</v>
      </c>
      <c r="T104">
        <v>1</v>
      </c>
      <c r="U104">
        <v>1</v>
      </c>
      <c r="V104">
        <v>1</v>
      </c>
      <c r="W104">
        <v>0</v>
      </c>
      <c r="X104">
        <v>1</v>
      </c>
      <c r="Y104">
        <v>1</v>
      </c>
      <c r="Z104">
        <v>1</v>
      </c>
      <c r="AA104">
        <v>1</v>
      </c>
      <c r="AB104">
        <v>1</v>
      </c>
      <c r="AC104">
        <v>1</v>
      </c>
      <c r="AD104">
        <v>1</v>
      </c>
      <c r="AE104">
        <v>1</v>
      </c>
      <c r="AF104">
        <v>1</v>
      </c>
    </row>
    <row r="105" spans="1:32">
      <c r="A105" s="53" t="s">
        <v>164</v>
      </c>
      <c r="B105" s="12" t="s">
        <v>111</v>
      </c>
      <c r="C105" t="s">
        <v>108</v>
      </c>
      <c r="D105">
        <f>COUNT(H105:AL105)</f>
        <v>25</v>
      </c>
      <c r="E105">
        <f>SUM(H105:AL105)</f>
        <v>23</v>
      </c>
      <c r="F105">
        <f t="shared" ref="F105:F107" si="17">D105-E105</f>
        <v>2</v>
      </c>
      <c r="G105" s="1">
        <f>E105/D105*100</f>
        <v>92</v>
      </c>
      <c r="H105">
        <v>1</v>
      </c>
      <c r="I105">
        <v>1</v>
      </c>
      <c r="J105">
        <v>1</v>
      </c>
      <c r="K105">
        <v>1</v>
      </c>
      <c r="L105">
        <v>1</v>
      </c>
      <c r="M105">
        <v>1</v>
      </c>
      <c r="N105">
        <v>1</v>
      </c>
      <c r="O105">
        <v>1</v>
      </c>
      <c r="P105">
        <v>1</v>
      </c>
      <c r="Q105">
        <v>1</v>
      </c>
      <c r="R105">
        <v>1</v>
      </c>
      <c r="S105">
        <v>1</v>
      </c>
      <c r="T105">
        <v>1</v>
      </c>
      <c r="U105">
        <v>1</v>
      </c>
      <c r="V105">
        <v>1</v>
      </c>
      <c r="W105">
        <v>1</v>
      </c>
      <c r="X105">
        <v>1</v>
      </c>
      <c r="Y105">
        <v>1</v>
      </c>
      <c r="Z105">
        <v>0</v>
      </c>
      <c r="AA105">
        <v>1</v>
      </c>
      <c r="AB105">
        <v>1</v>
      </c>
      <c r="AC105">
        <v>0</v>
      </c>
      <c r="AD105">
        <v>1</v>
      </c>
      <c r="AE105">
        <v>1</v>
      </c>
      <c r="AF105">
        <v>1</v>
      </c>
    </row>
    <row r="106" spans="1:32">
      <c r="A106" s="55" t="s">
        <v>165</v>
      </c>
      <c r="B106" s="12" t="s">
        <v>111</v>
      </c>
      <c r="C106" t="s">
        <v>108</v>
      </c>
      <c r="D106">
        <f>COUNT(H106:AL106)</f>
        <v>25</v>
      </c>
      <c r="E106">
        <f>SUM(H106:AL106)</f>
        <v>2</v>
      </c>
      <c r="F106">
        <f t="shared" si="17"/>
        <v>23</v>
      </c>
      <c r="G106" s="1">
        <f>E106/D106*100</f>
        <v>8</v>
      </c>
      <c r="H106">
        <v>0</v>
      </c>
      <c r="I106">
        <v>0</v>
      </c>
      <c r="J106">
        <v>0</v>
      </c>
      <c r="K106">
        <v>0</v>
      </c>
      <c r="L106">
        <v>0</v>
      </c>
      <c r="M106">
        <v>1</v>
      </c>
      <c r="N106">
        <v>0</v>
      </c>
      <c r="O106">
        <v>1</v>
      </c>
      <c r="P106">
        <v>0</v>
      </c>
      <c r="Q106">
        <v>0</v>
      </c>
      <c r="R106">
        <v>0</v>
      </c>
      <c r="S106">
        <v>0</v>
      </c>
      <c r="T106">
        <v>0</v>
      </c>
      <c r="U106">
        <v>0</v>
      </c>
      <c r="V106">
        <v>0</v>
      </c>
      <c r="W106">
        <v>0</v>
      </c>
      <c r="X106">
        <v>0</v>
      </c>
      <c r="Y106">
        <v>0</v>
      </c>
      <c r="Z106">
        <v>0</v>
      </c>
      <c r="AA106">
        <v>0</v>
      </c>
      <c r="AB106">
        <v>0</v>
      </c>
      <c r="AC106">
        <v>0</v>
      </c>
      <c r="AD106">
        <v>0</v>
      </c>
      <c r="AE106">
        <v>0</v>
      </c>
      <c r="AF106">
        <v>0</v>
      </c>
    </row>
    <row r="107" spans="1:32">
      <c r="A107" s="56" t="s">
        <v>166</v>
      </c>
      <c r="B107" s="12" t="s">
        <v>111</v>
      </c>
      <c r="C107" t="s">
        <v>108</v>
      </c>
      <c r="D107">
        <f t="shared" ref="D107" si="18">COUNT(H107:AL107)</f>
        <v>25</v>
      </c>
      <c r="E107">
        <f t="shared" ref="E107" si="19">SUM(H107:AL107)</f>
        <v>21</v>
      </c>
      <c r="F107">
        <f t="shared" si="17"/>
        <v>4</v>
      </c>
      <c r="G107" s="1">
        <f>E107/D107*100</f>
        <v>84</v>
      </c>
      <c r="H107">
        <v>0</v>
      </c>
      <c r="I107">
        <v>0</v>
      </c>
      <c r="J107">
        <v>1</v>
      </c>
      <c r="K107">
        <v>1</v>
      </c>
      <c r="L107">
        <v>1</v>
      </c>
      <c r="M107">
        <v>1</v>
      </c>
      <c r="N107">
        <v>0</v>
      </c>
      <c r="O107">
        <v>1</v>
      </c>
      <c r="P107">
        <v>1</v>
      </c>
      <c r="Q107">
        <v>1</v>
      </c>
      <c r="R107">
        <v>1</v>
      </c>
      <c r="S107">
        <v>1</v>
      </c>
      <c r="T107">
        <v>1</v>
      </c>
      <c r="U107">
        <v>1</v>
      </c>
      <c r="V107">
        <v>1</v>
      </c>
      <c r="W107">
        <v>1</v>
      </c>
      <c r="X107">
        <v>1</v>
      </c>
      <c r="Y107">
        <v>1</v>
      </c>
      <c r="Z107">
        <v>1</v>
      </c>
      <c r="AA107">
        <v>1</v>
      </c>
      <c r="AB107">
        <v>1</v>
      </c>
      <c r="AC107">
        <v>0</v>
      </c>
      <c r="AD107">
        <v>1</v>
      </c>
      <c r="AE107">
        <v>1</v>
      </c>
      <c r="AF107">
        <v>1</v>
      </c>
    </row>
    <row r="110" spans="1:32">
      <c r="A110" t="s">
        <v>127</v>
      </c>
      <c r="H110" t="s">
        <v>123</v>
      </c>
      <c r="I110" t="s">
        <v>123</v>
      </c>
      <c r="J110" t="s">
        <v>123</v>
      </c>
      <c r="K110" t="s">
        <v>123</v>
      </c>
      <c r="L110" t="s">
        <v>123</v>
      </c>
      <c r="M110" t="s">
        <v>123</v>
      </c>
      <c r="N110" t="s">
        <v>123</v>
      </c>
      <c r="O110" t="s">
        <v>123</v>
      </c>
      <c r="P110" t="s">
        <v>123</v>
      </c>
      <c r="Q110" t="s">
        <v>123</v>
      </c>
      <c r="R110" t="s">
        <v>123</v>
      </c>
      <c r="S110" t="s">
        <v>123</v>
      </c>
      <c r="T110" t="s">
        <v>123</v>
      </c>
      <c r="U110" t="s">
        <v>123</v>
      </c>
      <c r="V110" t="s">
        <v>123</v>
      </c>
      <c r="W110" t="s">
        <v>123</v>
      </c>
      <c r="X110" t="s">
        <v>123</v>
      </c>
      <c r="Y110" t="s">
        <v>123</v>
      </c>
      <c r="Z110" t="s">
        <v>123</v>
      </c>
      <c r="AA110" t="s">
        <v>123</v>
      </c>
      <c r="AB110" t="s">
        <v>123</v>
      </c>
      <c r="AC110" t="s">
        <v>123</v>
      </c>
      <c r="AD110" t="s">
        <v>123</v>
      </c>
      <c r="AE110" t="s">
        <v>123</v>
      </c>
      <c r="AF110" t="s">
        <v>123</v>
      </c>
    </row>
    <row r="111" spans="1:32">
      <c r="C111" t="s">
        <v>96</v>
      </c>
      <c r="D111" t="s">
        <v>97</v>
      </c>
      <c r="E111" t="s">
        <v>98</v>
      </c>
      <c r="G111" t="s">
        <v>106</v>
      </c>
      <c r="H111">
        <v>1</v>
      </c>
      <c r="I111">
        <v>2</v>
      </c>
      <c r="J111">
        <v>3</v>
      </c>
      <c r="K111">
        <v>4</v>
      </c>
      <c r="L111">
        <v>5</v>
      </c>
      <c r="M111">
        <v>6</v>
      </c>
      <c r="N111">
        <v>7</v>
      </c>
      <c r="O111">
        <v>8</v>
      </c>
      <c r="P111">
        <v>9</v>
      </c>
      <c r="Q111">
        <v>10</v>
      </c>
      <c r="R111">
        <v>11</v>
      </c>
      <c r="S111">
        <v>12</v>
      </c>
      <c r="T111">
        <v>13</v>
      </c>
      <c r="U111">
        <v>1</v>
      </c>
      <c r="V111">
        <v>2</v>
      </c>
      <c r="W111">
        <v>3</v>
      </c>
      <c r="X111">
        <v>4</v>
      </c>
      <c r="Y111">
        <v>5</v>
      </c>
      <c r="Z111">
        <v>6</v>
      </c>
      <c r="AA111">
        <v>7</v>
      </c>
      <c r="AB111">
        <v>8</v>
      </c>
      <c r="AC111">
        <v>9</v>
      </c>
      <c r="AD111">
        <v>10</v>
      </c>
      <c r="AE111">
        <v>11</v>
      </c>
      <c r="AF111">
        <v>12</v>
      </c>
    </row>
    <row r="112" spans="1:32">
      <c r="A112" s="54" t="s">
        <v>163</v>
      </c>
      <c r="B112" s="12" t="s">
        <v>113</v>
      </c>
      <c r="C112" t="s">
        <v>108</v>
      </c>
      <c r="D112">
        <f>COUNT(H112:AL112)</f>
        <v>25</v>
      </c>
      <c r="E112">
        <f>SUM(H112:AL112)</f>
        <v>25</v>
      </c>
      <c r="F112">
        <f t="shared" ref="F112:F115" si="20">D112-E112</f>
        <v>0</v>
      </c>
      <c r="G112" s="1">
        <f>E112/D112*100</f>
        <v>100</v>
      </c>
      <c r="H112">
        <v>1</v>
      </c>
      <c r="I112">
        <v>1</v>
      </c>
      <c r="J112">
        <v>1</v>
      </c>
      <c r="K112">
        <v>1</v>
      </c>
      <c r="L112">
        <v>1</v>
      </c>
      <c r="M112">
        <v>1</v>
      </c>
      <c r="N112">
        <v>1</v>
      </c>
      <c r="O112">
        <v>1</v>
      </c>
      <c r="P112">
        <v>1</v>
      </c>
      <c r="Q112">
        <v>1</v>
      </c>
      <c r="R112">
        <v>1</v>
      </c>
      <c r="S112">
        <v>1</v>
      </c>
      <c r="T112">
        <v>1</v>
      </c>
      <c r="U112">
        <v>1</v>
      </c>
      <c r="V112">
        <v>1</v>
      </c>
      <c r="W112">
        <v>1</v>
      </c>
      <c r="X112">
        <v>1</v>
      </c>
      <c r="Y112">
        <v>1</v>
      </c>
      <c r="Z112">
        <v>1</v>
      </c>
      <c r="AA112">
        <v>1</v>
      </c>
      <c r="AB112">
        <v>1</v>
      </c>
      <c r="AC112">
        <v>1</v>
      </c>
      <c r="AD112">
        <v>1</v>
      </c>
      <c r="AE112">
        <v>1</v>
      </c>
      <c r="AF112">
        <v>1</v>
      </c>
    </row>
    <row r="113" spans="1:32">
      <c r="A113" s="53" t="s">
        <v>164</v>
      </c>
      <c r="B113" s="12" t="s">
        <v>113</v>
      </c>
      <c r="C113" t="s">
        <v>108</v>
      </c>
      <c r="D113">
        <f>COUNT(H113:AL113)</f>
        <v>25</v>
      </c>
      <c r="E113">
        <f>SUM(H113:AL113)</f>
        <v>25</v>
      </c>
      <c r="F113">
        <f t="shared" si="20"/>
        <v>0</v>
      </c>
      <c r="G113" s="1">
        <f>E113/D113*100</f>
        <v>100</v>
      </c>
      <c r="H113">
        <v>1</v>
      </c>
      <c r="I113">
        <v>1</v>
      </c>
      <c r="J113">
        <v>1</v>
      </c>
      <c r="K113">
        <v>1</v>
      </c>
      <c r="L113">
        <v>1</v>
      </c>
      <c r="M113">
        <v>1</v>
      </c>
      <c r="N113">
        <v>1</v>
      </c>
      <c r="O113">
        <v>1</v>
      </c>
      <c r="P113">
        <v>1</v>
      </c>
      <c r="Q113">
        <v>1</v>
      </c>
      <c r="R113">
        <v>1</v>
      </c>
      <c r="S113">
        <v>1</v>
      </c>
      <c r="T113">
        <v>1</v>
      </c>
      <c r="U113">
        <v>1</v>
      </c>
      <c r="V113">
        <v>1</v>
      </c>
      <c r="W113">
        <v>1</v>
      </c>
      <c r="X113">
        <v>1</v>
      </c>
      <c r="Y113">
        <v>1</v>
      </c>
      <c r="Z113">
        <v>1</v>
      </c>
      <c r="AA113">
        <v>1</v>
      </c>
      <c r="AB113">
        <v>1</v>
      </c>
      <c r="AC113">
        <v>1</v>
      </c>
      <c r="AD113">
        <v>1</v>
      </c>
      <c r="AE113">
        <v>1</v>
      </c>
      <c r="AF113">
        <v>1</v>
      </c>
    </row>
    <row r="114" spans="1:32">
      <c r="A114" s="55" t="s">
        <v>165</v>
      </c>
      <c r="B114" s="12" t="s">
        <v>113</v>
      </c>
      <c r="C114" t="s">
        <v>108</v>
      </c>
      <c r="D114">
        <f>COUNT(H114:AL114)</f>
        <v>25</v>
      </c>
      <c r="E114">
        <f>SUM(H114:AL114)</f>
        <v>10</v>
      </c>
      <c r="F114">
        <f t="shared" si="20"/>
        <v>15</v>
      </c>
      <c r="G114" s="1">
        <f>E114/D114*100</f>
        <v>40</v>
      </c>
      <c r="H114">
        <v>0</v>
      </c>
      <c r="I114">
        <v>0</v>
      </c>
      <c r="J114">
        <v>0</v>
      </c>
      <c r="K114">
        <v>0</v>
      </c>
      <c r="L114">
        <v>0</v>
      </c>
      <c r="M114">
        <v>0</v>
      </c>
      <c r="N114">
        <v>1</v>
      </c>
      <c r="O114">
        <v>0</v>
      </c>
      <c r="P114">
        <v>1</v>
      </c>
      <c r="Q114">
        <v>1</v>
      </c>
      <c r="R114">
        <v>1</v>
      </c>
      <c r="S114">
        <v>1</v>
      </c>
      <c r="T114">
        <v>1</v>
      </c>
      <c r="U114">
        <v>1</v>
      </c>
      <c r="V114">
        <v>0</v>
      </c>
      <c r="W114">
        <v>0</v>
      </c>
      <c r="X114">
        <v>0</v>
      </c>
      <c r="Y114">
        <v>0</v>
      </c>
      <c r="Z114">
        <v>1</v>
      </c>
      <c r="AA114">
        <v>0</v>
      </c>
      <c r="AB114">
        <v>0</v>
      </c>
      <c r="AC114">
        <v>0</v>
      </c>
      <c r="AD114">
        <v>1</v>
      </c>
      <c r="AE114">
        <v>0</v>
      </c>
      <c r="AF114">
        <v>1</v>
      </c>
    </row>
    <row r="115" spans="1:32">
      <c r="A115" s="56" t="s">
        <v>166</v>
      </c>
      <c r="B115" s="12" t="s">
        <v>113</v>
      </c>
      <c r="C115" t="s">
        <v>108</v>
      </c>
      <c r="D115">
        <f t="shared" ref="D115" si="21">COUNT(H115:AL115)</f>
        <v>25</v>
      </c>
      <c r="E115">
        <f t="shared" ref="E115" si="22">SUM(H115:AL115)</f>
        <v>25</v>
      </c>
      <c r="F115">
        <f t="shared" si="20"/>
        <v>0</v>
      </c>
      <c r="G115" s="1">
        <f>E115/D115*100</f>
        <v>100</v>
      </c>
      <c r="H115">
        <v>1</v>
      </c>
      <c r="I115">
        <v>1</v>
      </c>
      <c r="J115">
        <v>1</v>
      </c>
      <c r="K115">
        <v>1</v>
      </c>
      <c r="L115">
        <v>1</v>
      </c>
      <c r="M115">
        <v>1</v>
      </c>
      <c r="N115">
        <v>1</v>
      </c>
      <c r="O115">
        <v>1</v>
      </c>
      <c r="P115">
        <v>1</v>
      </c>
      <c r="Q115">
        <v>1</v>
      </c>
      <c r="R115">
        <v>1</v>
      </c>
      <c r="S115">
        <v>1</v>
      </c>
      <c r="T115">
        <v>1</v>
      </c>
      <c r="U115">
        <v>1</v>
      </c>
      <c r="V115">
        <v>1</v>
      </c>
      <c r="W115">
        <v>1</v>
      </c>
      <c r="X115">
        <v>1</v>
      </c>
      <c r="Y115">
        <v>1</v>
      </c>
      <c r="Z115">
        <v>1</v>
      </c>
      <c r="AA115">
        <v>1</v>
      </c>
      <c r="AB115">
        <v>1</v>
      </c>
      <c r="AC115">
        <v>1</v>
      </c>
      <c r="AD115">
        <v>1</v>
      </c>
      <c r="AE115">
        <v>1</v>
      </c>
      <c r="AF115">
        <v>1</v>
      </c>
    </row>
    <row r="117" spans="1:32">
      <c r="G117" s="1"/>
    </row>
    <row r="118" spans="1:32">
      <c r="A118" t="s">
        <v>127</v>
      </c>
      <c r="H118" t="s">
        <v>123</v>
      </c>
      <c r="I118" t="s">
        <v>123</v>
      </c>
      <c r="J118" t="s">
        <v>123</v>
      </c>
      <c r="K118" t="s">
        <v>123</v>
      </c>
      <c r="L118" t="s">
        <v>123</v>
      </c>
      <c r="M118" t="s">
        <v>123</v>
      </c>
      <c r="N118" t="s">
        <v>123</v>
      </c>
      <c r="O118" t="s">
        <v>123</v>
      </c>
      <c r="P118" t="s">
        <v>123</v>
      </c>
      <c r="Q118" t="s">
        <v>123</v>
      </c>
      <c r="R118" t="s">
        <v>123</v>
      </c>
      <c r="S118" t="s">
        <v>123</v>
      </c>
      <c r="T118" t="s">
        <v>123</v>
      </c>
      <c r="U118" t="s">
        <v>123</v>
      </c>
      <c r="V118" t="s">
        <v>123</v>
      </c>
      <c r="W118" t="s">
        <v>123</v>
      </c>
      <c r="X118" t="s">
        <v>123</v>
      </c>
      <c r="Y118" t="s">
        <v>123</v>
      </c>
      <c r="Z118" t="s">
        <v>123</v>
      </c>
      <c r="AA118" t="s">
        <v>123</v>
      </c>
    </row>
    <row r="119" spans="1:32">
      <c r="C119" t="s">
        <v>96</v>
      </c>
      <c r="D119" t="s">
        <v>97</v>
      </c>
      <c r="E119" t="s">
        <v>98</v>
      </c>
      <c r="G119" t="s">
        <v>106</v>
      </c>
      <c r="H119">
        <v>1</v>
      </c>
      <c r="I119">
        <v>2</v>
      </c>
      <c r="J119">
        <v>3</v>
      </c>
      <c r="K119">
        <v>4</v>
      </c>
      <c r="L119">
        <v>5</v>
      </c>
      <c r="M119">
        <v>6</v>
      </c>
      <c r="N119">
        <v>7</v>
      </c>
      <c r="O119">
        <v>8</v>
      </c>
      <c r="P119">
        <v>9</v>
      </c>
      <c r="Q119">
        <v>10</v>
      </c>
      <c r="R119">
        <v>11</v>
      </c>
      <c r="S119">
        <v>12</v>
      </c>
      <c r="T119">
        <v>13</v>
      </c>
      <c r="U119">
        <v>14</v>
      </c>
      <c r="V119">
        <v>15</v>
      </c>
      <c r="W119">
        <v>16</v>
      </c>
      <c r="X119">
        <v>17</v>
      </c>
      <c r="Y119">
        <v>18</v>
      </c>
      <c r="Z119">
        <v>19</v>
      </c>
      <c r="AA119">
        <v>20</v>
      </c>
    </row>
    <row r="120" spans="1:32">
      <c r="A120" s="54" t="s">
        <v>163</v>
      </c>
      <c r="B120" s="12" t="s">
        <v>126</v>
      </c>
      <c r="C120" t="s">
        <v>108</v>
      </c>
      <c r="D120">
        <f>COUNT(H120:AL120)</f>
        <v>20</v>
      </c>
      <c r="E120">
        <f>SUM(H120:AL120)</f>
        <v>18</v>
      </c>
      <c r="F120">
        <f t="shared" ref="F120:F123" si="23">D120-E120</f>
        <v>2</v>
      </c>
      <c r="G120" s="1">
        <f>E120/D120*100</f>
        <v>90</v>
      </c>
      <c r="H120">
        <v>1</v>
      </c>
      <c r="I120">
        <v>1</v>
      </c>
      <c r="J120">
        <v>1</v>
      </c>
      <c r="K120">
        <v>1</v>
      </c>
      <c r="L120">
        <v>1</v>
      </c>
      <c r="M120">
        <v>1</v>
      </c>
      <c r="N120">
        <v>1</v>
      </c>
      <c r="O120">
        <v>0</v>
      </c>
      <c r="P120">
        <v>1</v>
      </c>
      <c r="Q120">
        <v>1</v>
      </c>
      <c r="R120">
        <v>1</v>
      </c>
      <c r="S120">
        <v>0</v>
      </c>
      <c r="T120">
        <v>1</v>
      </c>
      <c r="U120">
        <v>1</v>
      </c>
      <c r="V120">
        <v>1</v>
      </c>
      <c r="W120">
        <v>1</v>
      </c>
      <c r="X120">
        <v>1</v>
      </c>
      <c r="Y120">
        <v>1</v>
      </c>
      <c r="Z120">
        <v>1</v>
      </c>
      <c r="AA120">
        <v>1</v>
      </c>
    </row>
    <row r="121" spans="1:32">
      <c r="A121" s="53" t="s">
        <v>164</v>
      </c>
      <c r="B121" s="12" t="s">
        <v>126</v>
      </c>
      <c r="C121" t="s">
        <v>108</v>
      </c>
      <c r="D121">
        <f>COUNT(H121:AL121)</f>
        <v>20</v>
      </c>
      <c r="E121">
        <f>SUM(H121:AL121)</f>
        <v>17</v>
      </c>
      <c r="F121">
        <f t="shared" si="23"/>
        <v>3</v>
      </c>
      <c r="G121" s="1">
        <f>E121/D121*100</f>
        <v>85</v>
      </c>
      <c r="H121">
        <v>1</v>
      </c>
      <c r="I121">
        <v>1</v>
      </c>
      <c r="J121">
        <v>0</v>
      </c>
      <c r="K121">
        <v>1</v>
      </c>
      <c r="L121">
        <v>1</v>
      </c>
      <c r="M121">
        <v>1</v>
      </c>
      <c r="N121">
        <v>1</v>
      </c>
      <c r="O121">
        <v>1</v>
      </c>
      <c r="P121">
        <v>1</v>
      </c>
      <c r="Q121">
        <v>1</v>
      </c>
      <c r="R121">
        <v>1</v>
      </c>
      <c r="S121">
        <v>1</v>
      </c>
      <c r="T121">
        <v>1</v>
      </c>
      <c r="U121">
        <v>1</v>
      </c>
      <c r="V121">
        <v>1</v>
      </c>
      <c r="W121">
        <v>1</v>
      </c>
      <c r="X121">
        <v>1</v>
      </c>
      <c r="Y121">
        <v>0</v>
      </c>
      <c r="Z121">
        <v>0</v>
      </c>
      <c r="AA121">
        <v>1</v>
      </c>
    </row>
    <row r="122" spans="1:32">
      <c r="A122" s="55" t="s">
        <v>165</v>
      </c>
      <c r="B122" s="12" t="s">
        <v>126</v>
      </c>
      <c r="C122" t="s">
        <v>108</v>
      </c>
      <c r="D122">
        <f>COUNT(H122:AL122)</f>
        <v>20</v>
      </c>
      <c r="E122">
        <f>SUM(H122:AL122)</f>
        <v>5</v>
      </c>
      <c r="F122">
        <f t="shared" si="23"/>
        <v>15</v>
      </c>
      <c r="G122" s="1">
        <f>E122/D122*100</f>
        <v>25</v>
      </c>
      <c r="H122">
        <v>0</v>
      </c>
      <c r="I122">
        <v>1</v>
      </c>
      <c r="J122">
        <v>0</v>
      </c>
      <c r="K122">
        <v>0</v>
      </c>
      <c r="L122">
        <v>0</v>
      </c>
      <c r="M122">
        <v>1</v>
      </c>
      <c r="N122">
        <v>0</v>
      </c>
      <c r="O122">
        <v>0</v>
      </c>
      <c r="P122">
        <v>0</v>
      </c>
      <c r="Q122">
        <v>0</v>
      </c>
      <c r="R122">
        <v>0</v>
      </c>
      <c r="S122">
        <v>0</v>
      </c>
      <c r="T122">
        <v>1</v>
      </c>
      <c r="U122">
        <v>1</v>
      </c>
      <c r="V122">
        <v>0</v>
      </c>
      <c r="W122">
        <v>0</v>
      </c>
      <c r="X122">
        <v>0</v>
      </c>
      <c r="Y122">
        <v>0</v>
      </c>
      <c r="Z122">
        <v>0</v>
      </c>
      <c r="AA122">
        <v>1</v>
      </c>
    </row>
    <row r="123" spans="1:32">
      <c r="A123" s="56" t="s">
        <v>166</v>
      </c>
      <c r="B123" s="12" t="s">
        <v>126</v>
      </c>
      <c r="C123" t="s">
        <v>108</v>
      </c>
      <c r="D123">
        <f t="shared" ref="D123" si="24">COUNT(H123:AL123)</f>
        <v>20</v>
      </c>
      <c r="E123">
        <f t="shared" ref="E123" si="25">SUM(H123:AL123)</f>
        <v>5</v>
      </c>
      <c r="F123">
        <f t="shared" si="23"/>
        <v>15</v>
      </c>
      <c r="G123" s="1">
        <f t="shared" ref="G123" si="26">E123/D123*100</f>
        <v>25</v>
      </c>
      <c r="H123">
        <v>1</v>
      </c>
      <c r="I123">
        <v>0</v>
      </c>
      <c r="J123">
        <v>0</v>
      </c>
      <c r="K123">
        <v>0</v>
      </c>
      <c r="L123">
        <v>0</v>
      </c>
      <c r="M123">
        <v>1</v>
      </c>
      <c r="N123">
        <v>0</v>
      </c>
      <c r="O123">
        <v>0</v>
      </c>
      <c r="P123">
        <v>0</v>
      </c>
      <c r="Q123">
        <v>0</v>
      </c>
      <c r="R123">
        <v>0</v>
      </c>
      <c r="S123">
        <v>0</v>
      </c>
      <c r="T123">
        <v>1</v>
      </c>
      <c r="U123">
        <v>1</v>
      </c>
      <c r="V123">
        <v>0</v>
      </c>
      <c r="W123">
        <v>0</v>
      </c>
      <c r="X123">
        <v>0</v>
      </c>
      <c r="Y123">
        <v>0</v>
      </c>
      <c r="Z123">
        <v>0</v>
      </c>
      <c r="AA123">
        <v>1</v>
      </c>
    </row>
    <row r="126" spans="1:32">
      <c r="A126" t="s">
        <v>127</v>
      </c>
      <c r="H126" t="s">
        <v>123</v>
      </c>
      <c r="I126" t="s">
        <v>123</v>
      </c>
      <c r="J126" t="s">
        <v>123</v>
      </c>
      <c r="K126" t="s">
        <v>123</v>
      </c>
      <c r="L126" t="s">
        <v>123</v>
      </c>
      <c r="M126" t="s">
        <v>123</v>
      </c>
      <c r="N126" t="s">
        <v>123</v>
      </c>
      <c r="O126" t="s">
        <v>123</v>
      </c>
      <c r="P126" t="s">
        <v>123</v>
      </c>
      <c r="Q126" t="s">
        <v>123</v>
      </c>
      <c r="R126" t="s">
        <v>123</v>
      </c>
      <c r="S126" t="s">
        <v>123</v>
      </c>
      <c r="T126" t="s">
        <v>123</v>
      </c>
      <c r="U126" t="s">
        <v>123</v>
      </c>
      <c r="V126" t="s">
        <v>123</v>
      </c>
      <c r="W126" t="s">
        <v>123</v>
      </c>
      <c r="X126" t="s">
        <v>123</v>
      </c>
      <c r="Y126" t="s">
        <v>123</v>
      </c>
      <c r="Z126" t="s">
        <v>123</v>
      </c>
      <c r="AA126" t="s">
        <v>123</v>
      </c>
    </row>
    <row r="127" spans="1:32">
      <c r="C127" t="s">
        <v>96</v>
      </c>
      <c r="D127" t="s">
        <v>97</v>
      </c>
      <c r="E127" t="s">
        <v>98</v>
      </c>
      <c r="G127" t="s">
        <v>106</v>
      </c>
      <c r="H127">
        <v>1</v>
      </c>
      <c r="I127">
        <v>2</v>
      </c>
      <c r="J127">
        <v>3</v>
      </c>
      <c r="K127">
        <v>4</v>
      </c>
      <c r="L127">
        <v>5</v>
      </c>
      <c r="M127">
        <v>6</v>
      </c>
      <c r="N127">
        <v>7</v>
      </c>
      <c r="O127">
        <v>8</v>
      </c>
      <c r="P127">
        <v>9</v>
      </c>
      <c r="Q127">
        <v>10</v>
      </c>
      <c r="R127">
        <v>11</v>
      </c>
      <c r="S127">
        <v>12</v>
      </c>
      <c r="T127">
        <v>13</v>
      </c>
      <c r="U127">
        <v>14</v>
      </c>
      <c r="V127">
        <v>15</v>
      </c>
      <c r="W127">
        <v>16</v>
      </c>
      <c r="X127">
        <v>17</v>
      </c>
      <c r="Y127">
        <v>18</v>
      </c>
      <c r="Z127">
        <v>19</v>
      </c>
      <c r="AA127">
        <v>20</v>
      </c>
    </row>
    <row r="128" spans="1:32">
      <c r="A128" s="54" t="s">
        <v>163</v>
      </c>
      <c r="B128" s="12" t="s">
        <v>109</v>
      </c>
      <c r="C128" t="s">
        <v>108</v>
      </c>
      <c r="D128">
        <f>COUNT(H128:AL128)</f>
        <v>20</v>
      </c>
      <c r="E128">
        <f>SUM(H128:AL128)</f>
        <v>18</v>
      </c>
      <c r="F128">
        <f t="shared" ref="F128:F131" si="27">D128-E128</f>
        <v>2</v>
      </c>
      <c r="G128" s="1">
        <f>E128/D128*100</f>
        <v>90</v>
      </c>
      <c r="H128">
        <v>0</v>
      </c>
      <c r="I128">
        <v>1</v>
      </c>
      <c r="J128">
        <v>1</v>
      </c>
      <c r="K128">
        <v>1</v>
      </c>
      <c r="L128">
        <v>1</v>
      </c>
      <c r="M128">
        <v>1</v>
      </c>
      <c r="N128">
        <v>1</v>
      </c>
      <c r="O128">
        <v>1</v>
      </c>
      <c r="P128">
        <v>1</v>
      </c>
      <c r="Q128">
        <v>1</v>
      </c>
      <c r="R128">
        <v>1</v>
      </c>
      <c r="S128">
        <v>1</v>
      </c>
      <c r="T128">
        <v>1</v>
      </c>
      <c r="U128">
        <v>1</v>
      </c>
      <c r="V128">
        <v>0</v>
      </c>
      <c r="W128">
        <v>1</v>
      </c>
      <c r="X128">
        <v>1</v>
      </c>
      <c r="Y128">
        <v>1</v>
      </c>
      <c r="Z128">
        <v>1</v>
      </c>
      <c r="AA128">
        <v>1</v>
      </c>
    </row>
    <row r="129" spans="1:27">
      <c r="A129" s="53" t="s">
        <v>164</v>
      </c>
      <c r="B129" s="12" t="s">
        <v>109</v>
      </c>
      <c r="C129" t="s">
        <v>108</v>
      </c>
      <c r="D129">
        <f>COUNT(H129:AL129)</f>
        <v>20</v>
      </c>
      <c r="E129">
        <f>SUM(H129:AL129)</f>
        <v>18</v>
      </c>
      <c r="F129">
        <f t="shared" si="27"/>
        <v>2</v>
      </c>
      <c r="G129" s="1">
        <f>E129/D129*100</f>
        <v>90</v>
      </c>
      <c r="H129">
        <v>0</v>
      </c>
      <c r="I129">
        <v>1</v>
      </c>
      <c r="J129">
        <v>1</v>
      </c>
      <c r="K129">
        <v>1</v>
      </c>
      <c r="L129">
        <v>1</v>
      </c>
      <c r="M129">
        <v>1</v>
      </c>
      <c r="N129">
        <v>1</v>
      </c>
      <c r="O129">
        <v>1</v>
      </c>
      <c r="P129">
        <v>1</v>
      </c>
      <c r="Q129">
        <v>1</v>
      </c>
      <c r="R129">
        <v>1</v>
      </c>
      <c r="S129">
        <v>1</v>
      </c>
      <c r="T129">
        <v>1</v>
      </c>
      <c r="U129">
        <v>1</v>
      </c>
      <c r="V129">
        <v>0</v>
      </c>
      <c r="W129">
        <v>1</v>
      </c>
      <c r="X129">
        <v>1</v>
      </c>
      <c r="Y129">
        <v>1</v>
      </c>
      <c r="Z129">
        <v>1</v>
      </c>
      <c r="AA129">
        <v>1</v>
      </c>
    </row>
    <row r="130" spans="1:27">
      <c r="A130" s="55" t="s">
        <v>165</v>
      </c>
      <c r="B130" s="12" t="s">
        <v>109</v>
      </c>
      <c r="C130" t="s">
        <v>108</v>
      </c>
      <c r="D130">
        <f>COUNT(H130:AL130)</f>
        <v>20</v>
      </c>
      <c r="E130">
        <f>SUM(H130:AL130)</f>
        <v>8</v>
      </c>
      <c r="F130">
        <f t="shared" si="27"/>
        <v>12</v>
      </c>
      <c r="G130" s="1">
        <f>E130/D130*100</f>
        <v>40</v>
      </c>
      <c r="H130">
        <v>0</v>
      </c>
      <c r="I130">
        <v>0</v>
      </c>
      <c r="J130">
        <v>1</v>
      </c>
      <c r="K130">
        <v>0</v>
      </c>
      <c r="L130">
        <v>0</v>
      </c>
      <c r="M130">
        <v>1</v>
      </c>
      <c r="N130">
        <v>1</v>
      </c>
      <c r="O130">
        <v>0</v>
      </c>
      <c r="P130">
        <v>0</v>
      </c>
      <c r="Q130">
        <v>0</v>
      </c>
      <c r="R130">
        <v>0</v>
      </c>
      <c r="S130">
        <v>0</v>
      </c>
      <c r="T130">
        <v>0</v>
      </c>
      <c r="U130">
        <v>0</v>
      </c>
      <c r="V130">
        <v>0</v>
      </c>
      <c r="W130">
        <v>1</v>
      </c>
      <c r="X130">
        <v>1</v>
      </c>
      <c r="Y130">
        <v>1</v>
      </c>
      <c r="Z130">
        <v>1</v>
      </c>
      <c r="AA130">
        <v>1</v>
      </c>
    </row>
    <row r="131" spans="1:27">
      <c r="A131" s="56" t="s">
        <v>166</v>
      </c>
      <c r="B131" s="12" t="s">
        <v>109</v>
      </c>
      <c r="C131" t="s">
        <v>108</v>
      </c>
      <c r="D131">
        <f t="shared" ref="D131" si="28">COUNT(H131:AL131)</f>
        <v>20</v>
      </c>
      <c r="E131">
        <f t="shared" ref="E131" si="29">SUM(H131:AL131)</f>
        <v>18</v>
      </c>
      <c r="F131">
        <f t="shared" si="27"/>
        <v>2</v>
      </c>
      <c r="G131" s="1">
        <f t="shared" ref="G131" si="30">E131/D131*100</f>
        <v>90</v>
      </c>
      <c r="H131">
        <v>0</v>
      </c>
      <c r="I131">
        <v>1</v>
      </c>
      <c r="J131">
        <v>1</v>
      </c>
      <c r="K131">
        <v>1</v>
      </c>
      <c r="L131">
        <v>1</v>
      </c>
      <c r="M131">
        <v>1</v>
      </c>
      <c r="N131">
        <v>1</v>
      </c>
      <c r="O131">
        <v>1</v>
      </c>
      <c r="P131">
        <v>1</v>
      </c>
      <c r="Q131">
        <v>1</v>
      </c>
      <c r="R131">
        <v>1</v>
      </c>
      <c r="S131">
        <v>1</v>
      </c>
      <c r="T131">
        <v>1</v>
      </c>
      <c r="U131">
        <v>1</v>
      </c>
      <c r="V131">
        <v>0</v>
      </c>
      <c r="W131">
        <v>1</v>
      </c>
      <c r="X131">
        <v>1</v>
      </c>
      <c r="Y131">
        <v>1</v>
      </c>
      <c r="Z131">
        <v>1</v>
      </c>
      <c r="AA131">
        <v>1</v>
      </c>
    </row>
    <row r="134" spans="1:27">
      <c r="A134" t="s">
        <v>127</v>
      </c>
      <c r="H134" t="s">
        <v>123</v>
      </c>
      <c r="I134" t="s">
        <v>123</v>
      </c>
      <c r="J134" t="s">
        <v>123</v>
      </c>
      <c r="K134" t="s">
        <v>123</v>
      </c>
      <c r="L134" t="s">
        <v>123</v>
      </c>
      <c r="M134" t="s">
        <v>123</v>
      </c>
      <c r="N134" t="s">
        <v>123</v>
      </c>
      <c r="O134" t="s">
        <v>123</v>
      </c>
      <c r="P134" t="s">
        <v>123</v>
      </c>
      <c r="Q134" t="s">
        <v>123</v>
      </c>
      <c r="R134" t="s">
        <v>123</v>
      </c>
      <c r="S134" t="s">
        <v>123</v>
      </c>
      <c r="T134" t="s">
        <v>123</v>
      </c>
      <c r="U134" t="s">
        <v>123</v>
      </c>
      <c r="V134" t="s">
        <v>123</v>
      </c>
      <c r="W134" t="s">
        <v>123</v>
      </c>
      <c r="X134" t="s">
        <v>123</v>
      </c>
      <c r="Y134" t="s">
        <v>123</v>
      </c>
      <c r="Z134" t="s">
        <v>123</v>
      </c>
      <c r="AA134" t="s">
        <v>123</v>
      </c>
    </row>
    <row r="135" spans="1:27">
      <c r="C135" t="s">
        <v>96</v>
      </c>
      <c r="D135" t="s">
        <v>97</v>
      </c>
      <c r="E135" t="s">
        <v>98</v>
      </c>
      <c r="G135" t="s">
        <v>106</v>
      </c>
      <c r="H135">
        <v>1</v>
      </c>
      <c r="I135">
        <v>2</v>
      </c>
      <c r="J135">
        <v>3</v>
      </c>
      <c r="K135">
        <v>4</v>
      </c>
      <c r="L135">
        <v>5</v>
      </c>
      <c r="M135">
        <v>6</v>
      </c>
      <c r="N135">
        <v>7</v>
      </c>
      <c r="O135">
        <v>8</v>
      </c>
      <c r="P135">
        <v>9</v>
      </c>
      <c r="Q135">
        <v>10</v>
      </c>
      <c r="R135">
        <v>11</v>
      </c>
      <c r="S135">
        <v>12</v>
      </c>
      <c r="T135">
        <v>13</v>
      </c>
      <c r="U135">
        <v>14</v>
      </c>
      <c r="V135">
        <v>15</v>
      </c>
      <c r="W135">
        <v>16</v>
      </c>
      <c r="X135">
        <v>17</v>
      </c>
      <c r="Y135">
        <v>18</v>
      </c>
      <c r="Z135">
        <v>19</v>
      </c>
      <c r="AA135">
        <v>20</v>
      </c>
    </row>
    <row r="136" spans="1:27">
      <c r="A136" s="54" t="s">
        <v>163</v>
      </c>
      <c r="B136" s="12" t="s">
        <v>125</v>
      </c>
      <c r="C136" t="s">
        <v>108</v>
      </c>
      <c r="D136">
        <f>COUNT(H136:AL136)</f>
        <v>20</v>
      </c>
      <c r="E136">
        <v>5</v>
      </c>
      <c r="F136">
        <f t="shared" ref="F136:F138" si="31">D136-E136</f>
        <v>15</v>
      </c>
      <c r="G136" s="1">
        <f>E136/D136*100</f>
        <v>25</v>
      </c>
      <c r="H136">
        <v>0</v>
      </c>
      <c r="I136">
        <v>0</v>
      </c>
      <c r="J136">
        <v>1</v>
      </c>
      <c r="K136">
        <v>1</v>
      </c>
      <c r="L136">
        <v>0</v>
      </c>
      <c r="M136">
        <v>0</v>
      </c>
      <c r="N136">
        <v>0</v>
      </c>
      <c r="O136">
        <v>0</v>
      </c>
      <c r="P136">
        <v>0</v>
      </c>
      <c r="Q136">
        <v>0</v>
      </c>
      <c r="R136">
        <v>0</v>
      </c>
      <c r="S136">
        <v>0</v>
      </c>
      <c r="T136">
        <v>0</v>
      </c>
      <c r="U136">
        <v>0</v>
      </c>
      <c r="V136">
        <v>1</v>
      </c>
      <c r="W136">
        <v>0</v>
      </c>
      <c r="X136">
        <v>1</v>
      </c>
      <c r="Y136">
        <v>0</v>
      </c>
      <c r="Z136">
        <v>1</v>
      </c>
      <c r="AA136">
        <v>0</v>
      </c>
    </row>
    <row r="137" spans="1:27">
      <c r="A137" s="53" t="s">
        <v>164</v>
      </c>
      <c r="B137" s="12" t="s">
        <v>125</v>
      </c>
      <c r="C137" t="s">
        <v>108</v>
      </c>
      <c r="D137">
        <f>COUNT(H137:AL137)</f>
        <v>20</v>
      </c>
      <c r="E137">
        <f>SUM(H137:AL137)</f>
        <v>5</v>
      </c>
      <c r="F137">
        <f t="shared" si="31"/>
        <v>15</v>
      </c>
      <c r="G137" s="1">
        <f>E137/D137*100</f>
        <v>25</v>
      </c>
      <c r="H137">
        <v>1</v>
      </c>
      <c r="I137">
        <v>0</v>
      </c>
      <c r="J137">
        <v>0</v>
      </c>
      <c r="K137">
        <v>1</v>
      </c>
      <c r="L137">
        <v>0</v>
      </c>
      <c r="M137">
        <v>0</v>
      </c>
      <c r="N137">
        <v>0</v>
      </c>
      <c r="O137">
        <v>0</v>
      </c>
      <c r="P137">
        <v>0</v>
      </c>
      <c r="Q137">
        <v>0</v>
      </c>
      <c r="R137">
        <v>0</v>
      </c>
      <c r="S137">
        <v>0</v>
      </c>
      <c r="T137">
        <v>0</v>
      </c>
      <c r="U137">
        <v>0</v>
      </c>
      <c r="V137">
        <v>1</v>
      </c>
      <c r="W137">
        <v>0</v>
      </c>
      <c r="X137">
        <v>1</v>
      </c>
      <c r="Y137">
        <v>0</v>
      </c>
      <c r="Z137">
        <v>1</v>
      </c>
      <c r="AA137">
        <v>0</v>
      </c>
    </row>
    <row r="138" spans="1:27">
      <c r="A138" s="55" t="s">
        <v>165</v>
      </c>
      <c r="B138" s="12" t="s">
        <v>125</v>
      </c>
      <c r="C138" t="s">
        <v>108</v>
      </c>
      <c r="D138">
        <f>COUNT(H138:AL138)</f>
        <v>20</v>
      </c>
      <c r="E138">
        <f>SUM(H138:AL138)</f>
        <v>5</v>
      </c>
      <c r="F138">
        <f t="shared" si="31"/>
        <v>15</v>
      </c>
      <c r="G138" s="1">
        <f>E138/D138*100</f>
        <v>25</v>
      </c>
      <c r="H138">
        <v>0</v>
      </c>
      <c r="I138">
        <v>0</v>
      </c>
      <c r="J138">
        <v>1</v>
      </c>
      <c r="K138">
        <v>1</v>
      </c>
      <c r="L138">
        <v>0</v>
      </c>
      <c r="M138">
        <v>0</v>
      </c>
      <c r="N138">
        <v>0</v>
      </c>
      <c r="O138">
        <v>0</v>
      </c>
      <c r="P138">
        <v>0</v>
      </c>
      <c r="Q138">
        <v>0</v>
      </c>
      <c r="R138">
        <v>0</v>
      </c>
      <c r="S138">
        <v>0</v>
      </c>
      <c r="T138">
        <v>0</v>
      </c>
      <c r="U138">
        <v>0</v>
      </c>
      <c r="V138">
        <v>1</v>
      </c>
      <c r="W138">
        <v>0</v>
      </c>
      <c r="X138">
        <v>1</v>
      </c>
      <c r="Y138">
        <v>0</v>
      </c>
      <c r="Z138">
        <v>1</v>
      </c>
      <c r="AA138">
        <v>0</v>
      </c>
    </row>
    <row r="139" spans="1:27">
      <c r="A139" s="56" t="s">
        <v>166</v>
      </c>
      <c r="B139" s="12" t="s">
        <v>125</v>
      </c>
      <c r="C139" t="s">
        <v>108</v>
      </c>
      <c r="D139">
        <f t="shared" ref="D139" si="32">COUNT(H139:AL139)</f>
        <v>20</v>
      </c>
      <c r="E139">
        <f t="shared" ref="E139" si="33">SUM(H139:AL139)</f>
        <v>5</v>
      </c>
      <c r="F139">
        <f>D139-E139</f>
        <v>15</v>
      </c>
      <c r="G139" s="1">
        <f t="shared" ref="G139" si="34">E139/D139*100</f>
        <v>25</v>
      </c>
      <c r="H139">
        <v>0</v>
      </c>
      <c r="I139">
        <v>0</v>
      </c>
      <c r="J139">
        <v>1</v>
      </c>
      <c r="K139">
        <v>1</v>
      </c>
      <c r="L139">
        <v>0</v>
      </c>
      <c r="M139">
        <v>0</v>
      </c>
      <c r="N139">
        <v>0</v>
      </c>
      <c r="O139">
        <v>0</v>
      </c>
      <c r="P139">
        <v>0</v>
      </c>
      <c r="Q139">
        <v>0</v>
      </c>
      <c r="R139">
        <v>0</v>
      </c>
      <c r="S139">
        <v>0</v>
      </c>
      <c r="T139">
        <v>0</v>
      </c>
      <c r="U139">
        <v>0</v>
      </c>
      <c r="V139">
        <v>1</v>
      </c>
      <c r="W139">
        <v>0</v>
      </c>
      <c r="X139">
        <v>1</v>
      </c>
      <c r="Y139">
        <v>0</v>
      </c>
      <c r="Z139">
        <v>1</v>
      </c>
      <c r="AA139">
        <v>0</v>
      </c>
    </row>
    <row r="142" spans="1:27">
      <c r="A142" t="s">
        <v>127</v>
      </c>
      <c r="H142" t="s">
        <v>123</v>
      </c>
      <c r="I142" t="s">
        <v>123</v>
      </c>
      <c r="J142" t="s">
        <v>123</v>
      </c>
      <c r="K142" t="s">
        <v>123</v>
      </c>
      <c r="L142" t="s">
        <v>123</v>
      </c>
      <c r="M142" t="s">
        <v>123</v>
      </c>
      <c r="N142" t="s">
        <v>123</v>
      </c>
      <c r="O142" t="s">
        <v>123</v>
      </c>
      <c r="P142" t="s">
        <v>123</v>
      </c>
      <c r="Q142" t="s">
        <v>123</v>
      </c>
      <c r="R142" t="s">
        <v>123</v>
      </c>
      <c r="S142" t="s">
        <v>123</v>
      </c>
      <c r="T142" t="s">
        <v>123</v>
      </c>
      <c r="U142" t="s">
        <v>123</v>
      </c>
      <c r="V142" t="s">
        <v>123</v>
      </c>
      <c r="W142" t="s">
        <v>123</v>
      </c>
      <c r="X142" t="s">
        <v>123</v>
      </c>
      <c r="Y142" t="s">
        <v>123</v>
      </c>
      <c r="Z142" t="s">
        <v>123</v>
      </c>
      <c r="AA142" t="s">
        <v>123</v>
      </c>
    </row>
    <row r="143" spans="1:27">
      <c r="C143" t="s">
        <v>96</v>
      </c>
      <c r="D143" t="s">
        <v>97</v>
      </c>
      <c r="E143" t="s">
        <v>98</v>
      </c>
      <c r="G143" t="s">
        <v>106</v>
      </c>
      <c r="H143">
        <v>1</v>
      </c>
      <c r="I143">
        <v>2</v>
      </c>
      <c r="J143">
        <v>3</v>
      </c>
      <c r="K143">
        <v>4</v>
      </c>
      <c r="L143">
        <v>5</v>
      </c>
      <c r="M143">
        <v>6</v>
      </c>
      <c r="N143">
        <v>7</v>
      </c>
      <c r="O143">
        <v>8</v>
      </c>
      <c r="P143">
        <v>9</v>
      </c>
      <c r="Q143">
        <v>10</v>
      </c>
      <c r="R143">
        <v>11</v>
      </c>
      <c r="S143">
        <v>12</v>
      </c>
      <c r="T143">
        <v>13</v>
      </c>
      <c r="U143">
        <v>14</v>
      </c>
      <c r="V143">
        <v>15</v>
      </c>
      <c r="W143">
        <v>16</v>
      </c>
      <c r="X143">
        <v>17</v>
      </c>
      <c r="Y143">
        <v>18</v>
      </c>
      <c r="Z143">
        <v>19</v>
      </c>
      <c r="AA143">
        <v>20</v>
      </c>
    </row>
    <row r="144" spans="1:27">
      <c r="A144" s="54" t="s">
        <v>163</v>
      </c>
      <c r="B144" s="12" t="s">
        <v>22</v>
      </c>
      <c r="C144" t="s">
        <v>108</v>
      </c>
      <c r="D144">
        <f>COUNT(H144:AL144)</f>
        <v>20</v>
      </c>
      <c r="E144">
        <f>SUM(H144:AL144)</f>
        <v>17</v>
      </c>
      <c r="F144">
        <f t="shared" ref="F144:F147" si="35">D144-E144</f>
        <v>3</v>
      </c>
      <c r="G144" s="1">
        <f>E144/D144*100</f>
        <v>85</v>
      </c>
      <c r="H144">
        <v>1</v>
      </c>
      <c r="I144">
        <v>0</v>
      </c>
      <c r="J144">
        <v>1</v>
      </c>
      <c r="K144">
        <v>1</v>
      </c>
      <c r="L144">
        <v>1</v>
      </c>
      <c r="M144">
        <v>1</v>
      </c>
      <c r="N144">
        <v>1</v>
      </c>
      <c r="O144">
        <v>1</v>
      </c>
      <c r="P144">
        <v>1</v>
      </c>
      <c r="Q144">
        <v>1</v>
      </c>
      <c r="R144">
        <v>1</v>
      </c>
      <c r="S144">
        <v>1</v>
      </c>
      <c r="T144">
        <v>1</v>
      </c>
      <c r="U144">
        <v>1</v>
      </c>
      <c r="V144">
        <v>1</v>
      </c>
      <c r="W144">
        <v>1</v>
      </c>
      <c r="X144">
        <v>0</v>
      </c>
      <c r="Y144">
        <v>1</v>
      </c>
      <c r="Z144">
        <v>0</v>
      </c>
      <c r="AA144">
        <v>1</v>
      </c>
    </row>
    <row r="145" spans="1:27">
      <c r="A145" s="53" t="s">
        <v>164</v>
      </c>
      <c r="B145" s="12" t="s">
        <v>22</v>
      </c>
      <c r="C145" t="s">
        <v>108</v>
      </c>
      <c r="D145">
        <f>COUNT(H145:AL145)</f>
        <v>20</v>
      </c>
      <c r="E145">
        <f>SUM(H145:AL145)</f>
        <v>17</v>
      </c>
      <c r="F145">
        <f t="shared" si="35"/>
        <v>3</v>
      </c>
      <c r="G145" s="1">
        <f>E145/D145*100</f>
        <v>85</v>
      </c>
      <c r="H145">
        <v>1</v>
      </c>
      <c r="I145">
        <v>0</v>
      </c>
      <c r="J145">
        <v>1</v>
      </c>
      <c r="K145">
        <v>1</v>
      </c>
      <c r="L145">
        <v>1</v>
      </c>
      <c r="M145">
        <v>1</v>
      </c>
      <c r="N145">
        <v>1</v>
      </c>
      <c r="O145">
        <v>1</v>
      </c>
      <c r="P145">
        <v>1</v>
      </c>
      <c r="Q145">
        <v>1</v>
      </c>
      <c r="R145">
        <v>1</v>
      </c>
      <c r="S145">
        <v>1</v>
      </c>
      <c r="T145">
        <v>1</v>
      </c>
      <c r="U145">
        <v>1</v>
      </c>
      <c r="V145">
        <v>1</v>
      </c>
      <c r="W145">
        <v>1</v>
      </c>
      <c r="X145">
        <v>0</v>
      </c>
      <c r="Y145">
        <v>1</v>
      </c>
      <c r="Z145">
        <v>0</v>
      </c>
      <c r="AA145">
        <v>1</v>
      </c>
    </row>
    <row r="146" spans="1:27">
      <c r="A146" s="55" t="s">
        <v>165</v>
      </c>
      <c r="B146" s="12" t="s">
        <v>22</v>
      </c>
      <c r="C146" t="s">
        <v>108</v>
      </c>
      <c r="D146">
        <f>COUNT(H146:AL146)</f>
        <v>20</v>
      </c>
      <c r="E146">
        <f>SUM(H146:AL146)</f>
        <v>17</v>
      </c>
      <c r="F146">
        <f t="shared" si="35"/>
        <v>3</v>
      </c>
      <c r="G146" s="1">
        <f>E146/D146*100</f>
        <v>85</v>
      </c>
      <c r="H146">
        <v>1</v>
      </c>
      <c r="I146">
        <v>0</v>
      </c>
      <c r="J146">
        <v>1</v>
      </c>
      <c r="K146">
        <v>1</v>
      </c>
      <c r="L146">
        <v>1</v>
      </c>
      <c r="M146">
        <v>1</v>
      </c>
      <c r="N146">
        <v>1</v>
      </c>
      <c r="O146">
        <v>1</v>
      </c>
      <c r="P146">
        <v>1</v>
      </c>
      <c r="Q146">
        <v>1</v>
      </c>
      <c r="R146">
        <v>1</v>
      </c>
      <c r="S146">
        <v>1</v>
      </c>
      <c r="T146">
        <v>1</v>
      </c>
      <c r="U146">
        <v>1</v>
      </c>
      <c r="V146">
        <v>1</v>
      </c>
      <c r="W146">
        <v>1</v>
      </c>
      <c r="X146">
        <v>0</v>
      </c>
      <c r="Y146">
        <v>1</v>
      </c>
      <c r="Z146">
        <v>0</v>
      </c>
      <c r="AA146">
        <v>1</v>
      </c>
    </row>
    <row r="147" spans="1:27">
      <c r="A147" s="56" t="s">
        <v>166</v>
      </c>
      <c r="B147" s="12" t="s">
        <v>22</v>
      </c>
      <c r="C147" t="s">
        <v>108</v>
      </c>
      <c r="D147">
        <f t="shared" ref="D147" si="36">COUNT(H147:AL147)</f>
        <v>20</v>
      </c>
      <c r="E147">
        <f t="shared" ref="E147" si="37">SUM(H147:AL147)</f>
        <v>17</v>
      </c>
      <c r="F147">
        <f t="shared" si="35"/>
        <v>3</v>
      </c>
      <c r="G147" s="1">
        <f t="shared" ref="G147" si="38">E147/D147*100</f>
        <v>85</v>
      </c>
      <c r="H147">
        <v>1</v>
      </c>
      <c r="I147">
        <v>0</v>
      </c>
      <c r="J147">
        <v>1</v>
      </c>
      <c r="K147">
        <v>1</v>
      </c>
      <c r="L147">
        <v>1</v>
      </c>
      <c r="M147">
        <v>1</v>
      </c>
      <c r="N147">
        <v>1</v>
      </c>
      <c r="O147">
        <v>1</v>
      </c>
      <c r="P147">
        <v>1</v>
      </c>
      <c r="Q147">
        <v>1</v>
      </c>
      <c r="R147">
        <v>1</v>
      </c>
      <c r="S147">
        <v>1</v>
      </c>
      <c r="T147">
        <v>1</v>
      </c>
      <c r="U147">
        <v>1</v>
      </c>
      <c r="V147">
        <v>1</v>
      </c>
      <c r="W147">
        <v>1</v>
      </c>
      <c r="X147">
        <v>0</v>
      </c>
      <c r="Y147">
        <v>1</v>
      </c>
      <c r="Z147">
        <v>0</v>
      </c>
      <c r="AA147">
        <v>1</v>
      </c>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X105"/>
  <sheetViews>
    <sheetView tabSelected="1" zoomScale="93" zoomScaleNormal="93" workbookViewId="0">
      <selection activeCell="H14" sqref="H14"/>
    </sheetView>
  </sheetViews>
  <sheetFormatPr defaultColWidth="8.85546875" defaultRowHeight="15"/>
  <cols>
    <col min="1" max="6" width="8.85546875" style="41"/>
    <col min="7" max="7" width="11.7109375" style="41" customWidth="1"/>
    <col min="8" max="16384" width="8.85546875" style="41"/>
  </cols>
  <sheetData>
    <row r="11" spans="1:5" s="42" customFormat="1"/>
    <row r="12" spans="1:5">
      <c r="A12" s="41" t="s">
        <v>185</v>
      </c>
    </row>
    <row r="13" spans="1:5">
      <c r="A13" s="59"/>
      <c r="B13" s="59"/>
    </row>
    <row r="14" spans="1:5">
      <c r="A14" s="59"/>
      <c r="B14" s="41" t="s">
        <v>186</v>
      </c>
    </row>
    <row r="15" spans="1:5">
      <c r="A15" s="59"/>
      <c r="B15" s="59" t="s">
        <v>172</v>
      </c>
      <c r="C15" s="59" t="s">
        <v>174</v>
      </c>
      <c r="D15" s="59" t="s">
        <v>176</v>
      </c>
      <c r="E15" s="59" t="s">
        <v>178</v>
      </c>
    </row>
    <row r="16" spans="1:5">
      <c r="A16" s="41" t="s">
        <v>157</v>
      </c>
      <c r="B16" s="41">
        <v>245.4</v>
      </c>
      <c r="C16" s="41">
        <v>114.1</v>
      </c>
      <c r="D16" s="41">
        <v>138.6</v>
      </c>
      <c r="E16" s="41">
        <v>126.7</v>
      </c>
    </row>
    <row r="17" spans="1:5">
      <c r="A17" s="41" t="s">
        <v>158</v>
      </c>
      <c r="B17" s="41">
        <v>19.399999999999999</v>
      </c>
      <c r="C17" s="41">
        <v>10</v>
      </c>
      <c r="D17" s="41">
        <v>9.5</v>
      </c>
      <c r="E17" s="41">
        <v>12.5</v>
      </c>
    </row>
    <row r="18" spans="1:5">
      <c r="A18" s="59"/>
      <c r="B18" s="59"/>
    </row>
    <row r="19" spans="1:5">
      <c r="A19" s="59" t="s">
        <v>172</v>
      </c>
      <c r="B19" s="59">
        <v>164.6</v>
      </c>
    </row>
    <row r="20" spans="1:5">
      <c r="A20" s="59" t="s">
        <v>172</v>
      </c>
      <c r="B20" s="59">
        <v>226.7</v>
      </c>
    </row>
    <row r="21" spans="1:5">
      <c r="A21" s="59" t="s">
        <v>172</v>
      </c>
      <c r="B21" s="59">
        <v>287.2</v>
      </c>
    </row>
    <row r="22" spans="1:5">
      <c r="A22" s="59" t="s">
        <v>172</v>
      </c>
      <c r="B22" s="59">
        <v>257.60000000000002</v>
      </c>
    </row>
    <row r="23" spans="1:5">
      <c r="A23" s="59" t="s">
        <v>172</v>
      </c>
      <c r="B23" s="59">
        <v>240.6</v>
      </c>
    </row>
    <row r="24" spans="1:5">
      <c r="A24" s="59" t="s">
        <v>172</v>
      </c>
      <c r="B24" s="59">
        <v>295.89999999999998</v>
      </c>
    </row>
    <row r="25" spans="1:5">
      <c r="A25" s="59" t="s">
        <v>174</v>
      </c>
      <c r="B25" s="59">
        <v>65.099999999999994</v>
      </c>
    </row>
    <row r="26" spans="1:5">
      <c r="A26" s="59" t="s">
        <v>174</v>
      </c>
      <c r="B26" s="59">
        <v>113.1</v>
      </c>
    </row>
    <row r="27" spans="1:5">
      <c r="A27" s="59" t="s">
        <v>174</v>
      </c>
      <c r="B27" s="59">
        <v>118.7</v>
      </c>
    </row>
    <row r="28" spans="1:5">
      <c r="A28" s="59" t="s">
        <v>174</v>
      </c>
      <c r="B28" s="59">
        <v>136</v>
      </c>
    </row>
    <row r="29" spans="1:5">
      <c r="A29" s="59" t="s">
        <v>174</v>
      </c>
      <c r="B29" s="59">
        <v>115.5</v>
      </c>
    </row>
    <row r="30" spans="1:5">
      <c r="A30" s="59" t="s">
        <v>174</v>
      </c>
      <c r="B30" s="59">
        <v>82.5</v>
      </c>
    </row>
    <row r="31" spans="1:5">
      <c r="A31" s="59" t="s">
        <v>174</v>
      </c>
      <c r="B31" s="59">
        <v>151.80000000000001</v>
      </c>
    </row>
    <row r="32" spans="1:5">
      <c r="A32" s="59" t="s">
        <v>174</v>
      </c>
      <c r="B32" s="59">
        <v>130.30000000000001</v>
      </c>
    </row>
    <row r="33" spans="1:2">
      <c r="A33" s="59" t="s">
        <v>176</v>
      </c>
      <c r="B33" s="59">
        <v>144.1</v>
      </c>
    </row>
    <row r="34" spans="1:2">
      <c r="A34" s="59" t="s">
        <v>176</v>
      </c>
      <c r="B34" s="41">
        <v>98.6</v>
      </c>
    </row>
    <row r="35" spans="1:2">
      <c r="A35" s="59" t="s">
        <v>176</v>
      </c>
      <c r="B35" s="41">
        <v>156.30000000000001</v>
      </c>
    </row>
    <row r="36" spans="1:2">
      <c r="A36" s="59" t="s">
        <v>176</v>
      </c>
      <c r="B36" s="41">
        <v>158.4</v>
      </c>
    </row>
    <row r="37" spans="1:2">
      <c r="A37" s="59" t="s">
        <v>176</v>
      </c>
      <c r="B37" s="41">
        <v>150.19999999999999</v>
      </c>
    </row>
    <row r="38" spans="1:2">
      <c r="A38" s="59" t="s">
        <v>176</v>
      </c>
      <c r="B38" s="41">
        <v>124</v>
      </c>
    </row>
    <row r="39" spans="1:2">
      <c r="A39" s="59" t="s">
        <v>178</v>
      </c>
      <c r="B39" s="59">
        <v>95</v>
      </c>
    </row>
    <row r="40" spans="1:2">
      <c r="A40" s="59" t="s">
        <v>178</v>
      </c>
      <c r="B40" s="59">
        <v>136.1</v>
      </c>
    </row>
    <row r="41" spans="1:2">
      <c r="A41" s="59" t="s">
        <v>178</v>
      </c>
      <c r="B41" s="59">
        <v>152.19999999999999</v>
      </c>
    </row>
    <row r="42" spans="1:2">
      <c r="A42" s="59" t="s">
        <v>178</v>
      </c>
      <c r="B42" s="59">
        <v>140.1</v>
      </c>
    </row>
    <row r="43" spans="1:2">
      <c r="A43" s="59" t="s">
        <v>178</v>
      </c>
      <c r="B43" s="59">
        <v>154.30000000000001</v>
      </c>
    </row>
    <row r="44" spans="1:2">
      <c r="A44" s="59" t="s">
        <v>178</v>
      </c>
      <c r="B44" s="59">
        <v>66.3</v>
      </c>
    </row>
    <row r="45" spans="1:2">
      <c r="A45" s="59" t="s">
        <v>178</v>
      </c>
      <c r="B45" s="59">
        <v>143</v>
      </c>
    </row>
    <row r="47" spans="1:2" s="42" customFormat="1"/>
    <row r="48" spans="1:2" s="57" customFormat="1">
      <c r="A48" s="62" t="s">
        <v>184</v>
      </c>
    </row>
    <row r="49" spans="1:24">
      <c r="A49" s="41" t="s">
        <v>162</v>
      </c>
    </row>
    <row r="50" spans="1:24">
      <c r="A50" s="41" t="s">
        <v>180</v>
      </c>
    </row>
    <row r="51" spans="1:24">
      <c r="A51" s="41" t="s">
        <v>181</v>
      </c>
    </row>
    <row r="52" spans="1:24">
      <c r="A52" s="41" t="s">
        <v>182</v>
      </c>
    </row>
    <row r="53" spans="1:24">
      <c r="A53" s="41" t="s">
        <v>183</v>
      </c>
    </row>
    <row r="55" spans="1:24">
      <c r="A55" s="41" t="s">
        <v>171</v>
      </c>
    </row>
    <row r="57" spans="1:24">
      <c r="B57" s="41" t="s">
        <v>156</v>
      </c>
      <c r="W57" s="43"/>
      <c r="X57" s="43"/>
    </row>
    <row r="58" spans="1:24">
      <c r="B58" s="41" t="s">
        <v>172</v>
      </c>
      <c r="C58" s="41" t="s">
        <v>176</v>
      </c>
      <c r="D58" s="41" t="s">
        <v>174</v>
      </c>
      <c r="E58" s="41" t="s">
        <v>178</v>
      </c>
      <c r="F58" s="41" t="s">
        <v>173</v>
      </c>
      <c r="G58" s="41" t="s">
        <v>175</v>
      </c>
      <c r="H58" s="41" t="s">
        <v>177</v>
      </c>
      <c r="I58" s="41" t="s">
        <v>179</v>
      </c>
      <c r="W58" s="43"/>
      <c r="X58" s="43"/>
    </row>
    <row r="59" spans="1:24">
      <c r="A59" s="41" t="s">
        <v>157</v>
      </c>
      <c r="B59" s="43">
        <v>129</v>
      </c>
      <c r="C59" s="43">
        <v>88.2</v>
      </c>
      <c r="D59" s="43">
        <v>69.599999999999994</v>
      </c>
      <c r="E59" s="43">
        <v>56.2</v>
      </c>
      <c r="F59" s="43">
        <v>24.2</v>
      </c>
      <c r="G59" s="43">
        <v>22.7</v>
      </c>
      <c r="H59" s="43">
        <v>32.299999999999997</v>
      </c>
      <c r="I59" s="43">
        <v>25</v>
      </c>
    </row>
    <row r="60" spans="1:24">
      <c r="A60" s="41" t="s">
        <v>158</v>
      </c>
      <c r="B60" s="43">
        <v>11.3</v>
      </c>
      <c r="C60" s="43">
        <v>4.7</v>
      </c>
      <c r="D60" s="43">
        <v>11.2</v>
      </c>
      <c r="E60" s="43">
        <v>3.1</v>
      </c>
      <c r="F60" s="43">
        <v>2.6</v>
      </c>
      <c r="G60" s="43">
        <v>2.6</v>
      </c>
      <c r="H60" s="43">
        <v>1.4</v>
      </c>
      <c r="I60" s="43">
        <v>0.8</v>
      </c>
    </row>
    <row r="62" spans="1:24">
      <c r="R62" s="58"/>
    </row>
    <row r="63" spans="1:24">
      <c r="A63" s="59" t="s">
        <v>172</v>
      </c>
      <c r="B63" s="59">
        <v>167.4</v>
      </c>
      <c r="C63" s="59"/>
      <c r="D63" s="59"/>
      <c r="E63" s="59"/>
      <c r="F63" s="59"/>
      <c r="G63" s="59"/>
      <c r="H63" s="59"/>
      <c r="I63" s="59"/>
      <c r="J63" s="59"/>
      <c r="K63" s="59"/>
      <c r="L63" s="60"/>
      <c r="M63" s="59"/>
      <c r="N63" s="59"/>
      <c r="O63" s="59"/>
      <c r="R63" s="58"/>
    </row>
    <row r="64" spans="1:24">
      <c r="A64" s="59" t="s">
        <v>172</v>
      </c>
      <c r="B64" s="59">
        <v>100.4</v>
      </c>
      <c r="C64" s="59"/>
      <c r="D64" s="59"/>
      <c r="E64" s="59"/>
      <c r="F64" s="59"/>
      <c r="G64" s="59"/>
      <c r="H64" s="59"/>
      <c r="I64" s="59"/>
      <c r="J64" s="59"/>
      <c r="K64" s="59"/>
      <c r="L64" s="60"/>
      <c r="M64" s="59"/>
      <c r="N64" s="59"/>
      <c r="O64" s="59"/>
      <c r="R64" s="58"/>
    </row>
    <row r="65" spans="1:19">
      <c r="A65" s="59" t="s">
        <v>172</v>
      </c>
      <c r="B65" s="59">
        <v>113.5</v>
      </c>
      <c r="C65" s="59"/>
      <c r="D65" s="59"/>
      <c r="E65" s="59"/>
      <c r="F65" s="59"/>
      <c r="G65" s="59"/>
      <c r="H65" s="59"/>
      <c r="I65" s="59"/>
      <c r="J65" s="59"/>
      <c r="K65" s="59"/>
      <c r="L65" s="60"/>
      <c r="M65" s="59"/>
      <c r="N65" s="59"/>
      <c r="O65" s="59"/>
      <c r="R65" s="58"/>
    </row>
    <row r="66" spans="1:19">
      <c r="A66" s="59" t="s">
        <v>172</v>
      </c>
      <c r="B66" s="59">
        <v>129.5</v>
      </c>
      <c r="C66" s="59"/>
      <c r="D66" s="59"/>
      <c r="E66" s="59"/>
      <c r="F66" s="59"/>
      <c r="G66" s="59"/>
      <c r="H66" s="59"/>
      <c r="I66" s="59"/>
      <c r="J66" s="59"/>
      <c r="K66" s="59"/>
      <c r="L66" s="60"/>
      <c r="M66" s="59"/>
      <c r="N66" s="59"/>
      <c r="O66" s="59"/>
      <c r="R66" s="58"/>
      <c r="S66" s="21"/>
    </row>
    <row r="67" spans="1:19">
      <c r="A67" s="59" t="s">
        <v>172</v>
      </c>
      <c r="B67" s="59">
        <v>133.9</v>
      </c>
      <c r="C67" s="59"/>
      <c r="D67" s="59"/>
      <c r="E67" s="59"/>
      <c r="F67" s="59"/>
      <c r="G67" s="59"/>
      <c r="H67" s="59"/>
      <c r="I67" s="59"/>
      <c r="J67" s="59"/>
      <c r="K67" s="59"/>
      <c r="L67" s="60"/>
      <c r="M67" s="59"/>
      <c r="N67" s="59"/>
      <c r="O67" s="59"/>
      <c r="R67" s="58"/>
    </row>
    <row r="68" spans="1:19">
      <c r="A68" s="59" t="s">
        <v>173</v>
      </c>
      <c r="B68" s="59">
        <v>29.1</v>
      </c>
      <c r="C68" s="59"/>
      <c r="D68" s="59"/>
      <c r="E68" s="59"/>
      <c r="F68" s="59"/>
      <c r="G68" s="59"/>
      <c r="H68" s="59"/>
      <c r="I68" s="59"/>
      <c r="J68" s="59"/>
      <c r="K68" s="59"/>
      <c r="L68" s="60"/>
      <c r="M68" s="60"/>
      <c r="N68" s="60"/>
      <c r="O68" s="60"/>
      <c r="R68" s="58"/>
    </row>
    <row r="69" spans="1:19">
      <c r="A69" s="59" t="s">
        <v>173</v>
      </c>
      <c r="B69" s="59">
        <v>14.6</v>
      </c>
      <c r="C69" s="59"/>
      <c r="D69" s="59"/>
      <c r="E69" s="59"/>
      <c r="F69" s="59"/>
      <c r="G69" s="59"/>
      <c r="H69" s="59"/>
      <c r="I69" s="59"/>
      <c r="J69" s="59"/>
      <c r="K69" s="59"/>
      <c r="L69" s="60"/>
      <c r="M69" s="60"/>
      <c r="N69" s="60"/>
      <c r="O69" s="60"/>
      <c r="R69" s="58"/>
    </row>
    <row r="70" spans="1:19">
      <c r="A70" s="59" t="s">
        <v>173</v>
      </c>
      <c r="B70" s="59">
        <v>26.2</v>
      </c>
      <c r="C70" s="59"/>
      <c r="D70" s="59"/>
      <c r="E70" s="59"/>
      <c r="F70" s="59"/>
      <c r="G70" s="59"/>
      <c r="H70" s="59"/>
      <c r="I70" s="59"/>
      <c r="J70" s="59"/>
      <c r="K70" s="59"/>
      <c r="L70" s="61"/>
      <c r="M70" s="61"/>
      <c r="N70" s="61"/>
      <c r="O70" s="61"/>
      <c r="R70" s="58"/>
    </row>
    <row r="71" spans="1:19">
      <c r="A71" s="59" t="s">
        <v>173</v>
      </c>
      <c r="B71" s="59">
        <v>23.3</v>
      </c>
      <c r="C71" s="59"/>
      <c r="D71" s="59"/>
      <c r="E71" s="59"/>
      <c r="F71" s="59"/>
      <c r="G71" s="59"/>
      <c r="H71" s="59"/>
      <c r="I71" s="59"/>
      <c r="J71" s="59"/>
      <c r="K71" s="59"/>
      <c r="L71" s="59"/>
      <c r="M71" s="59"/>
      <c r="N71" s="59"/>
      <c r="O71" s="59"/>
      <c r="R71" s="58"/>
    </row>
    <row r="72" spans="1:19">
      <c r="A72" s="59" t="s">
        <v>173</v>
      </c>
      <c r="B72" s="59">
        <v>27.7</v>
      </c>
      <c r="C72" s="59"/>
      <c r="D72" s="59"/>
      <c r="E72" s="59"/>
      <c r="F72" s="59"/>
      <c r="G72" s="59"/>
      <c r="H72" s="59"/>
      <c r="I72" s="59"/>
      <c r="J72" s="59"/>
      <c r="K72" s="59"/>
      <c r="L72" s="60"/>
      <c r="M72" s="60"/>
      <c r="N72" s="60"/>
      <c r="O72" s="60"/>
      <c r="Q72" s="57"/>
      <c r="R72" s="58"/>
    </row>
    <row r="73" spans="1:19">
      <c r="A73" s="59"/>
      <c r="B73" s="59"/>
      <c r="C73" s="59"/>
      <c r="D73" s="59"/>
      <c r="E73" s="59"/>
      <c r="F73" s="59"/>
      <c r="G73" s="59"/>
      <c r="H73" s="59"/>
      <c r="I73" s="59"/>
      <c r="J73" s="59"/>
      <c r="K73" s="59"/>
      <c r="L73" s="59"/>
      <c r="M73" s="59"/>
      <c r="N73" s="59"/>
      <c r="O73" s="59"/>
      <c r="R73" s="58"/>
    </row>
    <row r="74" spans="1:19">
      <c r="A74" s="59" t="s">
        <v>176</v>
      </c>
      <c r="B74" s="59">
        <v>93.2</v>
      </c>
      <c r="C74" s="59"/>
      <c r="D74" s="59"/>
      <c r="E74" s="59"/>
      <c r="F74" s="59"/>
      <c r="G74" s="59"/>
      <c r="H74" s="59"/>
      <c r="I74" s="59"/>
      <c r="J74" s="59"/>
      <c r="K74" s="59"/>
      <c r="L74" s="59"/>
      <c r="M74" s="59"/>
      <c r="N74" s="59"/>
      <c r="O74" s="59"/>
      <c r="R74" s="58"/>
    </row>
    <row r="75" spans="1:19">
      <c r="A75" s="59" t="s">
        <v>176</v>
      </c>
      <c r="B75" s="59">
        <v>87.3</v>
      </c>
      <c r="C75" s="59"/>
      <c r="D75" s="59"/>
      <c r="E75" s="59"/>
      <c r="F75" s="59"/>
      <c r="G75" s="59"/>
      <c r="H75" s="59"/>
      <c r="I75" s="59"/>
      <c r="J75" s="59"/>
      <c r="K75" s="59"/>
      <c r="L75" s="60"/>
      <c r="M75" s="59"/>
      <c r="N75" s="59"/>
      <c r="O75" s="59"/>
      <c r="R75" s="43"/>
    </row>
    <row r="76" spans="1:19">
      <c r="A76" s="59" t="s">
        <v>176</v>
      </c>
      <c r="B76" s="59">
        <v>78.599999999999994</v>
      </c>
      <c r="C76" s="59"/>
      <c r="D76" s="59"/>
      <c r="E76" s="59"/>
      <c r="F76" s="59"/>
      <c r="G76" s="59"/>
      <c r="H76" s="59"/>
      <c r="I76" s="59"/>
      <c r="J76" s="59"/>
      <c r="K76" s="59"/>
      <c r="L76" s="60"/>
      <c r="M76" s="59"/>
      <c r="N76" s="59"/>
      <c r="O76" s="59"/>
      <c r="R76" s="43"/>
    </row>
    <row r="77" spans="1:19">
      <c r="A77" s="59" t="s">
        <v>176</v>
      </c>
      <c r="B77" s="59">
        <v>78.599999999999994</v>
      </c>
      <c r="C77" s="59"/>
      <c r="D77" s="59"/>
      <c r="E77" s="59"/>
      <c r="F77" s="59"/>
      <c r="G77" s="59"/>
      <c r="H77" s="59"/>
      <c r="I77" s="59"/>
      <c r="J77" s="59"/>
      <c r="K77" s="59"/>
      <c r="L77" s="60"/>
      <c r="M77" s="59"/>
      <c r="N77" s="59"/>
      <c r="O77" s="59"/>
      <c r="R77" s="43"/>
    </row>
    <row r="78" spans="1:19">
      <c r="A78" s="59" t="s">
        <v>176</v>
      </c>
      <c r="B78" s="59">
        <v>103.3</v>
      </c>
      <c r="C78" s="59"/>
      <c r="D78" s="59"/>
      <c r="E78" s="59"/>
      <c r="F78" s="59"/>
      <c r="G78" s="59"/>
      <c r="H78" s="59"/>
      <c r="I78" s="59"/>
      <c r="J78" s="59"/>
      <c r="K78" s="59"/>
      <c r="L78" s="60"/>
      <c r="M78" s="59"/>
      <c r="N78" s="59"/>
      <c r="O78" s="59"/>
      <c r="R78" s="43"/>
    </row>
    <row r="79" spans="1:19">
      <c r="A79" s="59" t="s">
        <v>177</v>
      </c>
      <c r="B79" s="59">
        <v>30.6</v>
      </c>
      <c r="C79" s="59"/>
      <c r="D79" s="59"/>
      <c r="E79" s="59"/>
      <c r="F79" s="59"/>
      <c r="G79" s="59"/>
      <c r="H79" s="59"/>
      <c r="I79" s="59"/>
      <c r="J79" s="59"/>
      <c r="K79" s="59"/>
      <c r="L79" s="60"/>
      <c r="M79" s="59"/>
      <c r="N79" s="59"/>
      <c r="O79" s="59"/>
      <c r="R79" s="43"/>
    </row>
    <row r="80" spans="1:19">
      <c r="A80" s="59" t="s">
        <v>177</v>
      </c>
      <c r="B80" s="59">
        <v>34.9</v>
      </c>
      <c r="C80" s="59"/>
      <c r="D80" s="59"/>
      <c r="E80" s="59"/>
      <c r="F80" s="59"/>
      <c r="G80" s="59"/>
      <c r="H80" s="59"/>
      <c r="I80" s="59"/>
      <c r="J80" s="59"/>
      <c r="K80" s="59"/>
      <c r="L80" s="60"/>
      <c r="M80" s="60"/>
      <c r="N80" s="60"/>
      <c r="O80" s="60"/>
      <c r="R80" s="43"/>
    </row>
    <row r="81" spans="1:20">
      <c r="A81" s="59" t="s">
        <v>177</v>
      </c>
      <c r="B81" s="59">
        <v>29.1</v>
      </c>
      <c r="C81" s="59"/>
      <c r="D81" s="59"/>
      <c r="E81" s="59"/>
      <c r="F81" s="59"/>
      <c r="G81" s="59"/>
      <c r="H81" s="59"/>
      <c r="I81" s="59"/>
      <c r="J81" s="59"/>
      <c r="K81" s="59"/>
      <c r="L81" s="60"/>
      <c r="M81" s="60"/>
      <c r="N81" s="60"/>
      <c r="O81" s="60"/>
      <c r="R81" s="43"/>
    </row>
    <row r="82" spans="1:20">
      <c r="A82" s="59" t="s">
        <v>177</v>
      </c>
      <c r="B82" s="59">
        <v>30.6</v>
      </c>
      <c r="C82" s="59"/>
      <c r="D82" s="59"/>
      <c r="E82" s="59"/>
      <c r="F82" s="59"/>
      <c r="G82" s="59"/>
      <c r="H82" s="59"/>
      <c r="I82" s="59"/>
      <c r="J82" s="59"/>
      <c r="K82" s="59"/>
      <c r="L82" s="61"/>
      <c r="M82" s="61"/>
      <c r="N82" s="61"/>
      <c r="O82" s="61"/>
      <c r="R82" s="43"/>
    </row>
    <row r="83" spans="1:20">
      <c r="A83" s="59" t="s">
        <v>177</v>
      </c>
      <c r="B83" s="59">
        <v>36.4</v>
      </c>
      <c r="C83" s="59"/>
      <c r="D83" s="59"/>
      <c r="E83" s="59"/>
      <c r="F83" s="59"/>
      <c r="G83" s="59"/>
      <c r="H83" s="59"/>
      <c r="I83" s="59"/>
      <c r="J83" s="59"/>
      <c r="K83" s="59"/>
      <c r="L83" s="59"/>
      <c r="M83" s="59"/>
      <c r="N83" s="59"/>
      <c r="O83" s="59"/>
      <c r="T83" s="43"/>
    </row>
    <row r="84" spans="1:20">
      <c r="A84" s="59"/>
      <c r="B84" s="59"/>
      <c r="C84" s="59"/>
      <c r="D84" s="59"/>
      <c r="E84" s="59"/>
      <c r="F84" s="59"/>
      <c r="G84" s="59"/>
      <c r="H84" s="59"/>
      <c r="I84" s="59"/>
      <c r="J84" s="59"/>
      <c r="K84" s="59"/>
      <c r="L84" s="60"/>
      <c r="M84" s="60"/>
      <c r="N84" s="60"/>
      <c r="O84" s="60"/>
    </row>
    <row r="85" spans="1:20">
      <c r="A85" s="59" t="s">
        <v>174</v>
      </c>
      <c r="B85" s="59">
        <v>65.5</v>
      </c>
      <c r="C85" s="59"/>
      <c r="D85" s="59"/>
      <c r="E85" s="59"/>
      <c r="F85" s="59"/>
      <c r="G85" s="59"/>
      <c r="H85" s="59"/>
      <c r="I85" s="59"/>
      <c r="J85" s="59"/>
      <c r="K85" s="59"/>
      <c r="L85" s="59"/>
      <c r="M85" s="59"/>
      <c r="N85" s="59"/>
      <c r="O85" s="59"/>
    </row>
    <row r="86" spans="1:20">
      <c r="A86" s="41" t="s">
        <v>174</v>
      </c>
      <c r="B86" s="41">
        <v>113.5</v>
      </c>
    </row>
    <row r="87" spans="1:20">
      <c r="A87" s="41" t="s">
        <v>174</v>
      </c>
      <c r="B87" s="41">
        <v>53.9</v>
      </c>
    </row>
    <row r="88" spans="1:20">
      <c r="A88" s="41" t="s">
        <v>174</v>
      </c>
      <c r="B88" s="41">
        <v>56.8</v>
      </c>
    </row>
    <row r="89" spans="1:20">
      <c r="A89" s="41" t="s">
        <v>174</v>
      </c>
      <c r="B89" s="41">
        <v>58.2</v>
      </c>
    </row>
    <row r="90" spans="1:20">
      <c r="A90" s="41" t="s">
        <v>175</v>
      </c>
      <c r="B90" s="41">
        <v>20.399999999999999</v>
      </c>
    </row>
    <row r="91" spans="1:20">
      <c r="A91" s="41" t="s">
        <v>175</v>
      </c>
      <c r="B91" s="41">
        <v>14.6</v>
      </c>
    </row>
    <row r="92" spans="1:20">
      <c r="A92" s="41" t="s">
        <v>175</v>
      </c>
      <c r="B92" s="41">
        <v>27.7</v>
      </c>
    </row>
    <row r="93" spans="1:20">
      <c r="A93" s="41" t="s">
        <v>175</v>
      </c>
      <c r="B93" s="41">
        <v>21.8</v>
      </c>
    </row>
    <row r="94" spans="1:20">
      <c r="A94" s="41" t="s">
        <v>175</v>
      </c>
      <c r="B94" s="41">
        <v>29.1</v>
      </c>
    </row>
    <row r="96" spans="1:20">
      <c r="A96" s="41" t="s">
        <v>178</v>
      </c>
      <c r="B96" s="41">
        <v>59.7</v>
      </c>
    </row>
    <row r="97" spans="1:2">
      <c r="A97" s="41" t="s">
        <v>178</v>
      </c>
      <c r="B97" s="41">
        <v>53.9</v>
      </c>
    </row>
    <row r="98" spans="1:2">
      <c r="A98" s="41" t="s">
        <v>178</v>
      </c>
      <c r="B98" s="41">
        <v>45.1</v>
      </c>
    </row>
    <row r="99" spans="1:2">
      <c r="A99" s="41" t="s">
        <v>178</v>
      </c>
      <c r="B99" s="41">
        <v>62.6</v>
      </c>
    </row>
    <row r="100" spans="1:2">
      <c r="A100" s="41" t="s">
        <v>178</v>
      </c>
      <c r="B100" s="41">
        <v>59.7</v>
      </c>
    </row>
    <row r="101" spans="1:2">
      <c r="A101" s="41" t="s">
        <v>179</v>
      </c>
      <c r="B101" s="41">
        <v>21.8</v>
      </c>
    </row>
    <row r="102" spans="1:2">
      <c r="A102" s="41" t="s">
        <v>179</v>
      </c>
      <c r="B102" s="41">
        <v>26.2</v>
      </c>
    </row>
    <row r="103" spans="1:2">
      <c r="A103" s="41" t="s">
        <v>179</v>
      </c>
      <c r="B103" s="41">
        <v>26.2</v>
      </c>
    </row>
    <row r="104" spans="1:2">
      <c r="A104" s="41" t="s">
        <v>179</v>
      </c>
      <c r="B104" s="41">
        <v>26.2</v>
      </c>
    </row>
    <row r="105" spans="1:2">
      <c r="A105" s="41" t="s">
        <v>179</v>
      </c>
      <c r="B105" s="41">
        <v>24.7</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Fig1A</vt:lpstr>
      <vt:lpstr>Fig1B</vt:lpstr>
      <vt:lpstr>Fig2</vt:lpstr>
      <vt:lpstr>Fig3</vt:lpstr>
      <vt:lpstr>Fig4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betta 2015</dc:creator>
  <cp:lastModifiedBy>gardner-4310</cp:lastModifiedBy>
  <dcterms:created xsi:type="dcterms:W3CDTF">2020-06-25T20:17:25Z</dcterms:created>
  <dcterms:modified xsi:type="dcterms:W3CDTF">2021-03-17T15:56:17Z</dcterms:modified>
</cp:coreProperties>
</file>