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sa\sassa\"/>
    </mc:Choice>
  </mc:AlternateContent>
  <bookViews>
    <workbookView xWindow="0" yWindow="0" windowWidth="23040" windowHeight="8352" firstSheet="3" activeTab="6"/>
  </bookViews>
  <sheets>
    <sheet name="Figure 1" sheetId="1" r:id="rId1"/>
    <sheet name="Figure 2" sheetId="5" r:id="rId2"/>
    <sheet name="Figure 3" sheetId="6" r:id="rId3"/>
    <sheet name="Figure 4" sheetId="7" r:id="rId4"/>
    <sheet name="Figure 5" sheetId="8" r:id="rId5"/>
    <sheet name="Supplementary Figure 3" sheetId="2" r:id="rId6"/>
    <sheet name="Supplementary Figure 4" sheetId="3" r:id="rId7"/>
    <sheet name="Supplementary Figure 5" sheetId="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6" l="1"/>
  <c r="I51" i="6"/>
  <c r="J67" i="6"/>
  <c r="I67" i="6"/>
  <c r="J63" i="6"/>
  <c r="I63" i="6"/>
  <c r="J59" i="6"/>
  <c r="I59" i="6"/>
  <c r="J55" i="6"/>
  <c r="I55" i="6"/>
  <c r="J47" i="6"/>
  <c r="I47" i="6"/>
  <c r="J43" i="6"/>
  <c r="I43" i="6"/>
  <c r="J40" i="6"/>
  <c r="I40" i="6"/>
  <c r="H67" i="6"/>
  <c r="G67" i="6"/>
  <c r="H63" i="6"/>
  <c r="G63" i="6"/>
  <c r="H59" i="6"/>
  <c r="G59" i="6"/>
  <c r="H55" i="6"/>
  <c r="G55" i="6"/>
  <c r="H51" i="6"/>
  <c r="G51" i="6"/>
  <c r="H47" i="6"/>
  <c r="G47" i="6"/>
  <c r="H43" i="6"/>
  <c r="G43" i="6"/>
  <c r="H40" i="6"/>
  <c r="G40" i="6"/>
  <c r="G32" i="1" l="1"/>
  <c r="Q33" i="1" l="1"/>
  <c r="T32" i="1"/>
  <c r="Q32" i="1"/>
  <c r="N33" i="1"/>
  <c r="L33" i="1"/>
  <c r="O32" i="1"/>
  <c r="N32" i="1"/>
  <c r="L32" i="1"/>
  <c r="J32" i="1"/>
  <c r="G33" i="1"/>
  <c r="E32" i="1"/>
  <c r="B33" i="1"/>
  <c r="B32" i="1"/>
  <c r="R22" i="1"/>
  <c r="S22" i="1"/>
  <c r="R23" i="1"/>
  <c r="S23" i="1"/>
  <c r="R24" i="1"/>
  <c r="S24" i="1"/>
  <c r="S21" i="1"/>
  <c r="S33" i="1" s="1"/>
  <c r="R21" i="1"/>
  <c r="R33" i="1" s="1"/>
  <c r="M22" i="1"/>
  <c r="N22" i="1"/>
  <c r="M23" i="1"/>
  <c r="N23" i="1"/>
  <c r="M24" i="1"/>
  <c r="N24" i="1"/>
  <c r="N21" i="1"/>
  <c r="M21" i="1"/>
  <c r="M33" i="1" s="1"/>
  <c r="H22" i="1"/>
  <c r="H33" i="1" s="1"/>
  <c r="I22" i="1"/>
  <c r="H23" i="1"/>
  <c r="I23" i="1"/>
  <c r="H24" i="1"/>
  <c r="I24" i="1"/>
  <c r="I21" i="1"/>
  <c r="I33" i="1" s="1"/>
  <c r="H21" i="1"/>
  <c r="H32" i="1" s="1"/>
  <c r="C22" i="1"/>
  <c r="C32" i="1" s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D21" i="1"/>
  <c r="D32" i="1" s="1"/>
  <c r="C21" i="1"/>
  <c r="C33" i="1" s="1"/>
  <c r="D33" i="1" l="1"/>
  <c r="I32" i="1"/>
  <c r="R32" i="1"/>
  <c r="M32" i="1"/>
  <c r="S32" i="1"/>
  <c r="E10" i="8"/>
  <c r="E7" i="8"/>
  <c r="E8" i="8"/>
  <c r="E9" i="8"/>
  <c r="E6" i="8"/>
  <c r="I41" i="7" l="1"/>
  <c r="T65" i="7" l="1"/>
  <c r="U65" i="7"/>
  <c r="T66" i="7"/>
  <c r="U66" i="7"/>
  <c r="T67" i="7"/>
  <c r="U67" i="7"/>
  <c r="T68" i="7"/>
  <c r="U68" i="7"/>
  <c r="T69" i="7"/>
  <c r="U69" i="7"/>
  <c r="T70" i="7"/>
  <c r="U70" i="7"/>
  <c r="U64" i="7"/>
  <c r="T64" i="7"/>
  <c r="T57" i="7"/>
  <c r="U57" i="7"/>
  <c r="T58" i="7"/>
  <c r="U58" i="7"/>
  <c r="T59" i="7"/>
  <c r="U59" i="7"/>
  <c r="T60" i="7"/>
  <c r="U60" i="7"/>
  <c r="T61" i="7"/>
  <c r="U61" i="7"/>
  <c r="T62" i="7"/>
  <c r="U62" i="7"/>
  <c r="U56" i="7"/>
  <c r="T56" i="7"/>
  <c r="T49" i="7"/>
  <c r="U49" i="7"/>
  <c r="T50" i="7"/>
  <c r="U50" i="7"/>
  <c r="T51" i="7"/>
  <c r="U51" i="7"/>
  <c r="T52" i="7"/>
  <c r="U52" i="7"/>
  <c r="T53" i="7"/>
  <c r="U53" i="7"/>
  <c r="T54" i="7"/>
  <c r="U54" i="7"/>
  <c r="U48" i="7"/>
  <c r="T48" i="7"/>
  <c r="T41" i="7"/>
  <c r="U41" i="7"/>
  <c r="T42" i="7"/>
  <c r="U42" i="7"/>
  <c r="T43" i="7"/>
  <c r="U43" i="7"/>
  <c r="T44" i="7"/>
  <c r="U44" i="7"/>
  <c r="T45" i="7"/>
  <c r="U45" i="7"/>
  <c r="T46" i="7"/>
  <c r="U46" i="7"/>
  <c r="U40" i="7"/>
  <c r="T40" i="7"/>
  <c r="T33" i="7"/>
  <c r="U33" i="7"/>
  <c r="T34" i="7"/>
  <c r="U34" i="7"/>
  <c r="T35" i="7"/>
  <c r="U35" i="7"/>
  <c r="T36" i="7"/>
  <c r="U36" i="7"/>
  <c r="T37" i="7"/>
  <c r="U37" i="7"/>
  <c r="T38" i="7"/>
  <c r="U38" i="7"/>
  <c r="U32" i="7"/>
  <c r="T32" i="7"/>
  <c r="T25" i="7"/>
  <c r="U25" i="7"/>
  <c r="T26" i="7"/>
  <c r="U26" i="7"/>
  <c r="T27" i="7"/>
  <c r="U27" i="7"/>
  <c r="T28" i="7"/>
  <c r="U28" i="7"/>
  <c r="T29" i="7"/>
  <c r="U29" i="7"/>
  <c r="T30" i="7"/>
  <c r="U30" i="7"/>
  <c r="T24" i="7"/>
  <c r="U24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J79" i="7"/>
  <c r="I79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J68" i="7"/>
  <c r="I68" i="7"/>
  <c r="I58" i="7"/>
  <c r="J58" i="7"/>
  <c r="I59" i="7"/>
  <c r="J59" i="7"/>
  <c r="I60" i="7"/>
  <c r="J60" i="7"/>
  <c r="I61" i="7"/>
  <c r="J61" i="7"/>
  <c r="I62" i="7"/>
  <c r="J62" i="7"/>
  <c r="I63" i="7"/>
  <c r="J63" i="7"/>
  <c r="I64" i="7"/>
  <c r="J64" i="7"/>
  <c r="I65" i="7"/>
  <c r="J65" i="7"/>
  <c r="I66" i="7"/>
  <c r="J66" i="7"/>
  <c r="J57" i="7"/>
  <c r="I57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J46" i="7"/>
  <c r="I46" i="7"/>
  <c r="I36" i="7"/>
  <c r="J36" i="7"/>
  <c r="I37" i="7"/>
  <c r="J37" i="7"/>
  <c r="I38" i="7"/>
  <c r="J38" i="7"/>
  <c r="I39" i="7"/>
  <c r="J39" i="7"/>
  <c r="I40" i="7"/>
  <c r="J40" i="7"/>
  <c r="J41" i="7"/>
  <c r="I42" i="7"/>
  <c r="J42" i="7"/>
  <c r="I43" i="7"/>
  <c r="J43" i="7"/>
  <c r="I44" i="7"/>
  <c r="J44" i="7"/>
  <c r="J35" i="7"/>
  <c r="I35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J24" i="7"/>
  <c r="I24" i="7"/>
  <c r="H82" i="6" l="1"/>
  <c r="H76" i="6"/>
  <c r="I76" i="6"/>
  <c r="H77" i="6"/>
  <c r="I77" i="6"/>
  <c r="H78" i="6"/>
  <c r="I78" i="6"/>
  <c r="H79" i="6"/>
  <c r="I79" i="6"/>
  <c r="H80" i="6"/>
  <c r="I80" i="6"/>
  <c r="H81" i="6"/>
  <c r="I81" i="6"/>
  <c r="I82" i="6"/>
  <c r="H83" i="6"/>
  <c r="I83" i="6"/>
  <c r="H84" i="6"/>
  <c r="I84" i="6"/>
  <c r="I75" i="6"/>
  <c r="H75" i="6"/>
  <c r="I34" i="6" l="1"/>
  <c r="H34" i="6"/>
  <c r="I33" i="6"/>
  <c r="H33" i="6"/>
  <c r="I32" i="6"/>
  <c r="H32" i="6"/>
  <c r="I31" i="6"/>
  <c r="H31" i="6"/>
  <c r="I30" i="6"/>
  <c r="H30" i="6"/>
  <c r="I29" i="6"/>
  <c r="H29" i="6"/>
  <c r="H28" i="6"/>
  <c r="I27" i="6"/>
  <c r="H27" i="6"/>
  <c r="I26" i="6"/>
  <c r="H26" i="6"/>
  <c r="I17" i="6" l="1"/>
  <c r="I18" i="6"/>
  <c r="I19" i="6"/>
  <c r="I20" i="6"/>
  <c r="H17" i="6"/>
  <c r="H18" i="6"/>
  <c r="H19" i="6"/>
  <c r="H20" i="6"/>
  <c r="I16" i="6"/>
  <c r="H16" i="6"/>
  <c r="H7" i="6" l="1"/>
  <c r="I7" i="6"/>
  <c r="H8" i="6"/>
  <c r="I8" i="6"/>
  <c r="H9" i="6"/>
  <c r="I9" i="6"/>
  <c r="H10" i="6"/>
  <c r="I10" i="6"/>
  <c r="I6" i="6"/>
  <c r="H6" i="6"/>
  <c r="G7" i="5" l="1"/>
  <c r="G8" i="5"/>
  <c r="G9" i="5"/>
  <c r="G10" i="5"/>
  <c r="G11" i="5"/>
  <c r="G12" i="5"/>
  <c r="G6" i="5"/>
  <c r="G14" i="5" s="1"/>
  <c r="E14" i="5"/>
  <c r="F14" i="5"/>
  <c r="D14" i="5"/>
  <c r="I14" i="4"/>
  <c r="I14" i="3"/>
  <c r="I14" i="2"/>
</calcChain>
</file>

<file path=xl/sharedStrings.xml><?xml version="1.0" encoding="utf-8"?>
<sst xmlns="http://schemas.openxmlformats.org/spreadsheetml/2006/main" count="185" uniqueCount="82">
  <si>
    <t>n</t>
    <phoneticPr fontId="2"/>
  </si>
  <si>
    <t>VSS: Vane shear strength</t>
    <phoneticPr fontId="2"/>
  </si>
  <si>
    <t>Suction (kPa)</t>
    <phoneticPr fontId="2"/>
  </si>
  <si>
    <t>VSS
(kPa)</t>
    <phoneticPr fontId="1"/>
  </si>
  <si>
    <t>Suction of start point
 (kPa)</t>
    <phoneticPr fontId="2"/>
  </si>
  <si>
    <t>Suction
(kPa)</t>
    <phoneticPr fontId="2"/>
  </si>
  <si>
    <t>No. of individuals</t>
    <phoneticPr fontId="1"/>
  </si>
  <si>
    <t>Sum</t>
    <phoneticPr fontId="2"/>
  </si>
  <si>
    <t>Individual 
number</t>
    <phoneticPr fontId="2"/>
  </si>
  <si>
    <t>0.5~1.0</t>
  </si>
  <si>
    <t>1.0~1.5</t>
  </si>
  <si>
    <t>1.5~2.0</t>
  </si>
  <si>
    <t>2.0~2.5</t>
  </si>
  <si>
    <t>2.5~3.0</t>
  </si>
  <si>
    <t>0.1~0.5</t>
  </si>
  <si>
    <t>0.1~0.5</t>
    <phoneticPr fontId="2"/>
  </si>
  <si>
    <t>Start point
(CR)</t>
    <phoneticPr fontId="2"/>
  </si>
  <si>
    <t>No. of individuals</t>
    <phoneticPr fontId="2"/>
  </si>
  <si>
    <t>Naha (Feb. 2011)</t>
    <phoneticPr fontId="2"/>
  </si>
  <si>
    <t>Suction 
of the point (kPa)</t>
    <phoneticPr fontId="2"/>
  </si>
  <si>
    <t>ave</t>
  </si>
  <si>
    <t>ave</t>
    <phoneticPr fontId="2"/>
  </si>
  <si>
    <t>se</t>
  </si>
  <si>
    <t>se</t>
    <phoneticPr fontId="2"/>
  </si>
  <si>
    <t>Gradient 
of suction</t>
    <phoneticPr fontId="2"/>
  </si>
  <si>
    <t>Gradient
 of suction</t>
    <phoneticPr fontId="2"/>
  </si>
  <si>
    <t>Naha (Sep. 2011)</t>
    <phoneticPr fontId="2"/>
  </si>
  <si>
    <t>Isumi (Aug. 2009)</t>
    <phoneticPr fontId="2"/>
  </si>
  <si>
    <t>Amparu (Feb. 2012)</t>
    <phoneticPr fontId="2"/>
  </si>
  <si>
    <t>Amparu (May 2015)</t>
    <phoneticPr fontId="2"/>
  </si>
  <si>
    <t>No. of point</t>
    <phoneticPr fontId="2"/>
  </si>
  <si>
    <t>St. 1</t>
  </si>
  <si>
    <t>St. 2</t>
  </si>
  <si>
    <t>St. 3</t>
  </si>
  <si>
    <t>St. 4</t>
  </si>
  <si>
    <t>St. 5</t>
  </si>
  <si>
    <t>St. 6</t>
  </si>
  <si>
    <t>Elevation(cm)</t>
    <phoneticPr fontId="2"/>
  </si>
  <si>
    <t>May 2015</t>
  </si>
  <si>
    <t>May 2015</t>
    <phoneticPr fontId="2"/>
  </si>
  <si>
    <t>Aug. 2015</t>
  </si>
  <si>
    <t>Aug. 2015</t>
    <phoneticPr fontId="2"/>
  </si>
  <si>
    <t>Ground water level (cm)</t>
    <phoneticPr fontId="2"/>
  </si>
  <si>
    <t>Suction 
(kPa)</t>
    <phoneticPr fontId="2"/>
  </si>
  <si>
    <t>St. 1</t>
    <phoneticPr fontId="2"/>
  </si>
  <si>
    <t>St. 2</t>
    <phoneticPr fontId="2"/>
  </si>
  <si>
    <t>St. 3</t>
    <phoneticPr fontId="2"/>
  </si>
  <si>
    <t>St. 4</t>
    <phoneticPr fontId="2"/>
  </si>
  <si>
    <t>St. 5</t>
    <phoneticPr fontId="2"/>
  </si>
  <si>
    <t>St. 6</t>
    <phoneticPr fontId="2"/>
  </si>
  <si>
    <t>No. of thieves per m^2</t>
    <phoneticPr fontId="2"/>
  </si>
  <si>
    <t>Competition (%)</t>
    <phoneticPr fontId="2"/>
  </si>
  <si>
    <t xml:space="preserve">No.of individuals moving to CR (left side) </t>
    <phoneticPr fontId="2"/>
  </si>
  <si>
    <t>No.of individuals moving to CR (Right side) (%)</t>
    <phoneticPr fontId="2"/>
  </si>
  <si>
    <t>No. of individuals moving to OP side(%)</t>
    <phoneticPr fontId="2"/>
  </si>
  <si>
    <t>No. of individuals moving to OP side(%)</t>
    <phoneticPr fontId="2"/>
  </si>
  <si>
    <t>No. of individuals moving to CR side(%)</t>
    <phoneticPr fontId="2"/>
  </si>
  <si>
    <t>*The crab densities were measured by setting four square units of 200mm at each station</t>
    <phoneticPr fontId="2"/>
  </si>
  <si>
    <t>*The crab densities were measured by setting four square units of 500mm at each station</t>
    <phoneticPr fontId="2"/>
  </si>
  <si>
    <t>*The crab densities were measured by setting four square units of 300mm at each station</t>
    <phoneticPr fontId="2"/>
  </si>
  <si>
    <r>
      <t>Density: No. of individuals per m^2</t>
    </r>
    <r>
      <rPr>
        <vertAlign val="superscript"/>
        <sz val="11"/>
        <color theme="1"/>
        <rFont val="Times New Roman"/>
        <family val="1"/>
      </rPr>
      <t>*</t>
    </r>
    <phoneticPr fontId="2"/>
  </si>
  <si>
    <r>
      <t>Density: No. of individuals per m^2</t>
    </r>
    <r>
      <rPr>
        <vertAlign val="superscript"/>
        <sz val="11"/>
        <color theme="1"/>
        <rFont val="Times New Roman"/>
        <family val="1"/>
      </rPr>
      <t>*</t>
    </r>
    <phoneticPr fontId="2"/>
  </si>
  <si>
    <r>
      <t>Density: No. of individuals per m^2</t>
    </r>
    <r>
      <rPr>
        <vertAlign val="superscript"/>
        <sz val="11"/>
        <color theme="1"/>
        <rFont val="Times New Roman"/>
        <family val="1"/>
      </rPr>
      <t>*</t>
    </r>
    <phoneticPr fontId="2"/>
  </si>
  <si>
    <t>n: No. of individuals</t>
    <phoneticPr fontId="2"/>
  </si>
  <si>
    <r>
      <t>Start point
(OP</t>
    </r>
    <r>
      <rPr>
        <vertAlign val="sub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)</t>
    </r>
    <phoneticPr fontId="2"/>
  </si>
  <si>
    <r>
      <t>Start point
(OP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)</t>
    </r>
    <phoneticPr fontId="2"/>
  </si>
  <si>
    <t>Proportion of individuals moving to OP side(%)</t>
    <phoneticPr fontId="2"/>
  </si>
  <si>
    <t>Proportion of individuals moving to CR side(%)</t>
    <phoneticPr fontId="2"/>
  </si>
  <si>
    <t>ave</t>
    <phoneticPr fontId="2"/>
  </si>
  <si>
    <t>se</t>
    <phoneticPr fontId="2"/>
  </si>
  <si>
    <t>Suction (kPa)</t>
    <phoneticPr fontId="2"/>
  </si>
  <si>
    <t>ave</t>
    <phoneticPr fontId="2"/>
  </si>
  <si>
    <t>se</t>
    <phoneticPr fontId="2"/>
  </si>
  <si>
    <t>Density</t>
    <phoneticPr fontId="2"/>
  </si>
  <si>
    <r>
      <t>Density: No. of individuals per m^2</t>
    </r>
    <r>
      <rPr>
        <vertAlign val="superscript"/>
        <sz val="11"/>
        <color theme="1"/>
        <rFont val="Times New Roman"/>
        <family val="1"/>
      </rPr>
      <t>*</t>
    </r>
    <phoneticPr fontId="2"/>
  </si>
  <si>
    <t>VSS of start point
(kPa)</t>
    <phoneticPr fontId="2"/>
  </si>
  <si>
    <t>VSS of start point
 (kPa)</t>
    <phoneticPr fontId="2"/>
  </si>
  <si>
    <t>VSS of start point
 (kPa)</t>
    <phoneticPr fontId="2"/>
  </si>
  <si>
    <t>No. of burrow hosts per m^2</t>
    <phoneticPr fontId="2"/>
  </si>
  <si>
    <t>*No. of thieves was measured by counting no. of individuals that migrated and battled over the burrow occupied by the host.</t>
    <phoneticPr fontId="2"/>
  </si>
  <si>
    <t>*No. of burrow hosts was measured by counting burrows occupied by hosts in a rectangular area of 0.47m×0.84m.</t>
    <phoneticPr fontId="2"/>
  </si>
  <si>
    <t>Suction of the point where crab excavated a burrow
 (kPa)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</si>
</sst>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176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topLeftCell="D14" workbookViewId="0">
      <selection activeCell="F38" sqref="F38"/>
    </sheetView>
  </sheetViews>
  <sheetFormatPr defaultRowHeight="13.2" x14ac:dyDescent="0.2"/>
  <cols>
    <col min="7" max="7" width="10.44140625" customWidth="1"/>
    <col min="11" max="11" width="10" customWidth="1"/>
    <col min="15" max="15" width="10.109375" customWidth="1"/>
  </cols>
  <sheetData>
    <row r="2" spans="1:20" ht="13.8" x14ac:dyDescent="0.2">
      <c r="A2" s="2"/>
      <c r="B2" s="2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41.4" x14ac:dyDescent="0.2">
      <c r="A5" s="2"/>
      <c r="B5" s="12" t="s">
        <v>24</v>
      </c>
      <c r="C5" s="2" t="s">
        <v>55</v>
      </c>
      <c r="D5" s="2" t="s">
        <v>56</v>
      </c>
      <c r="E5" s="5" t="s">
        <v>0</v>
      </c>
      <c r="F5" s="2"/>
      <c r="G5" s="12" t="s">
        <v>25</v>
      </c>
      <c r="H5" s="2" t="s">
        <v>54</v>
      </c>
      <c r="I5" s="2" t="s">
        <v>56</v>
      </c>
      <c r="J5" s="5" t="s">
        <v>0</v>
      </c>
      <c r="K5" s="5"/>
      <c r="L5" s="12" t="s">
        <v>25</v>
      </c>
      <c r="M5" s="2" t="s">
        <v>54</v>
      </c>
      <c r="N5" s="2" t="s">
        <v>56</v>
      </c>
      <c r="O5" s="5" t="s">
        <v>0</v>
      </c>
      <c r="P5" s="2"/>
      <c r="Q5" s="12" t="s">
        <v>25</v>
      </c>
      <c r="R5" s="2" t="s">
        <v>52</v>
      </c>
      <c r="S5" s="2" t="s">
        <v>53</v>
      </c>
      <c r="T5" s="5" t="s">
        <v>0</v>
      </c>
    </row>
    <row r="6" spans="1:20" ht="13.8" x14ac:dyDescent="0.2">
      <c r="A6" s="2"/>
      <c r="B6" s="10">
        <v>2.8144444444444443</v>
      </c>
      <c r="C6" s="2">
        <v>9</v>
      </c>
      <c r="D6" s="2">
        <v>1</v>
      </c>
      <c r="E6" s="2">
        <v>10</v>
      </c>
      <c r="F6" s="2"/>
      <c r="G6" s="10">
        <v>2.2755555555555556</v>
      </c>
      <c r="H6" s="2">
        <v>21</v>
      </c>
      <c r="I6" s="2">
        <v>7</v>
      </c>
      <c r="J6" s="2">
        <v>28</v>
      </c>
      <c r="K6" s="2"/>
      <c r="L6" s="10">
        <v>1.2188888888888889</v>
      </c>
      <c r="M6" s="2">
        <v>16</v>
      </c>
      <c r="N6" s="2">
        <v>11</v>
      </c>
      <c r="O6" s="2">
        <v>27</v>
      </c>
      <c r="P6" s="2"/>
      <c r="Q6" s="5">
        <v>0</v>
      </c>
      <c r="R6" s="2">
        <v>21</v>
      </c>
      <c r="S6" s="2">
        <v>22</v>
      </c>
      <c r="T6" s="2">
        <v>43</v>
      </c>
    </row>
    <row r="7" spans="1:20" ht="13.8" x14ac:dyDescent="0.2">
      <c r="A7" s="2"/>
      <c r="B7" s="10">
        <v>2.7811111111111106</v>
      </c>
      <c r="C7" s="2">
        <v>6</v>
      </c>
      <c r="D7" s="2">
        <v>1</v>
      </c>
      <c r="E7" s="2">
        <v>7</v>
      </c>
      <c r="F7" s="2"/>
      <c r="G7" s="10">
        <v>2.2644444444444445</v>
      </c>
      <c r="H7" s="2">
        <v>18</v>
      </c>
      <c r="I7" s="2">
        <v>7</v>
      </c>
      <c r="J7" s="2">
        <v>25</v>
      </c>
      <c r="K7" s="2"/>
      <c r="L7" s="10">
        <v>1.2077777777777776</v>
      </c>
      <c r="M7" s="2">
        <v>14</v>
      </c>
      <c r="N7" s="2">
        <v>11</v>
      </c>
      <c r="O7" s="2">
        <v>25</v>
      </c>
      <c r="P7" s="2"/>
      <c r="Q7" s="5">
        <v>0</v>
      </c>
      <c r="R7" s="2">
        <v>3</v>
      </c>
      <c r="S7" s="2">
        <v>3</v>
      </c>
      <c r="T7" s="2">
        <v>6</v>
      </c>
    </row>
    <row r="8" spans="1:20" ht="13.8" x14ac:dyDescent="0.2">
      <c r="A8" s="2"/>
      <c r="B8" s="10">
        <v>2.7922222222222222</v>
      </c>
      <c r="C8" s="2">
        <v>9</v>
      </c>
      <c r="D8" s="2">
        <v>1</v>
      </c>
      <c r="E8" s="2">
        <v>10</v>
      </c>
      <c r="F8" s="2"/>
      <c r="G8" s="10">
        <v>2.3088888888888888</v>
      </c>
      <c r="H8" s="2">
        <v>17</v>
      </c>
      <c r="I8" s="2">
        <v>6</v>
      </c>
      <c r="J8" s="2">
        <v>23</v>
      </c>
      <c r="K8" s="2"/>
      <c r="L8" s="10">
        <v>1.2411111111111111</v>
      </c>
      <c r="M8" s="2">
        <v>15</v>
      </c>
      <c r="N8" s="2">
        <v>10</v>
      </c>
      <c r="O8" s="2">
        <v>25</v>
      </c>
      <c r="P8" s="2"/>
      <c r="Q8" s="5">
        <v>0</v>
      </c>
      <c r="R8" s="2">
        <v>18</v>
      </c>
      <c r="S8" s="2">
        <v>16</v>
      </c>
      <c r="T8" s="2">
        <v>34</v>
      </c>
    </row>
    <row r="9" spans="1:20" ht="13.8" x14ac:dyDescent="0.2">
      <c r="A9" s="2"/>
      <c r="B9" s="10">
        <v>2.8033333333333328</v>
      </c>
      <c r="C9" s="2">
        <v>10</v>
      </c>
      <c r="D9" s="2">
        <v>1</v>
      </c>
      <c r="E9" s="2">
        <v>11</v>
      </c>
      <c r="F9" s="2"/>
      <c r="G9" s="10">
        <v>2.2977777777777773</v>
      </c>
      <c r="H9" s="2">
        <v>20</v>
      </c>
      <c r="I9" s="2">
        <v>7</v>
      </c>
      <c r="J9" s="2">
        <v>27</v>
      </c>
      <c r="K9" s="2"/>
      <c r="L9" s="10">
        <v>1.2411111111111113</v>
      </c>
      <c r="M9" s="2">
        <v>14</v>
      </c>
      <c r="N9" s="2">
        <v>10</v>
      </c>
      <c r="O9" s="2">
        <v>24</v>
      </c>
      <c r="P9" s="2"/>
      <c r="Q9" s="5">
        <v>0</v>
      </c>
      <c r="R9" s="2">
        <v>8</v>
      </c>
      <c r="S9" s="2">
        <v>9</v>
      </c>
      <c r="T9" s="2">
        <v>17</v>
      </c>
    </row>
    <row r="10" spans="1:20" ht="13.8" x14ac:dyDescent="0.2">
      <c r="A10" s="2"/>
      <c r="B10" s="10">
        <v>2.7922222222222226</v>
      </c>
      <c r="C10" s="2">
        <v>11</v>
      </c>
      <c r="D10" s="2">
        <v>0</v>
      </c>
      <c r="E10" s="2">
        <v>11</v>
      </c>
      <c r="F10" s="2"/>
      <c r="G10" s="2"/>
      <c r="H10" s="2"/>
      <c r="J10" s="2"/>
      <c r="K10" s="2"/>
      <c r="L10" s="2"/>
      <c r="M10" s="2"/>
      <c r="O10" s="2"/>
      <c r="P10" s="2"/>
      <c r="Q10" s="2"/>
      <c r="R10" s="2"/>
      <c r="S10" s="2"/>
      <c r="T10" s="2"/>
    </row>
    <row r="11" spans="1:20" ht="13.8" x14ac:dyDescent="0.2">
      <c r="A11" s="2"/>
      <c r="B11" s="10">
        <v>2.8033333333333332</v>
      </c>
      <c r="C11" s="2">
        <v>7</v>
      </c>
      <c r="D11" s="2">
        <v>1</v>
      </c>
      <c r="E11" s="2">
        <v>8</v>
      </c>
      <c r="F11" s="3"/>
      <c r="G11" s="13"/>
      <c r="H11" s="13"/>
      <c r="J11" s="2"/>
      <c r="K11" s="3"/>
      <c r="L11" s="13"/>
      <c r="M11" s="13"/>
      <c r="O11" s="2"/>
      <c r="P11" s="3"/>
      <c r="Q11" s="13"/>
      <c r="R11" s="13"/>
      <c r="S11" s="13"/>
      <c r="T11" s="2"/>
    </row>
    <row r="12" spans="1:20" ht="13.8" x14ac:dyDescent="0.2">
      <c r="A12" s="2"/>
      <c r="B12" s="10">
        <v>2.8144444444444447</v>
      </c>
      <c r="C12" s="2">
        <v>6</v>
      </c>
      <c r="D12" s="2">
        <v>0</v>
      </c>
      <c r="E12" s="2">
        <v>6</v>
      </c>
      <c r="F12" s="3"/>
      <c r="G12" s="3"/>
      <c r="H12" s="3"/>
      <c r="I12" s="2"/>
      <c r="J12" s="3"/>
      <c r="K12" s="3"/>
      <c r="L12" s="3"/>
      <c r="M12" s="2"/>
      <c r="N12" s="3"/>
      <c r="O12" s="3"/>
      <c r="P12" s="3"/>
      <c r="Q12" s="3"/>
      <c r="R12" s="2"/>
      <c r="S12" s="2"/>
      <c r="T12" s="2"/>
    </row>
    <row r="13" spans="1:20" ht="13.8" x14ac:dyDescent="0.2">
      <c r="A13" s="2"/>
      <c r="B13" s="10">
        <v>2.7922222222222222</v>
      </c>
      <c r="C13" s="2">
        <v>5</v>
      </c>
      <c r="D13" s="2">
        <v>0</v>
      </c>
      <c r="E13" s="2">
        <v>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8" x14ac:dyDescent="0.2">
      <c r="A14" s="2"/>
      <c r="B14" s="10">
        <v>2.8144444444444443</v>
      </c>
      <c r="C14" s="2">
        <v>10</v>
      </c>
      <c r="D14" s="2">
        <v>1</v>
      </c>
      <c r="E14" s="2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8" x14ac:dyDescent="0.2">
      <c r="A15" s="2"/>
      <c r="B15" s="10">
        <v>2.8033333333333332</v>
      </c>
      <c r="C15" s="2">
        <v>9</v>
      </c>
      <c r="D15" s="2">
        <v>1</v>
      </c>
      <c r="E15" s="2">
        <v>10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3.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8" x14ac:dyDescent="0.2">
      <c r="A17" s="3"/>
      <c r="B17" s="13"/>
      <c r="C17" s="13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8" x14ac:dyDescent="0.2">
      <c r="A18" s="3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1.4" x14ac:dyDescent="0.2">
      <c r="A20" s="2"/>
      <c r="B20" s="12" t="s">
        <v>24</v>
      </c>
      <c r="C20" s="2" t="s">
        <v>66</v>
      </c>
      <c r="D20" s="2" t="s">
        <v>67</v>
      </c>
      <c r="E20" s="16" t="s">
        <v>0</v>
      </c>
      <c r="F20" s="2"/>
      <c r="G20" s="12" t="s">
        <v>25</v>
      </c>
      <c r="H20" s="2" t="s">
        <v>66</v>
      </c>
      <c r="I20" s="2" t="s">
        <v>67</v>
      </c>
      <c r="J20" s="16" t="s">
        <v>0</v>
      </c>
      <c r="K20" s="16"/>
      <c r="L20" s="12" t="s">
        <v>25</v>
      </c>
      <c r="M20" s="2" t="s">
        <v>66</v>
      </c>
      <c r="N20" s="2" t="s">
        <v>67</v>
      </c>
      <c r="O20" s="16" t="s">
        <v>0</v>
      </c>
      <c r="P20" s="2"/>
      <c r="Q20" s="12" t="s">
        <v>25</v>
      </c>
      <c r="R20" s="2" t="s">
        <v>66</v>
      </c>
      <c r="S20" s="2" t="s">
        <v>67</v>
      </c>
      <c r="T20" s="16" t="s">
        <v>0</v>
      </c>
    </row>
    <row r="21" spans="1:20" ht="13.8" x14ac:dyDescent="0.2">
      <c r="A21" s="2"/>
      <c r="B21" s="10">
        <v>2.8144444444444443</v>
      </c>
      <c r="C21" s="18">
        <f>C6/E6*100</f>
        <v>90</v>
      </c>
      <c r="D21" s="18">
        <f>D6/E6*100</f>
        <v>10</v>
      </c>
      <c r="E21" s="2">
        <v>10</v>
      </c>
      <c r="F21" s="2"/>
      <c r="G21" s="10">
        <v>2.2755555555555556</v>
      </c>
      <c r="H21" s="18">
        <f t="shared" ref="H21" si="0">H6/J6*100</f>
        <v>75</v>
      </c>
      <c r="I21" s="18">
        <f t="shared" ref="I21:I24" si="1">I6/J6*100</f>
        <v>25</v>
      </c>
      <c r="J21" s="2">
        <v>28</v>
      </c>
      <c r="K21" s="2"/>
      <c r="L21" s="10">
        <v>1.2188888888888889</v>
      </c>
      <c r="M21" s="18">
        <f t="shared" ref="M21" si="2">M6/O6*100</f>
        <v>59.259259259259252</v>
      </c>
      <c r="N21" s="18">
        <f t="shared" ref="N21:N24" si="3">N6/O6*100</f>
        <v>40.74074074074074</v>
      </c>
      <c r="O21" s="2">
        <v>27</v>
      </c>
      <c r="P21" s="2"/>
      <c r="Q21" s="16">
        <v>0</v>
      </c>
      <c r="R21" s="18">
        <f t="shared" ref="R21" si="4">R6/T6*100</f>
        <v>48.837209302325576</v>
      </c>
      <c r="S21" s="18">
        <f t="shared" ref="S21:S24" si="5">S6/T6*100</f>
        <v>51.162790697674424</v>
      </c>
      <c r="T21" s="2">
        <v>43</v>
      </c>
    </row>
    <row r="22" spans="1:20" ht="13.8" x14ac:dyDescent="0.2">
      <c r="A22" s="2"/>
      <c r="B22" s="10">
        <v>2.7811111111111106</v>
      </c>
      <c r="C22" s="18">
        <f t="shared" ref="C22:C30" si="6">C7/E7*100</f>
        <v>85.714285714285708</v>
      </c>
      <c r="D22" s="18">
        <f t="shared" ref="D22:D30" si="7">D7/E7*100</f>
        <v>14.285714285714285</v>
      </c>
      <c r="E22" s="2">
        <v>7</v>
      </c>
      <c r="F22" s="2"/>
      <c r="G22" s="10">
        <v>2.2644444444444445</v>
      </c>
      <c r="H22" s="18">
        <f t="shared" ref="H22:H24" si="8">H7/J7*100</f>
        <v>72</v>
      </c>
      <c r="I22" s="18">
        <f t="shared" si="1"/>
        <v>28.000000000000004</v>
      </c>
      <c r="J22" s="2">
        <v>25</v>
      </c>
      <c r="K22" s="2"/>
      <c r="L22" s="10">
        <v>1.2077777777777776</v>
      </c>
      <c r="M22" s="18">
        <f t="shared" ref="M22:M24" si="9">M7/O7*100</f>
        <v>56.000000000000007</v>
      </c>
      <c r="N22" s="18">
        <f t="shared" si="3"/>
        <v>44</v>
      </c>
      <c r="O22" s="2">
        <v>25</v>
      </c>
      <c r="P22" s="2"/>
      <c r="Q22" s="16">
        <v>0</v>
      </c>
      <c r="R22" s="18">
        <f t="shared" ref="R22:R24" si="10">R7/T7*100</f>
        <v>50</v>
      </c>
      <c r="S22" s="18">
        <f t="shared" si="5"/>
        <v>50</v>
      </c>
      <c r="T22" s="2">
        <v>6</v>
      </c>
    </row>
    <row r="23" spans="1:20" ht="13.8" x14ac:dyDescent="0.2">
      <c r="B23" s="10">
        <v>2.7922222222222222</v>
      </c>
      <c r="C23" s="18">
        <f t="shared" si="6"/>
        <v>90</v>
      </c>
      <c r="D23" s="18">
        <f t="shared" si="7"/>
        <v>10</v>
      </c>
      <c r="E23" s="2">
        <v>10</v>
      </c>
      <c r="F23" s="2"/>
      <c r="G23" s="10">
        <v>2.3088888888888888</v>
      </c>
      <c r="H23" s="18">
        <f t="shared" si="8"/>
        <v>73.91304347826086</v>
      </c>
      <c r="I23" s="18">
        <f t="shared" si="1"/>
        <v>26.086956521739129</v>
      </c>
      <c r="J23" s="2">
        <v>23</v>
      </c>
      <c r="K23" s="2"/>
      <c r="L23" s="10">
        <v>1.2411111111111111</v>
      </c>
      <c r="M23" s="18">
        <f t="shared" si="9"/>
        <v>60</v>
      </c>
      <c r="N23" s="18">
        <f t="shared" si="3"/>
        <v>40</v>
      </c>
      <c r="O23" s="2">
        <v>25</v>
      </c>
      <c r="P23" s="2"/>
      <c r="Q23" s="16">
        <v>0</v>
      </c>
      <c r="R23" s="18">
        <f t="shared" si="10"/>
        <v>52.941176470588239</v>
      </c>
      <c r="S23" s="18">
        <f t="shared" si="5"/>
        <v>47.058823529411761</v>
      </c>
      <c r="T23" s="2">
        <v>34</v>
      </c>
    </row>
    <row r="24" spans="1:20" ht="13.8" x14ac:dyDescent="0.2">
      <c r="B24" s="10">
        <v>2.8033333333333328</v>
      </c>
      <c r="C24" s="18">
        <f t="shared" si="6"/>
        <v>90.909090909090907</v>
      </c>
      <c r="D24" s="18">
        <f t="shared" si="7"/>
        <v>9.0909090909090917</v>
      </c>
      <c r="E24" s="2">
        <v>11</v>
      </c>
      <c r="F24" s="2"/>
      <c r="G24" s="10">
        <v>2.2977777777777773</v>
      </c>
      <c r="H24" s="18">
        <f t="shared" si="8"/>
        <v>74.074074074074076</v>
      </c>
      <c r="I24" s="18">
        <f t="shared" si="1"/>
        <v>25.925925925925924</v>
      </c>
      <c r="J24" s="2">
        <v>27</v>
      </c>
      <c r="K24" s="2"/>
      <c r="L24" s="10">
        <v>1.2411111111111113</v>
      </c>
      <c r="M24" s="18">
        <f t="shared" si="9"/>
        <v>58.333333333333336</v>
      </c>
      <c r="N24" s="18">
        <f t="shared" si="3"/>
        <v>41.666666666666671</v>
      </c>
      <c r="O24" s="2">
        <v>24</v>
      </c>
      <c r="P24" s="2"/>
      <c r="Q24" s="16">
        <v>0</v>
      </c>
      <c r="R24" s="18">
        <f t="shared" si="10"/>
        <v>47.058823529411761</v>
      </c>
      <c r="S24" s="18">
        <f t="shared" si="5"/>
        <v>52.941176470588239</v>
      </c>
      <c r="T24" s="2">
        <v>17</v>
      </c>
    </row>
    <row r="25" spans="1:20" ht="13.8" x14ac:dyDescent="0.2">
      <c r="B25" s="10">
        <v>2.7922222222222226</v>
      </c>
      <c r="C25" s="18">
        <f t="shared" si="6"/>
        <v>100</v>
      </c>
      <c r="D25" s="18">
        <f t="shared" si="7"/>
        <v>0</v>
      </c>
      <c r="E25" s="2">
        <v>11</v>
      </c>
      <c r="F25" s="2"/>
      <c r="G25" s="2"/>
      <c r="H25" s="2"/>
      <c r="J25" s="2"/>
      <c r="K25" s="2"/>
      <c r="L25" s="2"/>
      <c r="M25" s="2"/>
      <c r="O25" s="2"/>
      <c r="P25" s="2"/>
      <c r="Q25" s="2"/>
      <c r="R25" s="2"/>
      <c r="S25" s="2"/>
      <c r="T25" s="2"/>
    </row>
    <row r="26" spans="1:20" ht="13.8" x14ac:dyDescent="0.2">
      <c r="B26" s="10">
        <v>2.8033333333333332</v>
      </c>
      <c r="C26" s="18">
        <f t="shared" si="6"/>
        <v>87.5</v>
      </c>
      <c r="D26" s="18">
        <f t="shared" si="7"/>
        <v>12.5</v>
      </c>
      <c r="E26" s="2">
        <v>8</v>
      </c>
    </row>
    <row r="27" spans="1:20" ht="13.8" x14ac:dyDescent="0.2">
      <c r="B27" s="10">
        <v>2.8144444444444447</v>
      </c>
      <c r="C27" s="18">
        <f t="shared" si="6"/>
        <v>100</v>
      </c>
      <c r="D27" s="18">
        <f t="shared" si="7"/>
        <v>0</v>
      </c>
      <c r="E27" s="2">
        <v>6</v>
      </c>
    </row>
    <row r="28" spans="1:20" ht="13.8" x14ac:dyDescent="0.2">
      <c r="B28" s="10">
        <v>2.7922222222222222</v>
      </c>
      <c r="C28" s="18">
        <f t="shared" si="6"/>
        <v>100</v>
      </c>
      <c r="D28" s="18">
        <f t="shared" si="7"/>
        <v>0</v>
      </c>
      <c r="E28" s="2">
        <v>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8" x14ac:dyDescent="0.2">
      <c r="B29" s="10">
        <v>2.8144444444444443</v>
      </c>
      <c r="C29" s="18">
        <f t="shared" si="6"/>
        <v>90.909090909090907</v>
      </c>
      <c r="D29" s="18">
        <f t="shared" si="7"/>
        <v>9.0909090909090917</v>
      </c>
      <c r="E29" s="2">
        <v>11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8" x14ac:dyDescent="0.2">
      <c r="B30" s="10">
        <v>2.8033333333333332</v>
      </c>
      <c r="C30" s="18">
        <f t="shared" si="6"/>
        <v>90</v>
      </c>
      <c r="D30" s="18">
        <f t="shared" si="7"/>
        <v>10</v>
      </c>
      <c r="E30" s="2">
        <v>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2" spans="1:20" ht="13.8" x14ac:dyDescent="0.2">
      <c r="A32" s="3" t="s">
        <v>68</v>
      </c>
      <c r="B32" s="10">
        <f>AVERAGE(B21:B30)</f>
        <v>2.8011111111111111</v>
      </c>
      <c r="C32" s="10">
        <f t="shared" ref="C32:D32" si="11">AVERAGE(C21:C30)</f>
        <v>92.503246753246756</v>
      </c>
      <c r="D32" s="10">
        <f t="shared" si="11"/>
        <v>7.4967532467532463</v>
      </c>
      <c r="E32" s="2">
        <f>SUM(E21:E30)</f>
        <v>89</v>
      </c>
      <c r="F32" s="3" t="s">
        <v>68</v>
      </c>
      <c r="G32" s="10">
        <f>AVERAGE(G21:G24)</f>
        <v>2.2866666666666662</v>
      </c>
      <c r="H32" s="10">
        <f>AVERAGE(H21:H24)</f>
        <v>73.746779388083738</v>
      </c>
      <c r="I32" s="10">
        <f>AVERAGE(I21:I24)</f>
        <v>26.253220611916262</v>
      </c>
      <c r="J32" s="2">
        <f>SUM(J21:J24)</f>
        <v>103</v>
      </c>
      <c r="K32" s="3" t="s">
        <v>68</v>
      </c>
      <c r="L32" s="10">
        <f>AVERAGE(L21:L24)</f>
        <v>1.2272222222222222</v>
      </c>
      <c r="M32" s="10">
        <f>AVERAGE(M21:M24)</f>
        <v>58.398148148148152</v>
      </c>
      <c r="N32" s="10">
        <f>AVERAGE(N21:N24)</f>
        <v>41.601851851851848</v>
      </c>
      <c r="O32" s="2">
        <f>SUM(O21:O24)</f>
        <v>101</v>
      </c>
      <c r="P32" s="3" t="s">
        <v>68</v>
      </c>
      <c r="Q32" s="10">
        <f>AVERAGE(Q21:Q24)</f>
        <v>0</v>
      </c>
      <c r="R32" s="10">
        <f>AVERAGE(R21:R24)</f>
        <v>49.709302325581397</v>
      </c>
      <c r="S32" s="10">
        <f>AVERAGE(S21:S24)</f>
        <v>50.290697674418603</v>
      </c>
      <c r="T32" s="2">
        <f>SUM(T21:T24)</f>
        <v>100</v>
      </c>
    </row>
    <row r="33" spans="1:20" ht="13.8" x14ac:dyDescent="0.2">
      <c r="A33" s="3" t="s">
        <v>69</v>
      </c>
      <c r="B33" s="2">
        <f>STDEV(B21:B30)/SQRT(10)</f>
        <v>3.6288736930121328E-3</v>
      </c>
      <c r="C33" s="2">
        <f t="shared" ref="C33:D33" si="12">STDEV(C21:C30)/SQRT(10)</f>
        <v>1.7114249956764584</v>
      </c>
      <c r="D33" s="2">
        <f t="shared" si="12"/>
        <v>1.7114249956764587</v>
      </c>
      <c r="E33" s="2"/>
      <c r="F33" s="3" t="s">
        <v>69</v>
      </c>
      <c r="G33" s="2">
        <f>STDEV(G21:G24)/SQRT(4)</f>
        <v>1.0143010324169666E-2</v>
      </c>
      <c r="H33" s="2">
        <f>STDEV(H21:H24)/SQRT(4)</f>
        <v>0.62958754302095199</v>
      </c>
      <c r="I33" s="2">
        <f>STDEV(I21:I24)/SQRT(4)</f>
        <v>0.62958754302095299</v>
      </c>
      <c r="J33" s="3"/>
      <c r="K33" s="3" t="s">
        <v>69</v>
      </c>
      <c r="L33" s="2">
        <f>STDEV(L21:L24)/SQRT(4)</f>
        <v>8.3333333333333766E-3</v>
      </c>
      <c r="M33" s="2">
        <f>STDEV(M21:M24)/SQRT(4)</f>
        <v>0.86903956572979857</v>
      </c>
      <c r="N33" s="2">
        <f>STDEV(N21:N24)/SQRT(4)</f>
        <v>0.8690395657298009</v>
      </c>
      <c r="O33" s="3"/>
      <c r="P33" s="3" t="s">
        <v>69</v>
      </c>
      <c r="Q33" s="2">
        <f>STDEV(Q21:Q24)/SQRT(4)</f>
        <v>0</v>
      </c>
      <c r="R33" s="2">
        <f>STDEV(R21:R24)/SQRT(4)</f>
        <v>1.2354182732052201</v>
      </c>
      <c r="S33" s="2">
        <f>STDEV(S21:S24)/SQRT(4)</f>
        <v>1.2354182732052201</v>
      </c>
      <c r="T33" s="3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G19" sqref="G19"/>
    </sheetView>
  </sheetViews>
  <sheetFormatPr defaultRowHeight="13.2" x14ac:dyDescent="0.2"/>
  <sheetData>
    <row r="2" spans="2:11" ht="13.8" x14ac:dyDescent="0.2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3.8" x14ac:dyDescent="0.2">
      <c r="B3" s="2"/>
      <c r="C3" s="2"/>
      <c r="D3" s="12"/>
      <c r="E3" s="12"/>
      <c r="F3" s="12"/>
      <c r="G3" s="2"/>
      <c r="H3" s="2"/>
      <c r="I3" s="2"/>
      <c r="J3" s="2"/>
      <c r="K3" s="2"/>
    </row>
    <row r="4" spans="2:11" ht="43.8" x14ac:dyDescent="0.2">
      <c r="B4" s="2"/>
      <c r="C4" s="2"/>
      <c r="D4" s="4" t="s">
        <v>16</v>
      </c>
      <c r="E4" s="4" t="s">
        <v>64</v>
      </c>
      <c r="F4" s="4" t="s">
        <v>65</v>
      </c>
      <c r="G4" s="2"/>
      <c r="H4" s="2"/>
      <c r="I4" s="2"/>
      <c r="J4" s="2"/>
      <c r="K4" s="2"/>
    </row>
    <row r="5" spans="2:11" ht="27.6" x14ac:dyDescent="0.2">
      <c r="B5" s="2"/>
      <c r="C5" s="4" t="s">
        <v>5</v>
      </c>
      <c r="D5" s="20" t="s">
        <v>17</v>
      </c>
      <c r="E5" s="20"/>
      <c r="F5" s="20"/>
      <c r="G5" s="5" t="s">
        <v>7</v>
      </c>
      <c r="H5" s="2"/>
      <c r="I5" s="2"/>
      <c r="J5" s="2"/>
      <c r="K5" s="2"/>
    </row>
    <row r="6" spans="2:11" ht="13.8" x14ac:dyDescent="0.2">
      <c r="B6" s="2"/>
      <c r="C6" s="7">
        <v>0</v>
      </c>
      <c r="D6" s="2">
        <v>0</v>
      </c>
      <c r="E6" s="2">
        <v>0</v>
      </c>
      <c r="F6" s="2">
        <v>0</v>
      </c>
      <c r="G6" s="3">
        <f>SUM(D6:F6)</f>
        <v>0</v>
      </c>
      <c r="H6" s="2"/>
      <c r="I6" s="2"/>
      <c r="J6" s="2"/>
      <c r="K6" s="2"/>
    </row>
    <row r="7" spans="2:11" ht="13.8" x14ac:dyDescent="0.2">
      <c r="B7" s="2"/>
      <c r="C7" s="7" t="s">
        <v>14</v>
      </c>
      <c r="D7" s="2">
        <v>17</v>
      </c>
      <c r="E7" s="2">
        <v>8</v>
      </c>
      <c r="F7" s="2">
        <v>12</v>
      </c>
      <c r="G7" s="3">
        <f t="shared" ref="G7:G12" si="0">SUM(D7:F7)</f>
        <v>37</v>
      </c>
      <c r="H7" s="2"/>
      <c r="I7" s="2"/>
      <c r="J7" s="2"/>
      <c r="K7" s="2"/>
    </row>
    <row r="8" spans="2:11" ht="13.8" x14ac:dyDescent="0.2">
      <c r="B8" s="2"/>
      <c r="C8" s="7" t="s">
        <v>9</v>
      </c>
      <c r="D8" s="2">
        <v>49</v>
      </c>
      <c r="E8" s="2">
        <v>33</v>
      </c>
      <c r="F8" s="2">
        <v>45</v>
      </c>
      <c r="G8" s="3">
        <f t="shared" si="0"/>
        <v>127</v>
      </c>
      <c r="H8" s="2"/>
      <c r="I8" s="2"/>
      <c r="J8" s="2"/>
      <c r="K8" s="2"/>
    </row>
    <row r="9" spans="2:11" ht="13.8" x14ac:dyDescent="0.2">
      <c r="B9" s="2"/>
      <c r="C9" s="7" t="s">
        <v>10</v>
      </c>
      <c r="D9" s="2">
        <v>18</v>
      </c>
      <c r="E9" s="2">
        <v>9</v>
      </c>
      <c r="F9" s="2">
        <v>3</v>
      </c>
      <c r="G9" s="3">
        <f t="shared" si="0"/>
        <v>30</v>
      </c>
      <c r="H9" s="2"/>
      <c r="I9" s="2"/>
      <c r="J9" s="2"/>
      <c r="K9" s="2"/>
    </row>
    <row r="10" spans="2:11" ht="13.8" x14ac:dyDescent="0.2">
      <c r="B10" s="2"/>
      <c r="C10" s="7" t="s">
        <v>11</v>
      </c>
      <c r="D10" s="2">
        <v>14</v>
      </c>
      <c r="E10" s="2">
        <v>11</v>
      </c>
      <c r="F10" s="2">
        <v>0</v>
      </c>
      <c r="G10" s="3">
        <f t="shared" si="0"/>
        <v>25</v>
      </c>
      <c r="H10" s="2"/>
      <c r="I10" s="2"/>
      <c r="J10" s="2"/>
      <c r="K10" s="2"/>
    </row>
    <row r="11" spans="2:11" ht="13.8" x14ac:dyDescent="0.2">
      <c r="B11" s="2"/>
      <c r="C11" s="7" t="s">
        <v>12</v>
      </c>
      <c r="D11" s="2">
        <v>11</v>
      </c>
      <c r="E11" s="2">
        <v>0</v>
      </c>
      <c r="F11" s="2">
        <v>0</v>
      </c>
      <c r="G11" s="3">
        <f t="shared" si="0"/>
        <v>11</v>
      </c>
      <c r="H11" s="2"/>
      <c r="I11" s="2"/>
      <c r="J11" s="2"/>
      <c r="K11" s="2"/>
    </row>
    <row r="12" spans="2:11" ht="13.8" x14ac:dyDescent="0.2">
      <c r="B12" s="2"/>
      <c r="C12" s="7" t="s">
        <v>13</v>
      </c>
      <c r="D12" s="2">
        <v>0</v>
      </c>
      <c r="E12" s="2">
        <v>0</v>
      </c>
      <c r="F12" s="2">
        <v>0</v>
      </c>
      <c r="G12" s="3">
        <f t="shared" si="0"/>
        <v>0</v>
      </c>
      <c r="H12" s="2"/>
      <c r="I12" s="2"/>
      <c r="J12" s="2"/>
      <c r="K12" s="2"/>
    </row>
    <row r="13" spans="2:11" ht="13.8" x14ac:dyDescent="0.2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3.8" x14ac:dyDescent="0.2">
      <c r="B14" s="2"/>
      <c r="C14" s="5" t="s">
        <v>7</v>
      </c>
      <c r="D14" s="2">
        <f>SUM(D6:D12)</f>
        <v>109</v>
      </c>
      <c r="E14" s="2">
        <f t="shared" ref="E14:G14" si="1">SUM(E6:E12)</f>
        <v>61</v>
      </c>
      <c r="F14" s="2">
        <f t="shared" si="1"/>
        <v>60</v>
      </c>
      <c r="G14" s="3">
        <f t="shared" si="1"/>
        <v>230</v>
      </c>
      <c r="H14" s="2"/>
      <c r="I14" s="2"/>
      <c r="J14" s="2"/>
      <c r="K14" s="2"/>
    </row>
    <row r="15" spans="2:11" ht="13.8" x14ac:dyDescent="0.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3.8" x14ac:dyDescent="0.2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3.8" x14ac:dyDescent="0.2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3.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3.8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3.8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3.8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D5:F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5"/>
  <sheetViews>
    <sheetView topLeftCell="A66" workbookViewId="0">
      <selection activeCell="O60" sqref="O60"/>
    </sheetView>
  </sheetViews>
  <sheetFormatPr defaultRowHeight="13.2" x14ac:dyDescent="0.2"/>
  <cols>
    <col min="2" max="2" width="16.44140625" customWidth="1"/>
  </cols>
  <sheetData>
    <row r="3" spans="1:15" ht="13.8" x14ac:dyDescent="0.2">
      <c r="A3" s="2"/>
      <c r="B3" s="3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8" x14ac:dyDescent="0.2">
      <c r="A4" s="2"/>
      <c r="B4" s="2"/>
      <c r="C4" s="20" t="s">
        <v>60</v>
      </c>
      <c r="D4" s="20"/>
      <c r="E4" s="20"/>
      <c r="F4" s="20"/>
      <c r="G4" s="2"/>
      <c r="H4" s="20" t="s">
        <v>73</v>
      </c>
      <c r="I4" s="20"/>
      <c r="J4" s="2"/>
      <c r="K4" s="2"/>
      <c r="L4" s="2"/>
      <c r="M4" s="2"/>
      <c r="N4" s="2"/>
      <c r="O4" s="2"/>
    </row>
    <row r="5" spans="1:15" ht="27.6" x14ac:dyDescent="0.2">
      <c r="A5" s="2"/>
      <c r="B5" s="4" t="s">
        <v>19</v>
      </c>
      <c r="C5" s="5">
        <v>1</v>
      </c>
      <c r="D5" s="5">
        <v>2</v>
      </c>
      <c r="E5" s="5">
        <v>3</v>
      </c>
      <c r="F5" s="5">
        <v>4</v>
      </c>
      <c r="G5" s="2"/>
      <c r="H5" s="2" t="s">
        <v>21</v>
      </c>
      <c r="I5" s="2" t="s">
        <v>23</v>
      </c>
      <c r="J5" s="2"/>
      <c r="K5" s="2"/>
      <c r="L5" s="2"/>
      <c r="M5" s="2"/>
      <c r="N5" s="2"/>
      <c r="O5" s="2"/>
    </row>
    <row r="6" spans="1:15" ht="13.8" x14ac:dyDescent="0.2">
      <c r="A6" s="2"/>
      <c r="B6" s="6">
        <v>1.0055250000000009</v>
      </c>
      <c r="C6" s="2">
        <v>140</v>
      </c>
      <c r="D6" s="2">
        <v>132</v>
      </c>
      <c r="E6" s="2">
        <v>152</v>
      </c>
      <c r="F6" s="2">
        <v>160</v>
      </c>
      <c r="G6" s="2"/>
      <c r="H6" s="2">
        <f>AVERAGE(C6:F6)</f>
        <v>146</v>
      </c>
      <c r="I6" s="10">
        <f>STDEV(C6:F6)/SQRT(4)</f>
        <v>6.2182527020592095</v>
      </c>
      <c r="J6" s="2"/>
      <c r="K6" s="2"/>
      <c r="L6" s="2"/>
      <c r="M6" s="2"/>
      <c r="N6" s="2"/>
      <c r="O6" s="2"/>
    </row>
    <row r="7" spans="1:15" ht="13.8" x14ac:dyDescent="0.2">
      <c r="A7" s="2"/>
      <c r="B7" s="6">
        <v>1.729502999999988</v>
      </c>
      <c r="C7" s="2">
        <v>80</v>
      </c>
      <c r="D7" s="2">
        <v>64</v>
      </c>
      <c r="E7" s="2">
        <v>60</v>
      </c>
      <c r="F7" s="2">
        <v>56</v>
      </c>
      <c r="G7" s="2"/>
      <c r="H7" s="2">
        <f t="shared" ref="H7:H10" si="0">AVERAGE(C7:F7)</f>
        <v>65</v>
      </c>
      <c r="I7" s="10">
        <f t="shared" ref="I7:I10" si="1">STDEV(C7:F7)/SQRT(4)</f>
        <v>5.259911279353167</v>
      </c>
      <c r="J7" s="2"/>
      <c r="K7" s="2"/>
      <c r="L7" s="2"/>
      <c r="M7" s="2"/>
      <c r="N7" s="2"/>
      <c r="O7" s="2"/>
    </row>
    <row r="8" spans="1:15" ht="13.8" x14ac:dyDescent="0.2">
      <c r="A8" s="2"/>
      <c r="B8" s="6">
        <v>2.3629837500000077</v>
      </c>
      <c r="C8" s="2">
        <v>44</v>
      </c>
      <c r="D8" s="2">
        <v>44</v>
      </c>
      <c r="E8" s="2">
        <v>36</v>
      </c>
      <c r="F8" s="2">
        <v>36</v>
      </c>
      <c r="G8" s="2"/>
      <c r="H8" s="2">
        <f t="shared" si="0"/>
        <v>40</v>
      </c>
      <c r="I8" s="10">
        <f t="shared" si="1"/>
        <v>2.3094010767585029</v>
      </c>
      <c r="J8" s="2"/>
      <c r="K8" s="2"/>
      <c r="L8" s="2"/>
      <c r="M8" s="2"/>
      <c r="N8" s="2"/>
      <c r="O8" s="2"/>
    </row>
    <row r="9" spans="1:15" ht="13.8" x14ac:dyDescent="0.2">
      <c r="A9" s="2"/>
      <c r="B9" s="6">
        <v>1.9104974999999906</v>
      </c>
      <c r="C9" s="2">
        <v>8</v>
      </c>
      <c r="D9" s="2">
        <v>20</v>
      </c>
      <c r="E9" s="2">
        <v>16</v>
      </c>
      <c r="F9" s="2">
        <v>16</v>
      </c>
      <c r="G9" s="2"/>
      <c r="H9" s="2">
        <f t="shared" si="0"/>
        <v>15</v>
      </c>
      <c r="I9" s="10">
        <f t="shared" si="1"/>
        <v>2.5166114784235831</v>
      </c>
      <c r="J9" s="2"/>
      <c r="K9" s="2"/>
      <c r="L9" s="2"/>
      <c r="M9" s="2"/>
      <c r="N9" s="2"/>
      <c r="O9" s="2"/>
    </row>
    <row r="10" spans="1:15" ht="13.8" x14ac:dyDescent="0.2">
      <c r="A10" s="2"/>
      <c r="B10" s="6">
        <v>0.47259675000001494</v>
      </c>
      <c r="C10" s="2">
        <v>44</v>
      </c>
      <c r="D10" s="2">
        <v>68</v>
      </c>
      <c r="E10" s="2">
        <v>24</v>
      </c>
      <c r="F10" s="2">
        <v>24</v>
      </c>
      <c r="G10" s="2"/>
      <c r="H10" s="2">
        <f t="shared" si="0"/>
        <v>40</v>
      </c>
      <c r="I10" s="10">
        <f t="shared" si="1"/>
        <v>10.456258094238748</v>
      </c>
      <c r="J10" s="2"/>
      <c r="K10" s="2"/>
      <c r="L10" s="2"/>
      <c r="M10" s="2"/>
      <c r="N10" s="2"/>
      <c r="O10" s="2"/>
    </row>
    <row r="11" spans="1:15" ht="15.6" x14ac:dyDescent="0.2">
      <c r="A11" s="2"/>
      <c r="B11" s="1" t="s">
        <v>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8" x14ac:dyDescent="0.2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8" x14ac:dyDescent="0.2">
      <c r="A13" s="5"/>
      <c r="B13" s="3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6.8" x14ac:dyDescent="0.2">
      <c r="A14" s="2"/>
      <c r="B14" s="2"/>
      <c r="C14" s="20" t="s">
        <v>61</v>
      </c>
      <c r="D14" s="20"/>
      <c r="E14" s="20"/>
      <c r="F14" s="20"/>
      <c r="G14" s="2"/>
      <c r="H14" s="20" t="s">
        <v>73</v>
      </c>
      <c r="I14" s="20"/>
      <c r="J14" s="2"/>
      <c r="K14" s="2"/>
      <c r="L14" s="2"/>
      <c r="M14" s="2"/>
      <c r="N14" s="2"/>
      <c r="O14" s="2"/>
    </row>
    <row r="15" spans="1:15" ht="27.6" x14ac:dyDescent="0.2">
      <c r="A15" s="2"/>
      <c r="B15" s="4" t="s">
        <v>19</v>
      </c>
      <c r="C15" s="5">
        <v>1</v>
      </c>
      <c r="D15" s="5">
        <v>2</v>
      </c>
      <c r="E15" s="5">
        <v>3</v>
      </c>
      <c r="F15" s="5">
        <v>4</v>
      </c>
      <c r="G15" s="2"/>
      <c r="H15" s="2" t="s">
        <v>20</v>
      </c>
      <c r="I15" s="2" t="s">
        <v>22</v>
      </c>
      <c r="J15" s="2"/>
      <c r="K15" s="2"/>
      <c r="L15" s="2"/>
      <c r="M15" s="2"/>
      <c r="N15" s="2"/>
      <c r="O15" s="2"/>
    </row>
    <row r="16" spans="1:15" ht="13.8" x14ac:dyDescent="0.2">
      <c r="A16" s="2"/>
      <c r="B16" s="6">
        <v>6.0331499999993356E-2</v>
      </c>
      <c r="C16" s="2">
        <v>25</v>
      </c>
      <c r="D16" s="2">
        <v>50</v>
      </c>
      <c r="E16" s="2">
        <v>25</v>
      </c>
      <c r="F16" s="2">
        <v>50</v>
      </c>
      <c r="G16" s="2"/>
      <c r="H16" s="11">
        <f>AVERAGE(C16:F16)</f>
        <v>37.5</v>
      </c>
      <c r="I16" s="10">
        <f>STDEV(C16:F16)/SQRT(4)</f>
        <v>7.2168783648703219</v>
      </c>
      <c r="J16" s="2"/>
      <c r="K16" s="2"/>
      <c r="L16" s="2"/>
      <c r="M16" s="2"/>
      <c r="N16" s="2"/>
      <c r="O16" s="2"/>
    </row>
    <row r="17" spans="1:15" ht="13.8" x14ac:dyDescent="0.2">
      <c r="A17" s="2"/>
      <c r="B17" s="6">
        <v>0.53292825000000832</v>
      </c>
      <c r="C17" s="2">
        <v>25</v>
      </c>
      <c r="D17" s="2">
        <v>75</v>
      </c>
      <c r="E17" s="2">
        <v>50</v>
      </c>
      <c r="F17" s="2">
        <v>25</v>
      </c>
      <c r="G17" s="2"/>
      <c r="H17" s="11">
        <f t="shared" ref="H17:H20" si="2">AVERAGE(C17:F17)</f>
        <v>43.75</v>
      </c>
      <c r="I17" s="10">
        <f t="shared" ref="I17:I20" si="3">STDEV(C17:F17)/SQRT(4)</f>
        <v>11.967838846954226</v>
      </c>
      <c r="J17" s="2"/>
      <c r="K17" s="2"/>
      <c r="L17" s="2"/>
      <c r="M17" s="2"/>
      <c r="N17" s="2"/>
      <c r="O17" s="2"/>
    </row>
    <row r="18" spans="1:15" ht="13.8" x14ac:dyDescent="0.2">
      <c r="A18" s="2"/>
      <c r="B18" s="6">
        <v>1.05580125</v>
      </c>
      <c r="C18" s="2">
        <v>275</v>
      </c>
      <c r="D18" s="2">
        <v>175</v>
      </c>
      <c r="E18" s="2">
        <v>200</v>
      </c>
      <c r="F18" s="2">
        <v>200</v>
      </c>
      <c r="G18" s="2"/>
      <c r="H18" s="11">
        <f t="shared" si="2"/>
        <v>212.5</v>
      </c>
      <c r="I18" s="10">
        <f t="shared" si="3"/>
        <v>21.650635094610966</v>
      </c>
      <c r="J18" s="2"/>
      <c r="K18" s="2"/>
      <c r="L18" s="2"/>
      <c r="M18" s="2"/>
      <c r="N18" s="2"/>
      <c r="O18" s="2"/>
    </row>
    <row r="19" spans="1:15" ht="13.8" x14ac:dyDescent="0.2">
      <c r="A19" s="2"/>
      <c r="B19" s="6">
        <v>2.4635362499999967</v>
      </c>
      <c r="C19" s="2">
        <v>125</v>
      </c>
      <c r="D19" s="2">
        <v>25</v>
      </c>
      <c r="E19" s="2">
        <v>100</v>
      </c>
      <c r="F19" s="2">
        <v>50</v>
      </c>
      <c r="G19" s="2"/>
      <c r="H19" s="11">
        <f t="shared" si="2"/>
        <v>75</v>
      </c>
      <c r="I19" s="10">
        <f t="shared" si="3"/>
        <v>22.821773229381922</v>
      </c>
      <c r="J19" s="2"/>
      <c r="K19" s="2"/>
      <c r="L19" s="2"/>
      <c r="M19" s="2"/>
      <c r="N19" s="2"/>
      <c r="O19" s="2"/>
    </row>
    <row r="20" spans="1:15" ht="13.8" x14ac:dyDescent="0.2">
      <c r="A20" s="2"/>
      <c r="B20" s="6">
        <v>1.7898345000000038</v>
      </c>
      <c r="C20" s="2">
        <v>75</v>
      </c>
      <c r="D20" s="2">
        <v>25</v>
      </c>
      <c r="E20" s="2">
        <v>150</v>
      </c>
      <c r="F20" s="2">
        <v>75</v>
      </c>
      <c r="G20" s="2"/>
      <c r="H20" s="11">
        <f t="shared" si="2"/>
        <v>81.25</v>
      </c>
      <c r="I20" s="10">
        <f t="shared" si="3"/>
        <v>25.769410160110379</v>
      </c>
      <c r="J20" s="2"/>
      <c r="K20" s="2"/>
      <c r="L20" s="2"/>
      <c r="M20" s="2"/>
      <c r="N20" s="2"/>
      <c r="O20" s="2"/>
    </row>
    <row r="21" spans="1:15" ht="15.6" x14ac:dyDescent="0.2">
      <c r="A21" s="2"/>
      <c r="B21" s="1" t="s">
        <v>57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8" x14ac:dyDescent="0.2">
      <c r="A23" s="2"/>
      <c r="B23" s="7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6.8" x14ac:dyDescent="0.2">
      <c r="A24" s="2"/>
      <c r="B24" s="2"/>
      <c r="C24" s="20" t="s">
        <v>61</v>
      </c>
      <c r="D24" s="20"/>
      <c r="E24" s="20"/>
      <c r="F24" s="20"/>
      <c r="G24" s="2"/>
      <c r="H24" s="20" t="s">
        <v>73</v>
      </c>
      <c r="I24" s="20"/>
      <c r="J24" s="2"/>
      <c r="K24" s="2"/>
      <c r="L24" s="2"/>
      <c r="M24" s="2"/>
      <c r="N24" s="2"/>
      <c r="O24" s="2"/>
    </row>
    <row r="25" spans="1:15" ht="27.6" x14ac:dyDescent="0.2">
      <c r="A25" s="2"/>
      <c r="B25" s="4" t="s">
        <v>19</v>
      </c>
      <c r="C25" s="5">
        <v>1</v>
      </c>
      <c r="D25" s="5">
        <v>2</v>
      </c>
      <c r="E25" s="5">
        <v>3</v>
      </c>
      <c r="F25" s="5">
        <v>4</v>
      </c>
      <c r="G25" s="2"/>
      <c r="H25" s="2" t="s">
        <v>20</v>
      </c>
      <c r="I25" s="2" t="s">
        <v>22</v>
      </c>
      <c r="J25" s="2"/>
      <c r="K25" s="2"/>
      <c r="L25" s="2"/>
      <c r="M25" s="2"/>
      <c r="N25" s="2"/>
      <c r="O25" s="2"/>
    </row>
    <row r="26" spans="1:15" ht="13.8" x14ac:dyDescent="0.2">
      <c r="A26" s="2"/>
      <c r="B26" s="6">
        <v>1.1362432500000088</v>
      </c>
      <c r="C26" s="2">
        <v>352</v>
      </c>
      <c r="D26" s="2">
        <v>304</v>
      </c>
      <c r="E26" s="2">
        <v>144</v>
      </c>
      <c r="F26" s="2">
        <v>304</v>
      </c>
      <c r="G26" s="2"/>
      <c r="H26" s="2">
        <f t="shared" ref="H26:H34" si="4">AVERAGE(C26:F26)</f>
        <v>276</v>
      </c>
      <c r="I26" s="10">
        <f t="shared" ref="I26:I34" si="5">STDEV(C26:F26)/SQRT(4)</f>
        <v>45.431266766402189</v>
      </c>
      <c r="J26" s="2"/>
      <c r="K26" s="2"/>
      <c r="L26" s="2"/>
      <c r="M26" s="2"/>
      <c r="N26" s="2"/>
      <c r="O26" s="2"/>
    </row>
    <row r="27" spans="1:15" ht="13.8" x14ac:dyDescent="0.2">
      <c r="A27" s="2"/>
      <c r="B27" s="6">
        <v>1.4379007500000203</v>
      </c>
      <c r="C27" s="2">
        <v>112</v>
      </c>
      <c r="D27" s="2">
        <v>176</v>
      </c>
      <c r="E27" s="2">
        <v>192</v>
      </c>
      <c r="F27" s="2">
        <v>128</v>
      </c>
      <c r="G27" s="2"/>
      <c r="H27" s="2">
        <f t="shared" si="4"/>
        <v>152</v>
      </c>
      <c r="I27" s="10">
        <f t="shared" si="5"/>
        <v>19.043809142780933</v>
      </c>
      <c r="J27" s="2"/>
      <c r="K27" s="2"/>
      <c r="L27" s="2"/>
      <c r="M27" s="2"/>
      <c r="N27" s="2"/>
      <c r="O27" s="2"/>
    </row>
    <row r="28" spans="1:15" ht="13.8" x14ac:dyDescent="0.2">
      <c r="A28" s="2"/>
      <c r="B28" s="6">
        <v>0.12066300000003137</v>
      </c>
      <c r="C28" s="2">
        <v>0</v>
      </c>
      <c r="D28" s="2">
        <v>0</v>
      </c>
      <c r="E28" s="2">
        <v>0</v>
      </c>
      <c r="F28" s="2">
        <v>0</v>
      </c>
      <c r="G28" s="2"/>
      <c r="H28" s="2">
        <f t="shared" si="4"/>
        <v>0</v>
      </c>
      <c r="I28" s="10">
        <v>0</v>
      </c>
      <c r="J28" s="2"/>
      <c r="K28" s="2"/>
      <c r="L28" s="2"/>
      <c r="M28" s="2"/>
      <c r="N28" s="2"/>
      <c r="O28" s="2"/>
    </row>
    <row r="29" spans="1:15" ht="13.8" x14ac:dyDescent="0.2">
      <c r="A29" s="2"/>
      <c r="B29" s="6">
        <v>1.0658565000000166</v>
      </c>
      <c r="C29" s="2">
        <v>608</v>
      </c>
      <c r="D29" s="2">
        <v>400</v>
      </c>
      <c r="E29" s="2">
        <v>672</v>
      </c>
      <c r="F29" s="2">
        <v>560</v>
      </c>
      <c r="G29" s="2"/>
      <c r="H29" s="2">
        <f t="shared" si="4"/>
        <v>560</v>
      </c>
      <c r="I29" s="10">
        <f t="shared" si="5"/>
        <v>58.057442818872644</v>
      </c>
      <c r="J29" s="2"/>
      <c r="K29" s="2"/>
      <c r="L29" s="2"/>
      <c r="M29" s="2"/>
      <c r="N29" s="2"/>
      <c r="O29" s="2"/>
    </row>
    <row r="30" spans="1:15" ht="13.8" x14ac:dyDescent="0.2">
      <c r="A30" s="2"/>
      <c r="B30" s="6">
        <v>6.0331499999993356E-2</v>
      </c>
      <c r="C30" s="2">
        <v>0</v>
      </c>
      <c r="D30" s="2">
        <v>0</v>
      </c>
      <c r="E30" s="2">
        <v>0</v>
      </c>
      <c r="F30" s="2">
        <v>0</v>
      </c>
      <c r="G30" s="2"/>
      <c r="H30" s="2">
        <f t="shared" si="4"/>
        <v>0</v>
      </c>
      <c r="I30" s="10">
        <f t="shared" si="5"/>
        <v>0</v>
      </c>
      <c r="J30" s="2"/>
      <c r="K30" s="2"/>
      <c r="L30" s="2"/>
      <c r="M30" s="2"/>
      <c r="N30" s="2"/>
      <c r="O30" s="2"/>
    </row>
    <row r="31" spans="1:15" ht="13.8" x14ac:dyDescent="0.2">
      <c r="A31" s="2"/>
      <c r="B31" s="6">
        <v>0.34187850000000702</v>
      </c>
      <c r="C31" s="2">
        <v>32</v>
      </c>
      <c r="D31" s="2">
        <v>0</v>
      </c>
      <c r="E31" s="2">
        <v>128</v>
      </c>
      <c r="F31" s="2">
        <v>160</v>
      </c>
      <c r="G31" s="2"/>
      <c r="H31" s="2">
        <f t="shared" si="4"/>
        <v>80</v>
      </c>
      <c r="I31" s="10">
        <f t="shared" si="5"/>
        <v>38.087618285561867</v>
      </c>
      <c r="J31" s="2"/>
      <c r="K31" s="2"/>
      <c r="L31" s="2"/>
      <c r="M31" s="2"/>
      <c r="N31" s="2"/>
      <c r="O31" s="2"/>
    </row>
    <row r="32" spans="1:15" ht="13.8" x14ac:dyDescent="0.2">
      <c r="A32" s="2"/>
      <c r="B32" s="6">
        <v>0.76419900000000518</v>
      </c>
      <c r="C32" s="2">
        <v>320</v>
      </c>
      <c r="D32" s="2">
        <v>288</v>
      </c>
      <c r="E32" s="2">
        <v>336</v>
      </c>
      <c r="F32" s="2">
        <v>288</v>
      </c>
      <c r="G32" s="2"/>
      <c r="H32" s="2">
        <f t="shared" si="4"/>
        <v>308</v>
      </c>
      <c r="I32" s="10">
        <f t="shared" si="5"/>
        <v>12</v>
      </c>
      <c r="J32" s="2"/>
      <c r="K32" s="2"/>
      <c r="L32" s="2"/>
      <c r="M32" s="2"/>
      <c r="N32" s="2"/>
      <c r="O32" s="2"/>
    </row>
    <row r="33" spans="1:15" ht="13.8" x14ac:dyDescent="0.2">
      <c r="A33" s="2"/>
      <c r="B33" s="6">
        <v>8.044200000003579E-2</v>
      </c>
      <c r="C33" s="2">
        <v>0</v>
      </c>
      <c r="D33" s="2">
        <v>0</v>
      </c>
      <c r="E33" s="2">
        <v>0</v>
      </c>
      <c r="F33" s="2">
        <v>0</v>
      </c>
      <c r="G33" s="2"/>
      <c r="H33" s="2">
        <f t="shared" si="4"/>
        <v>0</v>
      </c>
      <c r="I33" s="10">
        <f t="shared" si="5"/>
        <v>0</v>
      </c>
      <c r="J33" s="2"/>
      <c r="K33" s="2"/>
      <c r="L33" s="2"/>
      <c r="M33" s="2"/>
      <c r="N33" s="2"/>
      <c r="O33" s="2"/>
    </row>
    <row r="34" spans="1:15" ht="13.8" x14ac:dyDescent="0.2">
      <c r="A34" s="2"/>
      <c r="B34" s="6">
        <v>0.12066300000003137</v>
      </c>
      <c r="C34" s="2">
        <v>0</v>
      </c>
      <c r="D34" s="2">
        <v>0</v>
      </c>
      <c r="E34" s="2">
        <v>0</v>
      </c>
      <c r="F34" s="2">
        <v>0</v>
      </c>
      <c r="G34" s="2"/>
      <c r="H34" s="2">
        <f t="shared" si="4"/>
        <v>0</v>
      </c>
      <c r="I34" s="10">
        <f t="shared" si="5"/>
        <v>0</v>
      </c>
      <c r="J34" s="2"/>
      <c r="K34" s="2"/>
      <c r="L34" s="2"/>
      <c r="M34" s="2"/>
      <c r="N34" s="2"/>
      <c r="O34" s="2"/>
    </row>
    <row r="35" spans="1:15" ht="15.6" x14ac:dyDescent="0.2">
      <c r="A35" s="2"/>
      <c r="B35" s="1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8" x14ac:dyDescent="0.2">
      <c r="A37" s="2"/>
      <c r="B37" s="7" t="s">
        <v>28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8" x14ac:dyDescent="0.2">
      <c r="A38" s="2"/>
      <c r="B38" s="2"/>
      <c r="C38" s="2"/>
      <c r="D38" s="2"/>
      <c r="E38" s="2"/>
      <c r="F38" s="2"/>
      <c r="G38" s="20" t="s">
        <v>70</v>
      </c>
      <c r="H38" s="20"/>
      <c r="I38" s="20" t="s">
        <v>73</v>
      </c>
      <c r="J38" s="20"/>
      <c r="K38" s="2"/>
      <c r="L38" s="2"/>
      <c r="M38" s="2"/>
      <c r="N38" s="2"/>
      <c r="O38" s="2"/>
    </row>
    <row r="39" spans="1:15" ht="27.6" x14ac:dyDescent="0.2">
      <c r="A39" s="2" t="s">
        <v>30</v>
      </c>
      <c r="B39" s="4" t="s">
        <v>19</v>
      </c>
      <c r="C39" s="8" t="s">
        <v>74</v>
      </c>
      <c r="D39" s="8"/>
      <c r="E39" s="8"/>
      <c r="F39" s="8"/>
      <c r="G39" s="17" t="s">
        <v>71</v>
      </c>
      <c r="H39" s="17" t="s">
        <v>72</v>
      </c>
      <c r="I39" s="17" t="s">
        <v>71</v>
      </c>
      <c r="J39" s="17" t="s">
        <v>72</v>
      </c>
      <c r="K39" s="2"/>
      <c r="L39" s="2"/>
      <c r="M39" s="2"/>
      <c r="N39" s="2"/>
      <c r="O39" s="2"/>
    </row>
    <row r="40" spans="1:15" ht="13.8" x14ac:dyDescent="0.2">
      <c r="A40" s="20">
        <v>1</v>
      </c>
      <c r="B40" s="9">
        <v>0</v>
      </c>
      <c r="C40" s="2">
        <v>0</v>
      </c>
      <c r="D40" s="2"/>
      <c r="E40" s="2"/>
      <c r="F40" s="2"/>
      <c r="G40" s="21">
        <f>AVERAGE(B40:B42)</f>
        <v>0</v>
      </c>
      <c r="H40" s="21">
        <f>STDEV(B40:B42)/SQRT(3)</f>
        <v>0</v>
      </c>
      <c r="I40" s="22">
        <f>AVERAGE(C40:C42)</f>
        <v>0</v>
      </c>
      <c r="J40" s="21">
        <f>STDEV(C40:C42)/SQRT(3)</f>
        <v>0</v>
      </c>
      <c r="K40" s="2"/>
      <c r="L40" s="2"/>
      <c r="M40" s="2"/>
      <c r="N40" s="2"/>
      <c r="O40" s="2"/>
    </row>
    <row r="41" spans="1:15" ht="13.8" x14ac:dyDescent="0.2">
      <c r="A41" s="20"/>
      <c r="B41" s="9">
        <v>0</v>
      </c>
      <c r="C41" s="2">
        <v>0</v>
      </c>
      <c r="D41" s="2"/>
      <c r="E41" s="2"/>
      <c r="F41" s="2"/>
      <c r="G41" s="21"/>
      <c r="H41" s="21"/>
      <c r="I41" s="22"/>
      <c r="J41" s="21"/>
      <c r="K41" s="2"/>
      <c r="L41" s="2"/>
      <c r="M41" s="2"/>
      <c r="N41" s="2"/>
      <c r="O41" s="2"/>
    </row>
    <row r="42" spans="1:15" ht="13.8" x14ac:dyDescent="0.2">
      <c r="A42" s="20"/>
      <c r="B42" s="9">
        <v>0</v>
      </c>
      <c r="C42" s="2">
        <v>0</v>
      </c>
      <c r="D42" s="2"/>
      <c r="E42" s="2"/>
      <c r="F42" s="2"/>
      <c r="G42" s="21"/>
      <c r="H42" s="21"/>
      <c r="I42" s="22"/>
      <c r="J42" s="21"/>
      <c r="K42" s="2"/>
      <c r="L42" s="2"/>
      <c r="M42" s="2"/>
      <c r="N42" s="2"/>
      <c r="O42" s="2"/>
    </row>
    <row r="43" spans="1:15" ht="13.8" x14ac:dyDescent="0.2">
      <c r="A43" s="20">
        <v>2</v>
      </c>
      <c r="B43" s="6">
        <v>0.55303875000000002</v>
      </c>
      <c r="C43" s="2">
        <v>50</v>
      </c>
      <c r="D43" s="2"/>
      <c r="E43" s="2"/>
      <c r="F43" s="2"/>
      <c r="G43" s="21">
        <f>AVERAGE(B43:B46)</f>
        <v>0.54046968750000002</v>
      </c>
      <c r="H43" s="21">
        <f>STDEV(B43:B46)/SQRT(4)</f>
        <v>1.2569062500000006E-2</v>
      </c>
      <c r="I43" s="22">
        <f>AVERAGE(C43:C46)</f>
        <v>62.5</v>
      </c>
      <c r="J43" s="21">
        <f>STDEV(C43:C46)/SQRT(4)</f>
        <v>7.2168783648703219</v>
      </c>
      <c r="K43" s="2"/>
      <c r="L43" s="2"/>
      <c r="M43" s="2"/>
      <c r="N43" s="2"/>
      <c r="O43" s="2"/>
    </row>
    <row r="44" spans="1:15" ht="13.8" x14ac:dyDescent="0.2">
      <c r="A44" s="20"/>
      <c r="B44" s="6">
        <v>0.55303875000000002</v>
      </c>
      <c r="C44" s="2">
        <v>50</v>
      </c>
      <c r="D44" s="2"/>
      <c r="E44" s="2"/>
      <c r="F44" s="2"/>
      <c r="G44" s="21"/>
      <c r="H44" s="21"/>
      <c r="I44" s="22"/>
      <c r="J44" s="21"/>
      <c r="K44" s="2"/>
      <c r="L44" s="2"/>
      <c r="M44" s="2"/>
      <c r="N44" s="2"/>
      <c r="O44" s="2"/>
    </row>
    <row r="45" spans="1:15" ht="13.8" x14ac:dyDescent="0.2">
      <c r="A45" s="20"/>
      <c r="B45" s="6">
        <v>0.5027625</v>
      </c>
      <c r="C45" s="2">
        <v>75</v>
      </c>
      <c r="D45" s="2"/>
      <c r="E45" s="2"/>
      <c r="F45" s="2"/>
      <c r="G45" s="21"/>
      <c r="H45" s="21"/>
      <c r="I45" s="22"/>
      <c r="J45" s="21"/>
      <c r="K45" s="2"/>
      <c r="L45" s="2"/>
      <c r="M45" s="2"/>
      <c r="N45" s="2"/>
      <c r="O45" s="2"/>
    </row>
    <row r="46" spans="1:15" ht="13.8" x14ac:dyDescent="0.2">
      <c r="A46" s="20"/>
      <c r="B46" s="6">
        <v>0.55303875000000002</v>
      </c>
      <c r="C46" s="2">
        <v>75</v>
      </c>
      <c r="D46" s="2"/>
      <c r="E46" s="2"/>
      <c r="F46" s="2"/>
      <c r="G46" s="21"/>
      <c r="H46" s="21"/>
      <c r="I46" s="22"/>
      <c r="J46" s="21"/>
      <c r="K46" s="2"/>
      <c r="L46" s="2"/>
      <c r="M46" s="2"/>
      <c r="N46" s="2"/>
      <c r="O46" s="2"/>
    </row>
    <row r="47" spans="1:15" ht="13.8" x14ac:dyDescent="0.2">
      <c r="A47" s="20">
        <v>3</v>
      </c>
      <c r="B47" s="6">
        <v>0.80442000000000002</v>
      </c>
      <c r="C47" s="2">
        <v>125</v>
      </c>
      <c r="D47" s="2"/>
      <c r="E47" s="2"/>
      <c r="F47" s="2"/>
      <c r="G47" s="21">
        <f>AVERAGE(B47:B50)</f>
        <v>0.76671281250000001</v>
      </c>
      <c r="H47" s="21">
        <f>STDEV(B47:B50)/SQRT(4)</f>
        <v>1.2569062500000006E-2</v>
      </c>
      <c r="I47" s="22">
        <f>AVERAGE(C47:C50)</f>
        <v>112.5</v>
      </c>
      <c r="J47" s="21">
        <f>STDEV(C47:C50)/SQRT(4)</f>
        <v>7.2168783648703219</v>
      </c>
      <c r="K47" s="2"/>
      <c r="L47" s="2"/>
      <c r="M47" s="2"/>
      <c r="N47" s="2"/>
      <c r="O47" s="2"/>
    </row>
    <row r="48" spans="1:15" ht="13.8" x14ac:dyDescent="0.2">
      <c r="A48" s="20"/>
      <c r="B48" s="6">
        <v>0.75414375</v>
      </c>
      <c r="C48" s="2">
        <v>100</v>
      </c>
      <c r="D48" s="2"/>
      <c r="E48" s="2"/>
      <c r="F48" s="2"/>
      <c r="G48" s="21"/>
      <c r="H48" s="21"/>
      <c r="I48" s="22"/>
      <c r="J48" s="21"/>
      <c r="K48" s="2"/>
      <c r="L48" s="2"/>
      <c r="M48" s="2"/>
      <c r="N48" s="2"/>
      <c r="O48" s="2"/>
    </row>
    <row r="49" spans="1:15" ht="13.8" x14ac:dyDescent="0.2">
      <c r="A49" s="20"/>
      <c r="B49" s="6">
        <v>0.75414375</v>
      </c>
      <c r="C49" s="2">
        <v>125</v>
      </c>
      <c r="D49" s="2"/>
      <c r="E49" s="2"/>
      <c r="F49" s="2"/>
      <c r="G49" s="21"/>
      <c r="H49" s="21"/>
      <c r="I49" s="22"/>
      <c r="J49" s="21"/>
      <c r="K49" s="2"/>
      <c r="L49" s="2"/>
      <c r="M49" s="2"/>
      <c r="N49" s="2"/>
      <c r="O49" s="2"/>
    </row>
    <row r="50" spans="1:15" ht="13.8" x14ac:dyDescent="0.2">
      <c r="A50" s="20"/>
      <c r="B50" s="6">
        <v>0.75414375</v>
      </c>
      <c r="C50" s="2">
        <v>100</v>
      </c>
      <c r="D50" s="2"/>
      <c r="E50" s="2"/>
      <c r="F50" s="2"/>
      <c r="G50" s="21"/>
      <c r="H50" s="21"/>
      <c r="I50" s="22"/>
      <c r="J50" s="21"/>
      <c r="K50" s="2"/>
      <c r="L50" s="2"/>
      <c r="M50" s="2"/>
      <c r="N50" s="2"/>
      <c r="O50" s="2"/>
    </row>
    <row r="51" spans="1:15" ht="13.8" x14ac:dyDescent="0.2">
      <c r="A51" s="20">
        <v>4</v>
      </c>
      <c r="B51" s="6">
        <v>1.005525</v>
      </c>
      <c r="C51" s="2">
        <v>225</v>
      </c>
      <c r="D51" s="2"/>
      <c r="E51" s="2"/>
      <c r="F51" s="2"/>
      <c r="G51" s="21">
        <f>AVERAGE(B51:B54)</f>
        <v>1.0180940624999999</v>
      </c>
      <c r="H51" s="21">
        <f>STDEV(B51:B54)/SQRT(4)</f>
        <v>1.2569062500000006E-2</v>
      </c>
      <c r="I51" s="22">
        <f>AVERAGE(C51:C54)</f>
        <v>212.5</v>
      </c>
      <c r="J51" s="21">
        <f>STDEV(C51:C54)/SQRT(4)</f>
        <v>7.2168783648703219</v>
      </c>
      <c r="K51" s="2"/>
      <c r="L51" s="2"/>
      <c r="M51" s="2"/>
      <c r="N51" s="2"/>
      <c r="O51" s="2"/>
    </row>
    <row r="52" spans="1:15" ht="13.8" x14ac:dyDescent="0.2">
      <c r="A52" s="20"/>
      <c r="B52" s="6">
        <v>1.05580125</v>
      </c>
      <c r="C52" s="2">
        <v>200</v>
      </c>
      <c r="D52" s="2"/>
      <c r="E52" s="2"/>
      <c r="F52" s="2"/>
      <c r="G52" s="21"/>
      <c r="H52" s="21"/>
      <c r="I52" s="22"/>
      <c r="J52" s="21"/>
      <c r="K52" s="2"/>
      <c r="L52" s="2"/>
      <c r="M52" s="2"/>
      <c r="N52" s="2"/>
      <c r="O52" s="2"/>
    </row>
    <row r="53" spans="1:15" ht="13.8" x14ac:dyDescent="0.2">
      <c r="A53" s="20"/>
      <c r="B53" s="6">
        <v>1.005525</v>
      </c>
      <c r="C53" s="2">
        <v>200</v>
      </c>
      <c r="D53" s="2"/>
      <c r="E53" s="2"/>
      <c r="F53" s="2"/>
      <c r="G53" s="21"/>
      <c r="H53" s="21"/>
      <c r="I53" s="22"/>
      <c r="J53" s="21"/>
      <c r="K53" s="2"/>
      <c r="L53" s="2"/>
      <c r="M53" s="2"/>
      <c r="N53" s="2"/>
      <c r="O53" s="2"/>
    </row>
    <row r="54" spans="1:15" ht="13.8" x14ac:dyDescent="0.2">
      <c r="A54" s="20"/>
      <c r="B54" s="6">
        <v>1.005525</v>
      </c>
      <c r="C54" s="2">
        <v>225</v>
      </c>
      <c r="D54" s="2"/>
      <c r="E54" s="2"/>
      <c r="F54" s="2"/>
      <c r="G54" s="21"/>
      <c r="H54" s="21"/>
      <c r="I54" s="22"/>
      <c r="J54" s="21"/>
      <c r="K54" s="2"/>
      <c r="L54" s="2"/>
      <c r="M54" s="2"/>
      <c r="N54" s="2"/>
      <c r="O54" s="2"/>
    </row>
    <row r="55" spans="1:15" ht="13.8" x14ac:dyDescent="0.2">
      <c r="A55" s="20">
        <v>5</v>
      </c>
      <c r="B55" s="6">
        <v>1.2569062499999999</v>
      </c>
      <c r="C55" s="2">
        <v>100</v>
      </c>
      <c r="D55" s="2"/>
      <c r="E55" s="2"/>
      <c r="F55" s="2"/>
      <c r="G55" s="21">
        <f>AVERAGE(B55:B58)</f>
        <v>1.2242266874999999</v>
      </c>
      <c r="H55" s="21">
        <f>STDEV(B55:B58)/SQRT(4)</f>
        <v>2.7035660955789579E-2</v>
      </c>
      <c r="I55" s="22">
        <f>AVERAGE(C55:C58)</f>
        <v>93.75</v>
      </c>
      <c r="J55" s="21">
        <f>STDEV(C55:C58)/SQRT(4)</f>
        <v>6.25</v>
      </c>
      <c r="K55" s="2"/>
      <c r="L55" s="2"/>
      <c r="M55" s="2"/>
      <c r="N55" s="2"/>
      <c r="O55" s="2"/>
    </row>
    <row r="56" spans="1:15" ht="13.8" x14ac:dyDescent="0.2">
      <c r="A56" s="20"/>
      <c r="B56" s="6">
        <v>1.27701675</v>
      </c>
      <c r="C56" s="2">
        <v>100</v>
      </c>
      <c r="D56" s="2"/>
      <c r="E56" s="2"/>
      <c r="F56" s="2"/>
      <c r="G56" s="21"/>
      <c r="H56" s="21"/>
      <c r="I56" s="22"/>
      <c r="J56" s="21"/>
      <c r="K56" s="2"/>
      <c r="L56" s="2"/>
      <c r="M56" s="2"/>
      <c r="N56" s="2"/>
      <c r="O56" s="2"/>
    </row>
    <row r="57" spans="1:15" ht="13.8" x14ac:dyDescent="0.2">
      <c r="A57" s="20"/>
      <c r="B57" s="6">
        <v>1.1563537500000001</v>
      </c>
      <c r="C57" s="2">
        <v>75</v>
      </c>
      <c r="D57" s="2"/>
      <c r="E57" s="2"/>
      <c r="F57" s="2"/>
      <c r="G57" s="21"/>
      <c r="H57" s="21"/>
      <c r="I57" s="22"/>
      <c r="J57" s="21"/>
      <c r="K57" s="2"/>
      <c r="L57" s="2"/>
      <c r="M57" s="2"/>
      <c r="N57" s="2"/>
      <c r="O57" s="2"/>
    </row>
    <row r="58" spans="1:15" ht="13.8" x14ac:dyDescent="0.2">
      <c r="A58" s="20"/>
      <c r="B58" s="6">
        <v>1.2066300000000001</v>
      </c>
      <c r="C58" s="2">
        <v>100</v>
      </c>
      <c r="D58" s="2"/>
      <c r="E58" s="2"/>
      <c r="F58" s="2"/>
      <c r="G58" s="21"/>
      <c r="H58" s="21"/>
      <c r="I58" s="22"/>
      <c r="J58" s="21"/>
      <c r="K58" s="2"/>
      <c r="L58" s="2"/>
      <c r="M58" s="2"/>
      <c r="N58" s="2"/>
      <c r="O58" s="2"/>
    </row>
    <row r="59" spans="1:15" ht="13.8" x14ac:dyDescent="0.2">
      <c r="A59" s="20">
        <v>6</v>
      </c>
      <c r="B59" s="6">
        <v>1.60884</v>
      </c>
      <c r="C59" s="2">
        <v>50</v>
      </c>
      <c r="D59" s="2"/>
      <c r="E59" s="2"/>
      <c r="F59" s="2"/>
      <c r="G59" s="21">
        <f>AVERAGE(B59:B62)</f>
        <v>1.5887294999999999</v>
      </c>
      <c r="H59" s="21">
        <f>STDEV(B59:B62)/SQRT(4)</f>
        <v>1.2315115868060288E-2</v>
      </c>
      <c r="I59" s="22">
        <f>AVERAGE(C59:C62)</f>
        <v>62.5</v>
      </c>
      <c r="J59" s="21">
        <f>STDEV(C59:C62)/SQRT(4)</f>
        <v>7.2168783648703219</v>
      </c>
      <c r="K59" s="2"/>
      <c r="L59" s="2"/>
      <c r="M59" s="2"/>
      <c r="N59" s="2"/>
      <c r="O59" s="2"/>
    </row>
    <row r="60" spans="1:15" ht="13.8" x14ac:dyDescent="0.2">
      <c r="A60" s="20"/>
      <c r="B60" s="6">
        <v>1.5786742499999999</v>
      </c>
      <c r="C60" s="2">
        <v>75</v>
      </c>
      <c r="D60" s="2"/>
      <c r="E60" s="2"/>
      <c r="F60" s="2"/>
      <c r="G60" s="21"/>
      <c r="H60" s="21"/>
      <c r="I60" s="22"/>
      <c r="J60" s="21"/>
      <c r="K60" s="2"/>
      <c r="L60" s="2"/>
      <c r="M60" s="2"/>
      <c r="N60" s="2"/>
      <c r="O60" s="2"/>
    </row>
    <row r="61" spans="1:15" ht="13.8" x14ac:dyDescent="0.2">
      <c r="A61" s="20"/>
      <c r="B61" s="6">
        <v>1.55856375</v>
      </c>
      <c r="C61" s="2">
        <v>50</v>
      </c>
      <c r="D61" s="2"/>
      <c r="E61" s="2"/>
      <c r="F61" s="2"/>
      <c r="G61" s="21"/>
      <c r="H61" s="21"/>
      <c r="I61" s="22"/>
      <c r="J61" s="21"/>
      <c r="K61" s="2"/>
      <c r="L61" s="2"/>
      <c r="M61" s="2"/>
      <c r="N61" s="2"/>
      <c r="O61" s="2"/>
    </row>
    <row r="62" spans="1:15" ht="13.8" x14ac:dyDescent="0.2">
      <c r="A62" s="20"/>
      <c r="B62" s="6">
        <v>1.60884</v>
      </c>
      <c r="C62" s="2">
        <v>75</v>
      </c>
      <c r="D62" s="2"/>
      <c r="E62" s="2"/>
      <c r="F62" s="2"/>
      <c r="G62" s="21"/>
      <c r="H62" s="21"/>
      <c r="I62" s="22"/>
      <c r="J62" s="21"/>
      <c r="K62" s="2"/>
      <c r="L62" s="2"/>
      <c r="M62" s="2"/>
      <c r="N62" s="2"/>
      <c r="O62" s="2"/>
    </row>
    <row r="63" spans="1:15" ht="13.8" x14ac:dyDescent="0.2">
      <c r="A63" s="20">
        <v>7</v>
      </c>
      <c r="B63" s="6">
        <v>1.7093925000000001</v>
      </c>
      <c r="C63" s="2">
        <v>25</v>
      </c>
      <c r="D63" s="2"/>
      <c r="E63" s="2"/>
      <c r="F63" s="2"/>
      <c r="G63" s="21">
        <f>AVERAGE(B63:B66)</f>
        <v>1.7596687500000001</v>
      </c>
      <c r="H63" s="21">
        <f>STDEV(B63:B66)/SQRT(4)</f>
        <v>2.902700647134487E-2</v>
      </c>
      <c r="I63" s="22">
        <f>AVERAGE(C63:C66)</f>
        <v>25</v>
      </c>
      <c r="J63" s="21">
        <f>STDEV(C63:C66)/SQRT(4)</f>
        <v>0</v>
      </c>
      <c r="K63" s="2"/>
      <c r="L63" s="2"/>
      <c r="M63" s="2"/>
      <c r="N63" s="2"/>
      <c r="O63" s="2"/>
    </row>
    <row r="64" spans="1:15" ht="13.8" x14ac:dyDescent="0.2">
      <c r="A64" s="20"/>
      <c r="B64" s="6">
        <v>1.7093925000000001</v>
      </c>
      <c r="C64" s="2">
        <v>25</v>
      </c>
      <c r="D64" s="2"/>
      <c r="E64" s="2"/>
      <c r="F64" s="2"/>
      <c r="G64" s="21"/>
      <c r="H64" s="21"/>
      <c r="I64" s="22"/>
      <c r="J64" s="21"/>
      <c r="K64" s="2"/>
      <c r="L64" s="2"/>
      <c r="M64" s="2"/>
      <c r="N64" s="2"/>
      <c r="O64" s="2"/>
    </row>
    <row r="65" spans="1:15" ht="13.8" x14ac:dyDescent="0.2">
      <c r="A65" s="20"/>
      <c r="B65" s="6">
        <v>1.8099449999999999</v>
      </c>
      <c r="C65" s="2">
        <v>25</v>
      </c>
      <c r="D65" s="2"/>
      <c r="E65" s="2"/>
      <c r="F65" s="2"/>
      <c r="G65" s="21"/>
      <c r="H65" s="21"/>
      <c r="I65" s="22"/>
      <c r="J65" s="21"/>
      <c r="K65" s="2"/>
      <c r="L65" s="2"/>
      <c r="M65" s="2"/>
      <c r="N65" s="2"/>
      <c r="O65" s="2"/>
    </row>
    <row r="66" spans="1:15" ht="13.8" x14ac:dyDescent="0.2">
      <c r="A66" s="20"/>
      <c r="B66" s="6">
        <v>1.8099449999999999</v>
      </c>
      <c r="C66" s="2">
        <v>25</v>
      </c>
      <c r="D66" s="2"/>
      <c r="E66" s="2"/>
      <c r="F66" s="2"/>
      <c r="G66" s="21"/>
      <c r="H66" s="21"/>
      <c r="I66" s="22"/>
      <c r="J66" s="21"/>
      <c r="K66" s="2"/>
      <c r="L66" s="2"/>
      <c r="M66" s="2"/>
      <c r="N66" s="2"/>
      <c r="O66" s="2"/>
    </row>
    <row r="67" spans="1:15" ht="13.8" x14ac:dyDescent="0.2">
      <c r="A67" s="20">
        <v>8</v>
      </c>
      <c r="B67" s="6">
        <v>2.2624312500000001</v>
      </c>
      <c r="C67" s="2">
        <v>0</v>
      </c>
      <c r="D67" s="2"/>
      <c r="E67" s="2"/>
      <c r="F67" s="2"/>
      <c r="G67" s="21">
        <f>AVERAGE(B67:B69)</f>
        <v>2.2456725</v>
      </c>
      <c r="H67" s="21">
        <f>STDEV(B67:B69)/SQRT(3)</f>
        <v>4.4339484784303732E-2</v>
      </c>
      <c r="I67" s="22">
        <f>AVERAGE(C67:C69)</f>
        <v>0</v>
      </c>
      <c r="J67" s="21">
        <f>STDEV(C67:C69)/SQRT(4)</f>
        <v>0</v>
      </c>
      <c r="K67" s="2"/>
      <c r="L67" s="2"/>
      <c r="M67" s="2"/>
      <c r="N67" s="2"/>
      <c r="O67" s="2"/>
    </row>
    <row r="68" spans="1:15" ht="13.8" x14ac:dyDescent="0.2">
      <c r="A68" s="20"/>
      <c r="B68" s="6">
        <v>2.1618787500000001</v>
      </c>
      <c r="C68" s="2">
        <v>0</v>
      </c>
      <c r="D68" s="2"/>
      <c r="E68" s="2"/>
      <c r="F68" s="2"/>
      <c r="G68" s="21"/>
      <c r="H68" s="21"/>
      <c r="I68" s="22"/>
      <c r="J68" s="21"/>
      <c r="K68" s="2"/>
      <c r="L68" s="2"/>
      <c r="M68" s="2"/>
      <c r="N68" s="2"/>
      <c r="O68" s="2"/>
    </row>
    <row r="69" spans="1:15" ht="13.8" x14ac:dyDescent="0.2">
      <c r="A69" s="20"/>
      <c r="B69" s="6">
        <v>2.3127075000000001</v>
      </c>
      <c r="C69" s="2">
        <v>0</v>
      </c>
      <c r="D69" s="2"/>
      <c r="E69" s="2"/>
      <c r="F69" s="2"/>
      <c r="G69" s="21"/>
      <c r="H69" s="21"/>
      <c r="I69" s="22"/>
      <c r="J69" s="21"/>
      <c r="K69" s="2"/>
      <c r="L69" s="2"/>
      <c r="M69" s="2"/>
      <c r="N69" s="2"/>
      <c r="O69" s="2"/>
    </row>
    <row r="70" spans="1:15" ht="15.6" x14ac:dyDescent="0.2">
      <c r="A70" s="2"/>
      <c r="B70" s="1" t="s">
        <v>57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8" x14ac:dyDescent="0.2">
      <c r="A72" s="2"/>
      <c r="B72" s="7" t="s">
        <v>29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8" x14ac:dyDescent="0.2">
      <c r="A73" s="2"/>
      <c r="B73" s="2"/>
      <c r="C73" s="20" t="s">
        <v>61</v>
      </c>
      <c r="D73" s="20"/>
      <c r="E73" s="20"/>
      <c r="F73" s="20"/>
      <c r="G73" s="2"/>
      <c r="H73" s="20" t="s">
        <v>73</v>
      </c>
      <c r="I73" s="20"/>
      <c r="J73" s="2"/>
      <c r="K73" s="2"/>
      <c r="L73" s="2"/>
      <c r="M73" s="2"/>
      <c r="N73" s="2"/>
      <c r="O73" s="2"/>
    </row>
    <row r="74" spans="1:15" ht="27.6" x14ac:dyDescent="0.2">
      <c r="A74" s="2"/>
      <c r="B74" s="4" t="s">
        <v>19</v>
      </c>
      <c r="C74" s="5">
        <v>1</v>
      </c>
      <c r="D74" s="5">
        <v>2</v>
      </c>
      <c r="E74" s="5">
        <v>3</v>
      </c>
      <c r="F74" s="5">
        <v>4</v>
      </c>
      <c r="G74" s="2"/>
      <c r="H74" s="2" t="s">
        <v>20</v>
      </c>
      <c r="I74" s="2" t="s">
        <v>22</v>
      </c>
      <c r="J74" s="2"/>
      <c r="K74" s="2"/>
      <c r="L74" s="2"/>
      <c r="M74" s="2"/>
      <c r="N74" s="2"/>
      <c r="O74" s="2"/>
    </row>
    <row r="75" spans="1:15" ht="13.8" x14ac:dyDescent="0.2">
      <c r="A75" s="2"/>
      <c r="B75" s="5">
        <v>2.15</v>
      </c>
      <c r="C75" s="11">
        <v>0</v>
      </c>
      <c r="D75" s="11">
        <v>0</v>
      </c>
      <c r="E75" s="11">
        <v>0</v>
      </c>
      <c r="F75" s="11">
        <v>0</v>
      </c>
      <c r="G75" s="2"/>
      <c r="H75" s="19">
        <f>AVERAGE(C75:F75)</f>
        <v>0</v>
      </c>
      <c r="I75" s="10">
        <f>STDEV(C75:F75)/SQRT(4)</f>
        <v>0</v>
      </c>
      <c r="J75" s="2"/>
      <c r="K75" s="2"/>
      <c r="L75" s="2"/>
      <c r="M75" s="2"/>
      <c r="N75" s="2"/>
      <c r="O75" s="2"/>
    </row>
    <row r="76" spans="1:15" ht="13.8" x14ac:dyDescent="0.2">
      <c r="A76" s="2"/>
      <c r="B76" s="5">
        <v>1.2</v>
      </c>
      <c r="C76" s="11">
        <v>22.222222222222221</v>
      </c>
      <c r="D76" s="11">
        <v>44.444444444444443</v>
      </c>
      <c r="E76" s="11">
        <v>44.444444444444443</v>
      </c>
      <c r="F76" s="11">
        <v>33.333333333333336</v>
      </c>
      <c r="G76" s="2"/>
      <c r="H76" s="19">
        <f t="shared" ref="H76:H84" si="6">AVERAGE(C76:F76)</f>
        <v>36.111111111111107</v>
      </c>
      <c r="I76" s="10">
        <f t="shared" ref="I76:I84" si="7">STDEV(C76:F76)/SQRT(4)</f>
        <v>5.3190394875352229</v>
      </c>
      <c r="J76" s="2"/>
      <c r="K76" s="2"/>
      <c r="L76" s="2"/>
      <c r="M76" s="2"/>
      <c r="N76" s="2"/>
      <c r="O76" s="2"/>
    </row>
    <row r="77" spans="1:15" ht="13.8" x14ac:dyDescent="0.2">
      <c r="A77" s="2"/>
      <c r="B77" s="5">
        <v>0.65</v>
      </c>
      <c r="C77" s="11">
        <v>122.22222222222223</v>
      </c>
      <c r="D77" s="11">
        <v>188.88888888888889</v>
      </c>
      <c r="E77" s="11">
        <v>66.666666666666671</v>
      </c>
      <c r="F77" s="11">
        <v>66.666666666666671</v>
      </c>
      <c r="G77" s="2"/>
      <c r="H77" s="19">
        <f t="shared" si="6"/>
        <v>111.11111111111111</v>
      </c>
      <c r="I77" s="10">
        <f t="shared" si="7"/>
        <v>29.04516137288541</v>
      </c>
      <c r="J77" s="2"/>
      <c r="K77" s="2"/>
      <c r="L77" s="2"/>
      <c r="M77" s="2"/>
      <c r="N77" s="2"/>
      <c r="O77" s="2"/>
    </row>
    <row r="78" spans="1:15" ht="13.8" x14ac:dyDescent="0.2">
      <c r="A78" s="2"/>
      <c r="B78" s="5">
        <v>0.45</v>
      </c>
      <c r="C78" s="11">
        <v>44.444444444444443</v>
      </c>
      <c r="D78" s="11">
        <v>66.666666666666671</v>
      </c>
      <c r="E78" s="11">
        <v>177.77777777777777</v>
      </c>
      <c r="F78" s="11">
        <v>77.777777777777786</v>
      </c>
      <c r="G78" s="2"/>
      <c r="H78" s="19">
        <f t="shared" si="6"/>
        <v>91.666666666666671</v>
      </c>
      <c r="I78" s="10">
        <f t="shared" si="7"/>
        <v>29.528182813151794</v>
      </c>
      <c r="J78" s="2"/>
      <c r="K78" s="2"/>
      <c r="L78" s="2"/>
      <c r="M78" s="2"/>
      <c r="N78" s="2"/>
      <c r="O78" s="2"/>
    </row>
    <row r="79" spans="1:15" ht="13.8" x14ac:dyDescent="0.2">
      <c r="A79" s="2"/>
      <c r="B79" s="5">
        <v>0.32</v>
      </c>
      <c r="C79" s="11">
        <v>11.111111111111111</v>
      </c>
      <c r="D79" s="11">
        <v>111.11111111111111</v>
      </c>
      <c r="E79" s="11">
        <v>33.333333333333336</v>
      </c>
      <c r="F79" s="11">
        <v>66.666666666666671</v>
      </c>
      <c r="G79" s="2"/>
      <c r="H79" s="19">
        <f t="shared" si="6"/>
        <v>55.555555555555557</v>
      </c>
      <c r="I79" s="10">
        <f t="shared" si="7"/>
        <v>21.754333563834685</v>
      </c>
      <c r="J79" s="2"/>
      <c r="K79" s="2"/>
      <c r="L79" s="2"/>
      <c r="M79" s="2"/>
      <c r="N79" s="2"/>
      <c r="O79" s="2"/>
    </row>
    <row r="80" spans="1:15" ht="13.8" x14ac:dyDescent="0.2">
      <c r="A80" s="2"/>
      <c r="B80" s="5">
        <v>1.35</v>
      </c>
      <c r="C80" s="11">
        <v>11.111111111111111</v>
      </c>
      <c r="D80" s="11">
        <v>11.111111111111111</v>
      </c>
      <c r="E80" s="11">
        <v>0</v>
      </c>
      <c r="F80" s="11">
        <v>11.111111111111111</v>
      </c>
      <c r="G80" s="2"/>
      <c r="H80" s="19">
        <f t="shared" si="6"/>
        <v>8.3333333333333321</v>
      </c>
      <c r="I80" s="10">
        <f t="shared" si="7"/>
        <v>2.7777777777777781</v>
      </c>
      <c r="J80" s="2"/>
      <c r="K80" s="2"/>
      <c r="L80" s="2"/>
      <c r="M80" s="2"/>
      <c r="N80" s="2"/>
      <c r="O80" s="2"/>
    </row>
    <row r="81" spans="1:15" ht="13.8" x14ac:dyDescent="0.2">
      <c r="A81" s="2"/>
      <c r="B81" s="5">
        <v>0.92</v>
      </c>
      <c r="C81" s="11">
        <v>233.33333333333334</v>
      </c>
      <c r="D81" s="11">
        <v>55.555555555555557</v>
      </c>
      <c r="E81" s="11">
        <v>400</v>
      </c>
      <c r="F81" s="11">
        <v>255.55555555555557</v>
      </c>
      <c r="G81" s="2"/>
      <c r="H81" s="19">
        <f t="shared" si="6"/>
        <v>236.11111111111111</v>
      </c>
      <c r="I81" s="10">
        <f t="shared" si="7"/>
        <v>70.619685058030939</v>
      </c>
      <c r="J81" s="2"/>
      <c r="K81" s="2"/>
      <c r="L81" s="2"/>
      <c r="M81" s="2"/>
      <c r="N81" s="2"/>
      <c r="O81" s="2"/>
    </row>
    <row r="82" spans="1:15" ht="13.8" x14ac:dyDescent="0.2">
      <c r="A82" s="2"/>
      <c r="B82" s="5">
        <v>1.85</v>
      </c>
      <c r="C82" s="11">
        <v>0</v>
      </c>
      <c r="D82" s="11">
        <v>33.333333333333336</v>
      </c>
      <c r="E82" s="11">
        <v>11.111111111111111</v>
      </c>
      <c r="F82" s="11">
        <v>33.333333333333336</v>
      </c>
      <c r="G82" s="2"/>
      <c r="H82" s="19">
        <f>AVERAGE(C82:F82)</f>
        <v>19.444444444444443</v>
      </c>
      <c r="I82" s="10">
        <f t="shared" si="7"/>
        <v>8.3333333333333375</v>
      </c>
      <c r="J82" s="2"/>
      <c r="K82" s="2"/>
      <c r="L82" s="2"/>
      <c r="M82" s="2"/>
      <c r="N82" s="2"/>
      <c r="O82" s="2"/>
    </row>
    <row r="83" spans="1:15" ht="13.8" x14ac:dyDescent="0.2">
      <c r="A83" s="2"/>
      <c r="B83" s="5">
        <v>0.9</v>
      </c>
      <c r="C83" s="11">
        <v>200</v>
      </c>
      <c r="D83" s="11">
        <v>277.77777777777777</v>
      </c>
      <c r="E83" s="11">
        <v>244.44444444444446</v>
      </c>
      <c r="F83" s="11">
        <v>355.55555555555554</v>
      </c>
      <c r="G83" s="2"/>
      <c r="H83" s="19">
        <f t="shared" si="6"/>
        <v>269.44444444444446</v>
      </c>
      <c r="I83" s="10">
        <f t="shared" si="7"/>
        <v>32.82795907636271</v>
      </c>
      <c r="J83" s="2"/>
      <c r="K83" s="2"/>
      <c r="L83" s="2"/>
      <c r="M83" s="2"/>
      <c r="N83" s="2"/>
      <c r="O83" s="2"/>
    </row>
    <row r="84" spans="1:15" ht="13.8" x14ac:dyDescent="0.2">
      <c r="A84" s="2"/>
      <c r="B84" s="5">
        <v>0</v>
      </c>
      <c r="C84" s="11">
        <v>0</v>
      </c>
      <c r="D84" s="11">
        <v>0</v>
      </c>
      <c r="E84" s="11">
        <v>0</v>
      </c>
      <c r="F84" s="11">
        <v>0</v>
      </c>
      <c r="G84" s="2"/>
      <c r="H84" s="19">
        <f t="shared" si="6"/>
        <v>0</v>
      </c>
      <c r="I84" s="10">
        <f t="shared" si="7"/>
        <v>0</v>
      </c>
      <c r="J84" s="2"/>
      <c r="K84" s="2"/>
      <c r="L84" s="2"/>
      <c r="M84" s="2"/>
      <c r="N84" s="2"/>
      <c r="O84" s="2"/>
    </row>
    <row r="85" spans="1:15" ht="15.6" x14ac:dyDescent="0.2">
      <c r="A85" s="2"/>
      <c r="B85" s="1" t="s">
        <v>59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mergeCells count="50">
    <mergeCell ref="H73:I73"/>
    <mergeCell ref="H24:I24"/>
    <mergeCell ref="H14:I14"/>
    <mergeCell ref="H4:I4"/>
    <mergeCell ref="I59:I62"/>
    <mergeCell ref="I47:I50"/>
    <mergeCell ref="I38:J38"/>
    <mergeCell ref="I40:I42"/>
    <mergeCell ref="J40:J42"/>
    <mergeCell ref="I43:I46"/>
    <mergeCell ref="J43:J46"/>
    <mergeCell ref="G38:H38"/>
    <mergeCell ref="G40:G42"/>
    <mergeCell ref="H40:H42"/>
    <mergeCell ref="G43:G46"/>
    <mergeCell ref="H43:H46"/>
    <mergeCell ref="J59:J62"/>
    <mergeCell ref="I63:I66"/>
    <mergeCell ref="J63:J66"/>
    <mergeCell ref="I67:I69"/>
    <mergeCell ref="J67:J69"/>
    <mergeCell ref="J47:J50"/>
    <mergeCell ref="I51:I54"/>
    <mergeCell ref="J51:J54"/>
    <mergeCell ref="I55:I58"/>
    <mergeCell ref="J55:J58"/>
    <mergeCell ref="G59:G62"/>
    <mergeCell ref="H59:H62"/>
    <mergeCell ref="G63:G66"/>
    <mergeCell ref="H63:H66"/>
    <mergeCell ref="G67:G69"/>
    <mergeCell ref="H67:H69"/>
    <mergeCell ref="G47:G50"/>
    <mergeCell ref="H47:H50"/>
    <mergeCell ref="G51:G54"/>
    <mergeCell ref="H51:H54"/>
    <mergeCell ref="G55:G58"/>
    <mergeCell ref="H55:H58"/>
    <mergeCell ref="A55:A58"/>
    <mergeCell ref="A59:A62"/>
    <mergeCell ref="A63:A66"/>
    <mergeCell ref="A67:A69"/>
    <mergeCell ref="C73:F73"/>
    <mergeCell ref="A40:A42"/>
    <mergeCell ref="A43:A46"/>
    <mergeCell ref="A47:A50"/>
    <mergeCell ref="A51:A54"/>
    <mergeCell ref="C4:F4"/>
    <mergeCell ref="C24:F24"/>
    <mergeCell ref="C14:F1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1"/>
  <sheetViews>
    <sheetView topLeftCell="A33" workbookViewId="0">
      <selection activeCell="Y38" sqref="Y38"/>
    </sheetView>
  </sheetViews>
  <sheetFormatPr defaultRowHeight="13.2" x14ac:dyDescent="0.2"/>
  <sheetData>
    <row r="4" spans="1:23" ht="13.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.8" x14ac:dyDescent="0.2">
      <c r="A5" s="2"/>
      <c r="B5" s="2"/>
      <c r="C5" s="20" t="s">
        <v>37</v>
      </c>
      <c r="D5" s="20"/>
      <c r="E5" s="2"/>
      <c r="F5" s="20" t="s">
        <v>42</v>
      </c>
      <c r="G5" s="20"/>
      <c r="H5" s="2"/>
      <c r="I5" s="20" t="s">
        <v>2</v>
      </c>
      <c r="J5" s="2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.8" x14ac:dyDescent="0.2">
      <c r="A6" s="2"/>
      <c r="B6" s="2"/>
      <c r="C6" s="14" t="s">
        <v>39</v>
      </c>
      <c r="D6" s="2" t="s">
        <v>41</v>
      </c>
      <c r="E6" s="2"/>
      <c r="F6" s="2" t="s">
        <v>38</v>
      </c>
      <c r="G6" s="2" t="s">
        <v>40</v>
      </c>
      <c r="H6" s="2"/>
      <c r="I6" s="2" t="s">
        <v>38</v>
      </c>
      <c r="J6" s="2" t="s">
        <v>40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8" x14ac:dyDescent="0.2">
      <c r="A7" s="2"/>
      <c r="B7" s="2" t="s">
        <v>31</v>
      </c>
      <c r="C7" s="2">
        <v>-57.999999999999993</v>
      </c>
      <c r="D7" s="2">
        <v>-21.7</v>
      </c>
      <c r="E7" s="2"/>
      <c r="F7" s="2">
        <v>-60.999999999999993</v>
      </c>
      <c r="G7" s="2">
        <v>-42.7</v>
      </c>
      <c r="H7" s="2"/>
      <c r="I7" s="2">
        <v>0.30000000000000004</v>
      </c>
      <c r="J7" s="2">
        <v>2.1000000000000005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8" x14ac:dyDescent="0.2">
      <c r="A8" s="2"/>
      <c r="B8" s="2" t="s">
        <v>32</v>
      </c>
      <c r="C8" s="2">
        <v>-48.699999999999996</v>
      </c>
      <c r="D8" s="2">
        <v>-16.100000000000001</v>
      </c>
      <c r="E8" s="2"/>
      <c r="F8" s="2">
        <v>-60.699999999999996</v>
      </c>
      <c r="G8" s="2">
        <v>-41.1</v>
      </c>
      <c r="H8" s="2"/>
      <c r="I8" s="2">
        <v>1.2000000000000002</v>
      </c>
      <c r="J8" s="2">
        <v>2.5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8" x14ac:dyDescent="0.2">
      <c r="A9" s="2"/>
      <c r="B9" s="2" t="s">
        <v>33</v>
      </c>
      <c r="C9" s="2">
        <v>-35.6</v>
      </c>
      <c r="D9" s="2">
        <v>-17.7</v>
      </c>
      <c r="E9" s="2"/>
      <c r="F9" s="2">
        <v>-57.6</v>
      </c>
      <c r="G9" s="2">
        <v>-38.700000000000003</v>
      </c>
      <c r="H9" s="2"/>
      <c r="I9" s="2">
        <v>2.2000000000000002</v>
      </c>
      <c r="J9" s="2">
        <v>2.1000000000000005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8" x14ac:dyDescent="0.2">
      <c r="A10" s="2"/>
      <c r="B10" s="2" t="s">
        <v>34</v>
      </c>
      <c r="C10" s="2">
        <v>-19.3</v>
      </c>
      <c r="D10" s="2">
        <v>-28.1</v>
      </c>
      <c r="E10" s="2"/>
      <c r="F10" s="2">
        <v>-38.799999999999997</v>
      </c>
      <c r="G10" s="2">
        <v>-42.1</v>
      </c>
      <c r="H10" s="2"/>
      <c r="I10" s="2">
        <v>1.9499999999999997</v>
      </c>
      <c r="J10" s="2">
        <v>1.4000000000000001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3.8" x14ac:dyDescent="0.2">
      <c r="A11" s="2"/>
      <c r="B11" s="2" t="s">
        <v>35</v>
      </c>
      <c r="C11" s="2">
        <v>-17.5</v>
      </c>
      <c r="D11" s="2">
        <v>-31</v>
      </c>
      <c r="E11" s="2"/>
      <c r="F11" s="2">
        <v>-37.5</v>
      </c>
      <c r="G11" s="2">
        <v>-42.5</v>
      </c>
      <c r="H11" s="2"/>
      <c r="I11" s="2">
        <v>2</v>
      </c>
      <c r="J11" s="2">
        <v>1.1500000000000001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3.8" x14ac:dyDescent="0.2">
      <c r="A12" s="2"/>
      <c r="B12" s="2" t="s">
        <v>36</v>
      </c>
      <c r="C12" s="2">
        <v>-18.600000000000001</v>
      </c>
      <c r="D12" s="2">
        <v>-35.4</v>
      </c>
      <c r="E12" s="2"/>
      <c r="F12" s="2">
        <v>-39.6</v>
      </c>
      <c r="G12" s="2">
        <v>-43.4</v>
      </c>
      <c r="H12" s="2"/>
      <c r="I12" s="2">
        <v>2.1</v>
      </c>
      <c r="J12" s="2">
        <v>0.9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.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3.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3.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3.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3.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3.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8" x14ac:dyDescent="0.2">
      <c r="A20" s="2"/>
      <c r="B20" s="15" t="s">
        <v>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41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.8" x14ac:dyDescent="0.2">
      <c r="A22" s="2"/>
      <c r="B22" s="2"/>
      <c r="C22" s="2"/>
      <c r="D22" s="20" t="s">
        <v>62</v>
      </c>
      <c r="E22" s="20"/>
      <c r="F22" s="20"/>
      <c r="G22" s="20"/>
      <c r="H22" s="2"/>
      <c r="I22" s="20" t="s">
        <v>73</v>
      </c>
      <c r="J22" s="20"/>
      <c r="K22" s="2"/>
      <c r="L22" s="2"/>
      <c r="M22" s="2"/>
      <c r="N22" s="2"/>
      <c r="O22" s="20" t="s">
        <v>62</v>
      </c>
      <c r="P22" s="20"/>
      <c r="Q22" s="20"/>
      <c r="R22" s="20"/>
      <c r="S22" s="2"/>
      <c r="T22" s="20" t="s">
        <v>73</v>
      </c>
      <c r="U22" s="20"/>
      <c r="V22" s="2"/>
      <c r="W22" s="2"/>
    </row>
    <row r="23" spans="1:23" ht="27.6" x14ac:dyDescent="0.2">
      <c r="A23" s="2"/>
      <c r="B23" s="2"/>
      <c r="C23" s="12" t="s">
        <v>43</v>
      </c>
      <c r="D23" s="5">
        <v>1</v>
      </c>
      <c r="E23" s="5">
        <v>2</v>
      </c>
      <c r="F23" s="5">
        <v>3</v>
      </c>
      <c r="G23" s="5">
        <v>4</v>
      </c>
      <c r="H23" s="2"/>
      <c r="I23" s="17" t="s">
        <v>21</v>
      </c>
      <c r="J23" s="17" t="s">
        <v>23</v>
      </c>
      <c r="K23" s="2"/>
      <c r="L23" s="2"/>
      <c r="M23" s="2"/>
      <c r="N23" s="12" t="s">
        <v>43</v>
      </c>
      <c r="O23" s="5">
        <v>1</v>
      </c>
      <c r="P23" s="5">
        <v>2</v>
      </c>
      <c r="Q23" s="5">
        <v>3</v>
      </c>
      <c r="R23" s="5">
        <v>4</v>
      </c>
      <c r="S23" s="2"/>
      <c r="T23" s="17" t="s">
        <v>21</v>
      </c>
      <c r="U23" s="17" t="s">
        <v>23</v>
      </c>
      <c r="V23" s="2"/>
      <c r="W23" s="2"/>
    </row>
    <row r="24" spans="1:23" ht="13.8" x14ac:dyDescent="0.2">
      <c r="A24" s="2"/>
      <c r="B24" s="20" t="s">
        <v>44</v>
      </c>
      <c r="C24" s="2">
        <v>-1.5</v>
      </c>
      <c r="D24" s="11">
        <v>0</v>
      </c>
      <c r="E24" s="11">
        <v>0</v>
      </c>
      <c r="F24" s="11">
        <v>0</v>
      </c>
      <c r="G24" s="11">
        <v>0</v>
      </c>
      <c r="H24" s="2"/>
      <c r="I24" s="11">
        <f>AVERAGE(D24:G24)</f>
        <v>0</v>
      </c>
      <c r="J24" s="10">
        <f>STDEV(D24:G24)/SQRT(4)</f>
        <v>0</v>
      </c>
      <c r="K24" s="2"/>
      <c r="L24" s="2"/>
      <c r="M24" s="20" t="s">
        <v>44</v>
      </c>
      <c r="N24" s="2">
        <v>-1.2</v>
      </c>
      <c r="O24" s="11">
        <v>0</v>
      </c>
      <c r="P24" s="11">
        <v>0</v>
      </c>
      <c r="Q24" s="11">
        <v>0</v>
      </c>
      <c r="R24" s="11">
        <v>0</v>
      </c>
      <c r="S24" s="2"/>
      <c r="T24" s="11">
        <f>AVERAGE(O24:R24)</f>
        <v>0</v>
      </c>
      <c r="U24" s="10">
        <f>STDEV(O24:R24)/SQRT(4)</f>
        <v>0</v>
      </c>
      <c r="V24" s="2"/>
      <c r="W24" s="2"/>
    </row>
    <row r="25" spans="1:23" ht="13.8" x14ac:dyDescent="0.2">
      <c r="A25" s="2"/>
      <c r="B25" s="20"/>
      <c r="C25" s="2">
        <v>-0.3</v>
      </c>
      <c r="D25" s="11">
        <v>0</v>
      </c>
      <c r="E25" s="11">
        <v>0</v>
      </c>
      <c r="F25" s="11">
        <v>0</v>
      </c>
      <c r="G25" s="11">
        <v>0</v>
      </c>
      <c r="H25" s="2"/>
      <c r="I25" s="11">
        <f t="shared" ref="I25:I33" si="0">AVERAGE(D25:G25)</f>
        <v>0</v>
      </c>
      <c r="J25" s="10">
        <f t="shared" ref="J25:J33" si="1">STDEV(D25:G25)/SQRT(4)</f>
        <v>0</v>
      </c>
      <c r="K25" s="2"/>
      <c r="L25" s="2"/>
      <c r="M25" s="20"/>
      <c r="N25" s="2">
        <v>0.5</v>
      </c>
      <c r="O25" s="11">
        <v>0</v>
      </c>
      <c r="P25" s="11">
        <v>0</v>
      </c>
      <c r="Q25" s="11">
        <v>0</v>
      </c>
      <c r="R25" s="11">
        <v>0</v>
      </c>
      <c r="S25" s="2"/>
      <c r="T25" s="11">
        <f t="shared" ref="T25:T30" si="2">AVERAGE(O25:R25)</f>
        <v>0</v>
      </c>
      <c r="U25" s="10">
        <f t="shared" ref="U25:U30" si="3">STDEV(O25:R25)/SQRT(4)</f>
        <v>0</v>
      </c>
      <c r="V25" s="2"/>
      <c r="W25" s="2"/>
    </row>
    <row r="26" spans="1:23" ht="13.8" x14ac:dyDescent="0.2">
      <c r="A26" s="2"/>
      <c r="B26" s="20"/>
      <c r="C26" s="2">
        <v>0</v>
      </c>
      <c r="D26" s="11">
        <v>0</v>
      </c>
      <c r="E26" s="11">
        <v>0</v>
      </c>
      <c r="F26" s="11">
        <v>11.111111111111111</v>
      </c>
      <c r="G26" s="11">
        <v>0</v>
      </c>
      <c r="H26" s="2"/>
      <c r="I26" s="11">
        <f t="shared" si="0"/>
        <v>2.7777777777777777</v>
      </c>
      <c r="J26" s="10">
        <f t="shared" si="1"/>
        <v>2.7777777777777777</v>
      </c>
      <c r="K26" s="2"/>
      <c r="L26" s="2"/>
      <c r="M26" s="20"/>
      <c r="N26" s="2">
        <v>1.25</v>
      </c>
      <c r="O26" s="11">
        <v>22.222222222222221</v>
      </c>
      <c r="P26" s="11">
        <v>11.111111111111111</v>
      </c>
      <c r="Q26" s="11">
        <v>0</v>
      </c>
      <c r="R26" s="11">
        <v>44.444444444444443</v>
      </c>
      <c r="S26" s="2"/>
      <c r="T26" s="11">
        <f t="shared" si="2"/>
        <v>19.444444444444443</v>
      </c>
      <c r="U26" s="10">
        <f t="shared" si="3"/>
        <v>9.487917375888518</v>
      </c>
      <c r="V26" s="2"/>
      <c r="W26" s="2"/>
    </row>
    <row r="27" spans="1:23" ht="13.8" x14ac:dyDescent="0.2">
      <c r="A27" s="2"/>
      <c r="B27" s="20"/>
      <c r="C27" s="2">
        <v>0.1</v>
      </c>
      <c r="D27" s="11">
        <v>11.111111111111111</v>
      </c>
      <c r="E27" s="11">
        <v>22.222222222222221</v>
      </c>
      <c r="F27" s="11">
        <v>22.222222222222221</v>
      </c>
      <c r="G27" s="11">
        <v>0</v>
      </c>
      <c r="H27" s="2"/>
      <c r="I27" s="11">
        <f t="shared" si="0"/>
        <v>13.888888888888888</v>
      </c>
      <c r="J27" s="10">
        <f t="shared" si="1"/>
        <v>5.3190394875352132</v>
      </c>
      <c r="K27" s="2"/>
      <c r="L27" s="2"/>
      <c r="M27" s="20"/>
      <c r="N27" s="2">
        <v>1.6500000000000001</v>
      </c>
      <c r="O27" s="11">
        <v>44.444444444444443</v>
      </c>
      <c r="P27" s="11">
        <v>44.444444444444443</v>
      </c>
      <c r="Q27" s="11">
        <v>11.111111111111111</v>
      </c>
      <c r="R27" s="11">
        <v>44.444444444444443</v>
      </c>
      <c r="S27" s="2"/>
      <c r="T27" s="11">
        <f t="shared" si="2"/>
        <v>36.111111111111114</v>
      </c>
      <c r="U27" s="10">
        <f t="shared" si="3"/>
        <v>8.3333333333333268</v>
      </c>
      <c r="V27" s="2"/>
      <c r="W27" s="2"/>
    </row>
    <row r="28" spans="1:23" ht="13.8" x14ac:dyDescent="0.2">
      <c r="A28" s="2"/>
      <c r="B28" s="20"/>
      <c r="C28" s="2">
        <v>0.1</v>
      </c>
      <c r="D28" s="11">
        <v>22.222222222222221</v>
      </c>
      <c r="E28" s="11">
        <v>33.333333333333336</v>
      </c>
      <c r="F28" s="11">
        <v>22.222222222222221</v>
      </c>
      <c r="G28" s="11">
        <v>0</v>
      </c>
      <c r="H28" s="2"/>
      <c r="I28" s="11">
        <f t="shared" si="0"/>
        <v>19.444444444444443</v>
      </c>
      <c r="J28" s="10">
        <f t="shared" si="1"/>
        <v>6.9905874400655126</v>
      </c>
      <c r="K28" s="2"/>
      <c r="L28" s="2"/>
      <c r="M28" s="20"/>
      <c r="N28" s="2">
        <v>1.84</v>
      </c>
      <c r="O28" s="11">
        <v>44.444444444444443</v>
      </c>
      <c r="P28" s="11">
        <v>44.444444444444443</v>
      </c>
      <c r="Q28" s="11">
        <v>11.111111111111111</v>
      </c>
      <c r="R28" s="11">
        <v>44.444444444444443</v>
      </c>
      <c r="S28" s="2"/>
      <c r="T28" s="11">
        <f t="shared" si="2"/>
        <v>36.111111111111114</v>
      </c>
      <c r="U28" s="10">
        <f t="shared" si="3"/>
        <v>8.3333333333333268</v>
      </c>
      <c r="V28" s="2"/>
      <c r="W28" s="2"/>
    </row>
    <row r="29" spans="1:23" ht="13.8" x14ac:dyDescent="0.2">
      <c r="A29" s="2"/>
      <c r="B29" s="20"/>
      <c r="C29" s="2">
        <v>0.1</v>
      </c>
      <c r="D29" s="11">
        <v>22.222222222222221</v>
      </c>
      <c r="E29" s="11">
        <v>33.333333333333336</v>
      </c>
      <c r="F29" s="11">
        <v>22.222222222222221</v>
      </c>
      <c r="G29" s="11">
        <v>0</v>
      </c>
      <c r="H29" s="2"/>
      <c r="I29" s="11">
        <f t="shared" si="0"/>
        <v>19.444444444444443</v>
      </c>
      <c r="J29" s="10">
        <f t="shared" si="1"/>
        <v>6.9905874400655126</v>
      </c>
      <c r="K29" s="2"/>
      <c r="L29" s="2"/>
      <c r="M29" s="20"/>
      <c r="N29" s="2">
        <v>2.04</v>
      </c>
      <c r="O29" s="11">
        <v>44.444444444444443</v>
      </c>
      <c r="P29" s="11">
        <v>44.444444444444443</v>
      </c>
      <c r="Q29" s="11">
        <v>11.111111111111111</v>
      </c>
      <c r="R29" s="11">
        <v>44.444444444444443</v>
      </c>
      <c r="S29" s="2"/>
      <c r="T29" s="11">
        <f t="shared" si="2"/>
        <v>36.111111111111114</v>
      </c>
      <c r="U29" s="10">
        <f t="shared" si="3"/>
        <v>8.3333333333333268</v>
      </c>
      <c r="V29" s="2"/>
      <c r="W29" s="2"/>
    </row>
    <row r="30" spans="1:23" ht="13.8" x14ac:dyDescent="0.2">
      <c r="A30" s="2"/>
      <c r="B30" s="20"/>
      <c r="C30" s="2">
        <v>0.15</v>
      </c>
      <c r="D30" s="11">
        <v>22.222222222222221</v>
      </c>
      <c r="E30" s="11">
        <v>33.333333333333336</v>
      </c>
      <c r="F30" s="11">
        <v>22.222222222222221</v>
      </c>
      <c r="G30" s="11">
        <v>0</v>
      </c>
      <c r="H30" s="2"/>
      <c r="I30" s="11">
        <f t="shared" si="0"/>
        <v>19.444444444444443</v>
      </c>
      <c r="J30" s="10">
        <f t="shared" si="1"/>
        <v>6.9905874400655126</v>
      </c>
      <c r="K30" s="2"/>
      <c r="L30" s="2"/>
      <c r="M30" s="20"/>
      <c r="N30" s="2">
        <v>2.1</v>
      </c>
      <c r="O30" s="11">
        <v>44.444444444444443</v>
      </c>
      <c r="P30" s="11">
        <v>44.444444444444443</v>
      </c>
      <c r="Q30" s="11">
        <v>11.111111111111111</v>
      </c>
      <c r="R30" s="11">
        <v>44.444444444444443</v>
      </c>
      <c r="S30" s="2"/>
      <c r="T30" s="11">
        <f t="shared" si="2"/>
        <v>36.111111111111114</v>
      </c>
      <c r="U30" s="10">
        <f t="shared" si="3"/>
        <v>8.3333333333333268</v>
      </c>
      <c r="V30" s="2"/>
      <c r="W30" s="2"/>
    </row>
    <row r="31" spans="1:23" ht="13.8" x14ac:dyDescent="0.2">
      <c r="A31" s="2"/>
      <c r="B31" s="20"/>
      <c r="C31" s="2">
        <v>0.3</v>
      </c>
      <c r="D31" s="11">
        <v>22.222222222222221</v>
      </c>
      <c r="E31" s="11">
        <v>44.444444444444443</v>
      </c>
      <c r="F31" s="11">
        <v>22.222222222222221</v>
      </c>
      <c r="G31" s="11">
        <v>11.111111111111111</v>
      </c>
      <c r="H31" s="2"/>
      <c r="I31" s="11">
        <f t="shared" si="0"/>
        <v>25</v>
      </c>
      <c r="J31" s="10">
        <f t="shared" si="1"/>
        <v>6.9905874400655099</v>
      </c>
      <c r="K31" s="2"/>
      <c r="L31" s="2"/>
      <c r="M31" s="2"/>
      <c r="N31" s="2"/>
      <c r="O31" s="2"/>
      <c r="P31" s="2"/>
      <c r="Q31" s="2"/>
      <c r="R31" s="2"/>
      <c r="S31" s="2"/>
      <c r="T31" s="11"/>
      <c r="U31" s="10"/>
      <c r="V31" s="2"/>
      <c r="W31" s="2"/>
    </row>
    <row r="32" spans="1:23" ht="13.8" x14ac:dyDescent="0.2">
      <c r="A32" s="2"/>
      <c r="B32" s="20"/>
      <c r="C32" s="2">
        <v>0.3</v>
      </c>
      <c r="D32" s="11">
        <v>22.222222222222221</v>
      </c>
      <c r="E32" s="11">
        <v>44.444444444444443</v>
      </c>
      <c r="F32" s="11">
        <v>22.222222222222221</v>
      </c>
      <c r="G32" s="11">
        <v>11.111111111111111</v>
      </c>
      <c r="H32" s="2"/>
      <c r="I32" s="11">
        <f t="shared" si="0"/>
        <v>25</v>
      </c>
      <c r="J32" s="10">
        <f t="shared" si="1"/>
        <v>6.9905874400655099</v>
      </c>
      <c r="K32" s="2"/>
      <c r="L32" s="2"/>
      <c r="M32" s="20" t="s">
        <v>45</v>
      </c>
      <c r="N32" s="2">
        <v>-0.6</v>
      </c>
      <c r="O32" s="11">
        <v>0</v>
      </c>
      <c r="P32" s="11">
        <v>0</v>
      </c>
      <c r="Q32" s="11">
        <v>0</v>
      </c>
      <c r="R32" s="11">
        <v>0</v>
      </c>
      <c r="S32" s="2"/>
      <c r="T32" s="11">
        <f t="shared" ref="T32" si="4">AVERAGE(O32:R32)</f>
        <v>0</v>
      </c>
      <c r="U32" s="10">
        <f t="shared" ref="U32" si="5">STDEV(O32:R32)/SQRT(4)</f>
        <v>0</v>
      </c>
      <c r="V32" s="2"/>
      <c r="W32" s="2"/>
    </row>
    <row r="33" spans="1:23" ht="13.8" x14ac:dyDescent="0.2">
      <c r="A33" s="2"/>
      <c r="B33" s="20"/>
      <c r="C33" s="2">
        <v>0.3</v>
      </c>
      <c r="D33" s="11">
        <v>22.222222222222221</v>
      </c>
      <c r="E33" s="11">
        <v>44.444444444444443</v>
      </c>
      <c r="F33" s="11">
        <v>22.222222222222221</v>
      </c>
      <c r="G33" s="11">
        <v>11.111111111111111</v>
      </c>
      <c r="H33" s="2"/>
      <c r="I33" s="11">
        <f t="shared" si="0"/>
        <v>25</v>
      </c>
      <c r="J33" s="10">
        <f t="shared" si="1"/>
        <v>6.9905874400655099</v>
      </c>
      <c r="K33" s="2"/>
      <c r="L33" s="2"/>
      <c r="M33" s="20"/>
      <c r="N33" s="2">
        <v>0.6</v>
      </c>
      <c r="O33" s="11">
        <v>0</v>
      </c>
      <c r="P33" s="11">
        <v>0</v>
      </c>
      <c r="Q33" s="11">
        <v>0</v>
      </c>
      <c r="R33" s="11">
        <v>0</v>
      </c>
      <c r="S33" s="2"/>
      <c r="T33" s="11">
        <f t="shared" ref="T33:T38" si="6">AVERAGE(O33:R33)</f>
        <v>0</v>
      </c>
      <c r="U33" s="10">
        <f t="shared" ref="U33:U38" si="7">STDEV(O33:R33)/SQRT(4)</f>
        <v>0</v>
      </c>
      <c r="V33" s="2"/>
      <c r="W33" s="2"/>
    </row>
    <row r="34" spans="1:23" ht="13.8" x14ac:dyDescent="0.2">
      <c r="A34" s="2"/>
      <c r="B34" s="2"/>
      <c r="C34" s="2"/>
      <c r="D34" s="2"/>
      <c r="E34" s="2"/>
      <c r="F34" s="2"/>
      <c r="G34" s="2"/>
      <c r="H34" s="2"/>
      <c r="I34" s="2"/>
      <c r="J34" s="10"/>
      <c r="K34" s="2"/>
      <c r="L34" s="2"/>
      <c r="M34" s="20"/>
      <c r="N34" s="2">
        <v>1.6</v>
      </c>
      <c r="O34" s="11">
        <v>33.333333333333336</v>
      </c>
      <c r="P34" s="11">
        <v>55.555555555555557</v>
      </c>
      <c r="Q34" s="11">
        <v>22.222222222222221</v>
      </c>
      <c r="R34" s="11">
        <v>11.111111111111111</v>
      </c>
      <c r="S34" s="2"/>
      <c r="T34" s="11">
        <f t="shared" si="6"/>
        <v>30.555555555555557</v>
      </c>
      <c r="U34" s="10">
        <f t="shared" si="7"/>
        <v>9.4879173758885198</v>
      </c>
      <c r="V34" s="2"/>
      <c r="W34" s="2"/>
    </row>
    <row r="35" spans="1:23" ht="13.8" x14ac:dyDescent="0.2">
      <c r="A35" s="2"/>
      <c r="B35" s="20" t="s">
        <v>45</v>
      </c>
      <c r="C35" s="2">
        <v>-0.65</v>
      </c>
      <c r="D35" s="11">
        <v>0</v>
      </c>
      <c r="E35" s="11">
        <v>0</v>
      </c>
      <c r="F35" s="11">
        <v>0</v>
      </c>
      <c r="G35" s="11">
        <v>0</v>
      </c>
      <c r="H35" s="2"/>
      <c r="I35" s="11">
        <f t="shared" ref="I35" si="8">AVERAGE(D35:G35)</f>
        <v>0</v>
      </c>
      <c r="J35" s="10">
        <f t="shared" ref="J35" si="9">STDEV(D35:G35)/SQRT(4)</f>
        <v>0</v>
      </c>
      <c r="K35" s="2"/>
      <c r="L35" s="2"/>
      <c r="M35" s="20"/>
      <c r="N35" s="2">
        <v>1.95</v>
      </c>
      <c r="O35" s="11">
        <v>44.444444444444443</v>
      </c>
      <c r="P35" s="11">
        <v>66.666666666666671</v>
      </c>
      <c r="Q35" s="11">
        <v>66.666666666666671</v>
      </c>
      <c r="R35" s="11">
        <v>22.222222222222221</v>
      </c>
      <c r="S35" s="2"/>
      <c r="T35" s="11">
        <f t="shared" si="6"/>
        <v>50</v>
      </c>
      <c r="U35" s="10">
        <f t="shared" si="7"/>
        <v>10.638078975070432</v>
      </c>
      <c r="V35" s="2"/>
      <c r="W35" s="2"/>
    </row>
    <row r="36" spans="1:23" ht="13.8" x14ac:dyDescent="0.2">
      <c r="A36" s="2"/>
      <c r="B36" s="20"/>
      <c r="C36" s="2">
        <v>0.3</v>
      </c>
      <c r="D36" s="11">
        <v>0</v>
      </c>
      <c r="E36" s="11">
        <v>11.111111111111111</v>
      </c>
      <c r="F36" s="11">
        <v>0</v>
      </c>
      <c r="G36" s="11">
        <v>0</v>
      </c>
      <c r="H36" s="2"/>
      <c r="I36" s="11">
        <f t="shared" ref="I36:I44" si="10">AVERAGE(D36:G36)</f>
        <v>2.7777777777777777</v>
      </c>
      <c r="J36" s="10">
        <f t="shared" ref="J36:J44" si="11">STDEV(D36:G36)/SQRT(4)</f>
        <v>2.7777777777777777</v>
      </c>
      <c r="K36" s="2"/>
      <c r="L36" s="2"/>
      <c r="M36" s="20"/>
      <c r="N36" s="2">
        <v>2.2000000000000002</v>
      </c>
      <c r="O36" s="11">
        <v>44.444444444444443</v>
      </c>
      <c r="P36" s="11">
        <v>66.666666666666671</v>
      </c>
      <c r="Q36" s="11">
        <v>66.666666666666671</v>
      </c>
      <c r="R36" s="11">
        <v>22.222222222222221</v>
      </c>
      <c r="S36" s="2"/>
      <c r="T36" s="11">
        <f t="shared" si="6"/>
        <v>50</v>
      </c>
      <c r="U36" s="10">
        <f t="shared" si="7"/>
        <v>10.638078975070432</v>
      </c>
      <c r="V36" s="2"/>
      <c r="W36" s="2"/>
    </row>
    <row r="37" spans="1:23" ht="13.8" x14ac:dyDescent="0.2">
      <c r="A37" s="2"/>
      <c r="B37" s="20"/>
      <c r="C37" s="2">
        <v>0.6</v>
      </c>
      <c r="D37" s="11">
        <v>33.333333333333336</v>
      </c>
      <c r="E37" s="11">
        <v>77.777777777777786</v>
      </c>
      <c r="F37" s="11">
        <v>33.333333333333336</v>
      </c>
      <c r="G37" s="11">
        <v>33.333333333333336</v>
      </c>
      <c r="H37" s="2"/>
      <c r="I37" s="11">
        <f t="shared" si="10"/>
        <v>44.44444444444445</v>
      </c>
      <c r="J37" s="10">
        <f t="shared" si="11"/>
        <v>11.111111111111109</v>
      </c>
      <c r="K37" s="2"/>
      <c r="L37" s="2"/>
      <c r="M37" s="20"/>
      <c r="N37" s="2">
        <v>2.35</v>
      </c>
      <c r="O37" s="11">
        <v>55.555555555555557</v>
      </c>
      <c r="P37" s="11">
        <v>66.666666666666671</v>
      </c>
      <c r="Q37" s="11">
        <v>66.666666666666671</v>
      </c>
      <c r="R37" s="11">
        <v>33.333333333333336</v>
      </c>
      <c r="S37" s="2"/>
      <c r="T37" s="11">
        <f t="shared" si="6"/>
        <v>55.555555555555564</v>
      </c>
      <c r="U37" s="10">
        <f t="shared" si="7"/>
        <v>7.8567420131838528</v>
      </c>
      <c r="V37" s="2"/>
      <c r="W37" s="2"/>
    </row>
    <row r="38" spans="1:23" ht="13.8" x14ac:dyDescent="0.2">
      <c r="A38" s="2"/>
      <c r="B38" s="20"/>
      <c r="C38" s="2">
        <v>0.8</v>
      </c>
      <c r="D38" s="11">
        <v>44.444444444444443</v>
      </c>
      <c r="E38" s="11">
        <v>77.777777777777786</v>
      </c>
      <c r="F38" s="11">
        <v>44.444444444444443</v>
      </c>
      <c r="G38" s="11">
        <v>44.444444444444443</v>
      </c>
      <c r="H38" s="2"/>
      <c r="I38" s="11">
        <f t="shared" si="10"/>
        <v>52.777777777777786</v>
      </c>
      <c r="J38" s="10">
        <f t="shared" si="11"/>
        <v>8.3333333333333268</v>
      </c>
      <c r="K38" s="2"/>
      <c r="L38" s="2"/>
      <c r="M38" s="20"/>
      <c r="N38" s="2">
        <v>2.5</v>
      </c>
      <c r="O38" s="11">
        <v>55.555555555555557</v>
      </c>
      <c r="P38" s="11">
        <v>66.666666666666671</v>
      </c>
      <c r="Q38" s="11">
        <v>66.666666666666671</v>
      </c>
      <c r="R38" s="11">
        <v>33.333333333333336</v>
      </c>
      <c r="S38" s="2"/>
      <c r="T38" s="11">
        <f t="shared" si="6"/>
        <v>55.555555555555564</v>
      </c>
      <c r="U38" s="10">
        <f t="shared" si="7"/>
        <v>7.8567420131838528</v>
      </c>
      <c r="V38" s="2"/>
      <c r="W38" s="2"/>
    </row>
    <row r="39" spans="1:23" ht="13.8" x14ac:dyDescent="0.2">
      <c r="A39" s="2"/>
      <c r="B39" s="20"/>
      <c r="C39" s="2">
        <v>0.9</v>
      </c>
      <c r="D39" s="11">
        <v>44.444444444444443</v>
      </c>
      <c r="E39" s="11">
        <v>100</v>
      </c>
      <c r="F39" s="11">
        <v>55.555555555555557</v>
      </c>
      <c r="G39" s="11">
        <v>55.555555555555557</v>
      </c>
      <c r="H39" s="2"/>
      <c r="I39" s="11">
        <f t="shared" si="10"/>
        <v>63.888888888888886</v>
      </c>
      <c r="J39" s="10">
        <f t="shared" si="11"/>
        <v>12.318643236713037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10"/>
      <c r="V39" s="2"/>
      <c r="W39" s="2"/>
    </row>
    <row r="40" spans="1:23" ht="13.8" x14ac:dyDescent="0.2">
      <c r="A40" s="2"/>
      <c r="B40" s="20"/>
      <c r="C40" s="2">
        <v>0.95000000000000007</v>
      </c>
      <c r="D40" s="11">
        <v>44.444444444444443</v>
      </c>
      <c r="E40" s="11">
        <v>100</v>
      </c>
      <c r="F40" s="11">
        <v>77.777777777777786</v>
      </c>
      <c r="G40" s="11">
        <v>55.555555555555557</v>
      </c>
      <c r="H40" s="2"/>
      <c r="I40" s="11">
        <f t="shared" si="10"/>
        <v>69.444444444444443</v>
      </c>
      <c r="J40" s="10">
        <f t="shared" si="11"/>
        <v>12.318643236713024</v>
      </c>
      <c r="K40" s="2"/>
      <c r="L40" s="2"/>
      <c r="M40" s="20" t="s">
        <v>46</v>
      </c>
      <c r="N40" s="2">
        <v>-0.6</v>
      </c>
      <c r="O40" s="11">
        <v>0</v>
      </c>
      <c r="P40" s="11">
        <v>0</v>
      </c>
      <c r="Q40" s="11">
        <v>0</v>
      </c>
      <c r="R40" s="11">
        <v>0</v>
      </c>
      <c r="S40" s="2"/>
      <c r="T40" s="11">
        <f t="shared" ref="T40" si="12">AVERAGE(O40:R40)</f>
        <v>0</v>
      </c>
      <c r="U40" s="10">
        <f t="shared" ref="U40" si="13">STDEV(O40:R40)/SQRT(4)</f>
        <v>0</v>
      </c>
      <c r="V40" s="2"/>
      <c r="W40" s="2"/>
    </row>
    <row r="41" spans="1:23" ht="13.8" x14ac:dyDescent="0.2">
      <c r="A41" s="2"/>
      <c r="B41" s="20"/>
      <c r="C41" s="2">
        <v>1.05</v>
      </c>
      <c r="D41" s="11">
        <v>44.444444444444443</v>
      </c>
      <c r="E41" s="11">
        <v>100</v>
      </c>
      <c r="F41" s="11">
        <v>77.777777777777786</v>
      </c>
      <c r="G41" s="11">
        <v>55.555555555555557</v>
      </c>
      <c r="H41" s="2"/>
      <c r="I41" s="11">
        <f>AVERAGE(D41:G41)</f>
        <v>69.444444444444443</v>
      </c>
      <c r="J41" s="10">
        <f t="shared" si="11"/>
        <v>12.318643236713024</v>
      </c>
      <c r="K41" s="2"/>
      <c r="L41" s="2"/>
      <c r="M41" s="20"/>
      <c r="N41" s="2">
        <v>0.2</v>
      </c>
      <c r="O41" s="11">
        <v>0</v>
      </c>
      <c r="P41" s="11">
        <v>0</v>
      </c>
      <c r="Q41" s="11">
        <v>0</v>
      </c>
      <c r="R41" s="11">
        <v>0</v>
      </c>
      <c r="S41" s="2"/>
      <c r="T41" s="11">
        <f t="shared" ref="T41:T46" si="14">AVERAGE(O41:R41)</f>
        <v>0</v>
      </c>
      <c r="U41" s="10">
        <f t="shared" ref="U41:U46" si="15">STDEV(O41:R41)/SQRT(4)</f>
        <v>0</v>
      </c>
      <c r="V41" s="2"/>
      <c r="W41" s="2"/>
    </row>
    <row r="42" spans="1:23" ht="13.8" x14ac:dyDescent="0.2">
      <c r="A42" s="2"/>
      <c r="B42" s="20"/>
      <c r="C42" s="2">
        <v>1.1500000000000001</v>
      </c>
      <c r="D42" s="11">
        <v>44.444444444444443</v>
      </c>
      <c r="E42" s="11">
        <v>100</v>
      </c>
      <c r="F42" s="11">
        <v>77.777777777777786</v>
      </c>
      <c r="G42" s="11">
        <v>55.555555555555557</v>
      </c>
      <c r="H42" s="2"/>
      <c r="I42" s="11">
        <f t="shared" si="10"/>
        <v>69.444444444444443</v>
      </c>
      <c r="J42" s="10">
        <f t="shared" si="11"/>
        <v>12.318643236713024</v>
      </c>
      <c r="K42" s="2"/>
      <c r="L42" s="2"/>
      <c r="M42" s="20"/>
      <c r="N42" s="2">
        <v>0.5</v>
      </c>
      <c r="O42" s="11">
        <v>0</v>
      </c>
      <c r="P42" s="11">
        <v>0</v>
      </c>
      <c r="Q42" s="11">
        <v>0</v>
      </c>
      <c r="R42" s="11">
        <v>0</v>
      </c>
      <c r="S42" s="2"/>
      <c r="T42" s="11">
        <f t="shared" si="14"/>
        <v>0</v>
      </c>
      <c r="U42" s="10">
        <f t="shared" si="15"/>
        <v>0</v>
      </c>
      <c r="V42" s="2"/>
      <c r="W42" s="2"/>
    </row>
    <row r="43" spans="1:23" ht="13.8" x14ac:dyDescent="0.2">
      <c r="A43" s="2"/>
      <c r="B43" s="20"/>
      <c r="C43" s="2">
        <v>1.2</v>
      </c>
      <c r="D43" s="11">
        <v>55.555555555555557</v>
      </c>
      <c r="E43" s="11">
        <v>100</v>
      </c>
      <c r="F43" s="11">
        <v>77.777777777777786</v>
      </c>
      <c r="G43" s="11">
        <v>55.555555555555557</v>
      </c>
      <c r="H43" s="2"/>
      <c r="I43" s="11">
        <f t="shared" si="10"/>
        <v>72.222222222222214</v>
      </c>
      <c r="J43" s="10">
        <f t="shared" si="11"/>
        <v>10.638078975070446</v>
      </c>
      <c r="K43" s="2"/>
      <c r="L43" s="2"/>
      <c r="M43" s="20"/>
      <c r="N43" s="2">
        <v>1.2</v>
      </c>
      <c r="O43" s="11">
        <v>77.777777777777786</v>
      </c>
      <c r="P43" s="11">
        <v>77.777777777777786</v>
      </c>
      <c r="Q43" s="11">
        <v>66.666666666666671</v>
      </c>
      <c r="R43" s="11">
        <v>33.333333333333336</v>
      </c>
      <c r="S43" s="2"/>
      <c r="T43" s="11">
        <f t="shared" si="14"/>
        <v>63.888888888888893</v>
      </c>
      <c r="U43" s="10">
        <f t="shared" si="15"/>
        <v>10.516496936667183</v>
      </c>
      <c r="V43" s="2"/>
      <c r="W43" s="2"/>
    </row>
    <row r="44" spans="1:23" ht="13.8" x14ac:dyDescent="0.2">
      <c r="A44" s="2"/>
      <c r="B44" s="20"/>
      <c r="C44" s="2">
        <v>1.2</v>
      </c>
      <c r="D44" s="11">
        <v>55.555555555555557</v>
      </c>
      <c r="E44" s="11">
        <v>100</v>
      </c>
      <c r="F44" s="11">
        <v>77.777777777777786</v>
      </c>
      <c r="G44" s="11">
        <v>55.555555555555557</v>
      </c>
      <c r="H44" s="2"/>
      <c r="I44" s="11">
        <f t="shared" si="10"/>
        <v>72.222222222222214</v>
      </c>
      <c r="J44" s="10">
        <f t="shared" si="11"/>
        <v>10.638078975070446</v>
      </c>
      <c r="K44" s="2"/>
      <c r="L44" s="2"/>
      <c r="M44" s="20"/>
      <c r="N44" s="2">
        <v>1.7</v>
      </c>
      <c r="O44" s="11">
        <v>77.777777777777786</v>
      </c>
      <c r="P44" s="11">
        <v>77.777777777777786</v>
      </c>
      <c r="Q44" s="11">
        <v>88.888888888888886</v>
      </c>
      <c r="R44" s="11">
        <v>44.444444444444443</v>
      </c>
      <c r="S44" s="2"/>
      <c r="T44" s="11">
        <f t="shared" si="14"/>
        <v>72.222222222222229</v>
      </c>
      <c r="U44" s="10">
        <f t="shared" si="15"/>
        <v>9.6225044864937548</v>
      </c>
      <c r="V44" s="2"/>
      <c r="W44" s="2"/>
    </row>
    <row r="45" spans="1:23" ht="13.8" x14ac:dyDescent="0.2">
      <c r="A45" s="2"/>
      <c r="B45" s="2"/>
      <c r="C45" s="2"/>
      <c r="D45" s="2"/>
      <c r="E45" s="2"/>
      <c r="F45" s="2"/>
      <c r="G45" s="2"/>
      <c r="H45" s="2"/>
      <c r="I45" s="2"/>
      <c r="J45" s="10"/>
      <c r="K45" s="2"/>
      <c r="L45" s="2"/>
      <c r="M45" s="20"/>
      <c r="N45" s="2">
        <v>1.95</v>
      </c>
      <c r="O45" s="11">
        <v>77.777777777777786</v>
      </c>
      <c r="P45" s="11">
        <v>77.777777777777786</v>
      </c>
      <c r="Q45" s="11">
        <v>100</v>
      </c>
      <c r="R45" s="11">
        <v>44.444444444444443</v>
      </c>
      <c r="S45" s="2"/>
      <c r="T45" s="11">
        <f t="shared" si="14"/>
        <v>75</v>
      </c>
      <c r="U45" s="10">
        <f t="shared" si="15"/>
        <v>11.453071182271289</v>
      </c>
      <c r="V45" s="2"/>
      <c r="W45" s="2"/>
    </row>
    <row r="46" spans="1:23" ht="13.8" x14ac:dyDescent="0.2">
      <c r="A46" s="2"/>
      <c r="B46" s="20" t="s">
        <v>46</v>
      </c>
      <c r="C46" s="2">
        <v>0</v>
      </c>
      <c r="D46" s="11">
        <v>0</v>
      </c>
      <c r="E46" s="11">
        <v>0</v>
      </c>
      <c r="F46" s="11">
        <v>0</v>
      </c>
      <c r="G46" s="11">
        <v>0</v>
      </c>
      <c r="H46" s="2"/>
      <c r="I46" s="11">
        <f t="shared" ref="I46" si="16">AVERAGE(D46:G46)</f>
        <v>0</v>
      </c>
      <c r="J46" s="10">
        <f t="shared" ref="J46" si="17">STDEV(D46:G46)/SQRT(4)</f>
        <v>0</v>
      </c>
      <c r="K46" s="2"/>
      <c r="L46" s="2"/>
      <c r="M46" s="20"/>
      <c r="N46" s="2">
        <v>2.1</v>
      </c>
      <c r="O46" s="11">
        <v>66.666666666666671</v>
      </c>
      <c r="P46" s="11">
        <v>77.777777777777786</v>
      </c>
      <c r="Q46" s="11">
        <v>100</v>
      </c>
      <c r="R46" s="11">
        <v>44.444444444444443</v>
      </c>
      <c r="S46" s="2"/>
      <c r="T46" s="11">
        <f t="shared" si="14"/>
        <v>72.222222222222229</v>
      </c>
      <c r="U46" s="10">
        <f t="shared" si="15"/>
        <v>11.564811108145175</v>
      </c>
      <c r="V46" s="2"/>
      <c r="W46" s="2"/>
    </row>
    <row r="47" spans="1:23" ht="13.8" x14ac:dyDescent="0.2">
      <c r="A47" s="2"/>
      <c r="B47" s="20"/>
      <c r="C47" s="2">
        <v>0.2</v>
      </c>
      <c r="D47" s="11">
        <v>11.111111111111111</v>
      </c>
      <c r="E47" s="11">
        <v>11.111111111111111</v>
      </c>
      <c r="F47" s="11">
        <v>0</v>
      </c>
      <c r="G47" s="11">
        <v>0</v>
      </c>
      <c r="H47" s="2"/>
      <c r="I47" s="11">
        <f t="shared" ref="I47:I55" si="18">AVERAGE(D47:G47)</f>
        <v>5.5555555555555554</v>
      </c>
      <c r="J47" s="10">
        <f t="shared" ref="J47:J55" si="19">STDEV(D47:G47)/SQRT(4)</f>
        <v>3.2075014954979206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10"/>
      <c r="V47" s="2"/>
      <c r="W47" s="2"/>
    </row>
    <row r="48" spans="1:23" ht="13.8" x14ac:dyDescent="0.2">
      <c r="A48" s="2"/>
      <c r="B48" s="20"/>
      <c r="C48" s="2">
        <v>0.85</v>
      </c>
      <c r="D48" s="11">
        <v>55.555555555555557</v>
      </c>
      <c r="E48" s="11">
        <v>44.444444444444443</v>
      </c>
      <c r="F48" s="11">
        <v>22.222222222222221</v>
      </c>
      <c r="G48" s="11">
        <v>11.111111111111111</v>
      </c>
      <c r="H48" s="2"/>
      <c r="I48" s="11">
        <f t="shared" si="18"/>
        <v>33.333333333333336</v>
      </c>
      <c r="J48" s="10">
        <f t="shared" si="19"/>
        <v>10.14301032416974</v>
      </c>
      <c r="K48" s="2"/>
      <c r="L48" s="2"/>
      <c r="M48" s="20" t="s">
        <v>47</v>
      </c>
      <c r="N48" s="2">
        <v>-1.5</v>
      </c>
      <c r="O48" s="11">
        <v>0</v>
      </c>
      <c r="P48" s="11">
        <v>0</v>
      </c>
      <c r="Q48" s="11">
        <v>0</v>
      </c>
      <c r="R48" s="11">
        <v>0</v>
      </c>
      <c r="S48" s="2"/>
      <c r="T48" s="11">
        <f t="shared" ref="T48" si="20">AVERAGE(O48:R48)</f>
        <v>0</v>
      </c>
      <c r="U48" s="10">
        <f t="shared" ref="U48" si="21">STDEV(O48:R48)/SQRT(4)</f>
        <v>0</v>
      </c>
      <c r="V48" s="2"/>
      <c r="W48" s="2"/>
    </row>
    <row r="49" spans="1:23" ht="13.8" x14ac:dyDescent="0.2">
      <c r="A49" s="2"/>
      <c r="B49" s="20"/>
      <c r="C49" s="2">
        <v>1.25</v>
      </c>
      <c r="D49" s="11">
        <v>55.555555555555557</v>
      </c>
      <c r="E49" s="11">
        <v>55.555555555555557</v>
      </c>
      <c r="F49" s="11">
        <v>22.222222222222221</v>
      </c>
      <c r="G49" s="11">
        <v>11.111111111111111</v>
      </c>
      <c r="H49" s="2"/>
      <c r="I49" s="11">
        <f t="shared" si="18"/>
        <v>36.111111111111114</v>
      </c>
      <c r="J49" s="10">
        <f t="shared" si="19"/>
        <v>11.453071182271279</v>
      </c>
      <c r="K49" s="2"/>
      <c r="L49" s="2"/>
      <c r="M49" s="20"/>
      <c r="N49" s="2">
        <v>-0.05</v>
      </c>
      <c r="O49" s="11">
        <v>0</v>
      </c>
      <c r="P49" s="11">
        <v>0</v>
      </c>
      <c r="Q49" s="11">
        <v>0</v>
      </c>
      <c r="R49" s="11">
        <v>0</v>
      </c>
      <c r="S49" s="2"/>
      <c r="T49" s="11">
        <f t="shared" ref="T49:T54" si="22">AVERAGE(O49:R49)</f>
        <v>0</v>
      </c>
      <c r="U49" s="10">
        <f t="shared" ref="U49:U54" si="23">STDEV(O49:R49)/SQRT(4)</f>
        <v>0</v>
      </c>
      <c r="V49" s="2"/>
      <c r="W49" s="2"/>
    </row>
    <row r="50" spans="1:23" ht="13.8" x14ac:dyDescent="0.2">
      <c r="A50" s="2"/>
      <c r="B50" s="20"/>
      <c r="C50" s="2">
        <v>1.6</v>
      </c>
      <c r="D50" s="11">
        <v>55.555555555555557</v>
      </c>
      <c r="E50" s="11">
        <v>66.666666666666671</v>
      </c>
      <c r="F50" s="11">
        <v>22.222222222222221</v>
      </c>
      <c r="G50" s="11">
        <v>11.111111111111111</v>
      </c>
      <c r="H50" s="2"/>
      <c r="I50" s="11">
        <f t="shared" si="18"/>
        <v>38.888888888888893</v>
      </c>
      <c r="J50" s="10">
        <f t="shared" si="19"/>
        <v>13.224867460264537</v>
      </c>
      <c r="K50" s="2"/>
      <c r="L50" s="2"/>
      <c r="M50" s="20"/>
      <c r="N50" s="2">
        <v>0</v>
      </c>
      <c r="O50" s="11">
        <v>0</v>
      </c>
      <c r="P50" s="11">
        <v>0</v>
      </c>
      <c r="Q50" s="11">
        <v>0</v>
      </c>
      <c r="R50" s="11">
        <v>0</v>
      </c>
      <c r="S50" s="2"/>
      <c r="T50" s="11">
        <f t="shared" si="22"/>
        <v>0</v>
      </c>
      <c r="U50" s="10">
        <f t="shared" si="23"/>
        <v>0</v>
      </c>
      <c r="V50" s="2"/>
      <c r="W50" s="2"/>
    </row>
    <row r="51" spans="1:23" ht="13.8" x14ac:dyDescent="0.2">
      <c r="A51" s="2"/>
      <c r="B51" s="20"/>
      <c r="C51" s="2">
        <v>1.75</v>
      </c>
      <c r="D51" s="11">
        <v>44.444444444444443</v>
      </c>
      <c r="E51" s="11">
        <v>55.555555555555557</v>
      </c>
      <c r="F51" s="11">
        <v>44.444444444444443</v>
      </c>
      <c r="G51" s="11">
        <v>22.222222222222221</v>
      </c>
      <c r="H51" s="2"/>
      <c r="I51" s="11">
        <f t="shared" si="18"/>
        <v>41.666666666666671</v>
      </c>
      <c r="J51" s="10">
        <f t="shared" si="19"/>
        <v>6.9905874400654957</v>
      </c>
      <c r="K51" s="2"/>
      <c r="L51" s="2"/>
      <c r="M51" s="20"/>
      <c r="N51" s="2">
        <v>0.3</v>
      </c>
      <c r="O51" s="11">
        <v>0</v>
      </c>
      <c r="P51" s="11">
        <v>0</v>
      </c>
      <c r="Q51" s="11">
        <v>0</v>
      </c>
      <c r="R51" s="11">
        <v>0</v>
      </c>
      <c r="S51" s="2"/>
      <c r="T51" s="11">
        <f t="shared" si="22"/>
        <v>0</v>
      </c>
      <c r="U51" s="10">
        <f t="shared" si="23"/>
        <v>0</v>
      </c>
      <c r="V51" s="2"/>
      <c r="W51" s="2"/>
    </row>
    <row r="52" spans="1:23" ht="13.8" x14ac:dyDescent="0.2">
      <c r="A52" s="2"/>
      <c r="B52" s="20"/>
      <c r="C52" s="2">
        <v>1.9000000000000001</v>
      </c>
      <c r="D52" s="11">
        <v>44.444444444444443</v>
      </c>
      <c r="E52" s="11">
        <v>55.555555555555557</v>
      </c>
      <c r="F52" s="11">
        <v>44.444444444444443</v>
      </c>
      <c r="G52" s="11">
        <v>33.333333333333336</v>
      </c>
      <c r="H52" s="2"/>
      <c r="I52" s="11">
        <f t="shared" si="18"/>
        <v>44.44444444444445</v>
      </c>
      <c r="J52" s="10">
        <f t="shared" si="19"/>
        <v>4.5360921162651202</v>
      </c>
      <c r="K52" s="2"/>
      <c r="L52" s="2"/>
      <c r="M52" s="20"/>
      <c r="N52" s="2">
        <v>1.02</v>
      </c>
      <c r="O52" s="11">
        <v>88.888888888888886</v>
      </c>
      <c r="P52" s="11">
        <v>77.777777777777786</v>
      </c>
      <c r="Q52" s="11">
        <v>77.777777777777786</v>
      </c>
      <c r="R52" s="11">
        <v>88.888888888888886</v>
      </c>
      <c r="S52" s="2"/>
      <c r="T52" s="11">
        <f t="shared" si="22"/>
        <v>83.333333333333343</v>
      </c>
      <c r="U52" s="10">
        <f t="shared" si="23"/>
        <v>3.2075014954979175</v>
      </c>
      <c r="V52" s="2"/>
      <c r="W52" s="2"/>
    </row>
    <row r="53" spans="1:23" ht="13.8" x14ac:dyDescent="0.2">
      <c r="A53" s="2"/>
      <c r="B53" s="20"/>
      <c r="C53" s="2">
        <v>2</v>
      </c>
      <c r="D53" s="11">
        <v>55.555555555555557</v>
      </c>
      <c r="E53" s="11">
        <v>44.444444444444443</v>
      </c>
      <c r="F53" s="11">
        <v>44.444444444444443</v>
      </c>
      <c r="G53" s="11">
        <v>33.333333333333336</v>
      </c>
      <c r="H53" s="2"/>
      <c r="I53" s="11">
        <f t="shared" si="18"/>
        <v>44.44444444444445</v>
      </c>
      <c r="J53" s="10">
        <f t="shared" si="19"/>
        <v>4.5360921162651202</v>
      </c>
      <c r="K53" s="2"/>
      <c r="L53" s="2"/>
      <c r="M53" s="20"/>
      <c r="N53" s="2">
        <v>1.25</v>
      </c>
      <c r="O53" s="11">
        <v>100</v>
      </c>
      <c r="P53" s="11">
        <v>77.777777777777786</v>
      </c>
      <c r="Q53" s="11">
        <v>77.777777777777786</v>
      </c>
      <c r="R53" s="11">
        <v>88.888888888888886</v>
      </c>
      <c r="S53" s="2"/>
      <c r="T53" s="11">
        <f t="shared" si="22"/>
        <v>86.111111111111114</v>
      </c>
      <c r="U53" s="10">
        <f t="shared" si="23"/>
        <v>5.3190394875352016</v>
      </c>
      <c r="V53" s="2"/>
      <c r="W53" s="2"/>
    </row>
    <row r="54" spans="1:23" ht="13.8" x14ac:dyDescent="0.2">
      <c r="A54" s="2"/>
      <c r="B54" s="20"/>
      <c r="C54" s="2">
        <v>2.2000000000000002</v>
      </c>
      <c r="D54" s="11">
        <v>55.555555555555557</v>
      </c>
      <c r="E54" s="11">
        <v>44.444444444444443</v>
      </c>
      <c r="F54" s="11">
        <v>44.444444444444443</v>
      </c>
      <c r="G54" s="11">
        <v>33.333333333333336</v>
      </c>
      <c r="H54" s="2"/>
      <c r="I54" s="11">
        <f t="shared" si="18"/>
        <v>44.44444444444445</v>
      </c>
      <c r="J54" s="10">
        <f t="shared" si="19"/>
        <v>4.5360921162651202</v>
      </c>
      <c r="K54" s="2"/>
      <c r="L54" s="2"/>
      <c r="M54" s="20"/>
      <c r="N54" s="2">
        <v>1.4000000000000001</v>
      </c>
      <c r="O54" s="11">
        <v>111.11111111111111</v>
      </c>
      <c r="P54" s="11">
        <v>77.777777777777786</v>
      </c>
      <c r="Q54" s="11">
        <v>77.777777777777786</v>
      </c>
      <c r="R54" s="11">
        <v>88.888888888888886</v>
      </c>
      <c r="S54" s="2"/>
      <c r="T54" s="11">
        <f t="shared" si="22"/>
        <v>88.888888888888886</v>
      </c>
      <c r="U54" s="10">
        <f t="shared" si="23"/>
        <v>7.8567420131838812</v>
      </c>
      <c r="V54" s="2"/>
      <c r="W54" s="2"/>
    </row>
    <row r="55" spans="1:23" ht="13.8" x14ac:dyDescent="0.2">
      <c r="A55" s="2"/>
      <c r="B55" s="20"/>
      <c r="C55" s="2">
        <v>2.2000000000000002</v>
      </c>
      <c r="D55" s="11">
        <v>55.555555555555557</v>
      </c>
      <c r="E55" s="11">
        <v>44.444444444444443</v>
      </c>
      <c r="F55" s="11">
        <v>44.444444444444443</v>
      </c>
      <c r="G55" s="11">
        <v>33.333333333333336</v>
      </c>
      <c r="H55" s="2"/>
      <c r="I55" s="11">
        <f t="shared" si="18"/>
        <v>44.44444444444445</v>
      </c>
      <c r="J55" s="10">
        <f t="shared" si="19"/>
        <v>4.5360921162651202</v>
      </c>
      <c r="K55" s="2"/>
      <c r="L55" s="2"/>
      <c r="M55" s="2"/>
      <c r="N55" s="2"/>
      <c r="O55" s="2"/>
      <c r="P55" s="2"/>
      <c r="Q55" s="2"/>
      <c r="R55" s="2"/>
      <c r="S55" s="2"/>
      <c r="T55" s="11"/>
      <c r="U55" s="10"/>
      <c r="V55" s="2"/>
      <c r="W55" s="2"/>
    </row>
    <row r="56" spans="1:23" ht="13.8" x14ac:dyDescent="0.2">
      <c r="A56" s="2"/>
      <c r="B56" s="2"/>
      <c r="C56" s="2"/>
      <c r="D56" s="2"/>
      <c r="E56" s="2"/>
      <c r="F56" s="2"/>
      <c r="G56" s="2"/>
      <c r="H56" s="2"/>
      <c r="I56" s="2"/>
      <c r="J56" s="10"/>
      <c r="K56" s="2"/>
      <c r="L56" s="2"/>
      <c r="M56" s="20" t="s">
        <v>48</v>
      </c>
      <c r="N56" s="2">
        <v>-1.7</v>
      </c>
      <c r="O56" s="11">
        <v>0</v>
      </c>
      <c r="P56" s="11">
        <v>0</v>
      </c>
      <c r="Q56" s="11">
        <v>0</v>
      </c>
      <c r="R56" s="11">
        <v>0</v>
      </c>
      <c r="S56" s="2"/>
      <c r="T56" s="11">
        <f t="shared" ref="T56" si="24">AVERAGE(O56:R56)</f>
        <v>0</v>
      </c>
      <c r="U56" s="10">
        <f t="shared" ref="U56" si="25">STDEV(O56:R56)/SQRT(4)</f>
        <v>0</v>
      </c>
      <c r="V56" s="2"/>
      <c r="W56" s="2"/>
    </row>
    <row r="57" spans="1:23" ht="13.8" x14ac:dyDescent="0.2">
      <c r="A57" s="2"/>
      <c r="B57" s="20" t="s">
        <v>47</v>
      </c>
      <c r="C57" s="2">
        <v>-0.5</v>
      </c>
      <c r="D57" s="11">
        <v>0</v>
      </c>
      <c r="E57" s="11">
        <v>0</v>
      </c>
      <c r="F57" s="11">
        <v>0</v>
      </c>
      <c r="G57" s="11">
        <v>0</v>
      </c>
      <c r="H57" s="2"/>
      <c r="I57" s="11">
        <f t="shared" ref="I57" si="26">AVERAGE(D57:G57)</f>
        <v>0</v>
      </c>
      <c r="J57" s="10">
        <f t="shared" ref="J57" si="27">STDEV(D57:G57)/SQRT(4)</f>
        <v>0</v>
      </c>
      <c r="K57" s="2"/>
      <c r="L57" s="2"/>
      <c r="M57" s="20"/>
      <c r="N57" s="2">
        <v>0.1</v>
      </c>
      <c r="O57" s="11">
        <v>0</v>
      </c>
      <c r="P57" s="11">
        <v>0</v>
      </c>
      <c r="Q57" s="11">
        <v>0</v>
      </c>
      <c r="R57" s="11">
        <v>0</v>
      </c>
      <c r="S57" s="2"/>
      <c r="T57" s="11">
        <f t="shared" ref="T57:T62" si="28">AVERAGE(O57:R57)</f>
        <v>0</v>
      </c>
      <c r="U57" s="10">
        <f t="shared" ref="U57:U62" si="29">STDEV(O57:R57)/SQRT(4)</f>
        <v>0</v>
      </c>
      <c r="V57" s="2"/>
      <c r="W57" s="2"/>
    </row>
    <row r="58" spans="1:23" ht="13.8" x14ac:dyDescent="0.2">
      <c r="A58" s="2"/>
      <c r="B58" s="20"/>
      <c r="C58" s="2">
        <v>0</v>
      </c>
      <c r="D58" s="11">
        <v>0</v>
      </c>
      <c r="E58" s="11">
        <v>0</v>
      </c>
      <c r="F58" s="11">
        <v>0</v>
      </c>
      <c r="G58" s="11">
        <v>0</v>
      </c>
      <c r="H58" s="2"/>
      <c r="I58" s="11">
        <f t="shared" ref="I58:I66" si="30">AVERAGE(D58:G58)</f>
        <v>0</v>
      </c>
      <c r="J58" s="10">
        <f t="shared" ref="J58:J66" si="31">STDEV(D58:G58)/SQRT(4)</f>
        <v>0</v>
      </c>
      <c r="K58" s="2"/>
      <c r="L58" s="2"/>
      <c r="M58" s="20"/>
      <c r="N58" s="2">
        <v>0.42</v>
      </c>
      <c r="O58" s="11">
        <v>0</v>
      </c>
      <c r="P58" s="11">
        <v>0</v>
      </c>
      <c r="Q58" s="11">
        <v>0</v>
      </c>
      <c r="R58" s="11">
        <v>0</v>
      </c>
      <c r="S58" s="2"/>
      <c r="T58" s="11">
        <f t="shared" si="28"/>
        <v>0</v>
      </c>
      <c r="U58" s="10">
        <f t="shared" si="29"/>
        <v>0</v>
      </c>
      <c r="V58" s="2"/>
      <c r="W58" s="2"/>
    </row>
    <row r="59" spans="1:23" ht="13.8" x14ac:dyDescent="0.2">
      <c r="A59" s="2"/>
      <c r="B59" s="20"/>
      <c r="C59" s="2">
        <v>0</v>
      </c>
      <c r="D59" s="11">
        <v>0</v>
      </c>
      <c r="E59" s="11">
        <v>0</v>
      </c>
      <c r="F59" s="11">
        <v>0</v>
      </c>
      <c r="G59" s="11">
        <v>0</v>
      </c>
      <c r="H59" s="2"/>
      <c r="I59" s="11">
        <f t="shared" si="30"/>
        <v>0</v>
      </c>
      <c r="J59" s="10">
        <f t="shared" si="31"/>
        <v>0</v>
      </c>
      <c r="K59" s="2"/>
      <c r="L59" s="2"/>
      <c r="M59" s="20"/>
      <c r="N59" s="2">
        <v>0.65</v>
      </c>
      <c r="O59" s="11">
        <v>0</v>
      </c>
      <c r="P59" s="11">
        <v>0</v>
      </c>
      <c r="Q59" s="11">
        <v>0</v>
      </c>
      <c r="R59" s="11">
        <v>0</v>
      </c>
      <c r="S59" s="2"/>
      <c r="T59" s="11">
        <f t="shared" si="28"/>
        <v>0</v>
      </c>
      <c r="U59" s="10">
        <f t="shared" si="29"/>
        <v>0</v>
      </c>
      <c r="V59" s="2"/>
      <c r="W59" s="2"/>
    </row>
    <row r="60" spans="1:23" ht="13.8" x14ac:dyDescent="0.2">
      <c r="A60" s="2"/>
      <c r="B60" s="20"/>
      <c r="C60" s="2">
        <v>0.70000000000000007</v>
      </c>
      <c r="D60" s="11">
        <v>22.222222222222221</v>
      </c>
      <c r="E60" s="11">
        <v>22.222222222222221</v>
      </c>
      <c r="F60" s="11">
        <v>22.222222222222221</v>
      </c>
      <c r="G60" s="11">
        <v>11.111111111111111</v>
      </c>
      <c r="H60" s="2"/>
      <c r="I60" s="11">
        <f t="shared" si="30"/>
        <v>19.444444444444443</v>
      </c>
      <c r="J60" s="10">
        <f t="shared" si="31"/>
        <v>2.7777777777777781</v>
      </c>
      <c r="K60" s="2"/>
      <c r="L60" s="2"/>
      <c r="M60" s="20"/>
      <c r="N60" s="2">
        <v>0.84</v>
      </c>
      <c r="O60" s="11">
        <v>22.222222222222221</v>
      </c>
      <c r="P60" s="11">
        <v>0</v>
      </c>
      <c r="Q60" s="11">
        <v>0</v>
      </c>
      <c r="R60" s="11">
        <v>0</v>
      </c>
      <c r="S60" s="2"/>
      <c r="T60" s="11">
        <f t="shared" si="28"/>
        <v>5.5555555555555554</v>
      </c>
      <c r="U60" s="10">
        <f t="shared" si="29"/>
        <v>5.5555555555555554</v>
      </c>
      <c r="V60" s="2"/>
      <c r="W60" s="2"/>
    </row>
    <row r="61" spans="1:23" ht="13.8" x14ac:dyDescent="0.2">
      <c r="A61" s="2"/>
      <c r="B61" s="20"/>
      <c r="C61" s="2">
        <v>1.2</v>
      </c>
      <c r="D61" s="11">
        <v>22.222222222222221</v>
      </c>
      <c r="E61" s="11">
        <v>22.222222222222221</v>
      </c>
      <c r="F61" s="11">
        <v>33.333333333333336</v>
      </c>
      <c r="G61" s="11">
        <v>22.222222222222221</v>
      </c>
      <c r="H61" s="2"/>
      <c r="I61" s="11">
        <f t="shared" si="30"/>
        <v>25</v>
      </c>
      <c r="J61" s="10">
        <f t="shared" si="31"/>
        <v>2.7777777777777848</v>
      </c>
      <c r="K61" s="2"/>
      <c r="L61" s="2"/>
      <c r="M61" s="20"/>
      <c r="N61" s="2">
        <v>1.05</v>
      </c>
      <c r="O61" s="11">
        <v>22.222222222222221</v>
      </c>
      <c r="P61" s="11">
        <v>0</v>
      </c>
      <c r="Q61" s="11">
        <v>0</v>
      </c>
      <c r="R61" s="11">
        <v>0</v>
      </c>
      <c r="S61" s="2"/>
      <c r="T61" s="11">
        <f t="shared" si="28"/>
        <v>5.5555555555555554</v>
      </c>
      <c r="U61" s="10">
        <f t="shared" si="29"/>
        <v>5.5555555555555554</v>
      </c>
      <c r="V61" s="2"/>
      <c r="W61" s="2"/>
    </row>
    <row r="62" spans="1:23" ht="13.8" x14ac:dyDescent="0.2">
      <c r="A62" s="2"/>
      <c r="B62" s="20"/>
      <c r="C62" s="2">
        <v>1.5</v>
      </c>
      <c r="D62" s="11">
        <v>22.222222222222221</v>
      </c>
      <c r="E62" s="11">
        <v>22.222222222222221</v>
      </c>
      <c r="F62" s="11">
        <v>33.333333333333336</v>
      </c>
      <c r="G62" s="11">
        <v>33.333333333333336</v>
      </c>
      <c r="H62" s="2"/>
      <c r="I62" s="11">
        <f t="shared" si="30"/>
        <v>27.777777777777779</v>
      </c>
      <c r="J62" s="10">
        <f t="shared" si="31"/>
        <v>3.2075014954979273</v>
      </c>
      <c r="K62" s="2"/>
      <c r="L62" s="2"/>
      <c r="M62" s="20"/>
      <c r="N62" s="2">
        <v>1.1500000000000001</v>
      </c>
      <c r="O62" s="11">
        <v>22.222222222222221</v>
      </c>
      <c r="P62" s="11">
        <v>11.111111111111111</v>
      </c>
      <c r="Q62" s="11">
        <v>0</v>
      </c>
      <c r="R62" s="11">
        <v>0</v>
      </c>
      <c r="S62" s="2"/>
      <c r="T62" s="11">
        <f t="shared" si="28"/>
        <v>8.3333333333333321</v>
      </c>
      <c r="U62" s="10">
        <f t="shared" si="29"/>
        <v>5.3190394875352123</v>
      </c>
      <c r="V62" s="2"/>
      <c r="W62" s="2"/>
    </row>
    <row r="63" spans="1:23" ht="13.8" x14ac:dyDescent="0.2">
      <c r="A63" s="2"/>
      <c r="B63" s="20"/>
      <c r="C63" s="2">
        <v>1.55</v>
      </c>
      <c r="D63" s="11">
        <v>22.222222222222221</v>
      </c>
      <c r="E63" s="11">
        <v>22.222222222222221</v>
      </c>
      <c r="F63" s="11">
        <v>33.333333333333336</v>
      </c>
      <c r="G63" s="11">
        <v>33.333333333333336</v>
      </c>
      <c r="H63" s="2"/>
      <c r="I63" s="11">
        <f t="shared" si="30"/>
        <v>27.777777777777779</v>
      </c>
      <c r="J63" s="10">
        <f t="shared" si="31"/>
        <v>3.2075014954979273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10"/>
      <c r="V63" s="2"/>
      <c r="W63" s="2"/>
    </row>
    <row r="64" spans="1:23" ht="13.8" x14ac:dyDescent="0.2">
      <c r="A64" s="2"/>
      <c r="B64" s="20"/>
      <c r="C64" s="2">
        <v>1.7</v>
      </c>
      <c r="D64" s="11">
        <v>22.222222222222221</v>
      </c>
      <c r="E64" s="11">
        <v>22.222222222222221</v>
      </c>
      <c r="F64" s="11">
        <v>33.333333333333336</v>
      </c>
      <c r="G64" s="11">
        <v>33.333333333333336</v>
      </c>
      <c r="H64" s="2"/>
      <c r="I64" s="11">
        <f t="shared" si="30"/>
        <v>27.777777777777779</v>
      </c>
      <c r="J64" s="10">
        <f t="shared" si="31"/>
        <v>3.2075014954979273</v>
      </c>
      <c r="K64" s="2"/>
      <c r="L64" s="2"/>
      <c r="M64" s="20" t="s">
        <v>49</v>
      </c>
      <c r="N64" s="2">
        <v>-2</v>
      </c>
      <c r="O64" s="11">
        <v>0</v>
      </c>
      <c r="P64" s="11">
        <v>0</v>
      </c>
      <c r="Q64" s="11">
        <v>0</v>
      </c>
      <c r="R64" s="11">
        <v>0</v>
      </c>
      <c r="S64" s="2"/>
      <c r="T64" s="11">
        <f t="shared" ref="T64" si="32">AVERAGE(O64:R64)</f>
        <v>0</v>
      </c>
      <c r="U64" s="10">
        <f t="shared" ref="U64" si="33">STDEV(O64:R64)/SQRT(4)</f>
        <v>0</v>
      </c>
      <c r="V64" s="2"/>
      <c r="W64" s="2"/>
    </row>
    <row r="65" spans="1:23" ht="13.8" x14ac:dyDescent="0.2">
      <c r="A65" s="2"/>
      <c r="B65" s="20"/>
      <c r="C65" s="2">
        <v>1.95</v>
      </c>
      <c r="D65" s="11">
        <v>22.222222222222221</v>
      </c>
      <c r="E65" s="11">
        <v>22.222222222222221</v>
      </c>
      <c r="F65" s="11">
        <v>33.333333333333336</v>
      </c>
      <c r="G65" s="11">
        <v>33.333333333333336</v>
      </c>
      <c r="H65" s="2"/>
      <c r="I65" s="11">
        <f t="shared" si="30"/>
        <v>27.777777777777779</v>
      </c>
      <c r="J65" s="10">
        <f t="shared" si="31"/>
        <v>3.2075014954979273</v>
      </c>
      <c r="K65" s="2"/>
      <c r="L65" s="2"/>
      <c r="M65" s="20"/>
      <c r="N65" s="2">
        <v>0</v>
      </c>
      <c r="O65" s="11">
        <v>0</v>
      </c>
      <c r="P65" s="11">
        <v>0</v>
      </c>
      <c r="Q65" s="11">
        <v>0</v>
      </c>
      <c r="R65" s="11">
        <v>0</v>
      </c>
      <c r="S65" s="2"/>
      <c r="T65" s="11">
        <f t="shared" ref="T65:T70" si="34">AVERAGE(O65:R65)</f>
        <v>0</v>
      </c>
      <c r="U65" s="10">
        <f t="shared" ref="U65:U70" si="35">STDEV(O65:R65)/SQRT(4)</f>
        <v>0</v>
      </c>
      <c r="V65" s="2"/>
      <c r="W65" s="2"/>
    </row>
    <row r="66" spans="1:23" ht="13.8" x14ac:dyDescent="0.2">
      <c r="A66" s="2"/>
      <c r="B66" s="20"/>
      <c r="C66" s="2">
        <v>1.95</v>
      </c>
      <c r="D66" s="11">
        <v>22.222222222222221</v>
      </c>
      <c r="E66" s="11">
        <v>22.222222222222221</v>
      </c>
      <c r="F66" s="11">
        <v>33.333333333333336</v>
      </c>
      <c r="G66" s="11">
        <v>33.333333333333336</v>
      </c>
      <c r="H66" s="2"/>
      <c r="I66" s="11">
        <f t="shared" si="30"/>
        <v>27.777777777777779</v>
      </c>
      <c r="J66" s="10">
        <f t="shared" si="31"/>
        <v>3.2075014954979273</v>
      </c>
      <c r="K66" s="2"/>
      <c r="L66" s="2"/>
      <c r="M66" s="20"/>
      <c r="N66" s="2">
        <v>0.25</v>
      </c>
      <c r="O66" s="11">
        <v>0</v>
      </c>
      <c r="P66" s="11">
        <v>0</v>
      </c>
      <c r="Q66" s="11">
        <v>0</v>
      </c>
      <c r="R66" s="11">
        <v>11.111111111111111</v>
      </c>
      <c r="S66" s="2"/>
      <c r="T66" s="11">
        <f t="shared" si="34"/>
        <v>2.7777777777777777</v>
      </c>
      <c r="U66" s="10">
        <f t="shared" si="35"/>
        <v>2.7777777777777777</v>
      </c>
      <c r="V66" s="2"/>
      <c r="W66" s="2"/>
    </row>
    <row r="67" spans="1:23" ht="13.8" x14ac:dyDescent="0.2">
      <c r="A67" s="2"/>
      <c r="B67" s="2"/>
      <c r="C67" s="2"/>
      <c r="D67" s="2"/>
      <c r="E67" s="2"/>
      <c r="F67" s="2"/>
      <c r="G67" s="2"/>
      <c r="H67" s="2"/>
      <c r="I67" s="2"/>
      <c r="J67" s="10"/>
      <c r="K67" s="2"/>
      <c r="L67" s="2"/>
      <c r="M67" s="20"/>
      <c r="N67" s="2">
        <v>0.35000000000000003</v>
      </c>
      <c r="O67" s="11">
        <v>100</v>
      </c>
      <c r="P67" s="11">
        <v>133.33333333333334</v>
      </c>
      <c r="Q67" s="11">
        <v>55.555555555555557</v>
      </c>
      <c r="R67" s="11">
        <v>66.666666666666671</v>
      </c>
      <c r="S67" s="2"/>
      <c r="T67" s="11">
        <f t="shared" si="34"/>
        <v>88.8888888888889</v>
      </c>
      <c r="U67" s="10">
        <f t="shared" si="35"/>
        <v>17.568209223157648</v>
      </c>
      <c r="V67" s="2"/>
      <c r="W67" s="2"/>
    </row>
    <row r="68" spans="1:23" ht="13.8" x14ac:dyDescent="0.2">
      <c r="A68" s="2"/>
      <c r="B68" s="20" t="s">
        <v>48</v>
      </c>
      <c r="C68" s="2">
        <v>-0.5</v>
      </c>
      <c r="D68" s="11">
        <v>0</v>
      </c>
      <c r="E68" s="11">
        <v>0</v>
      </c>
      <c r="F68" s="11">
        <v>0</v>
      </c>
      <c r="G68" s="11">
        <v>0</v>
      </c>
      <c r="H68" s="2"/>
      <c r="I68" s="11">
        <f t="shared" ref="I68" si="36">AVERAGE(D68:G68)</f>
        <v>0</v>
      </c>
      <c r="J68" s="10">
        <f t="shared" ref="J68" si="37">STDEV(D68:G68)/SQRT(4)</f>
        <v>0</v>
      </c>
      <c r="K68" s="2"/>
      <c r="L68" s="2"/>
      <c r="M68" s="20"/>
      <c r="N68" s="2">
        <v>0.45</v>
      </c>
      <c r="O68" s="11">
        <v>111.11111111111111</v>
      </c>
      <c r="P68" s="11">
        <v>233.33333333333334</v>
      </c>
      <c r="Q68" s="11">
        <v>66.666666666666671</v>
      </c>
      <c r="R68" s="11">
        <v>155.55555555555557</v>
      </c>
      <c r="S68" s="2"/>
      <c r="T68" s="11">
        <f t="shared" si="34"/>
        <v>141.66666666666669</v>
      </c>
      <c r="U68" s="10">
        <f t="shared" si="35"/>
        <v>35.536742708139784</v>
      </c>
      <c r="V68" s="2"/>
      <c r="W68" s="2"/>
    </row>
    <row r="69" spans="1:23" ht="13.8" x14ac:dyDescent="0.2">
      <c r="A69" s="2"/>
      <c r="B69" s="20"/>
      <c r="C69" s="2">
        <v>0</v>
      </c>
      <c r="D69" s="11">
        <v>0</v>
      </c>
      <c r="E69" s="11">
        <v>0</v>
      </c>
      <c r="F69" s="11">
        <v>0</v>
      </c>
      <c r="G69" s="11">
        <v>0</v>
      </c>
      <c r="H69" s="2"/>
      <c r="I69" s="11">
        <f t="shared" ref="I69:I77" si="38">AVERAGE(D69:G69)</f>
        <v>0</v>
      </c>
      <c r="J69" s="10">
        <f t="shared" ref="J69:J77" si="39">STDEV(D69:G69)/SQRT(4)</f>
        <v>0</v>
      </c>
      <c r="K69" s="2"/>
      <c r="L69" s="2"/>
      <c r="M69" s="20"/>
      <c r="N69" s="2">
        <v>0.65</v>
      </c>
      <c r="O69" s="11">
        <v>122.22222222222223</v>
      </c>
      <c r="P69" s="11">
        <v>233.33333333333334</v>
      </c>
      <c r="Q69" s="11">
        <v>66.666666666666671</v>
      </c>
      <c r="R69" s="11">
        <v>155.55555555555557</v>
      </c>
      <c r="S69" s="2"/>
      <c r="T69" s="11">
        <f t="shared" si="34"/>
        <v>144.44444444444446</v>
      </c>
      <c r="U69" s="10">
        <f t="shared" si="35"/>
        <v>34.842384670790324</v>
      </c>
      <c r="V69" s="2"/>
      <c r="W69" s="2"/>
    </row>
    <row r="70" spans="1:23" ht="13.8" x14ac:dyDescent="0.2">
      <c r="A70" s="2"/>
      <c r="B70" s="20"/>
      <c r="C70" s="2">
        <v>0.15</v>
      </c>
      <c r="D70" s="11">
        <v>0</v>
      </c>
      <c r="E70" s="11">
        <v>0</v>
      </c>
      <c r="F70" s="11">
        <v>0</v>
      </c>
      <c r="G70" s="11">
        <v>11.111111111111111</v>
      </c>
      <c r="H70" s="2"/>
      <c r="I70" s="11">
        <f t="shared" si="38"/>
        <v>2.7777777777777777</v>
      </c>
      <c r="J70" s="10">
        <f t="shared" si="39"/>
        <v>2.7777777777777777</v>
      </c>
      <c r="K70" s="2"/>
      <c r="L70" s="2"/>
      <c r="M70" s="20"/>
      <c r="N70" s="2">
        <v>0.9</v>
      </c>
      <c r="O70" s="11">
        <v>122.22222222222223</v>
      </c>
      <c r="P70" s="11">
        <v>233.33333333333334</v>
      </c>
      <c r="Q70" s="11">
        <v>66.666666666666671</v>
      </c>
      <c r="R70" s="11">
        <v>144.44444444444446</v>
      </c>
      <c r="S70" s="2"/>
      <c r="T70" s="11">
        <f t="shared" si="34"/>
        <v>141.66666666666669</v>
      </c>
      <c r="U70" s="10">
        <f t="shared" si="35"/>
        <v>34.657346800394244</v>
      </c>
      <c r="V70" s="2"/>
      <c r="W70" s="2"/>
    </row>
    <row r="71" spans="1:23" ht="15.6" x14ac:dyDescent="0.2">
      <c r="A71" s="2"/>
      <c r="B71" s="20"/>
      <c r="C71" s="2">
        <v>0.8</v>
      </c>
      <c r="D71" s="11">
        <v>44.444444444444443</v>
      </c>
      <c r="E71" s="11">
        <v>22.222222222222221</v>
      </c>
      <c r="F71" s="11">
        <v>22.222222222222221</v>
      </c>
      <c r="G71" s="11">
        <v>22.222222222222221</v>
      </c>
      <c r="H71" s="2"/>
      <c r="I71" s="11">
        <f t="shared" si="38"/>
        <v>27.777777777777779</v>
      </c>
      <c r="J71" s="10">
        <f t="shared" si="39"/>
        <v>5.5555555555555562</v>
      </c>
      <c r="K71" s="2"/>
      <c r="L71" s="2"/>
      <c r="M71" s="1" t="s">
        <v>59</v>
      </c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.8" x14ac:dyDescent="0.2">
      <c r="A72" s="2"/>
      <c r="B72" s="20"/>
      <c r="C72" s="2">
        <v>1.3</v>
      </c>
      <c r="D72" s="11">
        <v>44.444444444444443</v>
      </c>
      <c r="E72" s="11">
        <v>22.222222222222221</v>
      </c>
      <c r="F72" s="11">
        <v>22.222222222222221</v>
      </c>
      <c r="G72" s="11">
        <v>22.222222222222221</v>
      </c>
      <c r="H72" s="2"/>
      <c r="I72" s="11">
        <f t="shared" si="38"/>
        <v>27.777777777777779</v>
      </c>
      <c r="J72" s="10">
        <f t="shared" si="39"/>
        <v>5.5555555555555562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.8" x14ac:dyDescent="0.2">
      <c r="A73" s="2"/>
      <c r="B73" s="20"/>
      <c r="C73" s="2">
        <v>1.55</v>
      </c>
      <c r="D73" s="11">
        <v>44.444444444444443</v>
      </c>
      <c r="E73" s="11">
        <v>22.222222222222221</v>
      </c>
      <c r="F73" s="11">
        <v>22.222222222222221</v>
      </c>
      <c r="G73" s="11">
        <v>22.222222222222221</v>
      </c>
      <c r="H73" s="2"/>
      <c r="I73" s="11">
        <f t="shared" si="38"/>
        <v>27.777777777777779</v>
      </c>
      <c r="J73" s="10">
        <f t="shared" si="39"/>
        <v>5.5555555555555562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.8" x14ac:dyDescent="0.2">
      <c r="A74" s="2"/>
      <c r="B74" s="20"/>
      <c r="C74" s="2">
        <v>1.75</v>
      </c>
      <c r="D74" s="11">
        <v>44.444444444444443</v>
      </c>
      <c r="E74" s="11">
        <v>22.222222222222221</v>
      </c>
      <c r="F74" s="11">
        <v>44.444444444444443</v>
      </c>
      <c r="G74" s="11">
        <v>22.222222222222221</v>
      </c>
      <c r="H74" s="2"/>
      <c r="I74" s="11">
        <f t="shared" si="38"/>
        <v>33.333333333333329</v>
      </c>
      <c r="J74" s="10">
        <f t="shared" si="39"/>
        <v>6.4150029909958484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.8" x14ac:dyDescent="0.2">
      <c r="A75" s="2"/>
      <c r="B75" s="20"/>
      <c r="C75" s="2">
        <v>1.8</v>
      </c>
      <c r="D75" s="11">
        <v>44.444444444444443</v>
      </c>
      <c r="E75" s="11">
        <v>22.222222222222221</v>
      </c>
      <c r="F75" s="11">
        <v>44.444444444444443</v>
      </c>
      <c r="G75" s="11">
        <v>22.222222222222221</v>
      </c>
      <c r="H75" s="2"/>
      <c r="I75" s="11">
        <f t="shared" si="38"/>
        <v>33.333333333333329</v>
      </c>
      <c r="J75" s="10">
        <f t="shared" si="39"/>
        <v>6.4150029909958484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.8" x14ac:dyDescent="0.2">
      <c r="A76" s="2"/>
      <c r="B76" s="20"/>
      <c r="C76" s="2">
        <v>2</v>
      </c>
      <c r="D76" s="11">
        <v>44.444444444444443</v>
      </c>
      <c r="E76" s="11">
        <v>22.222222222222221</v>
      </c>
      <c r="F76" s="11">
        <v>44.444444444444443</v>
      </c>
      <c r="G76" s="11">
        <v>22.222222222222221</v>
      </c>
      <c r="H76" s="2"/>
      <c r="I76" s="11">
        <f t="shared" si="38"/>
        <v>33.333333333333329</v>
      </c>
      <c r="J76" s="10">
        <f t="shared" si="39"/>
        <v>6.4150029909958484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8" x14ac:dyDescent="0.2">
      <c r="A77" s="2"/>
      <c r="B77" s="20"/>
      <c r="C77" s="2">
        <v>2</v>
      </c>
      <c r="D77" s="11">
        <v>44.444444444444443</v>
      </c>
      <c r="E77" s="11">
        <v>22.222222222222221</v>
      </c>
      <c r="F77" s="11">
        <v>44.444444444444443</v>
      </c>
      <c r="G77" s="11">
        <v>22.222222222222221</v>
      </c>
      <c r="H77" s="2"/>
      <c r="I77" s="11">
        <f t="shared" si="38"/>
        <v>33.333333333333329</v>
      </c>
      <c r="J77" s="10">
        <f t="shared" si="39"/>
        <v>6.4150029909958484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.8" x14ac:dyDescent="0.2">
      <c r="A78" s="2"/>
      <c r="B78" s="2"/>
      <c r="C78" s="2"/>
      <c r="D78" s="2"/>
      <c r="E78" s="2"/>
      <c r="F78" s="2"/>
      <c r="G78" s="2"/>
      <c r="H78" s="2"/>
      <c r="I78" s="2"/>
      <c r="J78" s="1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.8" x14ac:dyDescent="0.2">
      <c r="A79" s="2"/>
      <c r="B79" s="20" t="s">
        <v>49</v>
      </c>
      <c r="C79" s="2">
        <v>-0.55000000000000004</v>
      </c>
      <c r="D79" s="11">
        <v>0</v>
      </c>
      <c r="E79" s="11">
        <v>0</v>
      </c>
      <c r="F79" s="11">
        <v>0</v>
      </c>
      <c r="G79" s="11">
        <v>0</v>
      </c>
      <c r="H79" s="2"/>
      <c r="I79" s="11">
        <f t="shared" ref="I79" si="40">AVERAGE(D79:G79)</f>
        <v>0</v>
      </c>
      <c r="J79" s="10">
        <f t="shared" ref="J79" si="41">STDEV(D79:G79)/SQRT(4)</f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3.8" x14ac:dyDescent="0.2">
      <c r="A80" s="2"/>
      <c r="B80" s="20"/>
      <c r="C80" s="2">
        <v>0</v>
      </c>
      <c r="D80" s="11">
        <v>0</v>
      </c>
      <c r="E80" s="11">
        <v>0</v>
      </c>
      <c r="F80" s="11">
        <v>0</v>
      </c>
      <c r="G80" s="11">
        <v>0</v>
      </c>
      <c r="H80" s="2"/>
      <c r="I80" s="11">
        <f t="shared" ref="I80:I88" si="42">AVERAGE(D80:G80)</f>
        <v>0</v>
      </c>
      <c r="J80" s="10">
        <f t="shared" ref="J80:J88" si="43">STDEV(D80:G80)/SQRT(4)</f>
        <v>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3.8" x14ac:dyDescent="0.2">
      <c r="A81" s="2"/>
      <c r="B81" s="20"/>
      <c r="C81" s="2">
        <v>0.3</v>
      </c>
      <c r="D81" s="11">
        <v>0</v>
      </c>
      <c r="E81" s="11">
        <v>11.111111111111111</v>
      </c>
      <c r="F81" s="11">
        <v>0</v>
      </c>
      <c r="G81" s="11">
        <v>0</v>
      </c>
      <c r="H81" s="2"/>
      <c r="I81" s="11">
        <f t="shared" si="42"/>
        <v>2.7777777777777777</v>
      </c>
      <c r="J81" s="10">
        <f t="shared" si="43"/>
        <v>2.7777777777777777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3.8" x14ac:dyDescent="0.2">
      <c r="A82" s="2"/>
      <c r="B82" s="20"/>
      <c r="C82" s="2">
        <v>1.2</v>
      </c>
      <c r="D82" s="11">
        <v>11.111111111111111</v>
      </c>
      <c r="E82" s="11">
        <v>22.222222222222221</v>
      </c>
      <c r="F82" s="11">
        <v>0</v>
      </c>
      <c r="G82" s="11">
        <v>11.111111111111111</v>
      </c>
      <c r="H82" s="2"/>
      <c r="I82" s="11">
        <f t="shared" si="42"/>
        <v>11.111111111111111</v>
      </c>
      <c r="J82" s="10">
        <f t="shared" si="43"/>
        <v>4.5360921162651451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3.8" x14ac:dyDescent="0.2">
      <c r="A83" s="2"/>
      <c r="B83" s="20"/>
      <c r="C83" s="2">
        <v>1.6</v>
      </c>
      <c r="D83" s="11">
        <v>11.111111111111111</v>
      </c>
      <c r="E83" s="11">
        <v>22.222222222222221</v>
      </c>
      <c r="F83" s="11">
        <v>11.111111111111111</v>
      </c>
      <c r="G83" s="11">
        <v>11.111111111111111</v>
      </c>
      <c r="H83" s="2"/>
      <c r="I83" s="11">
        <f t="shared" si="42"/>
        <v>13.888888888888889</v>
      </c>
      <c r="J83" s="10">
        <f t="shared" si="43"/>
        <v>2.7777777777777781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3.8" x14ac:dyDescent="0.2">
      <c r="A84" s="2"/>
      <c r="B84" s="20"/>
      <c r="C84" s="2">
        <v>1.7</v>
      </c>
      <c r="D84" s="11">
        <v>11.111111111111111</v>
      </c>
      <c r="E84" s="11">
        <v>22.222222222222221</v>
      </c>
      <c r="F84" s="11">
        <v>22.222222222222221</v>
      </c>
      <c r="G84" s="11">
        <v>33.333333333333336</v>
      </c>
      <c r="H84" s="2"/>
      <c r="I84" s="11">
        <f t="shared" si="42"/>
        <v>22.222222222222221</v>
      </c>
      <c r="J84" s="10">
        <f t="shared" si="43"/>
        <v>4.5360921162651495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3.8" x14ac:dyDescent="0.2">
      <c r="A85" s="2"/>
      <c r="B85" s="20"/>
      <c r="C85" s="2">
        <v>1.8</v>
      </c>
      <c r="D85" s="11">
        <v>11.111111111111111</v>
      </c>
      <c r="E85" s="11">
        <v>44.444444444444443</v>
      </c>
      <c r="F85" s="11">
        <v>22.222222222222221</v>
      </c>
      <c r="G85" s="11">
        <v>33.333333333333336</v>
      </c>
      <c r="H85" s="2"/>
      <c r="I85" s="11">
        <f t="shared" si="42"/>
        <v>27.777777777777779</v>
      </c>
      <c r="J85" s="10">
        <f t="shared" si="43"/>
        <v>7.1721913818655869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3.8" x14ac:dyDescent="0.2">
      <c r="A86" s="2"/>
      <c r="B86" s="20"/>
      <c r="C86" s="2">
        <v>2</v>
      </c>
      <c r="D86" s="11">
        <v>11.111111111111111</v>
      </c>
      <c r="E86" s="11">
        <v>44.444444444444443</v>
      </c>
      <c r="F86" s="11">
        <v>22.222222222222221</v>
      </c>
      <c r="G86" s="11">
        <v>33.333333333333336</v>
      </c>
      <c r="H86" s="2"/>
      <c r="I86" s="11">
        <f t="shared" si="42"/>
        <v>27.777777777777779</v>
      </c>
      <c r="J86" s="10">
        <f t="shared" si="43"/>
        <v>7.1721913818655869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3.8" x14ac:dyDescent="0.2">
      <c r="A87" s="2"/>
      <c r="B87" s="20"/>
      <c r="C87" s="2">
        <v>2.1</v>
      </c>
      <c r="D87" s="11">
        <v>11.111111111111111</v>
      </c>
      <c r="E87" s="11">
        <v>44.444444444444443</v>
      </c>
      <c r="F87" s="11">
        <v>22.222222222222221</v>
      </c>
      <c r="G87" s="11">
        <v>33.333333333333336</v>
      </c>
      <c r="H87" s="2"/>
      <c r="I87" s="11">
        <f t="shared" si="42"/>
        <v>27.777777777777779</v>
      </c>
      <c r="J87" s="10">
        <f t="shared" si="43"/>
        <v>7.1721913818655869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3.8" x14ac:dyDescent="0.2">
      <c r="A88" s="2"/>
      <c r="B88" s="20"/>
      <c r="C88" s="2">
        <v>2</v>
      </c>
      <c r="D88" s="11">
        <v>11.111111111111111</v>
      </c>
      <c r="E88" s="11">
        <v>44.444444444444443</v>
      </c>
      <c r="F88" s="11">
        <v>22.222222222222221</v>
      </c>
      <c r="G88" s="11">
        <v>33.333333333333336</v>
      </c>
      <c r="H88" s="2"/>
      <c r="I88" s="11">
        <f t="shared" si="42"/>
        <v>27.777777777777779</v>
      </c>
      <c r="J88" s="10">
        <f t="shared" si="43"/>
        <v>7.1721913818655869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6" x14ac:dyDescent="0.2">
      <c r="A89" s="2"/>
      <c r="B89" s="1" t="s">
        <v>59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3.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.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3.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.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.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3.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3.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3.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3.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3.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.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</sheetData>
  <mergeCells count="19">
    <mergeCell ref="T22:U22"/>
    <mergeCell ref="M64:M70"/>
    <mergeCell ref="B46:B55"/>
    <mergeCell ref="B57:B66"/>
    <mergeCell ref="B68:B77"/>
    <mergeCell ref="B79:B88"/>
    <mergeCell ref="M56:M62"/>
    <mergeCell ref="O22:R22"/>
    <mergeCell ref="M24:M30"/>
    <mergeCell ref="M32:M38"/>
    <mergeCell ref="M40:M46"/>
    <mergeCell ref="M48:M54"/>
    <mergeCell ref="B35:B44"/>
    <mergeCell ref="C5:D5"/>
    <mergeCell ref="F5:G5"/>
    <mergeCell ref="I5:J5"/>
    <mergeCell ref="D22:G22"/>
    <mergeCell ref="B24:B33"/>
    <mergeCell ref="I22:J2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zoomScale="75" zoomScaleNormal="75" workbookViewId="0">
      <selection activeCell="B13" sqref="B13"/>
    </sheetView>
  </sheetViews>
  <sheetFormatPr defaultRowHeight="13.2" x14ac:dyDescent="0.2"/>
  <sheetData>
    <row r="4" spans="1:9" ht="13.8" x14ac:dyDescent="0.2">
      <c r="A4" s="2"/>
      <c r="B4" s="2"/>
      <c r="C4" s="2"/>
      <c r="D4" s="2"/>
      <c r="E4" s="2"/>
      <c r="F4" s="2"/>
      <c r="G4" s="2"/>
    </row>
    <row r="5" spans="1:9" ht="27.6" x14ac:dyDescent="0.2">
      <c r="A5" s="2"/>
      <c r="B5" s="12" t="s">
        <v>5</v>
      </c>
      <c r="C5" s="2" t="s">
        <v>78</v>
      </c>
      <c r="D5" s="2" t="s">
        <v>50</v>
      </c>
      <c r="E5" s="2" t="s">
        <v>51</v>
      </c>
      <c r="F5" s="2"/>
      <c r="G5" s="2"/>
    </row>
    <row r="6" spans="1:9" ht="13.8" x14ac:dyDescent="0.2">
      <c r="A6" s="2"/>
      <c r="B6" s="2">
        <v>2.9</v>
      </c>
      <c r="C6" s="11">
        <v>14.972448075362919</v>
      </c>
      <c r="D6" s="11">
        <v>4.9908160251209734</v>
      </c>
      <c r="E6" s="10">
        <f>D6/C6*100</f>
        <v>33.333333333333336</v>
      </c>
      <c r="F6" s="2"/>
      <c r="G6" s="2"/>
    </row>
    <row r="7" spans="1:9" ht="13.8" x14ac:dyDescent="0.2">
      <c r="A7" s="2"/>
      <c r="B7" s="2">
        <v>2.82</v>
      </c>
      <c r="C7" s="11">
        <v>22.458672113044379</v>
      </c>
      <c r="D7" s="11">
        <v>2.4954080125604867</v>
      </c>
      <c r="E7" s="10">
        <f>D7/C7*100</f>
        <v>11.111111111111112</v>
      </c>
      <c r="F7" s="2"/>
      <c r="G7" s="2"/>
    </row>
    <row r="8" spans="1:9" ht="13.8" x14ac:dyDescent="0.2">
      <c r="A8" s="2"/>
      <c r="B8" s="2">
        <v>2.23</v>
      </c>
      <c r="C8" s="11">
        <v>39.926528200967788</v>
      </c>
      <c r="D8" s="11">
        <v>14.972448075362919</v>
      </c>
      <c r="E8" s="10">
        <f>D8/C8*100</f>
        <v>37.5</v>
      </c>
      <c r="F8" s="2"/>
      <c r="G8" s="2"/>
    </row>
    <row r="9" spans="1:9" ht="13.8" x14ac:dyDescent="0.2">
      <c r="A9" s="2"/>
      <c r="B9" s="2">
        <v>1.02</v>
      </c>
      <c r="C9" s="11">
        <v>49.908160251209729</v>
      </c>
      <c r="D9" s="11">
        <v>132.25662466570577</v>
      </c>
      <c r="E9" s="10">
        <f>D9/C9*100</f>
        <v>265</v>
      </c>
      <c r="F9" s="2"/>
      <c r="G9" s="2"/>
    </row>
    <row r="10" spans="1:9" ht="13.8" x14ac:dyDescent="0.2">
      <c r="A10" s="2"/>
      <c r="B10" s="2">
        <v>0.87</v>
      </c>
      <c r="C10" s="11">
        <v>22.796226530101141</v>
      </c>
      <c r="D10" s="11">
        <v>26.303338303962853</v>
      </c>
      <c r="E10" s="10">
        <f>D10/C10*100</f>
        <v>115.38461538461537</v>
      </c>
      <c r="F10" s="2"/>
      <c r="G10" s="2"/>
    </row>
    <row r="11" spans="1:9" ht="13.8" x14ac:dyDescent="0.2">
      <c r="A11" s="2"/>
      <c r="F11" s="2"/>
      <c r="G11" s="2"/>
    </row>
    <row r="12" spans="1:9" ht="15.6" x14ac:dyDescent="0.2">
      <c r="A12" s="2"/>
      <c r="B12" s="1" t="s">
        <v>80</v>
      </c>
      <c r="C12" s="2"/>
      <c r="D12" s="2"/>
      <c r="E12" s="2"/>
      <c r="F12" s="2"/>
      <c r="G12" s="2"/>
      <c r="H12" s="2"/>
      <c r="I12" s="2"/>
    </row>
    <row r="13" spans="1:9" ht="15.6" x14ac:dyDescent="0.2">
      <c r="B13" s="1" t="s">
        <v>79</v>
      </c>
      <c r="C13" s="2"/>
      <c r="D13" s="2"/>
      <c r="E13" s="2"/>
      <c r="F13" s="2"/>
      <c r="G13" s="2"/>
      <c r="H13" s="2"/>
      <c r="I13" s="2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opLeftCell="A5" workbookViewId="0">
      <selection activeCell="C5" sqref="C5"/>
    </sheetView>
  </sheetViews>
  <sheetFormatPr defaultRowHeight="13.2" x14ac:dyDescent="0.2"/>
  <cols>
    <col min="5" max="5" width="17.88671875" customWidth="1"/>
    <col min="6" max="6" width="15.21875" customWidth="1"/>
  </cols>
  <sheetData>
    <row r="2" spans="1:9" ht="13.8" x14ac:dyDescent="0.2">
      <c r="A2" s="2"/>
      <c r="B2" s="2" t="s">
        <v>1</v>
      </c>
      <c r="C2" s="2"/>
      <c r="D2" s="2"/>
      <c r="E2" s="2"/>
      <c r="F2" s="2"/>
      <c r="G2" s="2"/>
      <c r="H2" s="2"/>
      <c r="I2" s="2"/>
    </row>
    <row r="3" spans="1:9" ht="13.8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3.8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10.4" x14ac:dyDescent="0.2">
      <c r="A5" s="2"/>
      <c r="B5" s="4" t="s">
        <v>8</v>
      </c>
      <c r="C5" s="4" t="s">
        <v>81</v>
      </c>
      <c r="D5" s="4" t="s">
        <v>3</v>
      </c>
      <c r="E5" s="4" t="s">
        <v>4</v>
      </c>
      <c r="F5" s="4" t="s">
        <v>75</v>
      </c>
      <c r="G5" s="2"/>
      <c r="H5" s="12" t="s">
        <v>5</v>
      </c>
      <c r="I5" s="2" t="s">
        <v>6</v>
      </c>
    </row>
    <row r="6" spans="1:9" ht="13.8" x14ac:dyDescent="0.2">
      <c r="A6" s="2"/>
      <c r="B6" s="2">
        <v>1</v>
      </c>
      <c r="C6" s="10">
        <v>0.90488888888888885</v>
      </c>
      <c r="D6" s="10">
        <v>2.6642933333333332</v>
      </c>
      <c r="E6" s="10">
        <v>2.4674999999999998</v>
      </c>
      <c r="F6" s="10">
        <v>5.7609999999999992</v>
      </c>
      <c r="G6" s="2"/>
      <c r="H6" s="7">
        <v>0</v>
      </c>
      <c r="I6" s="3">
        <v>0</v>
      </c>
    </row>
    <row r="7" spans="1:9" ht="13.8" x14ac:dyDescent="0.2">
      <c r="A7" s="2"/>
      <c r="B7" s="2">
        <v>2</v>
      </c>
      <c r="C7" s="10">
        <v>0.95199999999999996</v>
      </c>
      <c r="D7" s="10">
        <v>2.7731199999999996</v>
      </c>
      <c r="E7" s="10">
        <v>2.4674999999999998</v>
      </c>
      <c r="F7" s="10">
        <v>5.7609999999999992</v>
      </c>
      <c r="G7" s="2"/>
      <c r="H7" s="7" t="s">
        <v>15</v>
      </c>
      <c r="I7" s="3">
        <v>17</v>
      </c>
    </row>
    <row r="8" spans="1:9" ht="13.8" x14ac:dyDescent="0.2">
      <c r="A8" s="2"/>
      <c r="B8" s="2">
        <v>3</v>
      </c>
      <c r="C8" s="10">
        <v>1.5097333333333334</v>
      </c>
      <c r="D8" s="10">
        <v>4.0614840000000001</v>
      </c>
      <c r="E8" s="10">
        <v>2.4674999999999998</v>
      </c>
      <c r="F8" s="10">
        <v>5.7609999999999992</v>
      </c>
      <c r="G8" s="2"/>
      <c r="H8" s="7" t="s">
        <v>9</v>
      </c>
      <c r="I8" s="3">
        <v>49</v>
      </c>
    </row>
    <row r="9" spans="1:9" ht="13.8" x14ac:dyDescent="0.2">
      <c r="A9" s="2"/>
      <c r="B9" s="2">
        <v>4</v>
      </c>
      <c r="C9" s="10">
        <v>0.51480000000000004</v>
      </c>
      <c r="D9" s="10">
        <v>1.763188</v>
      </c>
      <c r="E9" s="10">
        <v>2.4674999999999998</v>
      </c>
      <c r="F9" s="10">
        <v>5.7609999999999992</v>
      </c>
      <c r="G9" s="2"/>
      <c r="H9" s="7" t="s">
        <v>10</v>
      </c>
      <c r="I9" s="3">
        <v>18</v>
      </c>
    </row>
    <row r="10" spans="1:9" ht="13.8" x14ac:dyDescent="0.2">
      <c r="A10" s="2"/>
      <c r="B10" s="2">
        <v>5</v>
      </c>
      <c r="C10" s="10">
        <v>0.9873333333333334</v>
      </c>
      <c r="D10" s="10">
        <v>2.8547400000000001</v>
      </c>
      <c r="E10" s="10">
        <v>2.4674999999999998</v>
      </c>
      <c r="F10" s="10">
        <v>5.7609999999999992</v>
      </c>
      <c r="G10" s="2"/>
      <c r="H10" s="7" t="s">
        <v>11</v>
      </c>
      <c r="I10" s="3">
        <v>14</v>
      </c>
    </row>
    <row r="11" spans="1:9" ht="13.8" x14ac:dyDescent="0.2">
      <c r="A11" s="2"/>
      <c r="B11" s="2">
        <v>6</v>
      </c>
      <c r="C11" s="10">
        <v>1.5455555555555556</v>
      </c>
      <c r="D11" s="10">
        <v>4.1442333333333332</v>
      </c>
      <c r="E11" s="10">
        <v>2.4674999999999998</v>
      </c>
      <c r="F11" s="10">
        <v>5.7609999999999992</v>
      </c>
      <c r="G11" s="2"/>
      <c r="H11" s="7" t="s">
        <v>12</v>
      </c>
      <c r="I11" s="3">
        <v>11</v>
      </c>
    </row>
    <row r="12" spans="1:9" ht="13.8" x14ac:dyDescent="0.2">
      <c r="A12" s="2"/>
      <c r="B12" s="2">
        <v>7</v>
      </c>
      <c r="C12" s="10">
        <v>0.96377777777777784</v>
      </c>
      <c r="D12" s="10">
        <v>2.8003266666666669</v>
      </c>
      <c r="E12" s="10">
        <v>2.4674999999999998</v>
      </c>
      <c r="F12" s="10">
        <v>5.7609999999999992</v>
      </c>
      <c r="G12" s="2"/>
      <c r="H12" s="7" t="s">
        <v>13</v>
      </c>
      <c r="I12" s="3">
        <v>0</v>
      </c>
    </row>
    <row r="13" spans="1:9" ht="13.8" x14ac:dyDescent="0.2">
      <c r="A13" s="2"/>
      <c r="B13" s="2">
        <v>8</v>
      </c>
      <c r="C13" s="10">
        <v>0.60237777777777779</v>
      </c>
      <c r="D13" s="10">
        <v>1.9654926666666666</v>
      </c>
      <c r="E13" s="10">
        <v>2.4674999999999998</v>
      </c>
      <c r="F13" s="10">
        <v>5.7609999999999992</v>
      </c>
      <c r="G13" s="2"/>
      <c r="H13" s="2"/>
      <c r="I13" s="2"/>
    </row>
    <row r="14" spans="1:9" ht="13.8" x14ac:dyDescent="0.2">
      <c r="A14" s="2"/>
      <c r="B14" s="2">
        <v>9</v>
      </c>
      <c r="C14" s="10">
        <v>0.91666666666666663</v>
      </c>
      <c r="D14" s="10">
        <v>2.6915</v>
      </c>
      <c r="E14" s="10">
        <v>2.4674999999999998</v>
      </c>
      <c r="F14" s="10">
        <v>5.7609999999999992</v>
      </c>
      <c r="G14" s="2"/>
      <c r="H14" s="3" t="s">
        <v>7</v>
      </c>
      <c r="I14" s="3">
        <f>SUM(I6:I12)</f>
        <v>109</v>
      </c>
    </row>
    <row r="15" spans="1:9" ht="13.8" x14ac:dyDescent="0.2">
      <c r="A15" s="2"/>
      <c r="B15" s="2">
        <v>10</v>
      </c>
      <c r="C15" s="10">
        <v>0.94022222222222218</v>
      </c>
      <c r="D15" s="10">
        <v>2.7459133333333332</v>
      </c>
      <c r="E15" s="10">
        <v>2.4674999999999998</v>
      </c>
      <c r="F15" s="10">
        <v>5.7609999999999992</v>
      </c>
      <c r="G15" s="2"/>
      <c r="H15" s="2"/>
      <c r="I15" s="2"/>
    </row>
    <row r="16" spans="1:9" ht="13.8" x14ac:dyDescent="0.2">
      <c r="A16" s="2"/>
      <c r="B16" s="2">
        <v>11</v>
      </c>
      <c r="C16" s="10">
        <v>0.85777777777777775</v>
      </c>
      <c r="D16" s="10">
        <v>2.5554666666666668</v>
      </c>
      <c r="E16" s="10">
        <v>2.4674999999999998</v>
      </c>
      <c r="F16" s="10">
        <v>5.7609999999999992</v>
      </c>
      <c r="G16" s="2"/>
      <c r="H16" s="2"/>
      <c r="I16" s="2"/>
    </row>
    <row r="17" spans="1:9" ht="13.8" x14ac:dyDescent="0.2">
      <c r="A17" s="2"/>
      <c r="B17" s="2">
        <v>12</v>
      </c>
      <c r="C17" s="10">
        <v>0.55233333333333323</v>
      </c>
      <c r="D17" s="10">
        <v>1.8498899999999998</v>
      </c>
      <c r="E17" s="10">
        <v>2.4674999999999998</v>
      </c>
      <c r="F17" s="10">
        <v>5.7609999999999992</v>
      </c>
      <c r="G17" s="2"/>
      <c r="H17" s="2"/>
      <c r="I17" s="2"/>
    </row>
    <row r="18" spans="1:9" ht="13.8" x14ac:dyDescent="0.2">
      <c r="A18" s="2"/>
      <c r="B18" s="2">
        <v>13</v>
      </c>
      <c r="C18" s="10">
        <v>0.8813333333333333</v>
      </c>
      <c r="D18" s="10">
        <v>2.60988</v>
      </c>
      <c r="E18" s="10">
        <v>2.4674999999999998</v>
      </c>
      <c r="F18" s="10">
        <v>5.7609999999999992</v>
      </c>
      <c r="G18" s="2"/>
      <c r="H18" s="2"/>
      <c r="I18" s="2"/>
    </row>
    <row r="19" spans="1:9" ht="13.8" x14ac:dyDescent="0.2">
      <c r="A19" s="2"/>
      <c r="B19" s="2">
        <v>14</v>
      </c>
      <c r="C19" s="10">
        <v>0.92844444444444441</v>
      </c>
      <c r="D19" s="10">
        <v>2.7187066666666664</v>
      </c>
      <c r="E19" s="10">
        <v>2.4674999999999998</v>
      </c>
      <c r="F19" s="10">
        <v>5.7609999999999992</v>
      </c>
      <c r="G19" s="2"/>
      <c r="H19" s="2"/>
      <c r="I19" s="2"/>
    </row>
    <row r="20" spans="1:9" ht="13.8" x14ac:dyDescent="0.2">
      <c r="A20" s="2"/>
      <c r="B20" s="2">
        <v>15</v>
      </c>
      <c r="C20" s="10">
        <v>1.518</v>
      </c>
      <c r="D20" s="10">
        <v>4.0805800000000003</v>
      </c>
      <c r="E20" s="10">
        <v>2.4674999999999998</v>
      </c>
      <c r="F20" s="10">
        <v>5.7609999999999992</v>
      </c>
      <c r="G20" s="2"/>
      <c r="H20" s="2"/>
      <c r="I20" s="2"/>
    </row>
    <row r="21" spans="1:9" ht="13.8" x14ac:dyDescent="0.2">
      <c r="A21" s="2"/>
      <c r="B21" s="2">
        <v>16</v>
      </c>
      <c r="C21" s="10">
        <v>0.55233333333333323</v>
      </c>
      <c r="D21" s="10">
        <v>1.8498899999999998</v>
      </c>
      <c r="E21" s="10">
        <v>2.4674999999999998</v>
      </c>
      <c r="F21" s="10">
        <v>5.7609999999999992</v>
      </c>
      <c r="G21" s="2"/>
      <c r="H21" s="2"/>
      <c r="I21" s="2"/>
    </row>
    <row r="22" spans="1:9" ht="13.8" x14ac:dyDescent="0.2">
      <c r="A22" s="2"/>
      <c r="B22" s="2">
        <v>17</v>
      </c>
      <c r="C22" s="10">
        <v>0.89311111111111108</v>
      </c>
      <c r="D22" s="10">
        <v>2.6370866666666664</v>
      </c>
      <c r="E22" s="10">
        <v>2.4674999999999998</v>
      </c>
      <c r="F22" s="10">
        <v>5.7609999999999992</v>
      </c>
      <c r="G22" s="2"/>
      <c r="H22" s="2"/>
      <c r="I22" s="2"/>
    </row>
    <row r="23" spans="1:9" ht="13.8" x14ac:dyDescent="0.2">
      <c r="A23" s="2"/>
      <c r="B23" s="2">
        <v>18</v>
      </c>
      <c r="C23" s="10">
        <v>0.96377777777777784</v>
      </c>
      <c r="D23" s="10">
        <v>2.8003266666666669</v>
      </c>
      <c r="E23" s="10">
        <v>2.4674999999999998</v>
      </c>
      <c r="F23" s="10">
        <v>5.7609999999999992</v>
      </c>
      <c r="G23" s="2"/>
      <c r="H23" s="2"/>
      <c r="I23" s="2"/>
    </row>
    <row r="24" spans="1:9" ht="13.8" x14ac:dyDescent="0.2">
      <c r="A24" s="2"/>
      <c r="B24" s="2">
        <v>19</v>
      </c>
      <c r="C24" s="10">
        <v>1.7384444444444442</v>
      </c>
      <c r="D24" s="10">
        <v>4.5898066666666661</v>
      </c>
      <c r="E24" s="10">
        <v>2.4674999999999998</v>
      </c>
      <c r="F24" s="10">
        <v>5.7609999999999992</v>
      </c>
      <c r="G24" s="2"/>
      <c r="H24" s="2"/>
      <c r="I24" s="2"/>
    </row>
    <row r="25" spans="1:9" ht="13.8" x14ac:dyDescent="0.2">
      <c r="A25" s="2"/>
      <c r="B25" s="2">
        <v>20</v>
      </c>
      <c r="C25" s="10">
        <v>1.6833333333333333</v>
      </c>
      <c r="D25" s="10">
        <v>4.4625000000000004</v>
      </c>
      <c r="E25" s="10">
        <v>2.4674999999999998</v>
      </c>
      <c r="F25" s="10">
        <v>5.7609999999999992</v>
      </c>
      <c r="G25" s="2"/>
      <c r="H25" s="2"/>
      <c r="I25" s="2"/>
    </row>
    <row r="26" spans="1:9" ht="13.8" x14ac:dyDescent="0.2">
      <c r="A26" s="2"/>
      <c r="B26" s="2">
        <v>21</v>
      </c>
      <c r="C26" s="10">
        <v>1.7935555555555553</v>
      </c>
      <c r="D26" s="10">
        <v>4.7171133333333328</v>
      </c>
      <c r="E26" s="10">
        <v>2.4674999999999998</v>
      </c>
      <c r="F26" s="10">
        <v>5.7609999999999992</v>
      </c>
      <c r="G26" s="2"/>
      <c r="H26" s="2"/>
      <c r="I26" s="2"/>
    </row>
    <row r="27" spans="1:9" ht="13.8" x14ac:dyDescent="0.2">
      <c r="A27" s="2"/>
      <c r="B27" s="2">
        <v>22</v>
      </c>
      <c r="C27" s="10">
        <v>0.97555555555555551</v>
      </c>
      <c r="D27" s="10">
        <v>2.8275333333333332</v>
      </c>
      <c r="E27" s="10">
        <v>2.4674999999999998</v>
      </c>
      <c r="F27" s="10">
        <v>5.7609999999999992</v>
      </c>
      <c r="G27" s="2"/>
      <c r="H27" s="2"/>
      <c r="I27" s="2"/>
    </row>
    <row r="28" spans="1:9" ht="13.8" x14ac:dyDescent="0.2">
      <c r="A28" s="2"/>
      <c r="B28" s="2">
        <v>23</v>
      </c>
      <c r="C28" s="10">
        <v>1.4104444444444444</v>
      </c>
      <c r="D28" s="10">
        <v>3.8321266666666665</v>
      </c>
      <c r="E28" s="10">
        <v>2.2000000000000002</v>
      </c>
      <c r="F28" s="10">
        <v>5.4399999999999995</v>
      </c>
      <c r="G28" s="2"/>
      <c r="H28" s="2"/>
      <c r="I28" s="2"/>
    </row>
    <row r="29" spans="1:9" ht="13.8" x14ac:dyDescent="0.2">
      <c r="A29" s="2"/>
      <c r="B29" s="2">
        <v>24</v>
      </c>
      <c r="C29" s="10">
        <v>0.53735555555555559</v>
      </c>
      <c r="D29" s="10">
        <v>1.8152913333333336</v>
      </c>
      <c r="E29" s="10">
        <v>2.2000000000000002</v>
      </c>
      <c r="F29" s="10">
        <v>5.4399999999999995</v>
      </c>
      <c r="G29" s="2"/>
      <c r="H29" s="2"/>
      <c r="I29" s="2"/>
    </row>
    <row r="30" spans="1:9" ht="13.8" x14ac:dyDescent="0.2">
      <c r="A30" s="2"/>
      <c r="B30" s="2">
        <v>25</v>
      </c>
      <c r="C30" s="10">
        <v>0.98799999999999999</v>
      </c>
      <c r="D30" s="10">
        <v>2.8562799999999999</v>
      </c>
      <c r="E30" s="10">
        <v>2.2000000000000002</v>
      </c>
      <c r="F30" s="10">
        <v>5.4399999999999995</v>
      </c>
      <c r="G30" s="2"/>
      <c r="H30" s="2"/>
      <c r="I30" s="2"/>
    </row>
    <row r="31" spans="1:9" ht="13.8" x14ac:dyDescent="0.2">
      <c r="A31" s="2"/>
      <c r="B31" s="2">
        <v>26</v>
      </c>
      <c r="C31" s="10">
        <v>1.3055555555555556</v>
      </c>
      <c r="D31" s="10">
        <v>3.5898333333333334</v>
      </c>
      <c r="E31" s="10">
        <v>2.2000000000000002</v>
      </c>
      <c r="F31" s="10">
        <v>5.4399999999999995</v>
      </c>
      <c r="G31" s="2"/>
      <c r="H31" s="2"/>
      <c r="I31" s="2"/>
    </row>
    <row r="32" spans="1:9" ht="13.8" x14ac:dyDescent="0.2">
      <c r="A32" s="2"/>
      <c r="B32" s="2">
        <v>27</v>
      </c>
      <c r="C32" s="10">
        <v>1.0312000000000001</v>
      </c>
      <c r="D32" s="10">
        <v>2.9560720000000003</v>
      </c>
      <c r="E32" s="10">
        <v>2.2000000000000002</v>
      </c>
      <c r="F32" s="10">
        <v>5.4399999999999995</v>
      </c>
      <c r="G32" s="2"/>
      <c r="H32" s="2"/>
      <c r="I32" s="2"/>
    </row>
    <row r="33" spans="1:9" ht="13.8" x14ac:dyDescent="0.2">
      <c r="A33" s="2"/>
      <c r="B33" s="2">
        <v>28</v>
      </c>
      <c r="C33" s="10">
        <v>0.40722222222222215</v>
      </c>
      <c r="D33" s="10">
        <v>1.5146833333333332</v>
      </c>
      <c r="E33" s="10">
        <v>2.2000000000000002</v>
      </c>
      <c r="F33" s="10">
        <v>5.4399999999999995</v>
      </c>
      <c r="G33" s="2"/>
      <c r="H33" s="2"/>
      <c r="I33" s="2"/>
    </row>
    <row r="34" spans="1:9" ht="13.8" x14ac:dyDescent="0.2">
      <c r="A34" s="2"/>
      <c r="B34" s="2">
        <v>29</v>
      </c>
      <c r="C34" s="10">
        <v>0.97555555555555551</v>
      </c>
      <c r="D34" s="10">
        <v>2.8275333333333332</v>
      </c>
      <c r="E34" s="10">
        <v>2.2000000000000002</v>
      </c>
      <c r="F34" s="10">
        <v>5.4399999999999995</v>
      </c>
      <c r="G34" s="2"/>
      <c r="H34" s="2"/>
      <c r="I34" s="2"/>
    </row>
    <row r="35" spans="1:9" ht="13.8" x14ac:dyDescent="0.2">
      <c r="A35" s="2"/>
      <c r="B35" s="2">
        <v>30</v>
      </c>
      <c r="C35" s="10">
        <v>0.39735555555555557</v>
      </c>
      <c r="D35" s="10">
        <v>1.4918913333333332</v>
      </c>
      <c r="E35" s="10">
        <v>2.2000000000000002</v>
      </c>
      <c r="F35" s="10">
        <v>5.4399999999999995</v>
      </c>
      <c r="G35" s="2"/>
      <c r="H35" s="2"/>
      <c r="I35" s="2"/>
    </row>
    <row r="36" spans="1:9" ht="13.8" x14ac:dyDescent="0.2">
      <c r="A36" s="2"/>
      <c r="B36" s="2">
        <v>31</v>
      </c>
      <c r="C36" s="10">
        <v>0.66771111111111114</v>
      </c>
      <c r="D36" s="10">
        <v>2.1164126666666667</v>
      </c>
      <c r="E36" s="10">
        <v>2.2000000000000002</v>
      </c>
      <c r="F36" s="10">
        <v>5.4399999999999995</v>
      </c>
      <c r="G36" s="2"/>
      <c r="H36" s="2"/>
      <c r="I36" s="2"/>
    </row>
    <row r="37" spans="1:9" ht="13.8" x14ac:dyDescent="0.2">
      <c r="A37" s="2"/>
      <c r="B37" s="2">
        <v>32</v>
      </c>
      <c r="C37" s="10">
        <v>1.0215555555555556</v>
      </c>
      <c r="D37" s="10">
        <v>2.933793333333333</v>
      </c>
      <c r="E37" s="10">
        <v>2.2000000000000002</v>
      </c>
      <c r="F37" s="10">
        <v>5.4399999999999995</v>
      </c>
      <c r="G37" s="2"/>
      <c r="H37" s="2"/>
      <c r="I37" s="2"/>
    </row>
    <row r="38" spans="1:9" ht="13.8" x14ac:dyDescent="0.2">
      <c r="A38" s="2"/>
      <c r="B38" s="2">
        <v>33</v>
      </c>
      <c r="C38" s="10">
        <v>0.47228888888888887</v>
      </c>
      <c r="D38" s="10">
        <v>1.6649873333333334</v>
      </c>
      <c r="E38" s="10">
        <v>2.2000000000000002</v>
      </c>
      <c r="F38" s="10">
        <v>5.4399999999999995</v>
      </c>
      <c r="G38" s="2"/>
      <c r="H38" s="2"/>
      <c r="I38" s="2"/>
    </row>
    <row r="39" spans="1:9" ht="13.8" x14ac:dyDescent="0.2">
      <c r="A39" s="2"/>
      <c r="B39" s="2">
        <v>34</v>
      </c>
      <c r="C39" s="10">
        <v>0.32675555555555558</v>
      </c>
      <c r="D39" s="10">
        <v>1.3288053333333334</v>
      </c>
      <c r="E39" s="10">
        <v>2.2000000000000002</v>
      </c>
      <c r="F39" s="10">
        <v>5.4399999999999995</v>
      </c>
      <c r="G39" s="2"/>
      <c r="H39" s="2"/>
      <c r="I39" s="2"/>
    </row>
    <row r="40" spans="1:9" ht="13.8" x14ac:dyDescent="0.2">
      <c r="A40" s="2"/>
      <c r="B40" s="2">
        <v>35</v>
      </c>
      <c r="C40" s="10">
        <v>0.26531111111111111</v>
      </c>
      <c r="D40" s="10">
        <v>1.1868686666666668</v>
      </c>
      <c r="E40" s="10">
        <v>2.2000000000000002</v>
      </c>
      <c r="F40" s="10">
        <v>5.4399999999999995</v>
      </c>
      <c r="G40" s="2"/>
      <c r="H40" s="2"/>
      <c r="I40" s="2"/>
    </row>
    <row r="41" spans="1:9" ht="13.8" x14ac:dyDescent="0.2">
      <c r="A41" s="2"/>
      <c r="B41" s="2">
        <v>36</v>
      </c>
      <c r="C41" s="10">
        <v>0.20246666666666666</v>
      </c>
      <c r="D41" s="10">
        <v>1.041698</v>
      </c>
      <c r="E41" s="10">
        <v>2.2000000000000002</v>
      </c>
      <c r="F41" s="10">
        <v>5.4399999999999995</v>
      </c>
      <c r="G41" s="2"/>
      <c r="H41" s="2"/>
      <c r="I41" s="2"/>
    </row>
    <row r="42" spans="1:9" ht="13.8" x14ac:dyDescent="0.2">
      <c r="A42" s="2"/>
      <c r="B42" s="2">
        <v>37</v>
      </c>
      <c r="C42" s="10">
        <v>0.65359999999999996</v>
      </c>
      <c r="D42" s="10">
        <v>2.0838160000000001</v>
      </c>
      <c r="E42" s="10">
        <v>2.2000000000000002</v>
      </c>
      <c r="F42" s="10">
        <v>5.4399999999999995</v>
      </c>
      <c r="G42" s="2"/>
      <c r="H42" s="2"/>
      <c r="I42" s="2"/>
    </row>
    <row r="43" spans="1:9" ht="13.8" x14ac:dyDescent="0.2">
      <c r="A43" s="2"/>
      <c r="B43" s="2">
        <v>38</v>
      </c>
      <c r="C43" s="10">
        <v>0.37837333333333334</v>
      </c>
      <c r="D43" s="10">
        <v>1.4480423999999998</v>
      </c>
      <c r="E43" s="10">
        <v>2.2000000000000002</v>
      </c>
      <c r="F43" s="10">
        <v>5.4399999999999995</v>
      </c>
      <c r="G43" s="2"/>
      <c r="H43" s="2"/>
      <c r="I43" s="2"/>
    </row>
    <row r="44" spans="1:9" ht="13.8" x14ac:dyDescent="0.2">
      <c r="A44" s="2"/>
      <c r="B44" s="2">
        <v>39</v>
      </c>
      <c r="C44" s="10">
        <v>1.9266666666666665</v>
      </c>
      <c r="D44" s="10">
        <v>5.0245999999999995</v>
      </c>
      <c r="E44" s="10">
        <v>2.2000000000000002</v>
      </c>
      <c r="F44" s="10">
        <v>5.4399999999999995</v>
      </c>
      <c r="G44" s="2"/>
      <c r="H44" s="2"/>
      <c r="I44" s="2"/>
    </row>
    <row r="45" spans="1:9" ht="13.8" x14ac:dyDescent="0.2">
      <c r="A45" s="2"/>
      <c r="B45" s="2">
        <v>40</v>
      </c>
      <c r="C45" s="10">
        <v>0.80399999999999994</v>
      </c>
      <c r="D45" s="10">
        <v>2.4312399999999998</v>
      </c>
      <c r="E45" s="10">
        <v>2.2000000000000002</v>
      </c>
      <c r="F45" s="10">
        <v>5.4399999999999995</v>
      </c>
      <c r="G45" s="2"/>
      <c r="H45" s="2"/>
      <c r="I45" s="2"/>
    </row>
    <row r="46" spans="1:9" ht="13.8" x14ac:dyDescent="0.2">
      <c r="A46" s="2"/>
      <c r="B46" s="2">
        <v>41</v>
      </c>
      <c r="C46" s="10">
        <v>2.1933333333333334</v>
      </c>
      <c r="D46" s="10">
        <v>5.4320000000000004</v>
      </c>
      <c r="E46" s="10">
        <v>2.2000000000000002</v>
      </c>
      <c r="F46" s="10">
        <v>5.4399999999999995</v>
      </c>
      <c r="G46" s="2"/>
      <c r="H46" s="2"/>
      <c r="I46" s="2"/>
    </row>
    <row r="47" spans="1:9" ht="13.8" x14ac:dyDescent="0.2">
      <c r="A47" s="2"/>
      <c r="B47" s="2">
        <v>42</v>
      </c>
      <c r="C47" s="10">
        <v>1.9933333333333332</v>
      </c>
      <c r="D47" s="10">
        <v>5.1785999999999994</v>
      </c>
      <c r="E47" s="10">
        <v>2.2000000000000002</v>
      </c>
      <c r="F47" s="10">
        <v>5.4399999999999995</v>
      </c>
      <c r="G47" s="2"/>
      <c r="H47" s="2"/>
      <c r="I47" s="2"/>
    </row>
    <row r="48" spans="1:9" ht="13.8" x14ac:dyDescent="0.2">
      <c r="A48" s="2"/>
      <c r="B48" s="2">
        <v>43</v>
      </c>
      <c r="C48" s="10">
        <v>0.87480000000000002</v>
      </c>
      <c r="D48" s="10">
        <v>2.5947879999999999</v>
      </c>
      <c r="E48" s="10">
        <v>2.2000000000000002</v>
      </c>
      <c r="F48" s="10">
        <v>5.4399999999999995</v>
      </c>
      <c r="G48" s="2"/>
      <c r="H48" s="2"/>
      <c r="I48" s="2"/>
    </row>
    <row r="49" spans="1:9" ht="13.8" x14ac:dyDescent="0.2">
      <c r="A49" s="2"/>
      <c r="B49" s="2">
        <v>44</v>
      </c>
      <c r="C49" s="10">
        <v>0.18973333333333331</v>
      </c>
      <c r="D49" s="10">
        <v>1.012284</v>
      </c>
      <c r="E49" s="10">
        <v>2.2000000000000002</v>
      </c>
      <c r="F49" s="10">
        <v>5.4399999999999995</v>
      </c>
      <c r="G49" s="2"/>
      <c r="H49" s="2"/>
      <c r="I49" s="2"/>
    </row>
    <row r="50" spans="1:9" ht="13.8" x14ac:dyDescent="0.2">
      <c r="A50" s="2"/>
      <c r="B50" s="2">
        <v>45</v>
      </c>
      <c r="C50" s="10">
        <v>0.78488888888888886</v>
      </c>
      <c r="D50" s="10">
        <v>2.3870933333333331</v>
      </c>
      <c r="E50" s="10">
        <v>2.2000000000000002</v>
      </c>
      <c r="F50" s="10">
        <v>5.4399999999999995</v>
      </c>
      <c r="G50" s="2"/>
      <c r="H50" s="2"/>
      <c r="I50" s="2"/>
    </row>
    <row r="51" spans="1:9" ht="13.8" x14ac:dyDescent="0.2">
      <c r="A51" s="2"/>
      <c r="B51" s="2">
        <v>46</v>
      </c>
      <c r="C51" s="10">
        <v>1.546</v>
      </c>
      <c r="D51" s="10">
        <v>4.1452600000000004</v>
      </c>
      <c r="E51" s="10">
        <v>2.2000000000000002</v>
      </c>
      <c r="F51" s="10">
        <v>5.4399999999999995</v>
      </c>
      <c r="G51" s="2"/>
      <c r="H51" s="2"/>
      <c r="I51" s="2"/>
    </row>
    <row r="52" spans="1:9" ht="13.8" x14ac:dyDescent="0.2">
      <c r="A52" s="2"/>
      <c r="B52" s="2">
        <v>47</v>
      </c>
      <c r="C52" s="10">
        <v>1.3864444444444444</v>
      </c>
      <c r="D52" s="10">
        <v>3.7766866666666665</v>
      </c>
      <c r="E52" s="10">
        <v>2.2000000000000002</v>
      </c>
      <c r="F52" s="10">
        <v>5.4399999999999995</v>
      </c>
      <c r="G52" s="2"/>
      <c r="H52" s="2"/>
      <c r="I52" s="2"/>
    </row>
    <row r="53" spans="1:9" ht="13.8" x14ac:dyDescent="0.2">
      <c r="A53" s="2"/>
      <c r="B53" s="2">
        <v>48</v>
      </c>
      <c r="C53" s="10">
        <v>0.96386666666666665</v>
      </c>
      <c r="D53" s="10">
        <v>2.800532</v>
      </c>
      <c r="E53" s="10">
        <v>2.2000000000000002</v>
      </c>
      <c r="F53" s="10">
        <v>5.4399999999999995</v>
      </c>
      <c r="G53" s="2"/>
      <c r="H53" s="2"/>
      <c r="I53" s="2"/>
    </row>
    <row r="54" spans="1:9" ht="13.8" x14ac:dyDescent="0.2">
      <c r="A54" s="2"/>
      <c r="B54" s="2">
        <v>49</v>
      </c>
      <c r="C54" s="10">
        <v>1.0211111111111111</v>
      </c>
      <c r="D54" s="10">
        <v>2.9327666666666663</v>
      </c>
      <c r="E54" s="10">
        <v>2.2000000000000002</v>
      </c>
      <c r="F54" s="10">
        <v>5.4399999999999995</v>
      </c>
      <c r="G54" s="2"/>
      <c r="H54" s="2"/>
      <c r="I54" s="2"/>
    </row>
    <row r="55" spans="1:9" ht="13.8" x14ac:dyDescent="0.2">
      <c r="A55" s="2"/>
      <c r="B55" s="2">
        <v>50</v>
      </c>
      <c r="C55" s="10">
        <v>0.2195111111111111</v>
      </c>
      <c r="D55" s="10">
        <v>1.0810706666666667</v>
      </c>
      <c r="E55" s="10">
        <v>2.2000000000000002</v>
      </c>
      <c r="F55" s="10">
        <v>5.4399999999999995</v>
      </c>
      <c r="G55" s="2"/>
      <c r="H55" s="2"/>
      <c r="I55" s="2"/>
    </row>
    <row r="56" spans="1:9" ht="13.8" x14ac:dyDescent="0.2">
      <c r="A56" s="2"/>
      <c r="B56" s="2">
        <v>51</v>
      </c>
      <c r="C56" s="10">
        <v>0.35715555555555556</v>
      </c>
      <c r="D56" s="10">
        <v>1.3990293333333335</v>
      </c>
      <c r="E56" s="10">
        <v>2.2000000000000002</v>
      </c>
      <c r="F56" s="10">
        <v>5.4399999999999995</v>
      </c>
      <c r="G56" s="2"/>
      <c r="H56" s="2"/>
      <c r="I56" s="2"/>
    </row>
    <row r="57" spans="1:9" ht="13.8" x14ac:dyDescent="0.2">
      <c r="A57" s="2"/>
      <c r="B57" s="2">
        <v>52</v>
      </c>
      <c r="C57" s="10">
        <v>1.0086666666666666</v>
      </c>
      <c r="D57" s="10">
        <v>2.9040199999999996</v>
      </c>
      <c r="E57" s="10">
        <v>2.2000000000000002</v>
      </c>
      <c r="F57" s="10">
        <v>5.4399999999999995</v>
      </c>
      <c r="G57" s="2"/>
      <c r="H57" s="2"/>
      <c r="I57" s="2"/>
    </row>
    <row r="58" spans="1:9" ht="13.8" x14ac:dyDescent="0.2">
      <c r="A58" s="2"/>
      <c r="B58" s="2">
        <v>53</v>
      </c>
      <c r="C58" s="10">
        <v>2.1874666666666664</v>
      </c>
      <c r="D58" s="10">
        <v>5.4249599999999996</v>
      </c>
      <c r="E58" s="10">
        <v>2.2000000000000002</v>
      </c>
      <c r="F58" s="10">
        <v>5.4399999999999995</v>
      </c>
      <c r="G58" s="2"/>
      <c r="H58" s="2"/>
      <c r="I58" s="2"/>
    </row>
    <row r="59" spans="1:9" ht="13.8" x14ac:dyDescent="0.2">
      <c r="A59" s="2"/>
      <c r="B59" s="2">
        <v>54</v>
      </c>
      <c r="C59" s="10">
        <v>1.0311111111111111</v>
      </c>
      <c r="D59" s="10">
        <v>2.9558666666666666</v>
      </c>
      <c r="E59" s="10">
        <v>2.2000000000000002</v>
      </c>
      <c r="F59" s="10">
        <v>5.4399999999999995</v>
      </c>
      <c r="G59" s="2"/>
      <c r="H59" s="2"/>
      <c r="I59" s="2"/>
    </row>
    <row r="60" spans="1:9" ht="13.8" x14ac:dyDescent="0.2">
      <c r="A60" s="2"/>
      <c r="B60" s="2">
        <v>55</v>
      </c>
      <c r="C60" s="10">
        <v>1.026</v>
      </c>
      <c r="D60" s="10">
        <v>2.9440599999999999</v>
      </c>
      <c r="E60" s="10">
        <v>2.2000000000000002</v>
      </c>
      <c r="F60" s="10">
        <v>5.4399999999999995</v>
      </c>
      <c r="G60" s="2"/>
      <c r="H60" s="2"/>
      <c r="I60" s="2"/>
    </row>
    <row r="61" spans="1:9" ht="13.8" x14ac:dyDescent="0.2">
      <c r="A61" s="2"/>
      <c r="B61" s="2">
        <v>56</v>
      </c>
      <c r="C61" s="10">
        <v>1.0871111111111111</v>
      </c>
      <c r="D61" s="10">
        <v>3.0852266666666668</v>
      </c>
      <c r="E61" s="10">
        <v>2.2000000000000002</v>
      </c>
      <c r="F61" s="10">
        <v>5.4399999999999995</v>
      </c>
      <c r="G61" s="2"/>
      <c r="H61" s="2"/>
      <c r="I61" s="2"/>
    </row>
    <row r="62" spans="1:9" ht="13.8" x14ac:dyDescent="0.2">
      <c r="A62" s="2"/>
      <c r="B62" s="2">
        <v>57</v>
      </c>
      <c r="C62" s="10">
        <v>0.37023999999999996</v>
      </c>
      <c r="D62" s="10">
        <v>1.4292544</v>
      </c>
      <c r="E62" s="10">
        <v>2.2000000000000002</v>
      </c>
      <c r="F62" s="10">
        <v>5.4399999999999995</v>
      </c>
      <c r="G62" s="2"/>
      <c r="H62" s="2"/>
      <c r="I62" s="2"/>
    </row>
    <row r="63" spans="1:9" ht="13.8" x14ac:dyDescent="0.2">
      <c r="A63" s="2"/>
      <c r="B63" s="2">
        <v>58</v>
      </c>
      <c r="C63" s="10">
        <v>0.19704444444444444</v>
      </c>
      <c r="D63" s="10">
        <v>1.0291726666666667</v>
      </c>
      <c r="E63" s="10">
        <v>2.2000000000000002</v>
      </c>
      <c r="F63" s="10">
        <v>5.4399999999999995</v>
      </c>
      <c r="G63" s="2"/>
      <c r="H63" s="2"/>
      <c r="I63" s="2"/>
    </row>
    <row r="64" spans="1:9" ht="13.8" x14ac:dyDescent="0.2">
      <c r="A64" s="2"/>
      <c r="B64" s="2">
        <v>59</v>
      </c>
      <c r="C64" s="10">
        <v>2.0371555555555556</v>
      </c>
      <c r="D64" s="10">
        <v>5.2445866666666667</v>
      </c>
      <c r="E64" s="10">
        <v>2.2000000000000002</v>
      </c>
      <c r="F64" s="10">
        <v>5.4399999999999995</v>
      </c>
      <c r="G64" s="2"/>
      <c r="H64" s="2"/>
      <c r="I64" s="2"/>
    </row>
    <row r="65" spans="1:9" ht="13.8" x14ac:dyDescent="0.2">
      <c r="A65" s="2"/>
      <c r="B65" s="2">
        <v>60</v>
      </c>
      <c r="C65" s="10">
        <v>0.8348888888888889</v>
      </c>
      <c r="D65" s="10">
        <v>2.5025933333333334</v>
      </c>
      <c r="E65" s="10">
        <v>2.2000000000000002</v>
      </c>
      <c r="F65" s="10">
        <v>5.4399999999999995</v>
      </c>
      <c r="G65" s="2"/>
      <c r="H65" s="2"/>
      <c r="I65" s="2"/>
    </row>
    <row r="66" spans="1:9" ht="13.8" x14ac:dyDescent="0.2">
      <c r="A66" s="2"/>
      <c r="B66" s="2">
        <v>61</v>
      </c>
      <c r="C66" s="10">
        <v>1.7677333333333332</v>
      </c>
      <c r="D66" s="10">
        <v>4.6574639999999992</v>
      </c>
      <c r="E66" s="10">
        <v>2.2000000000000002</v>
      </c>
      <c r="F66" s="10">
        <v>5.4399999999999995</v>
      </c>
      <c r="G66" s="2"/>
      <c r="H66" s="2"/>
      <c r="I66" s="2"/>
    </row>
    <row r="67" spans="1:9" ht="13.8" x14ac:dyDescent="0.2">
      <c r="A67" s="2"/>
      <c r="B67" s="2">
        <v>62</v>
      </c>
      <c r="C67" s="10">
        <v>0.87222222222222223</v>
      </c>
      <c r="D67" s="10">
        <v>2.5888333333333331</v>
      </c>
      <c r="E67" s="10">
        <v>2.2000000000000002</v>
      </c>
      <c r="F67" s="10">
        <v>5.4399999999999995</v>
      </c>
      <c r="G67" s="2"/>
      <c r="H67" s="2"/>
      <c r="I67" s="2"/>
    </row>
    <row r="68" spans="1:9" ht="13.8" x14ac:dyDescent="0.2">
      <c r="A68" s="2"/>
      <c r="B68" s="2">
        <v>63</v>
      </c>
      <c r="C68" s="10">
        <v>1.544</v>
      </c>
      <c r="D68" s="10">
        <v>4.1406400000000003</v>
      </c>
      <c r="E68" s="10">
        <v>2.2000000000000002</v>
      </c>
      <c r="F68" s="10">
        <v>5.4399999999999995</v>
      </c>
      <c r="G68" s="2"/>
      <c r="H68" s="2"/>
      <c r="I68" s="2"/>
    </row>
    <row r="69" spans="1:9" ht="13.8" x14ac:dyDescent="0.2">
      <c r="A69" s="2"/>
      <c r="B69" s="2">
        <v>64</v>
      </c>
      <c r="C69" s="10">
        <v>0.91600000000000004</v>
      </c>
      <c r="D69" s="10">
        <v>2.6899600000000001</v>
      </c>
      <c r="E69" s="10">
        <v>2.2000000000000002</v>
      </c>
      <c r="F69" s="10">
        <v>5.4399999999999995</v>
      </c>
      <c r="G69" s="2"/>
      <c r="H69" s="2"/>
      <c r="I69" s="2"/>
    </row>
    <row r="70" spans="1:9" ht="13.8" x14ac:dyDescent="0.2">
      <c r="A70" s="2"/>
      <c r="B70" s="2">
        <v>65</v>
      </c>
      <c r="C70" s="10">
        <v>1.048</v>
      </c>
      <c r="D70" s="10">
        <v>2.9948800000000002</v>
      </c>
      <c r="E70" s="10">
        <v>2.2000000000000002</v>
      </c>
      <c r="F70" s="10">
        <v>5.4399999999999995</v>
      </c>
      <c r="G70" s="2"/>
      <c r="H70" s="2"/>
      <c r="I70" s="2"/>
    </row>
    <row r="71" spans="1:9" ht="13.8" x14ac:dyDescent="0.2">
      <c r="A71" s="2"/>
      <c r="B71" s="2">
        <v>66</v>
      </c>
      <c r="C71" s="10">
        <v>0.84399999999999997</v>
      </c>
      <c r="D71" s="10">
        <v>2.5236399999999999</v>
      </c>
      <c r="E71" s="10">
        <v>2.2000000000000002</v>
      </c>
      <c r="F71" s="10">
        <v>5.4399999999999995</v>
      </c>
      <c r="G71" s="2"/>
      <c r="H71" s="2"/>
      <c r="I71" s="2"/>
    </row>
    <row r="72" spans="1:9" ht="13.8" x14ac:dyDescent="0.2">
      <c r="A72" s="2"/>
      <c r="B72" s="2">
        <v>67</v>
      </c>
      <c r="C72" s="10">
        <v>0.24708888888888886</v>
      </c>
      <c r="D72" s="10">
        <v>1.1447753333333333</v>
      </c>
      <c r="E72" s="10">
        <v>2.2000000000000002</v>
      </c>
      <c r="F72" s="10">
        <v>5.4399999999999995</v>
      </c>
      <c r="G72" s="2"/>
      <c r="H72" s="2"/>
      <c r="I72" s="2"/>
    </row>
    <row r="73" spans="1:9" ht="13.8" x14ac:dyDescent="0.2">
      <c r="A73" s="2"/>
      <c r="B73" s="2">
        <v>68</v>
      </c>
      <c r="C73" s="10">
        <v>0.86119999999999997</v>
      </c>
      <c r="D73" s="10">
        <v>2.5633719999999998</v>
      </c>
      <c r="E73" s="10">
        <v>2.2000000000000002</v>
      </c>
      <c r="F73" s="10">
        <v>5.4399999999999995</v>
      </c>
      <c r="G73" s="2"/>
      <c r="H73" s="2"/>
      <c r="I73" s="2"/>
    </row>
    <row r="74" spans="1:9" ht="13.8" x14ac:dyDescent="0.2">
      <c r="A74" s="2"/>
      <c r="B74" s="2">
        <v>69</v>
      </c>
      <c r="C74" s="10">
        <v>1.4683999999999999</v>
      </c>
      <c r="D74" s="10">
        <v>3.9660039999999999</v>
      </c>
      <c r="E74" s="10">
        <v>2.2000000000000002</v>
      </c>
      <c r="F74" s="10">
        <v>5.4399999999999995</v>
      </c>
      <c r="G74" s="2"/>
      <c r="H74" s="2"/>
      <c r="I74" s="2"/>
    </row>
    <row r="75" spans="1:9" ht="13.8" x14ac:dyDescent="0.2">
      <c r="A75" s="2"/>
      <c r="B75" s="2">
        <v>70</v>
      </c>
      <c r="C75" s="10">
        <v>0.89480000000000004</v>
      </c>
      <c r="D75" s="10">
        <v>2.6409880000000001</v>
      </c>
      <c r="E75" s="10">
        <v>2.2000000000000002</v>
      </c>
      <c r="F75" s="10">
        <v>5.4399999999999995</v>
      </c>
      <c r="G75" s="2"/>
      <c r="H75" s="2"/>
      <c r="I75" s="2"/>
    </row>
    <row r="76" spans="1:9" ht="13.8" x14ac:dyDescent="0.2">
      <c r="A76" s="2"/>
      <c r="B76" s="2">
        <v>71</v>
      </c>
      <c r="C76" s="10">
        <v>2.1793333333333331</v>
      </c>
      <c r="D76" s="10">
        <v>5.4151999999999996</v>
      </c>
      <c r="E76" s="10">
        <v>2.2000000000000002</v>
      </c>
      <c r="F76" s="10">
        <v>5.4399999999999995</v>
      </c>
      <c r="G76" s="2"/>
      <c r="H76" s="2"/>
      <c r="I76" s="2"/>
    </row>
    <row r="77" spans="1:9" ht="13.8" x14ac:dyDescent="0.2">
      <c r="A77" s="2"/>
      <c r="B77" s="2">
        <v>72</v>
      </c>
      <c r="C77" s="10">
        <v>2.1793333333333331</v>
      </c>
      <c r="D77" s="10">
        <v>5.4151999999999996</v>
      </c>
      <c r="E77" s="10">
        <v>2.2000000000000002</v>
      </c>
      <c r="F77" s="10">
        <v>5.4399999999999995</v>
      </c>
      <c r="G77" s="2"/>
      <c r="H77" s="2"/>
      <c r="I77" s="2"/>
    </row>
    <row r="78" spans="1:9" ht="13.8" x14ac:dyDescent="0.2">
      <c r="A78" s="2"/>
      <c r="B78" s="2">
        <v>73</v>
      </c>
      <c r="C78" s="10">
        <v>0.19291111111111112</v>
      </c>
      <c r="D78" s="10">
        <v>1.0196246666666666</v>
      </c>
      <c r="E78" s="10">
        <v>2.2000000000000002</v>
      </c>
      <c r="F78" s="10">
        <v>5.4399999999999995</v>
      </c>
      <c r="G78" s="2"/>
      <c r="H78" s="2"/>
      <c r="I78" s="2"/>
    </row>
    <row r="79" spans="1:9" ht="13.8" x14ac:dyDescent="0.2">
      <c r="A79" s="2"/>
      <c r="B79" s="2">
        <v>74</v>
      </c>
      <c r="C79" s="10">
        <v>1.1033333333333333</v>
      </c>
      <c r="D79" s="10">
        <v>3.1226999999999996</v>
      </c>
      <c r="E79" s="10">
        <v>2.2000000000000002</v>
      </c>
      <c r="F79" s="10">
        <v>5.4399999999999995</v>
      </c>
      <c r="G79" s="2"/>
      <c r="H79" s="2"/>
      <c r="I79" s="2"/>
    </row>
    <row r="80" spans="1:9" ht="13.8" x14ac:dyDescent="0.2">
      <c r="A80" s="2"/>
      <c r="B80" s="2">
        <v>75</v>
      </c>
      <c r="C80" s="10">
        <v>1.0680000000000001</v>
      </c>
      <c r="D80" s="10">
        <v>3.04108</v>
      </c>
      <c r="E80" s="10">
        <v>2.2000000000000002</v>
      </c>
      <c r="F80" s="10">
        <v>5.4399999999999995</v>
      </c>
      <c r="G80" s="2"/>
      <c r="H80" s="2"/>
      <c r="I80" s="2"/>
    </row>
    <row r="81" spans="1:9" ht="13.8" x14ac:dyDescent="0.2">
      <c r="A81" s="2"/>
      <c r="B81" s="2">
        <v>76</v>
      </c>
      <c r="C81" s="10">
        <v>2.0611111111111109</v>
      </c>
      <c r="D81" s="10">
        <v>5.2733333333333334</v>
      </c>
      <c r="E81" s="10">
        <v>2.2000000000000002</v>
      </c>
      <c r="F81" s="10">
        <v>5.4399999999999995</v>
      </c>
      <c r="G81" s="2"/>
      <c r="H81" s="2"/>
      <c r="I81" s="2"/>
    </row>
    <row r="82" spans="1:9" ht="13.8" x14ac:dyDescent="0.2">
      <c r="A82" s="2"/>
      <c r="B82" s="2">
        <v>77</v>
      </c>
      <c r="C82" s="10">
        <v>1.0739999999999998</v>
      </c>
      <c r="D82" s="10">
        <v>3.0549399999999993</v>
      </c>
      <c r="E82" s="10">
        <v>2.2000000000000002</v>
      </c>
      <c r="F82" s="10">
        <v>5.4399999999999995</v>
      </c>
      <c r="G82" s="2"/>
      <c r="H82" s="2"/>
      <c r="I82" s="2"/>
    </row>
    <row r="83" spans="1:9" ht="13.8" x14ac:dyDescent="0.2">
      <c r="A83" s="2"/>
      <c r="B83" s="2">
        <v>78</v>
      </c>
      <c r="C83" s="10">
        <v>0.66497777777777767</v>
      </c>
      <c r="D83" s="10">
        <v>2.1100986666666666</v>
      </c>
      <c r="E83" s="10">
        <v>2.2000000000000002</v>
      </c>
      <c r="F83" s="10">
        <v>5.4399999999999995</v>
      </c>
      <c r="G83" s="2"/>
      <c r="H83" s="2"/>
      <c r="I83" s="2"/>
    </row>
    <row r="84" spans="1:9" ht="13.8" x14ac:dyDescent="0.2">
      <c r="A84" s="2"/>
      <c r="B84" s="2">
        <v>79</v>
      </c>
      <c r="C84" s="10">
        <v>2.2513333333333332</v>
      </c>
      <c r="D84" s="10">
        <v>5.5015999999999998</v>
      </c>
      <c r="E84" s="10">
        <v>2.2000000000000002</v>
      </c>
      <c r="F84" s="10">
        <v>5.4399999999999995</v>
      </c>
      <c r="G84" s="2"/>
      <c r="H84" s="2"/>
      <c r="I84" s="2"/>
    </row>
    <row r="85" spans="1:9" ht="13.8" x14ac:dyDescent="0.2">
      <c r="A85" s="2"/>
      <c r="B85" s="2">
        <v>80</v>
      </c>
      <c r="C85" s="10">
        <v>1.5831111111111111</v>
      </c>
      <c r="D85" s="10">
        <v>4.2309866666666665</v>
      </c>
      <c r="E85" s="10">
        <v>2.2000000000000002</v>
      </c>
      <c r="F85" s="10">
        <v>5.4399999999999995</v>
      </c>
      <c r="G85" s="2"/>
      <c r="H85" s="2"/>
      <c r="I85" s="2"/>
    </row>
    <row r="86" spans="1:9" ht="13.8" x14ac:dyDescent="0.2">
      <c r="A86" s="2"/>
      <c r="B86" s="2">
        <v>81</v>
      </c>
      <c r="C86" s="10">
        <v>1.486</v>
      </c>
      <c r="D86" s="10">
        <v>4.0066600000000001</v>
      </c>
      <c r="E86" s="10">
        <v>2.2000000000000002</v>
      </c>
      <c r="F86" s="10">
        <v>5.4399999999999995</v>
      </c>
      <c r="G86" s="2"/>
      <c r="H86" s="2"/>
      <c r="I86" s="2"/>
    </row>
    <row r="87" spans="1:9" ht="13.8" x14ac:dyDescent="0.2">
      <c r="A87" s="2"/>
      <c r="B87" s="2">
        <v>82</v>
      </c>
      <c r="C87" s="10">
        <v>0.52484444444444445</v>
      </c>
      <c r="D87" s="10">
        <v>1.7863906666666667</v>
      </c>
      <c r="E87" s="10">
        <v>2.2000000000000002</v>
      </c>
      <c r="F87" s="10">
        <v>5.4399999999999995</v>
      </c>
      <c r="G87" s="2"/>
      <c r="H87" s="2"/>
      <c r="I87" s="2"/>
    </row>
    <row r="88" spans="1:9" ht="13.8" x14ac:dyDescent="0.2">
      <c r="A88" s="2"/>
      <c r="B88" s="2">
        <v>83</v>
      </c>
      <c r="C88" s="10">
        <v>1.3520000000000001</v>
      </c>
      <c r="D88" s="10">
        <v>3.69712</v>
      </c>
      <c r="E88" s="10">
        <v>2.2000000000000002</v>
      </c>
      <c r="F88" s="10">
        <v>5.4399999999999995</v>
      </c>
      <c r="G88" s="2"/>
      <c r="H88" s="2"/>
      <c r="I88" s="2"/>
    </row>
    <row r="89" spans="1:9" ht="13.8" x14ac:dyDescent="0.2">
      <c r="A89" s="2"/>
      <c r="B89" s="2">
        <v>84</v>
      </c>
      <c r="C89" s="10">
        <v>0.748</v>
      </c>
      <c r="D89" s="10">
        <v>2.3018800000000001</v>
      </c>
      <c r="E89" s="10">
        <v>2.2000000000000002</v>
      </c>
      <c r="F89" s="10">
        <v>5.4399999999999995</v>
      </c>
      <c r="G89" s="2"/>
      <c r="H89" s="2"/>
      <c r="I89" s="2"/>
    </row>
    <row r="90" spans="1:9" ht="13.8" x14ac:dyDescent="0.2">
      <c r="A90" s="2"/>
      <c r="B90" s="2">
        <v>85</v>
      </c>
      <c r="C90" s="10">
        <v>0.82</v>
      </c>
      <c r="D90" s="10">
        <v>2.4681999999999999</v>
      </c>
      <c r="E90" s="10">
        <v>2.2000000000000002</v>
      </c>
      <c r="F90" s="10">
        <v>5.4399999999999995</v>
      </c>
      <c r="G90" s="2"/>
      <c r="H90" s="2"/>
      <c r="I90" s="2"/>
    </row>
    <row r="91" spans="1:9" ht="13.8" x14ac:dyDescent="0.2">
      <c r="A91" s="2"/>
      <c r="B91" s="2">
        <v>86</v>
      </c>
      <c r="C91" s="10">
        <v>1.4291111111111112</v>
      </c>
      <c r="D91" s="10">
        <v>3.875246666666667</v>
      </c>
      <c r="E91" s="10">
        <v>2.2000000000000002</v>
      </c>
      <c r="F91" s="10">
        <v>5.4399999999999995</v>
      </c>
      <c r="G91" s="2"/>
      <c r="H91" s="2"/>
      <c r="I91" s="2"/>
    </row>
    <row r="92" spans="1:9" ht="13.8" x14ac:dyDescent="0.2">
      <c r="A92" s="2"/>
      <c r="B92" s="2">
        <v>87</v>
      </c>
      <c r="C92" s="10">
        <v>0.74</v>
      </c>
      <c r="D92" s="10">
        <v>2.2833999999999999</v>
      </c>
      <c r="E92" s="10">
        <v>2.2000000000000002</v>
      </c>
      <c r="F92" s="10">
        <v>5.4399999999999995</v>
      </c>
      <c r="G92" s="2"/>
      <c r="H92" s="2"/>
      <c r="I92" s="2"/>
    </row>
    <row r="93" spans="1:9" ht="13.8" x14ac:dyDescent="0.2">
      <c r="A93" s="2"/>
      <c r="B93" s="2">
        <v>88</v>
      </c>
      <c r="C93" s="10">
        <v>2.2000000000000002</v>
      </c>
      <c r="D93" s="10">
        <v>5.4399999999999995</v>
      </c>
      <c r="E93" s="10">
        <v>2.2000000000000002</v>
      </c>
      <c r="F93" s="10">
        <v>5.4399999999999995</v>
      </c>
      <c r="G93" s="2"/>
      <c r="H93" s="2"/>
      <c r="I93" s="2"/>
    </row>
    <row r="94" spans="1:9" ht="13.8" x14ac:dyDescent="0.2">
      <c r="A94" s="2"/>
      <c r="B94" s="2">
        <v>89</v>
      </c>
      <c r="C94" s="10">
        <v>0.52566666666666662</v>
      </c>
      <c r="D94" s="10">
        <v>1.7882899999999999</v>
      </c>
      <c r="E94" s="10">
        <v>2.2000000000000002</v>
      </c>
      <c r="F94" s="10">
        <v>5.4399999999999995</v>
      </c>
      <c r="G94" s="2"/>
      <c r="H94" s="2"/>
      <c r="I94" s="2"/>
    </row>
    <row r="95" spans="1:9" ht="13.8" x14ac:dyDescent="0.2">
      <c r="A95" s="2"/>
      <c r="B95" s="2">
        <v>90</v>
      </c>
      <c r="C95" s="10">
        <v>2.2000000000000002</v>
      </c>
      <c r="D95" s="10">
        <v>5.4399999999999995</v>
      </c>
      <c r="E95" s="10">
        <v>2.2000000000000002</v>
      </c>
      <c r="F95" s="10">
        <v>5.4399999999999995</v>
      </c>
      <c r="G95" s="2"/>
      <c r="H95" s="2"/>
      <c r="I95" s="2"/>
    </row>
    <row r="96" spans="1:9" ht="13.8" x14ac:dyDescent="0.2">
      <c r="A96" s="2"/>
      <c r="B96" s="2">
        <v>91</v>
      </c>
      <c r="C96" s="10">
        <v>0.48651111111111112</v>
      </c>
      <c r="D96" s="10">
        <v>1.6978406666666666</v>
      </c>
      <c r="E96" s="10">
        <v>2.2000000000000002</v>
      </c>
      <c r="F96" s="10">
        <v>5.4399999999999995</v>
      </c>
      <c r="G96" s="2"/>
      <c r="H96" s="2"/>
      <c r="I96" s="2"/>
    </row>
    <row r="97" spans="1:9" ht="13.8" x14ac:dyDescent="0.2">
      <c r="A97" s="2"/>
      <c r="B97" s="2">
        <v>92</v>
      </c>
      <c r="C97" s="10">
        <v>0.29455999999999999</v>
      </c>
      <c r="D97" s="10">
        <v>1.2544336</v>
      </c>
      <c r="E97" s="10">
        <v>2.2000000000000002</v>
      </c>
      <c r="F97" s="10">
        <v>5.4399999999999995</v>
      </c>
      <c r="G97" s="2"/>
      <c r="H97" s="2"/>
      <c r="I97" s="2"/>
    </row>
    <row r="98" spans="1:9" ht="13.8" x14ac:dyDescent="0.2">
      <c r="A98" s="2"/>
      <c r="B98" s="2">
        <v>93</v>
      </c>
      <c r="C98" s="10">
        <v>1.6215555555555556</v>
      </c>
      <c r="D98" s="10">
        <v>4.319793333333334</v>
      </c>
      <c r="E98" s="10">
        <v>2.2000000000000002</v>
      </c>
      <c r="F98" s="10">
        <v>5.4399999999999995</v>
      </c>
      <c r="G98" s="2"/>
      <c r="H98" s="2"/>
      <c r="I98" s="2"/>
    </row>
    <row r="99" spans="1:9" ht="13.8" x14ac:dyDescent="0.2">
      <c r="A99" s="2"/>
      <c r="B99" s="2">
        <v>94</v>
      </c>
      <c r="C99" s="10">
        <v>1.5253333333333334</v>
      </c>
      <c r="D99" s="10">
        <v>4.0975200000000003</v>
      </c>
      <c r="E99" s="10">
        <v>2.2000000000000002</v>
      </c>
      <c r="F99" s="10">
        <v>5.4399999999999995</v>
      </c>
      <c r="G99" s="2"/>
      <c r="H99" s="2"/>
      <c r="I99" s="2"/>
    </row>
    <row r="100" spans="1:9" ht="13.8" x14ac:dyDescent="0.2">
      <c r="A100" s="2"/>
      <c r="B100" s="2">
        <v>95</v>
      </c>
      <c r="C100" s="10">
        <v>2.2000000000000002</v>
      </c>
      <c r="D100" s="10">
        <v>5.4399999999999995</v>
      </c>
      <c r="E100" s="10">
        <v>2.2000000000000002</v>
      </c>
      <c r="F100" s="10">
        <v>5.4399999999999995</v>
      </c>
      <c r="G100" s="2"/>
      <c r="H100" s="2"/>
      <c r="I100" s="2"/>
    </row>
    <row r="101" spans="1:9" ht="13.8" x14ac:dyDescent="0.2">
      <c r="A101" s="2"/>
      <c r="B101" s="2">
        <v>96</v>
      </c>
      <c r="C101" s="10">
        <v>0.74</v>
      </c>
      <c r="D101" s="10">
        <v>2.2833999999999999</v>
      </c>
      <c r="E101" s="10">
        <v>2.2000000000000002</v>
      </c>
      <c r="F101" s="10">
        <v>5.4399999999999995</v>
      </c>
      <c r="G101" s="2"/>
      <c r="H101" s="2"/>
      <c r="I101" s="2"/>
    </row>
    <row r="102" spans="1:9" ht="13.8" x14ac:dyDescent="0.2">
      <c r="A102" s="2"/>
      <c r="B102" s="2">
        <v>97</v>
      </c>
      <c r="C102" s="10">
        <v>0.81733333333333336</v>
      </c>
      <c r="D102" s="10">
        <v>2.46204</v>
      </c>
      <c r="E102" s="10">
        <v>2.2000000000000002</v>
      </c>
      <c r="F102" s="10">
        <v>5.4399999999999995</v>
      </c>
      <c r="G102" s="2"/>
      <c r="H102" s="2"/>
      <c r="I102" s="2"/>
    </row>
    <row r="103" spans="1:9" ht="13.8" x14ac:dyDescent="0.2">
      <c r="A103" s="2"/>
      <c r="B103" s="2">
        <v>98</v>
      </c>
      <c r="C103" s="10">
        <v>0.67411111111111111</v>
      </c>
      <c r="D103" s="10">
        <v>2.1311966666666669</v>
      </c>
      <c r="E103" s="10">
        <v>2.2000000000000002</v>
      </c>
      <c r="F103" s="10">
        <v>5.4399999999999995</v>
      </c>
      <c r="G103" s="2"/>
      <c r="H103" s="2"/>
      <c r="I103" s="2"/>
    </row>
    <row r="104" spans="1:9" ht="13.8" x14ac:dyDescent="0.2">
      <c r="A104" s="2"/>
      <c r="B104" s="2">
        <v>99</v>
      </c>
      <c r="C104" s="10">
        <v>0.9204444444444444</v>
      </c>
      <c r="D104" s="10">
        <v>2.7002266666666666</v>
      </c>
      <c r="E104" s="10">
        <v>2.2000000000000002</v>
      </c>
      <c r="F104" s="10">
        <v>5.4399999999999995</v>
      </c>
      <c r="G104" s="2"/>
      <c r="H104" s="2"/>
      <c r="I104" s="2"/>
    </row>
    <row r="105" spans="1:9" ht="13.8" x14ac:dyDescent="0.2">
      <c r="A105" s="2"/>
      <c r="B105" s="2">
        <v>100</v>
      </c>
      <c r="C105" s="10">
        <v>0.84311111111111114</v>
      </c>
      <c r="D105" s="10">
        <v>2.5215866666666669</v>
      </c>
      <c r="E105" s="10">
        <v>2.2000000000000002</v>
      </c>
      <c r="F105" s="10">
        <v>5.4399999999999995</v>
      </c>
      <c r="G105" s="2"/>
      <c r="H105" s="2"/>
      <c r="I105" s="2"/>
    </row>
    <row r="106" spans="1:9" ht="13.8" x14ac:dyDescent="0.2">
      <c r="A106" s="2"/>
      <c r="B106" s="2">
        <v>101</v>
      </c>
      <c r="C106" s="10">
        <v>0.97199999999999998</v>
      </c>
      <c r="D106" s="10">
        <v>2.8193199999999998</v>
      </c>
      <c r="E106" s="10">
        <v>2.2000000000000002</v>
      </c>
      <c r="F106" s="10">
        <v>5.4399999999999995</v>
      </c>
      <c r="G106" s="2"/>
      <c r="H106" s="2"/>
      <c r="I106" s="2"/>
    </row>
    <row r="107" spans="1:9" ht="13.8" x14ac:dyDescent="0.2">
      <c r="A107" s="2"/>
      <c r="B107" s="2">
        <v>102</v>
      </c>
      <c r="C107" s="10">
        <v>0.53173333333333328</v>
      </c>
      <c r="D107" s="10">
        <v>1.8023039999999999</v>
      </c>
      <c r="E107" s="10">
        <v>2.2000000000000002</v>
      </c>
      <c r="F107" s="10">
        <v>5.4399999999999995</v>
      </c>
      <c r="G107" s="2"/>
      <c r="H107" s="2"/>
      <c r="I107" s="2"/>
    </row>
    <row r="108" spans="1:9" ht="13.8" x14ac:dyDescent="0.2">
      <c r="A108" s="2"/>
      <c r="B108" s="2">
        <v>103</v>
      </c>
      <c r="C108" s="10">
        <v>0.71</v>
      </c>
      <c r="D108" s="10">
        <v>2.2140999999999997</v>
      </c>
      <c r="E108" s="10">
        <v>2.2000000000000002</v>
      </c>
      <c r="F108" s="10">
        <v>5.4399999999999995</v>
      </c>
      <c r="G108" s="2"/>
      <c r="H108" s="2"/>
      <c r="I108" s="2"/>
    </row>
    <row r="109" spans="1:9" ht="13.8" x14ac:dyDescent="0.2">
      <c r="A109" s="2"/>
      <c r="B109" s="2">
        <v>104</v>
      </c>
      <c r="C109" s="10">
        <v>0.24708888888888886</v>
      </c>
      <c r="D109" s="10">
        <v>1.1447753333333333</v>
      </c>
      <c r="E109" s="10">
        <v>2.2000000000000002</v>
      </c>
      <c r="F109" s="10">
        <v>5.4399999999999995</v>
      </c>
      <c r="G109" s="2"/>
      <c r="H109" s="2"/>
      <c r="I109" s="2"/>
    </row>
    <row r="110" spans="1:9" ht="13.8" x14ac:dyDescent="0.2">
      <c r="A110" s="2"/>
      <c r="B110" s="2">
        <v>105</v>
      </c>
      <c r="C110" s="10">
        <v>0.65995555555555552</v>
      </c>
      <c r="D110" s="10">
        <v>2.0984973333333334</v>
      </c>
      <c r="E110" s="10">
        <v>2.2000000000000002</v>
      </c>
      <c r="F110" s="10">
        <v>5.4399999999999995</v>
      </c>
      <c r="G110" s="2"/>
      <c r="H110" s="2"/>
      <c r="I110" s="2"/>
    </row>
    <row r="111" spans="1:9" ht="13.8" x14ac:dyDescent="0.2">
      <c r="A111" s="2"/>
      <c r="B111" s="2">
        <v>106</v>
      </c>
      <c r="C111" s="10">
        <v>0.77066666666666661</v>
      </c>
      <c r="D111" s="10">
        <v>2.3542399999999999</v>
      </c>
      <c r="E111" s="10">
        <v>2.2000000000000002</v>
      </c>
      <c r="F111" s="10">
        <v>5.4399999999999995</v>
      </c>
      <c r="G111" s="2"/>
      <c r="H111" s="2"/>
      <c r="I111" s="2"/>
    </row>
    <row r="112" spans="1:9" ht="13.8" x14ac:dyDescent="0.2">
      <c r="A112" s="2"/>
      <c r="B112" s="2">
        <v>107</v>
      </c>
      <c r="C112" s="10">
        <v>2.0546666666666664</v>
      </c>
      <c r="D112" s="10">
        <v>5.2655999999999992</v>
      </c>
      <c r="E112" s="10">
        <v>2.2000000000000002</v>
      </c>
      <c r="F112" s="10">
        <v>5.4399999999999995</v>
      </c>
      <c r="G112" s="2"/>
      <c r="H112" s="2"/>
      <c r="I112" s="2"/>
    </row>
    <row r="113" spans="1:9" ht="13.8" x14ac:dyDescent="0.2">
      <c r="A113" s="2"/>
      <c r="B113" s="2">
        <v>108</v>
      </c>
      <c r="C113" s="10">
        <v>0.9044444444444445</v>
      </c>
      <c r="D113" s="10">
        <v>2.6632666666666669</v>
      </c>
      <c r="E113" s="10">
        <v>2.2000000000000002</v>
      </c>
      <c r="F113" s="10">
        <v>5.4399999999999995</v>
      </c>
      <c r="G113" s="2"/>
      <c r="H113" s="2"/>
      <c r="I113" s="2"/>
    </row>
    <row r="114" spans="1:9" ht="13.8" x14ac:dyDescent="0.2">
      <c r="A114" s="2"/>
      <c r="B114" s="2">
        <v>109</v>
      </c>
      <c r="C114" s="10">
        <v>0.9542222222222223</v>
      </c>
      <c r="D114" s="10">
        <v>2.7782533333333332</v>
      </c>
      <c r="E114" s="10">
        <v>2.2000000000000002</v>
      </c>
      <c r="F114" s="10">
        <v>5.4399999999999995</v>
      </c>
      <c r="G114" s="2"/>
      <c r="H114" s="2"/>
      <c r="I114" s="2"/>
    </row>
    <row r="115" spans="1:9" ht="13.8" x14ac:dyDescent="0.2">
      <c r="A115" s="2"/>
      <c r="B115" s="2"/>
      <c r="C115" s="2"/>
      <c r="D115" s="2"/>
      <c r="E115" s="2"/>
      <c r="F115" s="2"/>
      <c r="G115" s="2"/>
      <c r="H115" s="2"/>
      <c r="I115" s="2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tabSelected="1" workbookViewId="0">
      <selection activeCell="M5" sqref="M5"/>
    </sheetView>
  </sheetViews>
  <sheetFormatPr defaultRowHeight="13.2" x14ac:dyDescent="0.2"/>
  <cols>
    <col min="5" max="5" width="16.77734375" customWidth="1"/>
    <col min="6" max="6" width="17" customWidth="1"/>
  </cols>
  <sheetData>
    <row r="2" spans="1:11" ht="13.8" x14ac:dyDescent="0.2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3.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10.4" x14ac:dyDescent="0.2">
      <c r="A5" s="2"/>
      <c r="B5" s="4" t="s">
        <v>8</v>
      </c>
      <c r="C5" s="4" t="s">
        <v>81</v>
      </c>
      <c r="D5" s="4" t="s">
        <v>3</v>
      </c>
      <c r="E5" s="4" t="s">
        <v>4</v>
      </c>
      <c r="F5" s="4" t="s">
        <v>76</v>
      </c>
      <c r="G5" s="2"/>
      <c r="H5" s="12" t="s">
        <v>5</v>
      </c>
      <c r="I5" s="2" t="s">
        <v>6</v>
      </c>
      <c r="J5" s="2"/>
      <c r="K5" s="2"/>
    </row>
    <row r="6" spans="1:11" ht="13.8" x14ac:dyDescent="0.2">
      <c r="A6" s="2"/>
      <c r="B6" s="2">
        <v>1</v>
      </c>
      <c r="C6" s="10">
        <v>0.77222222222222225</v>
      </c>
      <c r="D6" s="10">
        <v>2.3578333333333332</v>
      </c>
      <c r="E6" s="10">
        <v>1.9</v>
      </c>
      <c r="F6" s="10">
        <v>4.9630000000000001</v>
      </c>
      <c r="G6" s="2"/>
      <c r="H6" s="7">
        <v>0</v>
      </c>
      <c r="I6" s="3">
        <v>0</v>
      </c>
      <c r="J6" s="2"/>
      <c r="K6" s="2"/>
    </row>
    <row r="7" spans="1:11" ht="13.8" x14ac:dyDescent="0.2">
      <c r="A7" s="2"/>
      <c r="B7" s="2">
        <v>2</v>
      </c>
      <c r="C7" s="10">
        <v>0.90555555555555556</v>
      </c>
      <c r="D7" s="10">
        <v>2.6658333333333331</v>
      </c>
      <c r="E7" s="10">
        <v>1.9</v>
      </c>
      <c r="F7" s="10">
        <v>4.9630000000000001</v>
      </c>
      <c r="G7" s="2"/>
      <c r="H7" s="7" t="s">
        <v>15</v>
      </c>
      <c r="I7" s="3">
        <v>8</v>
      </c>
      <c r="J7" s="2"/>
      <c r="K7" s="2"/>
    </row>
    <row r="8" spans="1:11" ht="13.8" x14ac:dyDescent="0.2">
      <c r="A8" s="2"/>
      <c r="B8" s="2">
        <v>3</v>
      </c>
      <c r="C8" s="10">
        <v>0.95</v>
      </c>
      <c r="D8" s="10">
        <v>2.7685</v>
      </c>
      <c r="E8" s="10">
        <v>1.9</v>
      </c>
      <c r="F8" s="10">
        <v>4.9630000000000001</v>
      </c>
      <c r="G8" s="2"/>
      <c r="H8" s="7" t="s">
        <v>9</v>
      </c>
      <c r="I8" s="3">
        <v>33</v>
      </c>
      <c r="J8" s="2"/>
      <c r="K8" s="2"/>
    </row>
    <row r="9" spans="1:11" ht="13.8" x14ac:dyDescent="0.2">
      <c r="A9" s="2"/>
      <c r="B9" s="2">
        <v>4</v>
      </c>
      <c r="C9" s="10">
        <v>0.98333333333333328</v>
      </c>
      <c r="D9" s="10">
        <v>2.8454999999999999</v>
      </c>
      <c r="E9" s="10">
        <v>1.9</v>
      </c>
      <c r="F9" s="10">
        <v>4.9630000000000001</v>
      </c>
      <c r="G9" s="2"/>
      <c r="H9" s="7" t="s">
        <v>10</v>
      </c>
      <c r="I9" s="3">
        <v>9</v>
      </c>
      <c r="J9" s="2"/>
      <c r="K9" s="2"/>
    </row>
    <row r="10" spans="1:11" ht="13.8" x14ac:dyDescent="0.2">
      <c r="A10" s="2"/>
      <c r="B10" s="2">
        <v>5</v>
      </c>
      <c r="C10" s="10">
        <v>0.60262222222222217</v>
      </c>
      <c r="D10" s="10">
        <v>1.9660573333333331</v>
      </c>
      <c r="E10" s="10">
        <v>1.9</v>
      </c>
      <c r="F10" s="10">
        <v>4.9630000000000001</v>
      </c>
      <c r="G10" s="2"/>
      <c r="H10" s="7" t="s">
        <v>11</v>
      </c>
      <c r="I10" s="3">
        <v>11</v>
      </c>
      <c r="J10" s="2"/>
      <c r="K10" s="2"/>
    </row>
    <row r="11" spans="1:11" ht="13.8" x14ac:dyDescent="0.2">
      <c r="A11" s="2"/>
      <c r="B11" s="2">
        <v>6</v>
      </c>
      <c r="C11" s="10">
        <v>1.0166666666666666</v>
      </c>
      <c r="D11" s="10">
        <v>2.9224999999999999</v>
      </c>
      <c r="E11" s="10">
        <v>1.9</v>
      </c>
      <c r="F11" s="10">
        <v>4.9630000000000001</v>
      </c>
      <c r="G11" s="2"/>
      <c r="H11" s="7" t="s">
        <v>12</v>
      </c>
      <c r="I11" s="3">
        <v>0</v>
      </c>
      <c r="J11" s="2"/>
      <c r="K11" s="2"/>
    </row>
    <row r="12" spans="1:11" ht="13.8" x14ac:dyDescent="0.2">
      <c r="A12" s="2"/>
      <c r="B12" s="2">
        <v>7</v>
      </c>
      <c r="C12" s="10">
        <v>0.91666666666666663</v>
      </c>
      <c r="D12" s="10">
        <v>2.6915</v>
      </c>
      <c r="E12" s="10">
        <v>1.9</v>
      </c>
      <c r="F12" s="10">
        <v>4.9630000000000001</v>
      </c>
      <c r="G12" s="2"/>
      <c r="H12" s="7" t="s">
        <v>13</v>
      </c>
      <c r="I12" s="3">
        <v>0</v>
      </c>
      <c r="J12" s="2"/>
      <c r="K12" s="2"/>
    </row>
    <row r="13" spans="1:11" ht="13.8" x14ac:dyDescent="0.2">
      <c r="A13" s="2"/>
      <c r="B13" s="2">
        <v>8</v>
      </c>
      <c r="C13" s="10">
        <v>0.96111111111111103</v>
      </c>
      <c r="D13" s="10">
        <v>2.7941666666666665</v>
      </c>
      <c r="E13" s="10">
        <v>1.9</v>
      </c>
      <c r="F13" s="10">
        <v>4.9630000000000001</v>
      </c>
      <c r="G13" s="2"/>
      <c r="H13" s="3"/>
      <c r="I13" s="3"/>
      <c r="J13" s="2"/>
      <c r="K13" s="2"/>
    </row>
    <row r="14" spans="1:11" ht="13.8" x14ac:dyDescent="0.2">
      <c r="A14" s="2"/>
      <c r="B14" s="2">
        <v>9</v>
      </c>
      <c r="C14" s="10">
        <v>1.8977333333333333</v>
      </c>
      <c r="D14" s="10">
        <v>4.9577640000000001</v>
      </c>
      <c r="E14" s="10">
        <v>1.9</v>
      </c>
      <c r="F14" s="10">
        <v>4.9630000000000001</v>
      </c>
      <c r="G14" s="2"/>
      <c r="H14" s="3" t="s">
        <v>7</v>
      </c>
      <c r="I14" s="3">
        <f>SUM(I6:I12)</f>
        <v>61</v>
      </c>
      <c r="J14" s="2"/>
      <c r="K14" s="2"/>
    </row>
    <row r="15" spans="1:11" ht="13.8" x14ac:dyDescent="0.2">
      <c r="A15" s="2"/>
      <c r="B15" s="2">
        <v>10</v>
      </c>
      <c r="C15" s="10">
        <v>1.7106666666666666</v>
      </c>
      <c r="D15" s="10">
        <v>4.5256400000000001</v>
      </c>
      <c r="E15" s="10">
        <v>1.9</v>
      </c>
      <c r="F15" s="10">
        <v>4.9630000000000001</v>
      </c>
      <c r="G15" s="2"/>
      <c r="H15" s="2"/>
      <c r="I15" s="2"/>
      <c r="J15" s="2"/>
      <c r="K15" s="2"/>
    </row>
    <row r="16" spans="1:11" ht="13.8" x14ac:dyDescent="0.2">
      <c r="A16" s="2"/>
      <c r="B16" s="2">
        <v>11</v>
      </c>
      <c r="C16" s="10">
        <v>0.11699999999999999</v>
      </c>
      <c r="D16" s="10">
        <v>0.84426999999999996</v>
      </c>
      <c r="E16" s="10">
        <v>1.9</v>
      </c>
      <c r="F16" s="10">
        <v>4.9630000000000001</v>
      </c>
      <c r="G16" s="2"/>
      <c r="H16" s="2"/>
      <c r="I16" s="2"/>
      <c r="J16" s="2"/>
      <c r="K16" s="2"/>
    </row>
    <row r="17" spans="1:11" ht="13.8" x14ac:dyDescent="0.2">
      <c r="A17" s="2"/>
      <c r="B17" s="2">
        <v>12</v>
      </c>
      <c r="C17" s="10">
        <v>0.98333333333333328</v>
      </c>
      <c r="D17" s="10">
        <v>2.8454999999999999</v>
      </c>
      <c r="E17" s="10">
        <v>1.9</v>
      </c>
      <c r="F17" s="10">
        <v>4.9630000000000001</v>
      </c>
      <c r="G17" s="2"/>
      <c r="H17" s="2"/>
      <c r="I17" s="2"/>
      <c r="J17" s="2"/>
      <c r="K17" s="2"/>
    </row>
    <row r="18" spans="1:11" ht="13.8" x14ac:dyDescent="0.2">
      <c r="A18" s="2"/>
      <c r="B18" s="2">
        <v>13</v>
      </c>
      <c r="C18" s="10">
        <v>1.93</v>
      </c>
      <c r="D18" s="10">
        <v>5.0323000000000002</v>
      </c>
      <c r="E18" s="10">
        <v>1.9</v>
      </c>
      <c r="F18" s="10">
        <v>4.9630000000000001</v>
      </c>
      <c r="G18" s="2"/>
      <c r="H18" s="2"/>
      <c r="I18" s="2"/>
      <c r="J18" s="2"/>
      <c r="K18" s="2"/>
    </row>
    <row r="19" spans="1:11" ht="13.8" x14ac:dyDescent="0.2">
      <c r="A19" s="2"/>
      <c r="B19" s="2">
        <v>14</v>
      </c>
      <c r="C19" s="10">
        <v>1.8055555555555554</v>
      </c>
      <c r="D19" s="10">
        <v>4.7448333333333332</v>
      </c>
      <c r="E19" s="10">
        <v>1.9</v>
      </c>
      <c r="F19" s="10">
        <v>4.9630000000000001</v>
      </c>
      <c r="G19" s="2"/>
      <c r="H19" s="2"/>
      <c r="I19" s="2"/>
      <c r="J19" s="2"/>
      <c r="K19" s="2"/>
    </row>
    <row r="20" spans="1:11" ht="13.8" x14ac:dyDescent="0.2">
      <c r="A20" s="2"/>
      <c r="B20" s="2">
        <v>15</v>
      </c>
      <c r="C20" s="10">
        <v>0.89444444444444438</v>
      </c>
      <c r="D20" s="10">
        <v>2.6401666666666666</v>
      </c>
      <c r="E20" s="10">
        <v>1.9</v>
      </c>
      <c r="F20" s="10">
        <v>4.9630000000000001</v>
      </c>
      <c r="G20" s="2"/>
      <c r="H20" s="2"/>
      <c r="I20" s="2"/>
      <c r="J20" s="2"/>
      <c r="K20" s="2"/>
    </row>
    <row r="21" spans="1:11" ht="13.8" x14ac:dyDescent="0.2">
      <c r="A21" s="2"/>
      <c r="B21" s="2">
        <v>16</v>
      </c>
      <c r="C21" s="10">
        <v>0.73044444444444456</v>
      </c>
      <c r="D21" s="10">
        <v>2.2613266666666672</v>
      </c>
      <c r="E21" s="10">
        <v>1.9</v>
      </c>
      <c r="F21" s="10">
        <v>4.9630000000000001</v>
      </c>
      <c r="G21" s="2"/>
      <c r="H21" s="2"/>
      <c r="I21" s="2"/>
      <c r="J21" s="2"/>
      <c r="K21" s="2"/>
    </row>
    <row r="22" spans="1:11" ht="13.8" x14ac:dyDescent="0.2">
      <c r="A22" s="2"/>
      <c r="B22" s="2">
        <v>17</v>
      </c>
      <c r="C22" s="10">
        <v>0.9144444444444445</v>
      </c>
      <c r="D22" s="10">
        <v>2.6863666666666668</v>
      </c>
      <c r="E22" s="10">
        <v>1.9</v>
      </c>
      <c r="F22" s="10">
        <v>4.9630000000000001</v>
      </c>
      <c r="G22" s="2"/>
      <c r="H22" s="2"/>
      <c r="I22" s="2"/>
      <c r="J22" s="2"/>
      <c r="K22" s="2"/>
    </row>
    <row r="23" spans="1:11" ht="13.8" x14ac:dyDescent="0.2">
      <c r="A23" s="2"/>
      <c r="B23" s="2">
        <v>18</v>
      </c>
      <c r="C23" s="10">
        <v>1.0882222222222222</v>
      </c>
      <c r="D23" s="10">
        <v>3.0877933333333334</v>
      </c>
      <c r="E23" s="10">
        <v>1.9</v>
      </c>
      <c r="F23" s="10">
        <v>4.9630000000000001</v>
      </c>
      <c r="G23" s="2"/>
      <c r="H23" s="2"/>
      <c r="I23" s="2"/>
      <c r="J23" s="2"/>
      <c r="K23" s="2"/>
    </row>
    <row r="24" spans="1:11" ht="13.8" x14ac:dyDescent="0.2">
      <c r="A24" s="2"/>
      <c r="B24" s="2">
        <v>19</v>
      </c>
      <c r="C24" s="10">
        <v>1.8166666666666667</v>
      </c>
      <c r="D24" s="10">
        <v>4.7705000000000002</v>
      </c>
      <c r="E24" s="10">
        <v>1.9</v>
      </c>
      <c r="F24" s="10">
        <v>4.9630000000000001</v>
      </c>
      <c r="G24" s="2"/>
      <c r="H24" s="2"/>
      <c r="I24" s="2"/>
      <c r="J24" s="2"/>
      <c r="K24" s="2"/>
    </row>
    <row r="25" spans="1:11" ht="13.8" x14ac:dyDescent="0.2">
      <c r="A25" s="2"/>
      <c r="B25" s="2">
        <v>20</v>
      </c>
      <c r="C25" s="10">
        <v>0.6584444444444445</v>
      </c>
      <c r="D25" s="10">
        <v>2.0950066666666669</v>
      </c>
      <c r="E25" s="10">
        <v>1.9</v>
      </c>
      <c r="F25" s="10">
        <v>4.9630000000000001</v>
      </c>
      <c r="G25" s="2"/>
      <c r="H25" s="2"/>
      <c r="I25" s="2"/>
      <c r="J25" s="2"/>
      <c r="K25" s="2"/>
    </row>
    <row r="26" spans="1:11" ht="13.8" x14ac:dyDescent="0.2">
      <c r="A26" s="2"/>
      <c r="B26" s="2">
        <v>21</v>
      </c>
      <c r="C26" s="10">
        <v>1.8673333333333333</v>
      </c>
      <c r="D26" s="10">
        <v>4.8875399999999996</v>
      </c>
      <c r="E26" s="10">
        <v>1.9</v>
      </c>
      <c r="F26" s="10">
        <v>4.9630000000000001</v>
      </c>
      <c r="G26" s="2"/>
      <c r="H26" s="2"/>
      <c r="I26" s="2"/>
      <c r="J26" s="2"/>
      <c r="K26" s="2"/>
    </row>
    <row r="27" spans="1:11" ht="13.8" x14ac:dyDescent="0.2">
      <c r="A27" s="2"/>
      <c r="B27" s="2">
        <v>22</v>
      </c>
      <c r="C27" s="10">
        <v>0.55533333333333335</v>
      </c>
      <c r="D27" s="10">
        <v>1.8568199999999999</v>
      </c>
      <c r="E27" s="10">
        <v>1.9</v>
      </c>
      <c r="F27" s="10">
        <v>4.9630000000000001</v>
      </c>
      <c r="G27" s="2"/>
      <c r="H27" s="2"/>
      <c r="I27" s="2"/>
      <c r="J27" s="2"/>
      <c r="K27" s="2"/>
    </row>
    <row r="28" spans="1:11" ht="13.8" x14ac:dyDescent="0.2">
      <c r="A28" s="2"/>
      <c r="B28" s="2">
        <v>23</v>
      </c>
      <c r="C28" s="10">
        <v>0.77133333333333343</v>
      </c>
      <c r="D28" s="10">
        <v>2.3557800000000002</v>
      </c>
      <c r="E28" s="10">
        <v>1.9</v>
      </c>
      <c r="F28" s="10">
        <v>4.9630000000000001</v>
      </c>
      <c r="G28" s="2"/>
      <c r="H28" s="2"/>
      <c r="I28" s="2"/>
      <c r="J28" s="2"/>
      <c r="K28" s="2"/>
    </row>
    <row r="29" spans="1:11" ht="13.8" x14ac:dyDescent="0.2">
      <c r="A29" s="2"/>
      <c r="B29" s="2">
        <v>24</v>
      </c>
      <c r="C29" s="10">
        <v>1.8926666666666665</v>
      </c>
      <c r="D29" s="10">
        <v>4.9460599999999992</v>
      </c>
      <c r="E29" s="10">
        <v>1.9</v>
      </c>
      <c r="F29" s="10">
        <v>4.9630000000000001</v>
      </c>
      <c r="G29" s="2"/>
      <c r="H29" s="2"/>
      <c r="I29" s="2"/>
      <c r="J29" s="2"/>
      <c r="K29" s="2"/>
    </row>
    <row r="30" spans="1:11" ht="13.8" x14ac:dyDescent="0.2">
      <c r="A30" s="2"/>
      <c r="B30" s="2">
        <v>25</v>
      </c>
      <c r="C30" s="10">
        <v>1.8419999999999999</v>
      </c>
      <c r="D30" s="10">
        <v>4.8290199999999999</v>
      </c>
      <c r="E30" s="10">
        <v>1.9</v>
      </c>
      <c r="F30" s="10">
        <v>4.9630000000000001</v>
      </c>
      <c r="G30" s="2"/>
      <c r="H30" s="2"/>
      <c r="I30" s="2"/>
      <c r="J30" s="2"/>
      <c r="K30" s="2"/>
    </row>
    <row r="31" spans="1:11" ht="13.8" x14ac:dyDescent="0.2">
      <c r="A31" s="2"/>
      <c r="B31" s="2">
        <v>26</v>
      </c>
      <c r="C31" s="10">
        <v>0.98</v>
      </c>
      <c r="D31" s="10">
        <v>2.8377999999999997</v>
      </c>
      <c r="E31" s="10">
        <v>1.9</v>
      </c>
      <c r="F31" s="10">
        <v>4.9630000000000001</v>
      </c>
      <c r="G31" s="2"/>
      <c r="H31" s="2"/>
      <c r="I31" s="2"/>
      <c r="J31" s="2"/>
      <c r="K31" s="2"/>
    </row>
    <row r="32" spans="1:11" ht="13.8" x14ac:dyDescent="0.2">
      <c r="A32" s="2"/>
      <c r="B32" s="2">
        <v>27</v>
      </c>
      <c r="C32" s="10">
        <v>0.94</v>
      </c>
      <c r="D32" s="10">
        <v>2.7453999999999996</v>
      </c>
      <c r="E32" s="10">
        <v>1.9</v>
      </c>
      <c r="F32" s="10">
        <v>4.9630000000000001</v>
      </c>
      <c r="G32" s="2"/>
      <c r="H32" s="2"/>
      <c r="I32" s="2"/>
      <c r="J32" s="2"/>
      <c r="K32" s="2"/>
    </row>
    <row r="33" spans="1:11" ht="13.8" x14ac:dyDescent="0.2">
      <c r="A33" s="2"/>
      <c r="B33" s="2">
        <v>28</v>
      </c>
      <c r="C33" s="10">
        <v>1.776</v>
      </c>
      <c r="D33" s="10">
        <v>4.6765600000000003</v>
      </c>
      <c r="E33" s="10">
        <v>1.9</v>
      </c>
      <c r="F33" s="10">
        <v>4.9630000000000001</v>
      </c>
      <c r="G33" s="2"/>
      <c r="H33" s="2"/>
      <c r="I33" s="2"/>
      <c r="J33" s="2"/>
      <c r="K33" s="2"/>
    </row>
    <row r="34" spans="1:11" ht="13.8" x14ac:dyDescent="0.2">
      <c r="A34" s="2"/>
      <c r="B34" s="2">
        <v>29</v>
      </c>
      <c r="C34" s="10">
        <v>0.86</v>
      </c>
      <c r="D34" s="10">
        <v>2.5606</v>
      </c>
      <c r="E34" s="10">
        <v>1.9</v>
      </c>
      <c r="F34" s="10">
        <v>4.9630000000000001</v>
      </c>
      <c r="G34" s="2"/>
      <c r="H34" s="2"/>
      <c r="I34" s="2"/>
      <c r="J34" s="2"/>
      <c r="K34" s="2"/>
    </row>
    <row r="35" spans="1:11" ht="13.8" x14ac:dyDescent="0.2">
      <c r="A35" s="2"/>
      <c r="B35" s="2">
        <v>30</v>
      </c>
      <c r="C35" s="10">
        <v>0.88</v>
      </c>
      <c r="D35" s="10">
        <v>2.6067999999999998</v>
      </c>
      <c r="E35" s="10">
        <v>1.9</v>
      </c>
      <c r="F35" s="10">
        <v>4.9630000000000001</v>
      </c>
      <c r="G35" s="2"/>
      <c r="H35" s="2"/>
      <c r="I35" s="2"/>
      <c r="J35" s="2"/>
      <c r="K35" s="2"/>
    </row>
    <row r="36" spans="1:11" ht="13.8" x14ac:dyDescent="0.2">
      <c r="A36" s="2"/>
      <c r="B36" s="2">
        <v>31</v>
      </c>
      <c r="C36" s="10">
        <v>0.91755555555555557</v>
      </c>
      <c r="D36" s="10">
        <v>2.6935533333333335</v>
      </c>
      <c r="E36" s="10">
        <v>1.9</v>
      </c>
      <c r="F36" s="10">
        <v>4.9630000000000001</v>
      </c>
      <c r="G36" s="2"/>
      <c r="H36" s="2"/>
      <c r="I36" s="2"/>
      <c r="J36" s="2"/>
      <c r="K36" s="2"/>
    </row>
    <row r="37" spans="1:11" ht="13.8" x14ac:dyDescent="0.2">
      <c r="A37" s="2"/>
      <c r="B37" s="2">
        <v>32</v>
      </c>
      <c r="C37" s="10">
        <v>0.52533333333333332</v>
      </c>
      <c r="D37" s="10">
        <v>1.7875199999999998</v>
      </c>
      <c r="E37" s="10">
        <v>1.9</v>
      </c>
      <c r="F37" s="10">
        <v>4.9630000000000001</v>
      </c>
      <c r="G37" s="2"/>
      <c r="H37" s="2"/>
      <c r="I37" s="2"/>
      <c r="J37" s="2"/>
      <c r="K37" s="2"/>
    </row>
    <row r="38" spans="1:11" ht="13.8" x14ac:dyDescent="0.2">
      <c r="A38" s="2"/>
      <c r="B38" s="2">
        <v>33</v>
      </c>
      <c r="C38" s="10">
        <v>0.55813333333333326</v>
      </c>
      <c r="D38" s="10">
        <v>1.8632879999999998</v>
      </c>
      <c r="E38" s="10">
        <v>1.9</v>
      </c>
      <c r="F38" s="10">
        <v>4.9630000000000001</v>
      </c>
      <c r="G38" s="2"/>
      <c r="H38" s="2"/>
      <c r="I38" s="2"/>
      <c r="J38" s="2"/>
      <c r="K38" s="2"/>
    </row>
    <row r="39" spans="1:11" ht="13.8" x14ac:dyDescent="0.2">
      <c r="A39" s="2"/>
      <c r="B39" s="2">
        <v>34</v>
      </c>
      <c r="C39" s="10">
        <v>0.48160000000000003</v>
      </c>
      <c r="D39" s="10">
        <v>1.686496</v>
      </c>
      <c r="E39" s="10">
        <v>1.9</v>
      </c>
      <c r="F39" s="10">
        <v>4.9630000000000001</v>
      </c>
      <c r="G39" s="2"/>
      <c r="H39" s="2"/>
      <c r="I39" s="2"/>
      <c r="J39" s="2"/>
      <c r="K39" s="2"/>
    </row>
    <row r="40" spans="1:11" ht="13.8" x14ac:dyDescent="0.2">
      <c r="A40" s="2"/>
      <c r="B40" s="2">
        <v>35</v>
      </c>
      <c r="C40" s="10">
        <v>1.1322222222222222</v>
      </c>
      <c r="D40" s="10">
        <v>3.1894333333333331</v>
      </c>
      <c r="E40" s="10">
        <v>1.9</v>
      </c>
      <c r="F40" s="10">
        <v>4.9630000000000001</v>
      </c>
      <c r="G40" s="2"/>
      <c r="H40" s="2"/>
      <c r="I40" s="2"/>
      <c r="J40" s="2"/>
      <c r="K40" s="2"/>
    </row>
    <row r="41" spans="1:11" ht="13.8" x14ac:dyDescent="0.2">
      <c r="A41" s="2"/>
      <c r="B41" s="2">
        <v>36</v>
      </c>
      <c r="C41" s="10">
        <v>0.52533333333333332</v>
      </c>
      <c r="D41" s="10">
        <v>1.7875199999999998</v>
      </c>
      <c r="E41" s="10">
        <v>1.9</v>
      </c>
      <c r="F41" s="10">
        <v>4.9630000000000001</v>
      </c>
      <c r="G41" s="2"/>
      <c r="H41" s="2"/>
      <c r="I41" s="2"/>
      <c r="J41" s="2"/>
      <c r="K41" s="2"/>
    </row>
    <row r="42" spans="1:11" ht="13.8" x14ac:dyDescent="0.2">
      <c r="A42" s="2"/>
      <c r="B42" s="2">
        <v>37</v>
      </c>
      <c r="C42" s="10">
        <v>1.1819999999999999</v>
      </c>
      <c r="D42" s="10">
        <v>3.3044199999999999</v>
      </c>
      <c r="E42" s="10">
        <v>1.9</v>
      </c>
      <c r="F42" s="10">
        <v>4.9630000000000001</v>
      </c>
      <c r="G42" s="2"/>
      <c r="H42" s="2"/>
      <c r="I42" s="2"/>
      <c r="J42" s="2"/>
      <c r="K42" s="2"/>
    </row>
    <row r="43" spans="1:11" ht="13.8" x14ac:dyDescent="0.2">
      <c r="A43" s="2"/>
      <c r="B43" s="2">
        <v>38</v>
      </c>
      <c r="C43" s="10">
        <v>1.07</v>
      </c>
      <c r="D43" s="10">
        <v>3.0457000000000001</v>
      </c>
      <c r="E43" s="10">
        <v>1.9</v>
      </c>
      <c r="F43" s="10">
        <v>4.9630000000000001</v>
      </c>
      <c r="G43" s="2"/>
      <c r="H43" s="2"/>
      <c r="I43" s="2"/>
      <c r="J43" s="2"/>
      <c r="K43" s="2"/>
    </row>
    <row r="44" spans="1:11" ht="13.8" x14ac:dyDescent="0.2">
      <c r="A44" s="2"/>
      <c r="B44" s="2">
        <v>39</v>
      </c>
      <c r="C44" s="10">
        <v>1.07</v>
      </c>
      <c r="D44" s="10">
        <v>3.0457000000000001</v>
      </c>
      <c r="E44" s="10">
        <v>1.9</v>
      </c>
      <c r="F44" s="10">
        <v>4.9630000000000001</v>
      </c>
      <c r="G44" s="2"/>
      <c r="H44" s="2"/>
      <c r="I44" s="2"/>
      <c r="J44" s="2"/>
      <c r="K44" s="2"/>
    </row>
    <row r="45" spans="1:11" ht="13.8" x14ac:dyDescent="0.2">
      <c r="A45" s="2"/>
      <c r="B45" s="2">
        <v>40</v>
      </c>
      <c r="C45" s="10">
        <v>0.7393333333333334</v>
      </c>
      <c r="D45" s="10">
        <v>2.28186</v>
      </c>
      <c r="E45" s="10">
        <v>1.9</v>
      </c>
      <c r="F45" s="10">
        <v>4.9630000000000001</v>
      </c>
      <c r="G45" s="2"/>
      <c r="H45" s="2"/>
      <c r="I45" s="2"/>
      <c r="J45" s="2"/>
      <c r="K45" s="2"/>
    </row>
    <row r="46" spans="1:11" ht="13.8" x14ac:dyDescent="0.2">
      <c r="A46" s="2"/>
      <c r="B46" s="2">
        <v>41</v>
      </c>
      <c r="C46" s="10">
        <v>0.19955555555555554</v>
      </c>
      <c r="D46" s="10">
        <v>1.0349733333333333</v>
      </c>
      <c r="E46" s="10">
        <v>1.9</v>
      </c>
      <c r="F46" s="10">
        <v>4.9630000000000001</v>
      </c>
      <c r="G46" s="2"/>
      <c r="H46" s="2"/>
      <c r="I46" s="2"/>
      <c r="J46" s="2"/>
      <c r="K46" s="2"/>
    </row>
    <row r="47" spans="1:11" ht="13.8" x14ac:dyDescent="0.2">
      <c r="A47" s="2"/>
      <c r="B47" s="2">
        <v>42</v>
      </c>
      <c r="C47" s="10">
        <v>1.3460000000000001</v>
      </c>
      <c r="D47" s="10">
        <v>3.6832600000000002</v>
      </c>
      <c r="E47" s="10">
        <v>1.9</v>
      </c>
      <c r="F47" s="10">
        <v>4.9630000000000001</v>
      </c>
      <c r="G47" s="2"/>
      <c r="H47" s="2"/>
      <c r="I47" s="2"/>
      <c r="J47" s="2"/>
      <c r="K47" s="2"/>
    </row>
    <row r="48" spans="1:11" ht="13.8" x14ac:dyDescent="0.2">
      <c r="A48" s="2"/>
      <c r="B48" s="2">
        <v>43</v>
      </c>
      <c r="C48" s="10">
        <v>0.7606666666666666</v>
      </c>
      <c r="D48" s="10">
        <v>2.33114</v>
      </c>
      <c r="E48" s="10">
        <v>1.9</v>
      </c>
      <c r="F48" s="10">
        <v>4.9630000000000001</v>
      </c>
      <c r="G48" s="2"/>
      <c r="H48" s="2"/>
      <c r="I48" s="2"/>
      <c r="J48" s="2"/>
      <c r="K48" s="2"/>
    </row>
    <row r="49" spans="1:11" ht="13.8" x14ac:dyDescent="0.2">
      <c r="A49" s="2"/>
      <c r="B49" s="2">
        <v>44</v>
      </c>
      <c r="C49" s="10">
        <v>1.9</v>
      </c>
      <c r="D49" s="10">
        <v>4.9630000000000001</v>
      </c>
      <c r="E49" s="10">
        <v>1.9</v>
      </c>
      <c r="F49" s="10">
        <v>4.9630000000000001</v>
      </c>
      <c r="G49" s="2"/>
      <c r="H49" s="2"/>
      <c r="I49" s="2"/>
      <c r="J49" s="2"/>
      <c r="K49" s="2"/>
    </row>
    <row r="50" spans="1:11" ht="13.8" x14ac:dyDescent="0.2">
      <c r="A50" s="2"/>
      <c r="B50" s="2">
        <v>45</v>
      </c>
      <c r="C50" s="10">
        <v>0.24417777777777777</v>
      </c>
      <c r="D50" s="10">
        <v>1.1380506666666665</v>
      </c>
      <c r="E50" s="10">
        <v>1.9</v>
      </c>
      <c r="F50" s="10">
        <v>4.9630000000000001</v>
      </c>
      <c r="G50" s="2"/>
      <c r="H50" s="2"/>
      <c r="I50" s="2"/>
      <c r="J50" s="2"/>
      <c r="K50" s="2"/>
    </row>
    <row r="51" spans="1:11" ht="13.8" x14ac:dyDescent="0.2">
      <c r="A51" s="2"/>
      <c r="B51" s="2">
        <v>46</v>
      </c>
      <c r="C51" s="10">
        <v>0.72599999999999998</v>
      </c>
      <c r="D51" s="10">
        <v>2.2510599999999998</v>
      </c>
      <c r="E51" s="10">
        <v>1.9</v>
      </c>
      <c r="F51" s="10">
        <v>4.9630000000000001</v>
      </c>
      <c r="G51" s="2"/>
      <c r="H51" s="2"/>
      <c r="I51" s="2"/>
      <c r="J51" s="2"/>
      <c r="K51" s="2"/>
    </row>
    <row r="52" spans="1:11" ht="13.8" x14ac:dyDescent="0.2">
      <c r="A52" s="2"/>
      <c r="B52" s="2">
        <v>47</v>
      </c>
      <c r="C52" s="10">
        <v>0.76</v>
      </c>
      <c r="D52" s="10">
        <v>2.3296000000000001</v>
      </c>
      <c r="E52" s="10">
        <v>1.9</v>
      </c>
      <c r="F52" s="10">
        <v>4.9630000000000001</v>
      </c>
      <c r="G52" s="2"/>
      <c r="H52" s="2"/>
      <c r="I52" s="2"/>
      <c r="J52" s="2"/>
      <c r="K52" s="2"/>
    </row>
    <row r="53" spans="1:11" ht="13.8" x14ac:dyDescent="0.2">
      <c r="A53" s="2"/>
      <c r="B53" s="2">
        <v>48</v>
      </c>
      <c r="C53" s="10">
        <v>0.76</v>
      </c>
      <c r="D53" s="10">
        <v>2.3296000000000001</v>
      </c>
      <c r="E53" s="10">
        <v>1.9</v>
      </c>
      <c r="F53" s="10">
        <v>4.9630000000000001</v>
      </c>
      <c r="G53" s="2"/>
      <c r="H53" s="2"/>
      <c r="I53" s="2"/>
      <c r="J53" s="2"/>
      <c r="K53" s="2"/>
    </row>
    <row r="54" spans="1:11" ht="13.8" x14ac:dyDescent="0.2">
      <c r="A54" s="2"/>
      <c r="B54" s="2">
        <v>49</v>
      </c>
      <c r="C54" s="10">
        <v>0.46728888888888886</v>
      </c>
      <c r="D54" s="10">
        <v>1.6534373333333332</v>
      </c>
      <c r="E54" s="10">
        <v>1.9</v>
      </c>
      <c r="F54" s="10">
        <v>4.9630000000000001</v>
      </c>
      <c r="G54" s="2"/>
      <c r="H54" s="2"/>
      <c r="I54" s="2"/>
      <c r="J54" s="2"/>
      <c r="K54" s="2"/>
    </row>
    <row r="55" spans="1:11" ht="13.8" x14ac:dyDescent="0.2">
      <c r="A55" s="2"/>
      <c r="B55" s="2">
        <v>50</v>
      </c>
      <c r="C55" s="10">
        <v>0.29995555555555553</v>
      </c>
      <c r="D55" s="10">
        <v>1.2668973333333331</v>
      </c>
      <c r="E55" s="10">
        <v>1.9</v>
      </c>
      <c r="F55" s="10">
        <v>4.9630000000000001</v>
      </c>
      <c r="G55" s="2"/>
      <c r="H55" s="2"/>
      <c r="I55" s="2"/>
      <c r="J55" s="2"/>
      <c r="K55" s="2"/>
    </row>
    <row r="56" spans="1:11" ht="13.8" x14ac:dyDescent="0.2">
      <c r="A56" s="2"/>
      <c r="B56" s="2">
        <v>51</v>
      </c>
      <c r="C56" s="10">
        <v>0.81188888888888888</v>
      </c>
      <c r="D56" s="10">
        <v>2.4494633333333331</v>
      </c>
      <c r="E56" s="10">
        <v>1.88</v>
      </c>
      <c r="F56" s="10">
        <v>4.9167999999999994</v>
      </c>
      <c r="G56" s="2"/>
      <c r="H56" s="2"/>
      <c r="I56" s="2"/>
      <c r="J56" s="2"/>
      <c r="K56" s="2"/>
    </row>
    <row r="57" spans="1:11" ht="13.8" x14ac:dyDescent="0.2">
      <c r="A57" s="2"/>
      <c r="B57" s="2">
        <v>52</v>
      </c>
      <c r="C57" s="10">
        <v>1.3153333333333332</v>
      </c>
      <c r="D57" s="10">
        <v>3.6124199999999997</v>
      </c>
      <c r="E57" s="10">
        <v>1.88</v>
      </c>
      <c r="F57" s="10">
        <v>4.9167999999999994</v>
      </c>
      <c r="G57" s="2"/>
      <c r="H57" s="2"/>
      <c r="I57" s="2"/>
      <c r="J57" s="2"/>
      <c r="K57" s="2"/>
    </row>
    <row r="58" spans="1:11" ht="13.8" x14ac:dyDescent="0.2">
      <c r="A58" s="2"/>
      <c r="B58" s="2">
        <v>53</v>
      </c>
      <c r="C58" s="10">
        <v>0.91788888888888898</v>
      </c>
      <c r="D58" s="10">
        <v>2.6943233333333336</v>
      </c>
      <c r="E58" s="10">
        <v>1.88</v>
      </c>
      <c r="F58" s="10">
        <v>4.9167999999999994</v>
      </c>
      <c r="G58" s="2"/>
      <c r="H58" s="2"/>
      <c r="I58" s="2"/>
      <c r="J58" s="2"/>
      <c r="K58" s="2"/>
    </row>
    <row r="59" spans="1:11" ht="13.8" x14ac:dyDescent="0.2">
      <c r="A59" s="2"/>
      <c r="B59" s="2">
        <v>54</v>
      </c>
      <c r="C59" s="10">
        <v>1.5286666666666666</v>
      </c>
      <c r="D59" s="10">
        <v>4.1052200000000001</v>
      </c>
      <c r="E59" s="10">
        <v>1.88</v>
      </c>
      <c r="F59" s="10">
        <v>4.9167999999999994</v>
      </c>
      <c r="G59" s="2"/>
      <c r="H59" s="2"/>
      <c r="I59" s="2"/>
      <c r="J59" s="2"/>
      <c r="K59" s="2"/>
    </row>
    <row r="60" spans="1:11" ht="13.8" x14ac:dyDescent="0.2">
      <c r="A60" s="2"/>
      <c r="B60" s="2">
        <v>55</v>
      </c>
      <c r="C60" s="10">
        <v>0.37457777777777779</v>
      </c>
      <c r="D60" s="10">
        <v>1.4392746666666667</v>
      </c>
      <c r="E60" s="10">
        <v>1.88</v>
      </c>
      <c r="F60" s="10">
        <v>4.9167999999999994</v>
      </c>
      <c r="G60" s="2"/>
      <c r="H60" s="2"/>
      <c r="I60" s="2"/>
      <c r="J60" s="2"/>
      <c r="K60" s="2"/>
    </row>
    <row r="61" spans="1:11" ht="13.8" x14ac:dyDescent="0.2">
      <c r="A61" s="2"/>
      <c r="B61" s="2">
        <v>56</v>
      </c>
      <c r="C61" s="10">
        <v>0.82844444444444443</v>
      </c>
      <c r="D61" s="10">
        <v>2.4877066666666665</v>
      </c>
      <c r="E61" s="10">
        <v>1.64</v>
      </c>
      <c r="F61" s="10">
        <v>4.3624000000000001</v>
      </c>
      <c r="G61" s="2"/>
      <c r="H61" s="2"/>
      <c r="I61" s="2"/>
      <c r="J61" s="2"/>
      <c r="K61" s="2"/>
    </row>
    <row r="62" spans="1:11" ht="13.8" x14ac:dyDescent="0.2">
      <c r="A62" s="2"/>
      <c r="B62" s="2">
        <v>57</v>
      </c>
      <c r="C62" s="10">
        <v>1.1479999999999999</v>
      </c>
      <c r="D62" s="10">
        <v>3.2258799999999996</v>
      </c>
      <c r="E62" s="10">
        <v>1.64</v>
      </c>
      <c r="F62" s="10">
        <v>4.3624000000000001</v>
      </c>
      <c r="G62" s="2"/>
      <c r="H62" s="2"/>
      <c r="I62" s="2"/>
      <c r="J62" s="2"/>
      <c r="K62" s="2"/>
    </row>
    <row r="63" spans="1:11" ht="13.8" x14ac:dyDescent="0.2">
      <c r="A63" s="2"/>
      <c r="B63" s="2">
        <v>58</v>
      </c>
      <c r="C63" s="10">
        <v>0.7135555555555555</v>
      </c>
      <c r="D63" s="10">
        <v>2.2223133333333331</v>
      </c>
      <c r="E63" s="10">
        <v>1.7949999999999999</v>
      </c>
      <c r="F63" s="10">
        <v>4.7204499999999996</v>
      </c>
      <c r="G63" s="2"/>
      <c r="H63" s="2"/>
      <c r="I63" s="2"/>
      <c r="J63" s="2"/>
      <c r="K63" s="2"/>
    </row>
    <row r="64" spans="1:11" ht="13.8" x14ac:dyDescent="0.2">
      <c r="A64" s="2"/>
      <c r="B64" s="2">
        <v>59</v>
      </c>
      <c r="C64" s="10">
        <v>0.73444444444444446</v>
      </c>
      <c r="D64" s="10">
        <v>2.2705666666666668</v>
      </c>
      <c r="E64" s="10">
        <v>1.7949999999999999</v>
      </c>
      <c r="F64" s="10">
        <v>4.7204499999999996</v>
      </c>
      <c r="G64" s="2"/>
      <c r="H64" s="2"/>
      <c r="I64" s="2"/>
      <c r="J64" s="2"/>
      <c r="K64" s="2"/>
    </row>
    <row r="65" spans="1:11" ht="13.8" x14ac:dyDescent="0.2">
      <c r="A65" s="2"/>
      <c r="B65" s="2">
        <v>60</v>
      </c>
      <c r="C65" s="10">
        <v>0.9224444444444444</v>
      </c>
      <c r="D65" s="10">
        <v>2.7048466666666666</v>
      </c>
      <c r="E65" s="10">
        <v>1.7949999999999999</v>
      </c>
      <c r="F65" s="10">
        <v>4.7204499999999996</v>
      </c>
      <c r="G65" s="2"/>
      <c r="H65" s="2"/>
      <c r="I65" s="2"/>
      <c r="J65" s="2"/>
      <c r="K65" s="2"/>
    </row>
    <row r="66" spans="1:11" ht="13.8" x14ac:dyDescent="0.2">
      <c r="A66" s="2"/>
      <c r="B66" s="2">
        <v>61</v>
      </c>
      <c r="C66" s="10">
        <v>0.29364444444444449</v>
      </c>
      <c r="D66" s="10">
        <v>1.2523186666666666</v>
      </c>
      <c r="E66" s="10">
        <v>1.7949999999999999</v>
      </c>
      <c r="F66" s="10">
        <v>4.7204499999999996</v>
      </c>
      <c r="G66" s="2"/>
      <c r="H66" s="2"/>
      <c r="I66" s="2"/>
      <c r="J66" s="2"/>
      <c r="K66" s="2"/>
    </row>
    <row r="67" spans="1:11" ht="13.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workbookViewId="0">
      <selection activeCell="C5" sqref="C5"/>
    </sheetView>
  </sheetViews>
  <sheetFormatPr defaultRowHeight="13.2" x14ac:dyDescent="0.2"/>
  <cols>
    <col min="5" max="5" width="16.21875" customWidth="1"/>
    <col min="6" max="6" width="17.44140625" customWidth="1"/>
  </cols>
  <sheetData>
    <row r="2" spans="1:11" ht="13.8" x14ac:dyDescent="0.2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3.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10.4" x14ac:dyDescent="0.2">
      <c r="A5" s="2"/>
      <c r="B5" s="4" t="s">
        <v>8</v>
      </c>
      <c r="C5" s="4" t="s">
        <v>81</v>
      </c>
      <c r="D5" s="4" t="s">
        <v>3</v>
      </c>
      <c r="E5" s="4" t="s">
        <v>4</v>
      </c>
      <c r="F5" s="4" t="s">
        <v>77</v>
      </c>
      <c r="G5" s="2"/>
      <c r="H5" s="12" t="s">
        <v>5</v>
      </c>
      <c r="I5" s="2" t="s">
        <v>6</v>
      </c>
      <c r="J5" s="2"/>
      <c r="K5" s="2"/>
    </row>
    <row r="6" spans="1:11" ht="13.8" x14ac:dyDescent="0.2">
      <c r="A6" s="2"/>
      <c r="B6" s="2">
        <v>1</v>
      </c>
      <c r="C6" s="10">
        <v>0.14699999999999999</v>
      </c>
      <c r="D6" s="10">
        <v>0.91356999999999999</v>
      </c>
      <c r="E6" s="10">
        <v>0.9</v>
      </c>
      <c r="F6" s="10">
        <v>2.653</v>
      </c>
      <c r="G6" s="2"/>
      <c r="H6" s="7">
        <v>0</v>
      </c>
      <c r="I6" s="3">
        <v>0</v>
      </c>
      <c r="J6" s="2"/>
      <c r="K6" s="2"/>
    </row>
    <row r="7" spans="1:11" ht="13.8" x14ac:dyDescent="0.2">
      <c r="A7" s="2"/>
      <c r="B7" s="2">
        <v>2</v>
      </c>
      <c r="C7" s="10">
        <v>0.74199999999999999</v>
      </c>
      <c r="D7" s="10">
        <v>2.2880199999999999</v>
      </c>
      <c r="E7" s="10">
        <v>0.9</v>
      </c>
      <c r="F7" s="10">
        <v>2.653</v>
      </c>
      <c r="G7" s="2"/>
      <c r="H7" s="7" t="s">
        <v>15</v>
      </c>
      <c r="I7" s="3">
        <v>12</v>
      </c>
      <c r="J7" s="2"/>
      <c r="K7" s="2"/>
    </row>
    <row r="8" spans="1:11" ht="13.8" x14ac:dyDescent="0.2">
      <c r="A8" s="2"/>
      <c r="B8" s="2">
        <v>3</v>
      </c>
      <c r="C8" s="10">
        <v>0.50853333333333328</v>
      </c>
      <c r="D8" s="10">
        <v>1.7487119999999998</v>
      </c>
      <c r="E8" s="10">
        <v>0.9</v>
      </c>
      <c r="F8" s="10">
        <v>2.653</v>
      </c>
      <c r="G8" s="2"/>
      <c r="H8" s="7" t="s">
        <v>9</v>
      </c>
      <c r="I8" s="3">
        <v>45</v>
      </c>
      <c r="J8" s="2"/>
      <c r="K8" s="2"/>
    </row>
    <row r="9" spans="1:11" ht="13.8" x14ac:dyDescent="0.2">
      <c r="A9" s="2"/>
      <c r="B9" s="2">
        <v>4</v>
      </c>
      <c r="C9" s="10">
        <v>0.92333333333333334</v>
      </c>
      <c r="D9" s="10">
        <v>2.7069000000000001</v>
      </c>
      <c r="E9" s="10">
        <v>0.9</v>
      </c>
      <c r="F9" s="10">
        <v>2.653</v>
      </c>
      <c r="G9" s="2"/>
      <c r="H9" s="7" t="s">
        <v>10</v>
      </c>
      <c r="I9" s="3">
        <v>3</v>
      </c>
      <c r="J9" s="2"/>
      <c r="K9" s="2"/>
    </row>
    <row r="10" spans="1:11" ht="13.8" x14ac:dyDescent="0.2">
      <c r="A10" s="2"/>
      <c r="B10" s="2">
        <v>5</v>
      </c>
      <c r="C10" s="10">
        <v>0.88933333333333331</v>
      </c>
      <c r="D10" s="10">
        <v>2.6283599999999998</v>
      </c>
      <c r="E10" s="10">
        <v>0.9</v>
      </c>
      <c r="F10" s="10">
        <v>2.653</v>
      </c>
      <c r="G10" s="2"/>
      <c r="H10" s="7" t="s">
        <v>11</v>
      </c>
      <c r="I10" s="3">
        <v>0</v>
      </c>
      <c r="J10" s="2"/>
      <c r="K10" s="2"/>
    </row>
    <row r="11" spans="1:11" ht="13.8" x14ac:dyDescent="0.2">
      <c r="A11" s="2"/>
      <c r="B11" s="2">
        <v>6</v>
      </c>
      <c r="C11" s="10">
        <v>0.54139999999999999</v>
      </c>
      <c r="D11" s="10">
        <v>1.8246340000000001</v>
      </c>
      <c r="E11" s="10">
        <v>0.9</v>
      </c>
      <c r="F11" s="10">
        <v>2.653</v>
      </c>
      <c r="G11" s="2"/>
      <c r="H11" s="7" t="s">
        <v>12</v>
      </c>
      <c r="I11" s="3">
        <v>0</v>
      </c>
      <c r="J11" s="2"/>
      <c r="K11" s="2"/>
    </row>
    <row r="12" spans="1:11" ht="13.8" x14ac:dyDescent="0.2">
      <c r="A12" s="2"/>
      <c r="B12" s="2">
        <v>7</v>
      </c>
      <c r="C12" s="10">
        <v>0.86666666666666659</v>
      </c>
      <c r="D12" s="10">
        <v>2.5759999999999996</v>
      </c>
      <c r="E12" s="10">
        <v>0.9</v>
      </c>
      <c r="F12" s="10">
        <v>2.653</v>
      </c>
      <c r="G12" s="2"/>
      <c r="H12" s="7" t="s">
        <v>13</v>
      </c>
      <c r="I12" s="3">
        <v>0</v>
      </c>
      <c r="J12" s="2"/>
      <c r="K12" s="2"/>
    </row>
    <row r="13" spans="1:11" ht="13.8" x14ac:dyDescent="0.2">
      <c r="A13" s="2"/>
      <c r="B13" s="2">
        <v>8</v>
      </c>
      <c r="C13" s="10">
        <v>0.88933333333333331</v>
      </c>
      <c r="D13" s="10">
        <v>2.6283599999999998</v>
      </c>
      <c r="E13" s="10">
        <v>0.9</v>
      </c>
      <c r="F13" s="10">
        <v>2.653</v>
      </c>
      <c r="G13" s="2"/>
      <c r="H13" s="2"/>
      <c r="I13" s="2"/>
      <c r="J13" s="2"/>
      <c r="K13" s="2"/>
    </row>
    <row r="14" spans="1:11" ht="13.8" x14ac:dyDescent="0.2">
      <c r="A14" s="2"/>
      <c r="B14" s="2">
        <v>9</v>
      </c>
      <c r="C14" s="10">
        <v>0.94599999999999995</v>
      </c>
      <c r="D14" s="10">
        <v>2.7592599999999998</v>
      </c>
      <c r="E14" s="10">
        <v>0.9</v>
      </c>
      <c r="F14" s="10">
        <v>2.653</v>
      </c>
      <c r="G14" s="2"/>
      <c r="H14" s="3" t="s">
        <v>7</v>
      </c>
      <c r="I14" s="3">
        <f>SUM(I6:I12)</f>
        <v>60</v>
      </c>
      <c r="J14" s="2"/>
      <c r="K14" s="2"/>
    </row>
    <row r="15" spans="1:11" ht="13.8" x14ac:dyDescent="0.2">
      <c r="A15" s="2"/>
      <c r="B15" s="2">
        <v>10</v>
      </c>
      <c r="C15" s="10">
        <v>1.014</v>
      </c>
      <c r="D15" s="10">
        <v>2.9163399999999999</v>
      </c>
      <c r="E15" s="10">
        <v>0.9</v>
      </c>
      <c r="F15" s="10">
        <v>2.653</v>
      </c>
      <c r="G15" s="2"/>
      <c r="H15" s="2"/>
      <c r="I15" s="2"/>
      <c r="J15" s="2"/>
      <c r="K15" s="2"/>
    </row>
    <row r="16" spans="1:11" ht="13.8" x14ac:dyDescent="0.2">
      <c r="A16" s="2"/>
      <c r="B16" s="2">
        <v>11</v>
      </c>
      <c r="C16" s="10">
        <v>0.51948888888888889</v>
      </c>
      <c r="D16" s="10">
        <v>1.7740193333333334</v>
      </c>
      <c r="E16" s="10">
        <v>0.9</v>
      </c>
      <c r="F16" s="10">
        <v>2.653</v>
      </c>
      <c r="G16" s="2"/>
      <c r="H16" s="2"/>
      <c r="I16" s="2"/>
      <c r="J16" s="2"/>
      <c r="K16" s="2"/>
    </row>
    <row r="17" spans="1:11" ht="13.8" x14ac:dyDescent="0.2">
      <c r="A17" s="2"/>
      <c r="B17" s="2">
        <v>12</v>
      </c>
      <c r="C17" s="10">
        <v>0.80999999999999994</v>
      </c>
      <c r="D17" s="10">
        <v>2.4451000000000001</v>
      </c>
      <c r="E17" s="10">
        <v>0.9</v>
      </c>
      <c r="F17" s="10">
        <v>2.653</v>
      </c>
      <c r="G17" s="2"/>
      <c r="H17" s="2"/>
      <c r="I17" s="2"/>
      <c r="J17" s="2"/>
      <c r="K17" s="2"/>
    </row>
    <row r="18" spans="1:11" ht="13.8" x14ac:dyDescent="0.2">
      <c r="A18" s="2"/>
      <c r="B18" s="2">
        <v>13</v>
      </c>
      <c r="C18" s="10">
        <v>0.88933333333333331</v>
      </c>
      <c r="D18" s="10">
        <v>2.6283599999999998</v>
      </c>
      <c r="E18" s="10">
        <v>0.9</v>
      </c>
      <c r="F18" s="10">
        <v>2.653</v>
      </c>
      <c r="G18" s="2"/>
      <c r="H18" s="2"/>
      <c r="I18" s="2"/>
      <c r="J18" s="2"/>
      <c r="K18" s="2"/>
    </row>
    <row r="19" spans="1:11" ht="13.8" x14ac:dyDescent="0.2">
      <c r="A19" s="2"/>
      <c r="B19" s="2">
        <v>14</v>
      </c>
      <c r="C19" s="10">
        <v>0.91199999999999992</v>
      </c>
      <c r="D19" s="10">
        <v>2.6807199999999995</v>
      </c>
      <c r="E19" s="10">
        <v>0.9</v>
      </c>
      <c r="F19" s="10">
        <v>2.653</v>
      </c>
      <c r="G19" s="2"/>
      <c r="H19" s="2"/>
      <c r="I19" s="2"/>
      <c r="J19" s="2"/>
      <c r="K19" s="2"/>
    </row>
    <row r="20" spans="1:11" ht="13.8" x14ac:dyDescent="0.2">
      <c r="A20" s="2"/>
      <c r="B20" s="2">
        <v>15</v>
      </c>
      <c r="C20" s="10">
        <v>0.87799999999999989</v>
      </c>
      <c r="D20" s="10">
        <v>2.6021799999999997</v>
      </c>
      <c r="E20" s="10">
        <v>0.9</v>
      </c>
      <c r="F20" s="10">
        <v>2.653</v>
      </c>
      <c r="G20" s="2"/>
      <c r="H20" s="2"/>
      <c r="I20" s="2"/>
      <c r="J20" s="2"/>
      <c r="K20" s="2"/>
    </row>
    <row r="21" spans="1:11" ht="13.8" x14ac:dyDescent="0.2">
      <c r="A21" s="2"/>
      <c r="B21" s="2">
        <v>16</v>
      </c>
      <c r="C21" s="10">
        <v>0.24599999999999997</v>
      </c>
      <c r="D21" s="10">
        <v>1.1422599999999998</v>
      </c>
      <c r="E21" s="10">
        <v>0.9</v>
      </c>
      <c r="F21" s="10">
        <v>2.653</v>
      </c>
      <c r="G21" s="2"/>
      <c r="H21" s="2"/>
      <c r="I21" s="2"/>
      <c r="J21" s="2"/>
      <c r="K21" s="2"/>
    </row>
    <row r="22" spans="1:11" ht="13.8" x14ac:dyDescent="0.2">
      <c r="A22" s="2"/>
      <c r="B22" s="2">
        <v>17</v>
      </c>
      <c r="C22" s="10">
        <v>0.94511111111111112</v>
      </c>
      <c r="D22" s="10">
        <v>2.7572066666666668</v>
      </c>
      <c r="E22" s="10">
        <v>0.9</v>
      </c>
      <c r="F22" s="10">
        <v>2.653</v>
      </c>
      <c r="G22" s="2"/>
      <c r="H22" s="2"/>
      <c r="I22" s="2"/>
      <c r="J22" s="2"/>
      <c r="K22" s="2"/>
    </row>
    <row r="23" spans="1:11" ht="13.8" x14ac:dyDescent="0.2">
      <c r="A23" s="2"/>
      <c r="B23" s="2">
        <v>18</v>
      </c>
      <c r="C23" s="10">
        <v>0.51408888888888893</v>
      </c>
      <c r="D23" s="10">
        <v>1.7615453333333333</v>
      </c>
      <c r="E23" s="10">
        <v>0.9</v>
      </c>
      <c r="F23" s="10">
        <v>2.653</v>
      </c>
      <c r="G23" s="2"/>
      <c r="H23" s="2"/>
      <c r="I23" s="2"/>
      <c r="J23" s="2"/>
      <c r="K23" s="2"/>
    </row>
    <row r="24" spans="1:11" ht="13.8" x14ac:dyDescent="0.2">
      <c r="A24" s="2"/>
      <c r="B24" s="2">
        <v>19</v>
      </c>
      <c r="C24" s="10">
        <v>0.97577777777777774</v>
      </c>
      <c r="D24" s="10">
        <v>2.8280466666666664</v>
      </c>
      <c r="E24" s="10">
        <v>0.9</v>
      </c>
      <c r="F24" s="10">
        <v>2.653</v>
      </c>
      <c r="G24" s="2"/>
      <c r="H24" s="2"/>
      <c r="I24" s="2"/>
      <c r="J24" s="2"/>
      <c r="K24" s="2"/>
    </row>
    <row r="25" spans="1:11" ht="13.8" x14ac:dyDescent="0.2">
      <c r="A25" s="2"/>
      <c r="B25" s="2">
        <v>20</v>
      </c>
      <c r="C25" s="10">
        <v>1.026888888888889</v>
      </c>
      <c r="D25" s="10">
        <v>2.9461133333333334</v>
      </c>
      <c r="E25" s="10">
        <v>0.9</v>
      </c>
      <c r="F25" s="10">
        <v>2.653</v>
      </c>
      <c r="G25" s="2"/>
      <c r="H25" s="2"/>
      <c r="I25" s="2"/>
      <c r="J25" s="2"/>
      <c r="K25" s="2"/>
    </row>
    <row r="26" spans="1:11" ht="13.8" x14ac:dyDescent="0.2">
      <c r="A26" s="2"/>
      <c r="B26" s="2">
        <v>21</v>
      </c>
      <c r="C26" s="10">
        <v>0.7917777777777778</v>
      </c>
      <c r="D26" s="10">
        <v>2.4030066666666667</v>
      </c>
      <c r="E26" s="10">
        <v>0.9</v>
      </c>
      <c r="F26" s="10">
        <v>2.653</v>
      </c>
      <c r="G26" s="2"/>
      <c r="H26" s="2"/>
      <c r="I26" s="2"/>
      <c r="J26" s="2"/>
      <c r="K26" s="2"/>
    </row>
    <row r="27" spans="1:11" ht="13.8" x14ac:dyDescent="0.2">
      <c r="A27" s="2"/>
      <c r="B27" s="2">
        <v>22</v>
      </c>
      <c r="C27" s="10">
        <v>0.55533333333333335</v>
      </c>
      <c r="D27" s="10">
        <v>1.8568199999999999</v>
      </c>
      <c r="E27" s="10">
        <v>0.9</v>
      </c>
      <c r="F27" s="10">
        <v>2.653</v>
      </c>
      <c r="G27" s="2"/>
      <c r="H27" s="2"/>
      <c r="I27" s="2"/>
      <c r="J27" s="2"/>
      <c r="K27" s="2"/>
    </row>
    <row r="28" spans="1:11" ht="13.8" x14ac:dyDescent="0.2">
      <c r="A28" s="2"/>
      <c r="B28" s="2">
        <v>23</v>
      </c>
      <c r="C28" s="10">
        <v>0.99622222222222212</v>
      </c>
      <c r="D28" s="10">
        <v>2.8752733333333329</v>
      </c>
      <c r="E28" s="10">
        <v>0.9</v>
      </c>
      <c r="F28" s="10">
        <v>2.653</v>
      </c>
      <c r="G28" s="2"/>
      <c r="H28" s="2"/>
      <c r="I28" s="2"/>
      <c r="J28" s="2"/>
      <c r="K28" s="2"/>
    </row>
    <row r="29" spans="1:11" ht="13.8" x14ac:dyDescent="0.2">
      <c r="A29" s="2"/>
      <c r="B29" s="2">
        <v>24</v>
      </c>
      <c r="C29" s="10">
        <v>0.85311111111111115</v>
      </c>
      <c r="D29" s="10">
        <v>2.5446866666666668</v>
      </c>
      <c r="E29" s="10">
        <v>0.9</v>
      </c>
      <c r="F29" s="10">
        <v>2.653</v>
      </c>
      <c r="G29" s="2"/>
      <c r="H29" s="2"/>
      <c r="I29" s="2"/>
      <c r="J29" s="2"/>
      <c r="K29" s="2"/>
    </row>
    <row r="30" spans="1:11" ht="13.8" x14ac:dyDescent="0.2">
      <c r="A30" s="2"/>
      <c r="B30" s="2">
        <v>25</v>
      </c>
      <c r="C30" s="10">
        <v>0.83266666666666667</v>
      </c>
      <c r="D30" s="10">
        <v>2.4974599999999998</v>
      </c>
      <c r="E30" s="10">
        <v>0.9</v>
      </c>
      <c r="F30" s="10">
        <v>2.653</v>
      </c>
      <c r="G30" s="2"/>
      <c r="H30" s="2"/>
      <c r="I30" s="2"/>
      <c r="J30" s="2"/>
      <c r="K30" s="2"/>
    </row>
    <row r="31" spans="1:11" ht="13.8" x14ac:dyDescent="0.2">
      <c r="A31" s="2"/>
      <c r="B31" s="2">
        <v>26</v>
      </c>
      <c r="C31" s="10">
        <v>0.7406666666666667</v>
      </c>
      <c r="D31" s="10">
        <v>2.2849400000000002</v>
      </c>
      <c r="E31" s="10">
        <v>0.9</v>
      </c>
      <c r="F31" s="10">
        <v>2.653</v>
      </c>
      <c r="G31" s="2"/>
      <c r="H31" s="2"/>
      <c r="I31" s="2"/>
      <c r="J31" s="2"/>
      <c r="K31" s="2"/>
    </row>
    <row r="32" spans="1:11" ht="13.8" x14ac:dyDescent="0.2">
      <c r="A32" s="2"/>
      <c r="B32" s="2">
        <v>27</v>
      </c>
      <c r="C32" s="10">
        <v>0.24599999999999997</v>
      </c>
      <c r="D32" s="10">
        <v>1.1422599999999998</v>
      </c>
      <c r="E32" s="10">
        <v>0.9</v>
      </c>
      <c r="F32" s="10">
        <v>2.653</v>
      </c>
      <c r="G32" s="2"/>
      <c r="H32" s="2"/>
      <c r="I32" s="2"/>
      <c r="J32" s="2"/>
      <c r="K32" s="2"/>
    </row>
    <row r="33" spans="1:11" ht="13.8" x14ac:dyDescent="0.2">
      <c r="A33" s="2"/>
      <c r="B33" s="2">
        <v>28</v>
      </c>
      <c r="C33" s="10">
        <v>0.24599999999999997</v>
      </c>
      <c r="D33" s="10">
        <v>1.1422599999999998</v>
      </c>
      <c r="E33" s="10">
        <v>0.9</v>
      </c>
      <c r="F33" s="10">
        <v>2.653</v>
      </c>
      <c r="G33" s="2"/>
      <c r="H33" s="2"/>
      <c r="I33" s="2"/>
      <c r="J33" s="2"/>
      <c r="K33" s="2"/>
    </row>
    <row r="34" spans="1:11" ht="13.8" x14ac:dyDescent="0.2">
      <c r="A34" s="2"/>
      <c r="B34" s="2">
        <v>29</v>
      </c>
      <c r="C34" s="10">
        <v>0.35324444444444447</v>
      </c>
      <c r="D34" s="10">
        <v>1.3899946666666667</v>
      </c>
      <c r="E34" s="10">
        <v>0.9</v>
      </c>
      <c r="F34" s="10">
        <v>2.653</v>
      </c>
      <c r="G34" s="2"/>
      <c r="H34" s="2"/>
      <c r="I34" s="2"/>
      <c r="J34" s="2"/>
      <c r="K34" s="2"/>
    </row>
    <row r="35" spans="1:11" ht="13.8" x14ac:dyDescent="0.2">
      <c r="A35" s="2"/>
      <c r="B35" s="2">
        <v>30</v>
      </c>
      <c r="C35" s="10">
        <v>0.89955555555555555</v>
      </c>
      <c r="D35" s="10">
        <v>2.6519733333333333</v>
      </c>
      <c r="E35" s="10">
        <v>0.9</v>
      </c>
      <c r="F35" s="10">
        <v>2.653</v>
      </c>
      <c r="G35" s="2"/>
      <c r="H35" s="2"/>
      <c r="I35" s="2"/>
      <c r="J35" s="2"/>
      <c r="K35" s="2"/>
    </row>
    <row r="36" spans="1:11" ht="13.8" x14ac:dyDescent="0.2">
      <c r="A36" s="2"/>
      <c r="B36" s="2">
        <v>31</v>
      </c>
      <c r="C36" s="10">
        <v>0.28751111111111111</v>
      </c>
      <c r="D36" s="10">
        <v>1.2381506666666666</v>
      </c>
      <c r="E36" s="10">
        <v>0.9</v>
      </c>
      <c r="F36" s="10">
        <v>2.653</v>
      </c>
      <c r="G36" s="2"/>
      <c r="H36" s="2"/>
      <c r="I36" s="2"/>
      <c r="J36" s="2"/>
      <c r="K36" s="2"/>
    </row>
    <row r="37" spans="1:11" ht="13.8" x14ac:dyDescent="0.2">
      <c r="A37" s="2"/>
      <c r="B37" s="2">
        <v>32</v>
      </c>
      <c r="C37" s="10">
        <v>0.94311111111111101</v>
      </c>
      <c r="D37" s="10">
        <v>2.7525866666666663</v>
      </c>
      <c r="E37" s="10">
        <v>0.9</v>
      </c>
      <c r="F37" s="10">
        <v>2.653</v>
      </c>
      <c r="G37" s="2"/>
      <c r="H37" s="2"/>
      <c r="I37" s="2"/>
      <c r="J37" s="2"/>
      <c r="K37" s="2"/>
    </row>
    <row r="38" spans="1:11" ht="13.8" x14ac:dyDescent="0.2">
      <c r="A38" s="2"/>
      <c r="B38" s="2">
        <v>33</v>
      </c>
      <c r="C38" s="10">
        <v>0.56140000000000001</v>
      </c>
      <c r="D38" s="10">
        <v>1.8708339999999999</v>
      </c>
      <c r="E38" s="10">
        <v>0.9</v>
      </c>
      <c r="F38" s="10">
        <v>2.653</v>
      </c>
      <c r="G38" s="2"/>
      <c r="H38" s="2"/>
      <c r="I38" s="2"/>
      <c r="J38" s="2"/>
      <c r="K38" s="2"/>
    </row>
    <row r="39" spans="1:11" ht="13.8" x14ac:dyDescent="0.2">
      <c r="A39" s="2"/>
      <c r="B39" s="2">
        <v>34</v>
      </c>
      <c r="C39" s="10">
        <v>0.5285333333333333</v>
      </c>
      <c r="D39" s="10">
        <v>1.7949120000000001</v>
      </c>
      <c r="E39" s="10">
        <v>0.9</v>
      </c>
      <c r="F39" s="10">
        <v>2.653</v>
      </c>
      <c r="G39" s="2"/>
      <c r="H39" s="2"/>
      <c r="I39" s="2"/>
      <c r="J39" s="2"/>
      <c r="K39" s="2"/>
    </row>
    <row r="40" spans="1:11" ht="13.8" x14ac:dyDescent="0.2">
      <c r="A40" s="2"/>
      <c r="B40" s="2">
        <v>35</v>
      </c>
      <c r="C40" s="10">
        <v>0.89955555555555555</v>
      </c>
      <c r="D40" s="10">
        <v>2.6519733333333333</v>
      </c>
      <c r="E40" s="10">
        <v>0.9</v>
      </c>
      <c r="F40" s="10">
        <v>2.653</v>
      </c>
      <c r="G40" s="2"/>
      <c r="H40" s="2"/>
      <c r="I40" s="2"/>
      <c r="J40" s="2"/>
      <c r="K40" s="2"/>
    </row>
    <row r="41" spans="1:11" ht="13.8" x14ac:dyDescent="0.2">
      <c r="A41" s="2"/>
      <c r="B41" s="2">
        <v>36</v>
      </c>
      <c r="C41" s="10">
        <v>1.1499999999999999</v>
      </c>
      <c r="D41" s="10">
        <v>3.2304999999999997</v>
      </c>
      <c r="E41" s="10">
        <v>0.9</v>
      </c>
      <c r="F41" s="10">
        <v>2.653</v>
      </c>
      <c r="G41" s="2"/>
      <c r="H41" s="2"/>
      <c r="I41" s="2"/>
      <c r="J41" s="2"/>
      <c r="K41" s="2"/>
    </row>
    <row r="42" spans="1:11" ht="13.8" x14ac:dyDescent="0.2">
      <c r="A42" s="2"/>
      <c r="B42" s="2">
        <v>37</v>
      </c>
      <c r="C42" s="10">
        <v>0.89955555555555555</v>
      </c>
      <c r="D42" s="10">
        <v>2.6519733333333333</v>
      </c>
      <c r="E42" s="10">
        <v>0.9</v>
      </c>
      <c r="F42" s="10">
        <v>2.653</v>
      </c>
      <c r="G42" s="2"/>
      <c r="H42" s="2"/>
      <c r="I42" s="2"/>
      <c r="J42" s="2"/>
      <c r="K42" s="2"/>
    </row>
    <row r="43" spans="1:11" ht="13.8" x14ac:dyDescent="0.2">
      <c r="A43" s="2"/>
      <c r="B43" s="2">
        <v>38</v>
      </c>
      <c r="C43" s="10">
        <v>0.89955555555555555</v>
      </c>
      <c r="D43" s="10">
        <v>2.6519733333333333</v>
      </c>
      <c r="E43" s="10">
        <v>0.9</v>
      </c>
      <c r="F43" s="10">
        <v>2.653</v>
      </c>
      <c r="G43" s="2"/>
      <c r="H43" s="2"/>
      <c r="I43" s="2"/>
      <c r="J43" s="2"/>
      <c r="K43" s="2"/>
    </row>
    <row r="44" spans="1:11" ht="13.8" x14ac:dyDescent="0.2">
      <c r="A44" s="2"/>
      <c r="B44" s="2">
        <v>39</v>
      </c>
      <c r="C44" s="10">
        <v>0.89955555555555555</v>
      </c>
      <c r="D44" s="10">
        <v>2.6519733333333333</v>
      </c>
      <c r="E44" s="10">
        <v>0.9</v>
      </c>
      <c r="F44" s="10">
        <v>2.653</v>
      </c>
      <c r="G44" s="2"/>
      <c r="H44" s="2"/>
      <c r="I44" s="2"/>
      <c r="J44" s="2"/>
      <c r="K44" s="2"/>
    </row>
    <row r="45" spans="1:11" ht="13.8" x14ac:dyDescent="0.2">
      <c r="A45" s="2"/>
      <c r="B45" s="2">
        <v>40</v>
      </c>
      <c r="C45" s="10">
        <v>0.60522222222222222</v>
      </c>
      <c r="D45" s="10">
        <v>1.9720633333333333</v>
      </c>
      <c r="E45" s="10">
        <v>0.9</v>
      </c>
      <c r="F45" s="10">
        <v>2.653</v>
      </c>
      <c r="G45" s="2"/>
      <c r="H45" s="2"/>
      <c r="I45" s="2"/>
      <c r="J45" s="2"/>
      <c r="K45" s="2"/>
    </row>
    <row r="46" spans="1:11" ht="13.8" x14ac:dyDescent="0.2">
      <c r="A46" s="2"/>
      <c r="B46" s="2">
        <v>41</v>
      </c>
      <c r="C46" s="10">
        <v>0.9</v>
      </c>
      <c r="D46" s="10">
        <v>2.653</v>
      </c>
      <c r="E46" s="10">
        <v>0.9</v>
      </c>
      <c r="F46" s="10">
        <v>2.653</v>
      </c>
      <c r="G46" s="2"/>
      <c r="H46" s="2"/>
      <c r="I46" s="2"/>
      <c r="J46" s="2"/>
      <c r="K46" s="2"/>
    </row>
    <row r="47" spans="1:11" ht="13.8" x14ac:dyDescent="0.2">
      <c r="A47" s="2"/>
      <c r="B47" s="2">
        <v>42</v>
      </c>
      <c r="C47" s="10">
        <v>0.41339999999999999</v>
      </c>
      <c r="D47" s="10">
        <v>1.5289539999999999</v>
      </c>
      <c r="E47" s="10">
        <v>0.9</v>
      </c>
      <c r="F47" s="10">
        <v>2.653</v>
      </c>
      <c r="G47" s="2"/>
      <c r="H47" s="2"/>
      <c r="I47" s="2"/>
      <c r="J47" s="2"/>
      <c r="K47" s="2"/>
    </row>
    <row r="48" spans="1:11" ht="13.8" x14ac:dyDescent="0.2">
      <c r="A48" s="2"/>
      <c r="B48" s="2">
        <v>43</v>
      </c>
      <c r="C48" s="10">
        <v>0.92244444444444451</v>
      </c>
      <c r="D48" s="10">
        <v>2.7048466666666666</v>
      </c>
      <c r="E48" s="10">
        <v>0.9</v>
      </c>
      <c r="F48" s="10">
        <v>2.653</v>
      </c>
      <c r="G48" s="2"/>
      <c r="H48" s="2"/>
      <c r="I48" s="2"/>
      <c r="J48" s="2"/>
      <c r="K48" s="2"/>
    </row>
    <row r="49" spans="1:11" ht="13.8" x14ac:dyDescent="0.2">
      <c r="A49" s="2"/>
      <c r="B49" s="2">
        <v>44</v>
      </c>
      <c r="C49" s="10">
        <v>0.57300000000000006</v>
      </c>
      <c r="D49" s="10">
        <v>1.8976299999999999</v>
      </c>
      <c r="E49" s="10">
        <v>0.9</v>
      </c>
      <c r="F49" s="10">
        <v>2.653</v>
      </c>
      <c r="G49" s="2"/>
      <c r="H49" s="2"/>
      <c r="I49" s="2"/>
      <c r="J49" s="2"/>
      <c r="K49" s="2"/>
    </row>
    <row r="50" spans="1:11" ht="13.8" x14ac:dyDescent="0.2">
      <c r="A50" s="2"/>
      <c r="B50" s="2">
        <v>45</v>
      </c>
      <c r="C50" s="10">
        <v>0.55020000000000002</v>
      </c>
      <c r="D50" s="10">
        <v>1.8449620000000002</v>
      </c>
      <c r="E50" s="10">
        <v>0.9</v>
      </c>
      <c r="F50" s="10">
        <v>2.653</v>
      </c>
      <c r="G50" s="2"/>
      <c r="H50" s="2"/>
      <c r="I50" s="2"/>
      <c r="J50" s="2"/>
      <c r="K50" s="2"/>
    </row>
    <row r="51" spans="1:11" ht="13.8" x14ac:dyDescent="0.2">
      <c r="A51" s="2"/>
      <c r="B51" s="2">
        <v>46</v>
      </c>
      <c r="C51" s="10">
        <v>0.47039999999999998</v>
      </c>
      <c r="D51" s="10">
        <v>1.6606239999999999</v>
      </c>
      <c r="E51" s="10">
        <v>0.9</v>
      </c>
      <c r="F51" s="10">
        <v>2.653</v>
      </c>
      <c r="G51" s="2"/>
      <c r="H51" s="2"/>
      <c r="I51" s="2"/>
      <c r="J51" s="2"/>
      <c r="K51" s="2"/>
    </row>
    <row r="52" spans="1:11" ht="13.8" x14ac:dyDescent="0.2">
      <c r="A52" s="2"/>
      <c r="B52" s="2">
        <v>47</v>
      </c>
      <c r="C52" s="10">
        <v>0.9</v>
      </c>
      <c r="D52" s="10">
        <v>2.653</v>
      </c>
      <c r="E52" s="10">
        <v>0.9</v>
      </c>
      <c r="F52" s="10">
        <v>2.653</v>
      </c>
      <c r="G52" s="2"/>
      <c r="H52" s="2"/>
      <c r="I52" s="2"/>
      <c r="J52" s="2"/>
      <c r="K52" s="2"/>
    </row>
    <row r="53" spans="1:11" ht="13.8" x14ac:dyDescent="0.2">
      <c r="A53" s="2"/>
      <c r="B53" s="2">
        <v>48</v>
      </c>
      <c r="C53" s="10">
        <v>0.9</v>
      </c>
      <c r="D53" s="10">
        <v>2.653</v>
      </c>
      <c r="E53" s="10">
        <v>0.9</v>
      </c>
      <c r="F53" s="10">
        <v>2.653</v>
      </c>
      <c r="G53" s="2"/>
      <c r="H53" s="2"/>
      <c r="I53" s="2"/>
      <c r="J53" s="2"/>
      <c r="K53" s="2"/>
    </row>
    <row r="54" spans="1:11" ht="13.8" x14ac:dyDescent="0.2">
      <c r="A54" s="2"/>
      <c r="B54" s="2">
        <v>49</v>
      </c>
      <c r="C54" s="10">
        <v>0.85977777777777775</v>
      </c>
      <c r="D54" s="10">
        <v>2.5600866666666664</v>
      </c>
      <c r="E54" s="10">
        <v>0.9</v>
      </c>
      <c r="F54" s="10">
        <v>2.653</v>
      </c>
      <c r="G54" s="2"/>
      <c r="H54" s="2"/>
      <c r="I54" s="2"/>
      <c r="J54" s="2"/>
      <c r="K54" s="2"/>
    </row>
    <row r="55" spans="1:11" ht="13.8" x14ac:dyDescent="0.2">
      <c r="A55" s="2"/>
      <c r="B55" s="2">
        <v>50</v>
      </c>
      <c r="C55" s="10">
        <v>0.90155555555555567</v>
      </c>
      <c r="D55" s="10">
        <v>2.6565933333333334</v>
      </c>
      <c r="E55" s="10">
        <v>0.9</v>
      </c>
      <c r="F55" s="10">
        <v>2.653</v>
      </c>
      <c r="G55" s="2"/>
      <c r="H55" s="2"/>
      <c r="I55" s="2"/>
      <c r="J55" s="2"/>
      <c r="K55" s="2"/>
    </row>
    <row r="56" spans="1:11" ht="13.8" x14ac:dyDescent="0.2">
      <c r="A56" s="2"/>
      <c r="B56" s="2">
        <v>51</v>
      </c>
      <c r="C56" s="10">
        <v>0.9</v>
      </c>
      <c r="D56" s="10">
        <v>2.653</v>
      </c>
      <c r="E56" s="10">
        <v>0.9</v>
      </c>
      <c r="F56" s="10">
        <v>2.653</v>
      </c>
      <c r="G56" s="2"/>
      <c r="H56" s="2"/>
      <c r="I56" s="2"/>
      <c r="J56" s="2"/>
      <c r="K56" s="2"/>
    </row>
    <row r="57" spans="1:11" ht="13.8" x14ac:dyDescent="0.2">
      <c r="A57" s="2"/>
      <c r="B57" s="2">
        <v>52</v>
      </c>
      <c r="C57" s="10">
        <v>0.61817777777777783</v>
      </c>
      <c r="D57" s="10">
        <v>2.0019906666666669</v>
      </c>
      <c r="E57" s="10">
        <v>0.9</v>
      </c>
      <c r="F57" s="10">
        <v>2.653</v>
      </c>
      <c r="G57" s="2"/>
      <c r="H57" s="2"/>
      <c r="I57" s="2"/>
      <c r="J57" s="2"/>
      <c r="K57" s="2"/>
    </row>
    <row r="58" spans="1:11" ht="13.8" x14ac:dyDescent="0.2">
      <c r="A58" s="2"/>
      <c r="B58" s="2">
        <v>53</v>
      </c>
      <c r="C58" s="10">
        <v>0.28715555555555561</v>
      </c>
      <c r="D58" s="10">
        <v>1.2373293333333333</v>
      </c>
      <c r="E58" s="10">
        <v>0.9</v>
      </c>
      <c r="F58" s="10">
        <v>2.653</v>
      </c>
      <c r="G58" s="2"/>
      <c r="H58" s="2"/>
      <c r="I58" s="2"/>
      <c r="J58" s="2"/>
      <c r="K58" s="2"/>
    </row>
    <row r="59" spans="1:11" ht="13.8" x14ac:dyDescent="0.2">
      <c r="A59" s="2"/>
      <c r="B59" s="2">
        <v>54</v>
      </c>
      <c r="C59" s="10">
        <v>0.22804444444444447</v>
      </c>
      <c r="D59" s="10">
        <v>1.1007826666666667</v>
      </c>
      <c r="E59" s="10">
        <v>0.9</v>
      </c>
      <c r="F59" s="10">
        <v>2.653</v>
      </c>
      <c r="G59" s="2"/>
      <c r="H59" s="2"/>
      <c r="I59" s="2"/>
      <c r="J59" s="2"/>
      <c r="K59" s="2"/>
    </row>
    <row r="60" spans="1:11" ht="13.8" x14ac:dyDescent="0.2">
      <c r="A60" s="2"/>
      <c r="B60" s="2">
        <v>55</v>
      </c>
      <c r="C60" s="10">
        <v>0.9</v>
      </c>
      <c r="D60" s="10">
        <v>2.653</v>
      </c>
      <c r="E60" s="10">
        <v>0.9</v>
      </c>
      <c r="F60" s="10">
        <v>2.653</v>
      </c>
      <c r="G60" s="2"/>
      <c r="H60" s="2"/>
      <c r="I60" s="2"/>
      <c r="J60" s="2"/>
      <c r="K60" s="2"/>
    </row>
    <row r="61" spans="1:11" ht="13.8" x14ac:dyDescent="0.2">
      <c r="A61" s="2"/>
      <c r="B61" s="2">
        <v>56</v>
      </c>
      <c r="C61" s="10">
        <v>0.74977777777777788</v>
      </c>
      <c r="D61" s="10">
        <v>2.3059866666666671</v>
      </c>
      <c r="E61" s="10">
        <v>0.9</v>
      </c>
      <c r="F61" s="10">
        <v>2.653</v>
      </c>
      <c r="G61" s="2"/>
      <c r="H61" s="2"/>
      <c r="I61" s="2"/>
      <c r="J61" s="2"/>
      <c r="K61" s="2"/>
    </row>
    <row r="62" spans="1:11" ht="13.8" x14ac:dyDescent="0.2">
      <c r="A62" s="2"/>
      <c r="B62" s="2">
        <v>57</v>
      </c>
      <c r="C62" s="10">
        <v>0.9</v>
      </c>
      <c r="D62" s="10">
        <v>2.653</v>
      </c>
      <c r="E62" s="10">
        <v>0.9</v>
      </c>
      <c r="F62" s="10">
        <v>2.653</v>
      </c>
      <c r="G62" s="2"/>
      <c r="H62" s="2"/>
      <c r="I62" s="2"/>
      <c r="J62" s="2"/>
      <c r="K62" s="2"/>
    </row>
    <row r="63" spans="1:11" ht="13.8" x14ac:dyDescent="0.2">
      <c r="A63" s="2"/>
      <c r="B63" s="2">
        <v>58</v>
      </c>
      <c r="C63" s="10">
        <v>0.42902222222222219</v>
      </c>
      <c r="D63" s="10">
        <v>1.5650413333333333</v>
      </c>
      <c r="E63" s="10">
        <v>0.9</v>
      </c>
      <c r="F63" s="10">
        <v>2.653</v>
      </c>
      <c r="G63" s="2"/>
      <c r="H63" s="2"/>
      <c r="I63" s="2"/>
      <c r="J63" s="2"/>
      <c r="K63" s="2"/>
    </row>
    <row r="64" spans="1:11" ht="13.8" x14ac:dyDescent="0.2">
      <c r="A64" s="2"/>
      <c r="B64" s="2">
        <v>59</v>
      </c>
      <c r="C64" s="10">
        <v>0.3580888888888889</v>
      </c>
      <c r="D64" s="10">
        <v>1.4011853333333333</v>
      </c>
      <c r="E64" s="10">
        <v>0.9</v>
      </c>
      <c r="F64" s="10">
        <v>2.653</v>
      </c>
      <c r="G64" s="2"/>
      <c r="H64" s="2"/>
      <c r="I64" s="2"/>
      <c r="J64" s="2"/>
      <c r="K64" s="2"/>
    </row>
    <row r="65" spans="1:11" ht="13.8" x14ac:dyDescent="0.2">
      <c r="A65" s="2"/>
      <c r="B65" s="2">
        <v>60</v>
      </c>
      <c r="C65" s="10">
        <v>0.80422222222222228</v>
      </c>
      <c r="D65" s="10">
        <v>2.4317533333333334</v>
      </c>
      <c r="E65" s="10">
        <v>0.9</v>
      </c>
      <c r="F65" s="10">
        <v>2.653</v>
      </c>
      <c r="G65" s="2"/>
      <c r="H65" s="2"/>
      <c r="I65" s="2"/>
      <c r="J65" s="2"/>
      <c r="K65" s="2"/>
    </row>
    <row r="66" spans="1:11" ht="13.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Supplementary Figure 3</vt:lpstr>
      <vt:lpstr>Supplementary Figure 4</vt:lpstr>
      <vt:lpstr>Supplementary Figure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Sassa</cp:lastModifiedBy>
  <dcterms:created xsi:type="dcterms:W3CDTF">2018-06-20T04:47:57Z</dcterms:created>
  <dcterms:modified xsi:type="dcterms:W3CDTF">2019-01-11T07:26:37Z</dcterms:modified>
</cp:coreProperties>
</file>