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8800" yWindow="-5000" windowWidth="21600" windowHeight="23540" tabRatio="779"/>
  </bookViews>
  <sheets>
    <sheet name="Sample prep." sheetId="1" r:id="rId1"/>
    <sheet name="Opt. P450" sheetId="2" r:id="rId2"/>
    <sheet name="Opt. EST" sheetId="4" r:id="rId3"/>
    <sheet name="Opt. GST" sheetId="5" r:id="rId4"/>
  </sheets>
  <externalReferences>
    <externalReference r:id="rId5"/>
    <externalReference r:id="rId6"/>
    <externalReference r:id="rId7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9" i="5" l="1"/>
  <c r="E99" i="5"/>
  <c r="D99" i="5"/>
  <c r="D98" i="5"/>
  <c r="D55" i="5"/>
  <c r="D51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A51" i="5"/>
  <c r="D123" i="5"/>
  <c r="BZ51" i="5"/>
  <c r="D122" i="5"/>
  <c r="E122" i="5"/>
  <c r="BY51" i="5"/>
  <c r="D121" i="5"/>
  <c r="BX51" i="5"/>
  <c r="D120" i="5"/>
  <c r="E120" i="5"/>
  <c r="BW51" i="5"/>
  <c r="D118" i="5"/>
  <c r="E118" i="5"/>
  <c r="F118" i="5"/>
  <c r="BU51" i="5"/>
  <c r="D116" i="5"/>
  <c r="E116" i="5"/>
  <c r="F116" i="5"/>
  <c r="BV51" i="5"/>
  <c r="D117" i="5"/>
  <c r="E117" i="5"/>
  <c r="F117" i="5"/>
  <c r="L117" i="5"/>
  <c r="K117" i="5"/>
  <c r="J117" i="5"/>
  <c r="I117" i="5"/>
  <c r="M51" i="5"/>
  <c r="D64" i="5"/>
  <c r="AF51" i="5"/>
  <c r="D80" i="5"/>
  <c r="AG51" i="5"/>
  <c r="D81" i="5"/>
  <c r="E80" i="5"/>
  <c r="E64" i="5"/>
  <c r="F64" i="5"/>
  <c r="N51" i="5"/>
  <c r="D65" i="5"/>
  <c r="E65" i="5"/>
  <c r="F65" i="5"/>
  <c r="O51" i="5"/>
  <c r="D66" i="5"/>
  <c r="E66" i="5"/>
  <c r="F66" i="5"/>
  <c r="L64" i="5"/>
  <c r="L115" i="5"/>
  <c r="K64" i="5"/>
  <c r="K115" i="5"/>
  <c r="J64" i="5"/>
  <c r="J115" i="5"/>
  <c r="I64" i="5"/>
  <c r="I115" i="5"/>
  <c r="BT51" i="5"/>
  <c r="D115" i="5"/>
  <c r="E115" i="5"/>
  <c r="F115" i="5"/>
  <c r="BS51" i="5"/>
  <c r="D114" i="5"/>
  <c r="E114" i="5"/>
  <c r="F114" i="5"/>
  <c r="BR51" i="5"/>
  <c r="D113" i="5"/>
  <c r="E113" i="5"/>
  <c r="F113" i="5"/>
  <c r="L113" i="5"/>
  <c r="K113" i="5"/>
  <c r="J113" i="5"/>
  <c r="I113" i="5"/>
  <c r="BM51" i="5"/>
  <c r="D111" i="5"/>
  <c r="BL51" i="5"/>
  <c r="D110" i="5"/>
  <c r="E110" i="5"/>
  <c r="BK51" i="5"/>
  <c r="D109" i="5"/>
  <c r="BJ51" i="5"/>
  <c r="D108" i="5"/>
  <c r="E108" i="5"/>
  <c r="BI51" i="5"/>
  <c r="D107" i="5"/>
  <c r="BH51" i="5"/>
  <c r="D106" i="5"/>
  <c r="E106" i="5"/>
  <c r="BG51" i="5"/>
  <c r="D105" i="5"/>
  <c r="BF51" i="5"/>
  <c r="D104" i="5"/>
  <c r="E104" i="5"/>
  <c r="BE51" i="5"/>
  <c r="D103" i="5"/>
  <c r="E103" i="5"/>
  <c r="BD51" i="5"/>
  <c r="D101" i="5"/>
  <c r="E101" i="5"/>
  <c r="F101" i="5"/>
  <c r="BC51" i="5"/>
  <c r="D100" i="5"/>
  <c r="E100" i="5"/>
  <c r="F100" i="5"/>
  <c r="L100" i="5"/>
  <c r="K100" i="5"/>
  <c r="J100" i="5"/>
  <c r="I100" i="5"/>
  <c r="L99" i="5"/>
  <c r="K99" i="5"/>
  <c r="J99" i="5"/>
  <c r="I99" i="5"/>
  <c r="BA51" i="5"/>
  <c r="E98" i="5"/>
  <c r="F98" i="5"/>
  <c r="AY51" i="5"/>
  <c r="D96" i="5"/>
  <c r="E96" i="5"/>
  <c r="F96" i="5"/>
  <c r="AZ51" i="5"/>
  <c r="D97" i="5"/>
  <c r="E97" i="5"/>
  <c r="F97" i="5"/>
  <c r="L97" i="5"/>
  <c r="K97" i="5"/>
  <c r="J97" i="5"/>
  <c r="I97" i="5"/>
  <c r="AX51" i="5"/>
  <c r="D95" i="5"/>
  <c r="E95" i="5"/>
  <c r="F95" i="5"/>
  <c r="AV51" i="5"/>
  <c r="D93" i="5"/>
  <c r="E93" i="5"/>
  <c r="F93" i="5"/>
  <c r="AW51" i="5"/>
  <c r="D94" i="5"/>
  <c r="E94" i="5"/>
  <c r="F94" i="5"/>
  <c r="L94" i="5"/>
  <c r="K94" i="5"/>
  <c r="J94" i="5"/>
  <c r="I94" i="5"/>
  <c r="AU51" i="5"/>
  <c r="D92" i="5"/>
  <c r="E92" i="5"/>
  <c r="F92" i="5"/>
  <c r="AS51" i="5"/>
  <c r="D90" i="5"/>
  <c r="E90" i="5"/>
  <c r="F90" i="5"/>
  <c r="AT51" i="5"/>
  <c r="D91" i="5"/>
  <c r="E91" i="5"/>
  <c r="F91" i="5"/>
  <c r="L91" i="5"/>
  <c r="K91" i="5"/>
  <c r="J91" i="5"/>
  <c r="I91" i="5"/>
  <c r="AR51" i="5"/>
  <c r="D89" i="5"/>
  <c r="E89" i="5"/>
  <c r="F89" i="5"/>
  <c r="AP51" i="5"/>
  <c r="D87" i="5"/>
  <c r="E87" i="5"/>
  <c r="F87" i="5"/>
  <c r="AQ51" i="5"/>
  <c r="D88" i="5"/>
  <c r="E88" i="5"/>
  <c r="F88" i="5"/>
  <c r="L88" i="5"/>
  <c r="K88" i="5"/>
  <c r="J88" i="5"/>
  <c r="I88" i="5"/>
  <c r="AK51" i="5"/>
  <c r="D85" i="5"/>
  <c r="AJ51" i="5"/>
  <c r="D84" i="5"/>
  <c r="E84" i="5"/>
  <c r="AI51" i="5"/>
  <c r="D83" i="5"/>
  <c r="AH51" i="5"/>
  <c r="D82" i="5"/>
  <c r="E82" i="5"/>
  <c r="AE51" i="5"/>
  <c r="D79" i="5"/>
  <c r="AD51" i="5"/>
  <c r="D78" i="5"/>
  <c r="E78" i="5"/>
  <c r="AC51" i="5"/>
  <c r="D77" i="5"/>
  <c r="AB51" i="5"/>
  <c r="D76" i="5"/>
  <c r="E76" i="5"/>
  <c r="AA51" i="5"/>
  <c r="D75" i="5"/>
  <c r="Z51" i="5"/>
  <c r="D74" i="5"/>
  <c r="E74" i="5"/>
  <c r="U51" i="5"/>
  <c r="D72" i="5"/>
  <c r="E72" i="5"/>
  <c r="F72" i="5"/>
  <c r="T51" i="5"/>
  <c r="D71" i="5"/>
  <c r="E71" i="5"/>
  <c r="F71" i="5"/>
  <c r="S51" i="5"/>
  <c r="D70" i="5"/>
  <c r="E70" i="5"/>
  <c r="F70" i="5"/>
  <c r="L70" i="5"/>
  <c r="K70" i="5"/>
  <c r="J70" i="5"/>
  <c r="I70" i="5"/>
  <c r="R51" i="5"/>
  <c r="D69" i="5"/>
  <c r="E69" i="5"/>
  <c r="F69" i="5"/>
  <c r="Q51" i="5"/>
  <c r="D68" i="5"/>
  <c r="E68" i="5"/>
  <c r="F68" i="5"/>
  <c r="P51" i="5"/>
  <c r="D67" i="5"/>
  <c r="E67" i="5"/>
  <c r="F67" i="5"/>
  <c r="L67" i="5"/>
  <c r="K67" i="5"/>
  <c r="J67" i="5"/>
  <c r="I67" i="5"/>
  <c r="L51" i="5"/>
  <c r="D63" i="5"/>
  <c r="E63" i="5"/>
  <c r="F63" i="5"/>
  <c r="K51" i="5"/>
  <c r="D62" i="5"/>
  <c r="E62" i="5"/>
  <c r="F62" i="5"/>
  <c r="J51" i="5"/>
  <c r="D61" i="5"/>
  <c r="E61" i="5"/>
  <c r="F61" i="5"/>
  <c r="L61" i="5"/>
  <c r="K61" i="5"/>
  <c r="J61" i="5"/>
  <c r="I61" i="5"/>
  <c r="I51" i="5"/>
  <c r="D60" i="5"/>
  <c r="E60" i="5"/>
  <c r="F60" i="5"/>
  <c r="H51" i="5"/>
  <c r="D59" i="5"/>
  <c r="E59" i="5"/>
  <c r="F59" i="5"/>
  <c r="G51" i="5"/>
  <c r="D58" i="5"/>
  <c r="E58" i="5"/>
  <c r="F58" i="5"/>
  <c r="L58" i="5"/>
  <c r="K58" i="5"/>
  <c r="J58" i="5"/>
  <c r="I58" i="5"/>
  <c r="F51" i="5"/>
  <c r="D57" i="5"/>
  <c r="E57" i="5"/>
  <c r="F57" i="5"/>
  <c r="E51" i="5"/>
  <c r="D56" i="5"/>
  <c r="E56" i="5"/>
  <c r="F56" i="5"/>
  <c r="E55" i="5"/>
  <c r="F55" i="5"/>
  <c r="L55" i="5"/>
  <c r="K55" i="5"/>
  <c r="J55" i="5"/>
  <c r="I55" i="5"/>
  <c r="CC51" i="5"/>
  <c r="CB51" i="5"/>
  <c r="BB51" i="5"/>
  <c r="V51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H87" i="4"/>
  <c r="D73" i="4"/>
  <c r="D91" i="4"/>
  <c r="J89" i="4"/>
  <c r="J56" i="4"/>
  <c r="K59" i="4"/>
  <c r="E73" i="4"/>
  <c r="E82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T52" i="4"/>
  <c r="C91" i="4"/>
  <c r="E91" i="4"/>
  <c r="AS52" i="4"/>
  <c r="D90" i="4"/>
  <c r="C90" i="4"/>
  <c r="E90" i="4"/>
  <c r="AR52" i="4"/>
  <c r="D89" i="4"/>
  <c r="C89" i="4"/>
  <c r="E89" i="4"/>
  <c r="K89" i="4"/>
  <c r="I89" i="4"/>
  <c r="H89" i="4"/>
  <c r="AQ52" i="4"/>
  <c r="D88" i="4"/>
  <c r="C88" i="4"/>
  <c r="E88" i="4"/>
  <c r="C10" i="4"/>
  <c r="C11" i="4"/>
  <c r="C12" i="4"/>
  <c r="C13" i="4"/>
  <c r="C14" i="4"/>
  <c r="C15" i="4"/>
  <c r="C16" i="4"/>
  <c r="C17" i="4"/>
  <c r="C18" i="4"/>
  <c r="C19" i="4"/>
  <c r="J52" i="4"/>
  <c r="D62" i="4"/>
  <c r="C62" i="4"/>
  <c r="E62" i="4"/>
  <c r="K52" i="4"/>
  <c r="D63" i="4"/>
  <c r="C63" i="4"/>
  <c r="E63" i="4"/>
  <c r="L52" i="4"/>
  <c r="D64" i="4"/>
  <c r="C64" i="4"/>
  <c r="E64" i="4"/>
  <c r="K62" i="4"/>
  <c r="K87" i="4"/>
  <c r="J62" i="4"/>
  <c r="J87" i="4"/>
  <c r="I62" i="4"/>
  <c r="I87" i="4"/>
  <c r="H62" i="4"/>
  <c r="AP52" i="4"/>
  <c r="D87" i="4"/>
  <c r="C87" i="4"/>
  <c r="E87" i="4"/>
  <c r="AO52" i="4"/>
  <c r="D86" i="4"/>
  <c r="C86" i="4"/>
  <c r="E86" i="4"/>
  <c r="K86" i="4"/>
  <c r="J86" i="4"/>
  <c r="I86" i="4"/>
  <c r="H86" i="4"/>
  <c r="AN52" i="4"/>
  <c r="D85" i="4"/>
  <c r="C85" i="4"/>
  <c r="E85" i="4"/>
  <c r="AM52" i="4"/>
  <c r="D84" i="4"/>
  <c r="C84" i="4"/>
  <c r="E84" i="4"/>
  <c r="AL52" i="4"/>
  <c r="D83" i="4"/>
  <c r="C83" i="4"/>
  <c r="E83" i="4"/>
  <c r="K83" i="4"/>
  <c r="J83" i="4"/>
  <c r="I83" i="4"/>
  <c r="H83" i="4"/>
  <c r="AK52" i="4"/>
  <c r="D82" i="4"/>
  <c r="C82" i="4"/>
  <c r="AJ52" i="4"/>
  <c r="D81" i="4"/>
  <c r="C81" i="4"/>
  <c r="E81" i="4"/>
  <c r="AI52" i="4"/>
  <c r="D80" i="4"/>
  <c r="C80" i="4"/>
  <c r="E80" i="4"/>
  <c r="K80" i="4"/>
  <c r="J80" i="4"/>
  <c r="I80" i="4"/>
  <c r="H80" i="4"/>
  <c r="AH52" i="4"/>
  <c r="D79" i="4"/>
  <c r="C79" i="4"/>
  <c r="E79" i="4"/>
  <c r="AG52" i="4"/>
  <c r="D78" i="4"/>
  <c r="C78" i="4"/>
  <c r="E78" i="4"/>
  <c r="AF52" i="4"/>
  <c r="D77" i="4"/>
  <c r="C77" i="4"/>
  <c r="E77" i="4"/>
  <c r="K77" i="4"/>
  <c r="J77" i="4"/>
  <c r="I77" i="4"/>
  <c r="H77" i="4"/>
  <c r="U52" i="4"/>
  <c r="C73" i="4"/>
  <c r="T52" i="4"/>
  <c r="D72" i="4"/>
  <c r="C72" i="4"/>
  <c r="E72" i="4"/>
  <c r="S52" i="4"/>
  <c r="D71" i="4"/>
  <c r="C71" i="4"/>
  <c r="E71" i="4"/>
  <c r="K71" i="4"/>
  <c r="J71" i="4"/>
  <c r="I71" i="4"/>
  <c r="H71" i="4"/>
  <c r="R52" i="4"/>
  <c r="D70" i="4"/>
  <c r="C70" i="4"/>
  <c r="E70" i="4"/>
  <c r="Q52" i="4"/>
  <c r="D69" i="4"/>
  <c r="C69" i="4"/>
  <c r="E69" i="4"/>
  <c r="P52" i="4"/>
  <c r="D68" i="4"/>
  <c r="C68" i="4"/>
  <c r="E68" i="4"/>
  <c r="K68" i="4"/>
  <c r="J68" i="4"/>
  <c r="I68" i="4"/>
  <c r="H68" i="4"/>
  <c r="O52" i="4"/>
  <c r="D67" i="4"/>
  <c r="C67" i="4"/>
  <c r="E67" i="4"/>
  <c r="N52" i="4"/>
  <c r="D66" i="4"/>
  <c r="C66" i="4"/>
  <c r="E66" i="4"/>
  <c r="M52" i="4"/>
  <c r="D65" i="4"/>
  <c r="C65" i="4"/>
  <c r="E65" i="4"/>
  <c r="K65" i="4"/>
  <c r="J65" i="4"/>
  <c r="I65" i="4"/>
  <c r="H65" i="4"/>
  <c r="I52" i="4"/>
  <c r="D61" i="4"/>
  <c r="C61" i="4"/>
  <c r="E61" i="4"/>
  <c r="H52" i="4"/>
  <c r="D60" i="4"/>
  <c r="C60" i="4"/>
  <c r="E60" i="4"/>
  <c r="G52" i="4"/>
  <c r="D59" i="4"/>
  <c r="C59" i="4"/>
  <c r="E59" i="4"/>
  <c r="J59" i="4"/>
  <c r="I59" i="4"/>
  <c r="H59" i="4"/>
  <c r="F52" i="4"/>
  <c r="D58" i="4"/>
  <c r="C58" i="4"/>
  <c r="E58" i="4"/>
  <c r="E52" i="4"/>
  <c r="D57" i="4"/>
  <c r="C57" i="4"/>
  <c r="E57" i="4"/>
  <c r="D52" i="4"/>
  <c r="D56" i="4"/>
  <c r="C56" i="4"/>
  <c r="E56" i="4"/>
  <c r="K56" i="4"/>
  <c r="I56" i="4"/>
  <c r="H56" i="4"/>
  <c r="BC52" i="4"/>
  <c r="BB52" i="4"/>
  <c r="BA52" i="4"/>
  <c r="AZ52" i="4"/>
  <c r="AY52" i="4"/>
  <c r="AX52" i="4"/>
  <c r="AW52" i="4"/>
  <c r="AV52" i="4"/>
  <c r="AU52" i="4"/>
  <c r="AA52" i="4"/>
  <c r="Z52" i="4"/>
  <c r="Y52" i="4"/>
  <c r="X52" i="4"/>
  <c r="W52" i="4"/>
  <c r="V52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H85" i="2"/>
  <c r="H45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G41" i="2"/>
  <c r="BH41" i="2"/>
  <c r="BI41" i="2"/>
  <c r="B93" i="2"/>
  <c r="B94" i="2"/>
  <c r="B95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95" i="2"/>
  <c r="D95" i="2"/>
  <c r="C94" i="2"/>
  <c r="D94" i="2"/>
  <c r="C93" i="2"/>
  <c r="D93" i="2"/>
  <c r="BC41" i="2"/>
  <c r="C92" i="2"/>
  <c r="D92" i="2"/>
  <c r="J41" i="2"/>
  <c r="C51" i="2"/>
  <c r="D51" i="2"/>
  <c r="K41" i="2"/>
  <c r="C52" i="2"/>
  <c r="D52" i="2"/>
  <c r="L41" i="2"/>
  <c r="C53" i="2"/>
  <c r="D53" i="2"/>
  <c r="K51" i="2"/>
  <c r="K92" i="2"/>
  <c r="J51" i="2"/>
  <c r="J92" i="2"/>
  <c r="I51" i="2"/>
  <c r="I92" i="2"/>
  <c r="H51" i="2"/>
  <c r="H92" i="2"/>
  <c r="BB41" i="2"/>
  <c r="C91" i="2"/>
  <c r="D91" i="2"/>
  <c r="BA41" i="2"/>
  <c r="C90" i="2"/>
  <c r="D90" i="2"/>
  <c r="K91" i="2"/>
  <c r="J91" i="2"/>
  <c r="I91" i="2"/>
  <c r="H91" i="2"/>
  <c r="AZ41" i="2"/>
  <c r="C89" i="2"/>
  <c r="D89" i="2"/>
  <c r="AY41" i="2"/>
  <c r="C88" i="2"/>
  <c r="D88" i="2"/>
  <c r="AX41" i="2"/>
  <c r="C87" i="2"/>
  <c r="D87" i="2"/>
  <c r="K88" i="2"/>
  <c r="J88" i="2"/>
  <c r="I88" i="2"/>
  <c r="H88" i="2"/>
  <c r="AW41" i="2"/>
  <c r="C86" i="2"/>
  <c r="D86" i="2"/>
  <c r="K85" i="2"/>
  <c r="J85" i="2"/>
  <c r="I85" i="2"/>
  <c r="AV41" i="2"/>
  <c r="C85" i="2"/>
  <c r="D85" i="2"/>
  <c r="AU41" i="2"/>
  <c r="C84" i="2"/>
  <c r="D84" i="2"/>
  <c r="K84" i="2"/>
  <c r="J84" i="2"/>
  <c r="I84" i="2"/>
  <c r="H84" i="2"/>
  <c r="AT41" i="2"/>
  <c r="C83" i="2"/>
  <c r="D83" i="2"/>
  <c r="K82" i="2"/>
  <c r="J82" i="2"/>
  <c r="I82" i="2"/>
  <c r="H82" i="2"/>
  <c r="AS41" i="2"/>
  <c r="C82" i="2"/>
  <c r="D82" i="2"/>
  <c r="AR41" i="2"/>
  <c r="C81" i="2"/>
  <c r="D81" i="2"/>
  <c r="K81" i="2"/>
  <c r="J81" i="2"/>
  <c r="I81" i="2"/>
  <c r="H81" i="2"/>
  <c r="AQ41" i="2"/>
  <c r="C80" i="2"/>
  <c r="D80" i="2"/>
  <c r="AP41" i="2"/>
  <c r="C79" i="2"/>
  <c r="D79" i="2"/>
  <c r="AO41" i="2"/>
  <c r="C78" i="2"/>
  <c r="D78" i="2"/>
  <c r="K78" i="2"/>
  <c r="J78" i="2"/>
  <c r="I78" i="2"/>
  <c r="H78" i="2"/>
  <c r="AN41" i="2"/>
  <c r="C77" i="2"/>
  <c r="D77" i="2"/>
  <c r="AM41" i="2"/>
  <c r="C76" i="2"/>
  <c r="D76" i="2"/>
  <c r="AL41" i="2"/>
  <c r="C75" i="2"/>
  <c r="D75" i="2"/>
  <c r="K75" i="2"/>
  <c r="J75" i="2"/>
  <c r="I75" i="2"/>
  <c r="H75" i="2"/>
  <c r="AK41" i="2"/>
  <c r="C74" i="2"/>
  <c r="D74" i="2"/>
  <c r="K73" i="2"/>
  <c r="J73" i="2"/>
  <c r="I73" i="2"/>
  <c r="H73" i="2"/>
  <c r="AJ41" i="2"/>
  <c r="C73" i="2"/>
  <c r="D73" i="2"/>
  <c r="AI41" i="2"/>
  <c r="C72" i="2"/>
  <c r="D72" i="2"/>
  <c r="K72" i="2"/>
  <c r="J72" i="2"/>
  <c r="I72" i="2"/>
  <c r="H72" i="2"/>
  <c r="AH41" i="2"/>
  <c r="C71" i="2"/>
  <c r="D71" i="2"/>
  <c r="AG41" i="2"/>
  <c r="C70" i="2"/>
  <c r="D70" i="2"/>
  <c r="AF41" i="2"/>
  <c r="C69" i="2"/>
  <c r="D69" i="2"/>
  <c r="K69" i="2"/>
  <c r="J69" i="2"/>
  <c r="I69" i="2"/>
  <c r="H69" i="2"/>
  <c r="AA41" i="2"/>
  <c r="C68" i="2"/>
  <c r="D68" i="2"/>
  <c r="Z41" i="2"/>
  <c r="C67" i="2"/>
  <c r="D67" i="2"/>
  <c r="Y41" i="2"/>
  <c r="C66" i="2"/>
  <c r="D66" i="2"/>
  <c r="K66" i="2"/>
  <c r="J66" i="2"/>
  <c r="I66" i="2"/>
  <c r="H66" i="2"/>
  <c r="X41" i="2"/>
  <c r="C65" i="2"/>
  <c r="D65" i="2"/>
  <c r="W41" i="2"/>
  <c r="C64" i="2"/>
  <c r="D64" i="2"/>
  <c r="V41" i="2"/>
  <c r="C63" i="2"/>
  <c r="D63" i="2"/>
  <c r="K63" i="2"/>
  <c r="J63" i="2"/>
  <c r="I63" i="2"/>
  <c r="H63" i="2"/>
  <c r="U41" i="2"/>
  <c r="C62" i="2"/>
  <c r="D62" i="2"/>
  <c r="T41" i="2"/>
  <c r="C61" i="2"/>
  <c r="D61" i="2"/>
  <c r="S41" i="2"/>
  <c r="C60" i="2"/>
  <c r="D60" i="2"/>
  <c r="K60" i="2"/>
  <c r="J60" i="2"/>
  <c r="I60" i="2"/>
  <c r="H60" i="2"/>
  <c r="R41" i="2"/>
  <c r="C59" i="2"/>
  <c r="D59" i="2"/>
  <c r="Q41" i="2"/>
  <c r="C58" i="2"/>
  <c r="D58" i="2"/>
  <c r="P41" i="2"/>
  <c r="C57" i="2"/>
  <c r="D57" i="2"/>
  <c r="K57" i="2"/>
  <c r="J57" i="2"/>
  <c r="I57" i="2"/>
  <c r="H57" i="2"/>
  <c r="O41" i="2"/>
  <c r="C56" i="2"/>
  <c r="D56" i="2"/>
  <c r="N41" i="2"/>
  <c r="C55" i="2"/>
  <c r="D55" i="2"/>
  <c r="M41" i="2"/>
  <c r="C54" i="2"/>
  <c r="D54" i="2"/>
  <c r="K54" i="2"/>
  <c r="J54" i="2"/>
  <c r="I54" i="2"/>
  <c r="H54" i="2"/>
  <c r="I41" i="2"/>
  <c r="C50" i="2"/>
  <c r="D50" i="2"/>
  <c r="H41" i="2"/>
  <c r="C49" i="2"/>
  <c r="D49" i="2"/>
  <c r="G41" i="2"/>
  <c r="C48" i="2"/>
  <c r="D48" i="2"/>
  <c r="K48" i="2"/>
  <c r="J48" i="2"/>
  <c r="I48" i="2"/>
  <c r="H48" i="2"/>
  <c r="F41" i="2"/>
  <c r="C47" i="2"/>
  <c r="D47" i="2"/>
  <c r="E41" i="2"/>
  <c r="C46" i="2"/>
  <c r="D46" i="2"/>
  <c r="D41" i="2"/>
  <c r="C45" i="2"/>
  <c r="D45" i="2"/>
  <c r="K45" i="2"/>
  <c r="J45" i="2"/>
  <c r="I45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</calcChain>
</file>

<file path=xl/sharedStrings.xml><?xml version="1.0" encoding="utf-8"?>
<sst xmlns="http://schemas.openxmlformats.org/spreadsheetml/2006/main" count="566" uniqueCount="88">
  <si>
    <t>PLATE 1</t>
  </si>
  <si>
    <t>PLATE 2</t>
  </si>
  <si>
    <t>Time</t>
  </si>
  <si>
    <t>Temperature(¡C)</t>
  </si>
  <si>
    <t>Time (min)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</si>
  <si>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</si>
  <si>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</si>
  <si>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</si>
  <si>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</si>
  <si>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</si>
  <si>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</si>
  <si>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</si>
  <si>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</si>
  <si>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</si>
  <si>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</si>
  <si>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</si>
  <si>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</si>
  <si>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</si>
  <si>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</si>
  <si>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</si>
  <si>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</si>
  <si>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</si>
  <si>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</si>
  <si>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</si>
  <si>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</si>
  <si>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</si>
  <si>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</si>
  <si>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</si>
  <si>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</si>
  <si>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Temperature</t>
  </si>
  <si>
    <t>27.5</t>
  </si>
  <si>
    <t>26.5</t>
  </si>
  <si>
    <t>Slope (flu/min)</t>
  </si>
  <si>
    <t>ID</t>
  </si>
  <si>
    <t>Gut weight (g)</t>
  </si>
  <si>
    <t>ECOD (Flu/min)</t>
  </si>
  <si>
    <t>ECOD (flu/min/g gut)</t>
  </si>
  <si>
    <t>Solvent %</t>
  </si>
  <si>
    <t>Substrate mM</t>
  </si>
  <si>
    <t>*From solvent setup</t>
  </si>
  <si>
    <t>NADPHx1</t>
  </si>
  <si>
    <t>NADPHx1 extra run</t>
  </si>
  <si>
    <t>NADPHx2</t>
  </si>
  <si>
    <t>NADPHx0</t>
  </si>
  <si>
    <t>1mL</t>
  </si>
  <si>
    <t>1,5mL</t>
  </si>
  <si>
    <t>2mL</t>
  </si>
  <si>
    <t>Sample ID</t>
  </si>
  <si>
    <t>PLATE 3</t>
  </si>
  <si>
    <t>Assay</t>
  </si>
  <si>
    <t>P450</t>
  </si>
  <si>
    <t>Substrate conc (mM)</t>
  </si>
  <si>
    <t>Co-factor (mM)</t>
  </si>
  <si>
    <t>Volume</t>
  </si>
  <si>
    <t>Volume (mL)</t>
  </si>
  <si>
    <t>Co-factor</t>
  </si>
  <si>
    <t>EST</t>
  </si>
  <si>
    <t>EST activity</t>
  </si>
  <si>
    <t>Slope (flu/min) (10 min)</t>
  </si>
  <si>
    <t>EST (Flu/min)</t>
  </si>
  <si>
    <t>EST (flu/min/g gut)</t>
  </si>
  <si>
    <t>Substrate (mM)</t>
  </si>
  <si>
    <t>SD</t>
  </si>
  <si>
    <t>*From solvent test</t>
  </si>
  <si>
    <t>GST</t>
  </si>
  <si>
    <t>0.5 x substr.</t>
  </si>
  <si>
    <t>2 x substr.</t>
  </si>
  <si>
    <t>GST activity</t>
  </si>
  <si>
    <t>PLATE2</t>
  </si>
  <si>
    <t>PLATE3</t>
  </si>
  <si>
    <t>PLATE4</t>
  </si>
  <si>
    <t>28.5</t>
  </si>
  <si>
    <t>29.5</t>
  </si>
  <si>
    <t>25.5</t>
  </si>
  <si>
    <t>30.5</t>
  </si>
  <si>
    <t>NaN</t>
  </si>
  <si>
    <t>GST (Flu/min)</t>
  </si>
  <si>
    <t>GST minus BKG</t>
  </si>
  <si>
    <t>GST (flu/min/g gut)</t>
  </si>
  <si>
    <t>Average</t>
  </si>
  <si>
    <t>BKG</t>
  </si>
  <si>
    <t>0x CDNB</t>
  </si>
  <si>
    <t>0,5x CDNB</t>
  </si>
  <si>
    <t>1xCDNB</t>
  </si>
  <si>
    <t>x2</t>
  </si>
  <si>
    <t>GST (abs/min)</t>
  </si>
  <si>
    <t>GST (abs/min/g gut)</t>
  </si>
  <si>
    <t>ECOD, P450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</si>
</sst>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2"/>
      <color theme="1"/>
      <name val="Calibri"/>
      <family val="2"/>
      <charset val="129"/>
      <scheme val="minor"/>
    </font>
    <font>
      <sz val="12"/>
      <color rgb="FFFF0000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b/>
      <sz val="11"/>
      <color theme="1"/>
      <name val="Calibri"/>
      <scheme val="minor"/>
    </font>
    <font>
      <b/>
      <sz val="11"/>
      <color rgb="FFFF0000"/>
      <name val="Calibri"/>
      <scheme val="minor"/>
    </font>
    <font>
      <sz val="12"/>
      <name val="Calibri"/>
      <scheme val="minor"/>
    </font>
    <font>
      <sz val="11"/>
      <name val="Calibri"/>
      <scheme val="minor"/>
    </font>
    <font>
      <i/>
      <sz val="12"/>
      <name val="Calibri"/>
      <scheme val="minor"/>
    </font>
    <font>
      <sz val="12"/>
      <color theme="1"/>
      <name val="Calibri"/>
      <family val="2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quotePrefix="1"/>
    <xf numFmtId="0" fontId="2" fillId="0" borderId="0" xfId="0" quotePrefix="1" applyFont="1"/>
    <xf numFmtId="2" fontId="0" fillId="0" borderId="0" xfId="0" applyNumberFormat="1"/>
    <xf numFmtId="21" fontId="0" fillId="0" borderId="0" xfId="0" applyNumberFormat="1"/>
    <xf numFmtId="0" fontId="0" fillId="0" borderId="0" xfId="0" applyNumberFormat="1"/>
    <xf numFmtId="0" fontId="3" fillId="0" borderId="0" xfId="0" applyFont="1"/>
    <xf numFmtId="0" fontId="4" fillId="0" borderId="0" xfId="0" applyNumberFormat="1" applyFont="1"/>
    <xf numFmtId="0" fontId="0" fillId="0" borderId="0" xfId="0" applyBorder="1"/>
    <xf numFmtId="1" fontId="5" fillId="0" borderId="0" xfId="0" applyNumberFormat="1" applyFont="1"/>
    <xf numFmtId="1" fontId="0" fillId="0" borderId="0" xfId="0" applyNumberFormat="1"/>
    <xf numFmtId="0" fontId="4" fillId="0" borderId="0" xfId="0" applyFont="1"/>
    <xf numFmtId="0" fontId="0" fillId="0" borderId="0" xfId="0" applyFont="1" applyBorder="1"/>
    <xf numFmtId="0" fontId="2" fillId="0" borderId="0" xfId="0" applyFont="1" applyBorder="1"/>
    <xf numFmtId="1" fontId="0" fillId="0" borderId="0" xfId="0" applyNumberFormat="1" applyFont="1"/>
    <xf numFmtId="164" fontId="0" fillId="0" borderId="0" xfId="0" applyNumberFormat="1"/>
    <xf numFmtId="165" fontId="5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/>
    <xf numFmtId="1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" fontId="6" fillId="0" borderId="0" xfId="0" applyNumberFormat="1" applyFont="1"/>
    <xf numFmtId="11" fontId="8" fillId="0" borderId="0" xfId="0" applyNumberFormat="1" applyFont="1" applyFill="1"/>
    <xf numFmtId="11" fontId="0" fillId="0" borderId="0" xfId="0" applyNumberFormat="1"/>
    <xf numFmtId="0" fontId="1" fillId="0" borderId="0" xfId="0" applyFont="1" applyFill="1" applyBorder="1"/>
    <xf numFmtId="165" fontId="0" fillId="0" borderId="0" xfId="0" applyNumberFormat="1"/>
    <xf numFmtId="0" fontId="9" fillId="0" borderId="0" xfId="0" applyFont="1"/>
    <xf numFmtId="0" fontId="1" fillId="0" borderId="0" xfId="0" applyFont="1"/>
    <xf numFmtId="0" fontId="0" fillId="0" borderId="0" xfId="0" applyFont="1"/>
    <xf numFmtId="2" fontId="4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/>
  </cellXfs>
  <cellStyles count="1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935937274149"/>
          <c:y val="0.0368651410431672"/>
          <c:w val="0.804402001905534"/>
          <c:h val="0.740071966810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'Opt. P450'!$K$45:$K$60</c:f>
                <c:numCache>
                  <c:formatCode>General</c:formatCode>
                  <c:ptCount val="16"/>
                  <c:pt idx="0">
                    <c:v>5.14010323413637E6</c:v>
                  </c:pt>
                  <c:pt idx="3">
                    <c:v>3.75717082892585E6</c:v>
                  </c:pt>
                  <c:pt idx="6">
                    <c:v>7.77853105014131E6</c:v>
                  </c:pt>
                  <c:pt idx="9">
                    <c:v>6.36182131135084E6</c:v>
                  </c:pt>
                  <c:pt idx="12">
                    <c:v>4.18591671862037E6</c:v>
                  </c:pt>
                  <c:pt idx="15">
                    <c:v>916664.551903765</c:v>
                  </c:pt>
                </c:numCache>
              </c:numRef>
            </c:plus>
            <c:minus>
              <c:numRef>
                <c:f>'Opt. P450'!$K$45:$K$60</c:f>
                <c:numCache>
                  <c:formatCode>General</c:formatCode>
                  <c:ptCount val="16"/>
                  <c:pt idx="0">
                    <c:v>5.14010323413637E6</c:v>
                  </c:pt>
                  <c:pt idx="3">
                    <c:v>3.75717082892585E6</c:v>
                  </c:pt>
                  <c:pt idx="6">
                    <c:v>7.77853105014131E6</c:v>
                  </c:pt>
                  <c:pt idx="9">
                    <c:v>6.36182131135084E6</c:v>
                  </c:pt>
                  <c:pt idx="12">
                    <c:v>4.18591671862037E6</c:v>
                  </c:pt>
                  <c:pt idx="15">
                    <c:v>916664.551903765</c:v>
                  </c:pt>
                </c:numCache>
              </c:numRef>
            </c:minus>
          </c:errBars>
          <c:xVal>
            <c:numRef>
              <c:f>'Opt. P450'!$G$45:$G$60</c:f>
              <c:numCache>
                <c:formatCode>General</c:formatCode>
                <c:ptCount val="16"/>
                <c:pt idx="0">
                  <c:v>0.25</c:v>
                </c:pt>
                <c:pt idx="3">
                  <c:v>0.5</c:v>
                </c:pt>
                <c:pt idx="6">
                  <c:v>1.0</c:v>
                </c:pt>
                <c:pt idx="9">
                  <c:v>2.0</c:v>
                </c:pt>
                <c:pt idx="12">
                  <c:v>3.0</c:v>
                </c:pt>
                <c:pt idx="15">
                  <c:v>4.0</c:v>
                </c:pt>
              </c:numCache>
            </c:numRef>
          </c:xVal>
          <c:yVal>
            <c:numRef>
              <c:f>'Opt. P450'!$J$45:$J$60</c:f>
              <c:numCache>
                <c:formatCode>0</c:formatCode>
                <c:ptCount val="16"/>
                <c:pt idx="0">
                  <c:v>2.07364784424352E7</c:v>
                </c:pt>
                <c:pt idx="3">
                  <c:v>3.1965519941283E7</c:v>
                </c:pt>
                <c:pt idx="6">
                  <c:v>4.27397257607609E7</c:v>
                </c:pt>
                <c:pt idx="9">
                  <c:v>2.37196796704946E7</c:v>
                </c:pt>
                <c:pt idx="12">
                  <c:v>2.21123754221436E7</c:v>
                </c:pt>
                <c:pt idx="15">
                  <c:v>9.78493199288361E6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0305992"/>
        <c:axId val="-2070300312"/>
      </c:scatterChart>
      <c:valAx>
        <c:axId val="-2070305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Acetonitrile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5912849210956"/>
              <c:y val="0.892473118279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70300312"/>
        <c:crosses val="autoZero"/>
        <c:crossBetween val="midCat"/>
      </c:valAx>
      <c:valAx>
        <c:axId val="-2070300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ECOD activity (flu/min)</a:t>
                </a:r>
              </a:p>
            </c:rich>
          </c:tx>
          <c:layout>
            <c:manualLayout>
              <c:xMode val="edge"/>
              <c:yMode val="edge"/>
              <c:x val="0.0139082058414465"/>
              <c:y val="0.19122512911692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-2070305992"/>
        <c:crosses val="autoZero"/>
        <c:crossBetween val="midCat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574463657968"/>
          <c:y val="0.0698924731182795"/>
          <c:w val="0.799276773296245"/>
          <c:h val="0.72394293455253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'Opt. P450'!$K$63:$K$78</c:f>
                <c:numCache>
                  <c:formatCode>General</c:formatCode>
                  <c:ptCount val="16"/>
                  <c:pt idx="0">
                    <c:v>2.76237608140798E6</c:v>
                  </c:pt>
                  <c:pt idx="3">
                    <c:v>2.15793485553678E6</c:v>
                  </c:pt>
                  <c:pt idx="6">
                    <c:v>1.5337411555228E6</c:v>
                  </c:pt>
                  <c:pt idx="9">
                    <c:v>8.51839027096736E6</c:v>
                  </c:pt>
                  <c:pt idx="10">
                    <c:v>7.77853105014131E6</c:v>
                  </c:pt>
                  <c:pt idx="12">
                    <c:v>7.01123006616744E6</c:v>
                  </c:pt>
                  <c:pt idx="15">
                    <c:v>1.27213492670373E7</c:v>
                  </c:pt>
                </c:numCache>
              </c:numRef>
            </c:plus>
            <c:minus>
              <c:numRef>
                <c:f>'Opt. P450'!$K$63:$K$78</c:f>
                <c:numCache>
                  <c:formatCode>General</c:formatCode>
                  <c:ptCount val="16"/>
                  <c:pt idx="0">
                    <c:v>2.76237608140798E6</c:v>
                  </c:pt>
                  <c:pt idx="3">
                    <c:v>2.15793485553678E6</c:v>
                  </c:pt>
                  <c:pt idx="6">
                    <c:v>1.5337411555228E6</c:v>
                  </c:pt>
                  <c:pt idx="9">
                    <c:v>8.51839027096736E6</c:v>
                  </c:pt>
                  <c:pt idx="10">
                    <c:v>7.77853105014131E6</c:v>
                  </c:pt>
                  <c:pt idx="12">
                    <c:v>7.01123006616744E6</c:v>
                  </c:pt>
                  <c:pt idx="15">
                    <c:v>1.27213492670373E7</c:v>
                  </c:pt>
                </c:numCache>
              </c:numRef>
            </c:minus>
          </c:errBars>
          <c:xVal>
            <c:numRef>
              <c:f>'Opt. P450'!$G$63:$G$78</c:f>
              <c:numCache>
                <c:formatCode>General</c:formatCode>
                <c:ptCount val="16"/>
                <c:pt idx="0">
                  <c:v>0.0</c:v>
                </c:pt>
                <c:pt idx="3">
                  <c:v>0.1</c:v>
                </c:pt>
                <c:pt idx="6">
                  <c:v>0.25</c:v>
                </c:pt>
                <c:pt idx="9">
                  <c:v>0.5</c:v>
                </c:pt>
                <c:pt idx="10">
                  <c:v>0.8</c:v>
                </c:pt>
                <c:pt idx="12">
                  <c:v>1.5</c:v>
                </c:pt>
                <c:pt idx="15">
                  <c:v>2.0</c:v>
                </c:pt>
              </c:numCache>
            </c:numRef>
          </c:xVal>
          <c:yVal>
            <c:numRef>
              <c:f>'Opt. P450'!$J$63:$J$78</c:f>
              <c:numCache>
                <c:formatCode>0</c:formatCode>
                <c:ptCount val="16"/>
                <c:pt idx="0">
                  <c:v>4.78760682375285E6</c:v>
                </c:pt>
                <c:pt idx="3">
                  <c:v>6.68952145057479E6</c:v>
                </c:pt>
                <c:pt idx="6">
                  <c:v>1.50086675402494E7</c:v>
                </c:pt>
                <c:pt idx="9">
                  <c:v>2.1075917194617E7</c:v>
                </c:pt>
                <c:pt idx="10">
                  <c:v>4.27397257607609E7</c:v>
                </c:pt>
                <c:pt idx="12">
                  <c:v>3.67929800914601E7</c:v>
                </c:pt>
                <c:pt idx="15">
                  <c:v>3.35917994576957E7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6500088"/>
        <c:axId val="-2083399544"/>
      </c:scatterChart>
      <c:valAx>
        <c:axId val="-2086500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7-ethoxycoumarin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6877662545311"/>
              <c:y val="0.881720430107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83399544"/>
        <c:crosses val="autoZero"/>
        <c:crossBetween val="midCat"/>
      </c:valAx>
      <c:valAx>
        <c:axId val="-2083399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ECOD activity (flu/min)</a:t>
                </a:r>
              </a:p>
            </c:rich>
          </c:tx>
          <c:layout>
            <c:manualLayout>
              <c:xMode val="edge"/>
              <c:yMode val="edge"/>
              <c:x val="0.00834492350486787"/>
              <c:y val="0.1750960968588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-2086500088"/>
        <c:crosses val="autoZero"/>
        <c:crossBetween val="midCat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'Opt. P450'!$K$81:$K$88</c:f>
                <c:numCache>
                  <c:formatCode>General</c:formatCode>
                  <c:ptCount val="8"/>
                  <c:pt idx="0">
                    <c:v>1.19119787424026E7</c:v>
                  </c:pt>
                  <c:pt idx="1">
                    <c:v>2.00122047951559E7</c:v>
                  </c:pt>
                  <c:pt idx="3">
                    <c:v>9.38370810322271E6</c:v>
                  </c:pt>
                  <c:pt idx="4">
                    <c:v>7.77853105014131E6</c:v>
                  </c:pt>
                  <c:pt idx="7">
                    <c:v>1.09279505249041E6</c:v>
                  </c:pt>
                </c:numCache>
              </c:numRef>
            </c:plus>
            <c:minus>
              <c:numRef>
                <c:f>'Opt. P450'!$K$81:$K$88</c:f>
                <c:numCache>
                  <c:formatCode>General</c:formatCode>
                  <c:ptCount val="8"/>
                  <c:pt idx="0">
                    <c:v>1.19119787424026E7</c:v>
                  </c:pt>
                  <c:pt idx="1">
                    <c:v>2.00122047951559E7</c:v>
                  </c:pt>
                  <c:pt idx="3">
                    <c:v>9.38370810322271E6</c:v>
                  </c:pt>
                  <c:pt idx="4">
                    <c:v>7.77853105014131E6</c:v>
                  </c:pt>
                  <c:pt idx="7">
                    <c:v>1.09279505249041E6</c:v>
                  </c:pt>
                </c:numCache>
              </c:numRef>
            </c:minus>
          </c:errBars>
          <c:cat>
            <c:strRef>
              <c:f>'Opt. P450'!$G$81:$G$85</c:f>
              <c:strCache>
                <c:ptCount val="5"/>
                <c:pt idx="0">
                  <c:v>NADPHx1</c:v>
                </c:pt>
                <c:pt idx="1">
                  <c:v>NADPHx1 extra run</c:v>
                </c:pt>
                <c:pt idx="3">
                  <c:v>NADPHx2</c:v>
                </c:pt>
                <c:pt idx="4">
                  <c:v>NADPHx0</c:v>
                </c:pt>
              </c:strCache>
            </c:strRef>
          </c:cat>
          <c:val>
            <c:numRef>
              <c:f>'Opt. P450'!$J$81:$J$85</c:f>
              <c:numCache>
                <c:formatCode>0</c:formatCode>
                <c:ptCount val="5"/>
                <c:pt idx="0">
                  <c:v>5.23096477027183E7</c:v>
                </c:pt>
                <c:pt idx="1">
                  <c:v>5.24984543684686E7</c:v>
                </c:pt>
                <c:pt idx="3">
                  <c:v>4.28139865117411E7</c:v>
                </c:pt>
                <c:pt idx="4">
                  <c:v>4.27397257607609E7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3378120"/>
        <c:axId val="-2083375144"/>
      </c:barChart>
      <c:catAx>
        <c:axId val="-20833781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3375144"/>
        <c:crosses val="autoZero"/>
        <c:auto val="1"/>
        <c:lblAlgn val="ctr"/>
        <c:lblOffset val="100"/>
        <c:noMultiLvlLbl val="0"/>
      </c:catAx>
      <c:valAx>
        <c:axId val="-20833751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-2083378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'Opt. P450'!$K$88:$K$92</c:f>
                <c:numCache>
                  <c:formatCode>General</c:formatCode>
                  <c:ptCount val="5"/>
                  <c:pt idx="0">
                    <c:v>1.09279505249041E6</c:v>
                  </c:pt>
                  <c:pt idx="3">
                    <c:v>1.60966835114275E6</c:v>
                  </c:pt>
                  <c:pt idx="4">
                    <c:v>7.77853105014131E6</c:v>
                  </c:pt>
                </c:numCache>
              </c:numRef>
            </c:plus>
            <c:minus>
              <c:numRef>
                <c:f>'Opt. P450'!$K$88:$K$92</c:f>
                <c:numCache>
                  <c:formatCode>General</c:formatCode>
                  <c:ptCount val="5"/>
                  <c:pt idx="0">
                    <c:v>1.09279505249041E6</c:v>
                  </c:pt>
                  <c:pt idx="3">
                    <c:v>1.60966835114275E6</c:v>
                  </c:pt>
                  <c:pt idx="4">
                    <c:v>7.77853105014131E6</c:v>
                  </c:pt>
                </c:numCache>
              </c:numRef>
            </c:minus>
          </c:errBars>
          <c:cat>
            <c:strRef>
              <c:f>'Opt. P450'!$G$88:$G$92</c:f>
              <c:strCache>
                <c:ptCount val="5"/>
                <c:pt idx="0">
                  <c:v>1mL</c:v>
                </c:pt>
                <c:pt idx="3">
                  <c:v>1,5mL</c:v>
                </c:pt>
                <c:pt idx="4">
                  <c:v>2mL</c:v>
                </c:pt>
              </c:strCache>
            </c:strRef>
          </c:cat>
          <c:val>
            <c:numRef>
              <c:f>'Opt. P450'!$J$88:$J$92</c:f>
              <c:numCache>
                <c:formatCode>0</c:formatCode>
                <c:ptCount val="5"/>
                <c:pt idx="0">
                  <c:v>5.43108117801374E6</c:v>
                </c:pt>
                <c:pt idx="3">
                  <c:v>1.17906949159174E7</c:v>
                </c:pt>
                <c:pt idx="4">
                  <c:v>4.27397257607609E7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305320"/>
        <c:axId val="-2097648792"/>
      </c:barChart>
      <c:catAx>
        <c:axId val="21213053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7648792"/>
        <c:crosses val="autoZero"/>
        <c:auto val="1"/>
        <c:lblAlgn val="ctr"/>
        <c:lblOffset val="100"/>
        <c:noMultiLvlLbl val="0"/>
      </c:catAx>
      <c:valAx>
        <c:axId val="-2097648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1305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'Opt. EST'!$J$55</c:f>
              <c:strCache>
                <c:ptCount val="1"/>
                <c:pt idx="0">
                  <c:v>EST (flu/min/g gut)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'Opt. EST'!$K$56:$K$71</c:f>
                <c:numCache>
                  <c:formatCode>General</c:formatCode>
                  <c:ptCount val="16"/>
                  <c:pt idx="0">
                    <c:v>1.55489627517102E9</c:v>
                  </c:pt>
                  <c:pt idx="3">
                    <c:v>1.11623744462442E10</c:v>
                  </c:pt>
                  <c:pt idx="6">
                    <c:v>4.72029526290536E9</c:v>
                  </c:pt>
                  <c:pt idx="9">
                    <c:v>9.51787883873832E9</c:v>
                  </c:pt>
                  <c:pt idx="12">
                    <c:v>1.45682631061564E10</c:v>
                  </c:pt>
                  <c:pt idx="15">
                    <c:v>1.15219208761701E10</c:v>
                  </c:pt>
                </c:numCache>
              </c:numRef>
            </c:plus>
            <c:minus>
              <c:numRef>
                <c:f>'Opt. EST'!$K$56:$K$71</c:f>
                <c:numCache>
                  <c:formatCode>General</c:formatCode>
                  <c:ptCount val="16"/>
                  <c:pt idx="0">
                    <c:v>1.55489627517102E9</c:v>
                  </c:pt>
                  <c:pt idx="3">
                    <c:v>1.11623744462442E10</c:v>
                  </c:pt>
                  <c:pt idx="6">
                    <c:v>4.72029526290536E9</c:v>
                  </c:pt>
                  <c:pt idx="9">
                    <c:v>9.51787883873832E9</c:v>
                  </c:pt>
                  <c:pt idx="12">
                    <c:v>1.45682631061564E10</c:v>
                  </c:pt>
                  <c:pt idx="15">
                    <c:v>1.15219208761701E10</c:v>
                  </c:pt>
                </c:numCache>
              </c:numRef>
            </c:minus>
          </c:errBars>
          <c:xVal>
            <c:numRef>
              <c:f>'Opt. EST'!$G$56:$G$71</c:f>
              <c:numCache>
                <c:formatCode>General</c:formatCode>
                <c:ptCount val="16"/>
                <c:pt idx="0">
                  <c:v>0.1</c:v>
                </c:pt>
                <c:pt idx="3">
                  <c:v>0.2</c:v>
                </c:pt>
                <c:pt idx="6">
                  <c:v>0.5</c:v>
                </c:pt>
                <c:pt idx="9">
                  <c:v>1.0</c:v>
                </c:pt>
                <c:pt idx="12">
                  <c:v>2.0</c:v>
                </c:pt>
                <c:pt idx="15">
                  <c:v>3.0</c:v>
                </c:pt>
              </c:numCache>
            </c:numRef>
          </c:xVal>
          <c:yVal>
            <c:numRef>
              <c:f>'Opt. EST'!$J$56:$J$71</c:f>
              <c:numCache>
                <c:formatCode>0</c:formatCode>
                <c:ptCount val="16"/>
                <c:pt idx="0">
                  <c:v>9.79681407533364E9</c:v>
                </c:pt>
                <c:pt idx="3">
                  <c:v>4.82764115071929E10</c:v>
                </c:pt>
                <c:pt idx="6">
                  <c:v>4.1255364336378E10</c:v>
                </c:pt>
                <c:pt idx="9">
                  <c:v>3.38803209895861E10</c:v>
                </c:pt>
                <c:pt idx="12">
                  <c:v>3.38736805620693E10</c:v>
                </c:pt>
                <c:pt idx="15">
                  <c:v>2.58006185902933E10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909144"/>
        <c:axId val="-2084888712"/>
      </c:scatterChart>
      <c:valAx>
        <c:axId val="-214190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84888712"/>
        <c:crosses val="autoZero"/>
        <c:crossBetween val="midCat"/>
      </c:valAx>
      <c:valAx>
        <c:axId val="-20848887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-2141909144"/>
        <c:crosses val="autoZero"/>
        <c:crossBetween val="midCat"/>
        <c:dispUnits>
          <c:builtInUnit val="b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'Opt. EST'!$J$55</c:f>
              <c:strCache>
                <c:ptCount val="1"/>
                <c:pt idx="0">
                  <c:v>EST (flu/min/g gut)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'Opt. EST'!$K$77:$K$89</c:f>
                <c:numCache>
                  <c:formatCode>General</c:formatCode>
                  <c:ptCount val="13"/>
                  <c:pt idx="0">
                    <c:v>2.58463978914072E6</c:v>
                  </c:pt>
                  <c:pt idx="3">
                    <c:v>2.2400699740861E9</c:v>
                  </c:pt>
                  <c:pt idx="6">
                    <c:v>4.52128052754477E9</c:v>
                  </c:pt>
                  <c:pt idx="9">
                    <c:v>2.9522791027526E9</c:v>
                  </c:pt>
                  <c:pt idx="10">
                    <c:v>4.72029526290536E9</c:v>
                  </c:pt>
                  <c:pt idx="12">
                    <c:v>7.54565319800468E9</c:v>
                  </c:pt>
                </c:numCache>
              </c:numRef>
            </c:plus>
            <c:minus>
              <c:numRef>
                <c:f>'Opt. EST'!$K$77:$K$89</c:f>
                <c:numCache>
                  <c:formatCode>General</c:formatCode>
                  <c:ptCount val="13"/>
                  <c:pt idx="0">
                    <c:v>2.58463978914072E6</c:v>
                  </c:pt>
                  <c:pt idx="3">
                    <c:v>2.2400699740861E9</c:v>
                  </c:pt>
                  <c:pt idx="6">
                    <c:v>4.52128052754477E9</c:v>
                  </c:pt>
                  <c:pt idx="9">
                    <c:v>2.9522791027526E9</c:v>
                  </c:pt>
                  <c:pt idx="10">
                    <c:v>4.72029526290536E9</c:v>
                  </c:pt>
                  <c:pt idx="12">
                    <c:v>7.54565319800468E9</c:v>
                  </c:pt>
                </c:numCache>
              </c:numRef>
            </c:minus>
          </c:errBars>
          <c:xVal>
            <c:numRef>
              <c:f>'Opt. EST'!$G$77:$G$89</c:f>
              <c:numCache>
                <c:formatCode>General</c:formatCode>
                <c:ptCount val="13"/>
                <c:pt idx="0">
                  <c:v>0.0</c:v>
                </c:pt>
                <c:pt idx="3">
                  <c:v>0.1</c:v>
                </c:pt>
                <c:pt idx="6">
                  <c:v>0.2</c:v>
                </c:pt>
                <c:pt idx="9">
                  <c:v>0.4</c:v>
                </c:pt>
                <c:pt idx="10">
                  <c:v>0.8</c:v>
                </c:pt>
                <c:pt idx="12">
                  <c:v>1.5</c:v>
                </c:pt>
              </c:numCache>
            </c:numRef>
          </c:xVal>
          <c:yVal>
            <c:numRef>
              <c:f>'Opt. EST'!$J$77:$J$89</c:f>
              <c:numCache>
                <c:formatCode>0</c:formatCode>
                <c:ptCount val="13"/>
                <c:pt idx="0">
                  <c:v>4.1811432224939E6</c:v>
                </c:pt>
                <c:pt idx="3">
                  <c:v>8.74938110473454E9</c:v>
                </c:pt>
                <c:pt idx="6">
                  <c:v>1.06843959602983E10</c:v>
                </c:pt>
                <c:pt idx="9">
                  <c:v>2.07439573981377E10</c:v>
                </c:pt>
                <c:pt idx="10">
                  <c:v>4.1255364336378E10</c:v>
                </c:pt>
                <c:pt idx="12">
                  <c:v>3.11543698548078E10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352792"/>
        <c:axId val="-2068403832"/>
      </c:scatterChart>
      <c:valAx>
        <c:axId val="-206835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8403832"/>
        <c:crosses val="autoZero"/>
        <c:crossBetween val="midCat"/>
      </c:valAx>
      <c:valAx>
        <c:axId val="-20684038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-2068352792"/>
        <c:crosses val="autoZero"/>
        <c:crossBetween val="midCat"/>
        <c:dispUnits>
          <c:builtInUnit val="b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'Opt. GST'!$L$55:$L$70</c:f>
                <c:numCache>
                  <c:formatCode>General</c:formatCode>
                  <c:ptCount val="16"/>
                  <c:pt idx="0">
                    <c:v>0.0927712964726359</c:v>
                  </c:pt>
                  <c:pt idx="3">
                    <c:v>0.183046245175698</c:v>
                  </c:pt>
                  <c:pt idx="6">
                    <c:v>0.235108548273004</c:v>
                  </c:pt>
                  <c:pt idx="9">
                    <c:v>0.404735715843177</c:v>
                  </c:pt>
                  <c:pt idx="12">
                    <c:v>0.499909949035027</c:v>
                  </c:pt>
                  <c:pt idx="15">
                    <c:v>0.992384400854847</c:v>
                  </c:pt>
                </c:numCache>
              </c:numRef>
            </c:plus>
            <c:minus>
              <c:numRef>
                <c:f>'Opt. GST'!$L$55:$L$70</c:f>
                <c:numCache>
                  <c:formatCode>General</c:formatCode>
                  <c:ptCount val="16"/>
                  <c:pt idx="0">
                    <c:v>0.0927712964726359</c:v>
                  </c:pt>
                  <c:pt idx="3">
                    <c:v>0.183046245175698</c:v>
                  </c:pt>
                  <c:pt idx="6">
                    <c:v>0.235108548273004</c:v>
                  </c:pt>
                  <c:pt idx="9">
                    <c:v>0.404735715843177</c:v>
                  </c:pt>
                  <c:pt idx="12">
                    <c:v>0.499909949035027</c:v>
                  </c:pt>
                  <c:pt idx="15">
                    <c:v>0.992384400854847</c:v>
                  </c:pt>
                </c:numCache>
              </c:numRef>
            </c:minus>
          </c:errBars>
          <c:xVal>
            <c:numRef>
              <c:f>'Opt. GST'!$H$55:$H$70</c:f>
              <c:numCache>
                <c:formatCode>General</c:formatCode>
                <c:ptCount val="16"/>
                <c:pt idx="0">
                  <c:v>1.0</c:v>
                </c:pt>
                <c:pt idx="3">
                  <c:v>2.0</c:v>
                </c:pt>
                <c:pt idx="6">
                  <c:v>3.5</c:v>
                </c:pt>
                <c:pt idx="9">
                  <c:v>5.0</c:v>
                </c:pt>
                <c:pt idx="12">
                  <c:v>7.0</c:v>
                </c:pt>
                <c:pt idx="15">
                  <c:v>10.0</c:v>
                </c:pt>
              </c:numCache>
            </c:numRef>
          </c:xVal>
          <c:yVal>
            <c:numRef>
              <c:f>'Opt. GST'!$K$55:$K$70</c:f>
              <c:numCache>
                <c:formatCode>00,000</c:formatCode>
                <c:ptCount val="16"/>
                <c:pt idx="0">
                  <c:v>0.209330739765247</c:v>
                </c:pt>
                <c:pt idx="3">
                  <c:v>0.889823515654258</c:v>
                </c:pt>
                <c:pt idx="6">
                  <c:v>0.558906957063478</c:v>
                </c:pt>
                <c:pt idx="9">
                  <c:v>1.221291804199311</c:v>
                </c:pt>
                <c:pt idx="12">
                  <c:v>1.610735809993054</c:v>
                </c:pt>
                <c:pt idx="15">
                  <c:v>2.636992283276163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8560632"/>
        <c:axId val="-2115968776"/>
      </c:scatterChart>
      <c:valAx>
        <c:axId val="-20885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5968776"/>
        <c:crosses val="autoZero"/>
        <c:crossBetween val="midCat"/>
      </c:valAx>
      <c:valAx>
        <c:axId val="-2115968776"/>
        <c:scaling>
          <c:orientation val="minMax"/>
        </c:scaling>
        <c:delete val="0"/>
        <c:axPos val="l"/>
        <c:numFmt formatCode="00,000" sourceLinked="1"/>
        <c:majorTickMark val="out"/>
        <c:minorTickMark val="none"/>
        <c:tickLblPos val="nextTo"/>
        <c:crossAx val="-2088560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'Opt. GST'!$L$88:$L$100</c:f>
                <c:numCache>
                  <c:formatCode>General</c:formatCode>
                  <c:ptCount val="13"/>
                  <c:pt idx="0">
                    <c:v>0.0542656548714299</c:v>
                  </c:pt>
                  <c:pt idx="3">
                    <c:v>0.032213007445019</c:v>
                  </c:pt>
                  <c:pt idx="6">
                    <c:v>0.0680954738256195</c:v>
                  </c:pt>
                  <c:pt idx="9">
                    <c:v>0.236827719406278</c:v>
                  </c:pt>
                  <c:pt idx="11">
                    <c:v>0.404735715843177</c:v>
                  </c:pt>
                  <c:pt idx="12">
                    <c:v>1.344868292180105</c:v>
                  </c:pt>
                </c:numCache>
              </c:numRef>
            </c:plus>
            <c:minus>
              <c:numRef>
                <c:f>'Opt. GST'!$L$88:$L$100</c:f>
                <c:numCache>
                  <c:formatCode>General</c:formatCode>
                  <c:ptCount val="13"/>
                  <c:pt idx="0">
                    <c:v>0.0542656548714299</c:v>
                  </c:pt>
                  <c:pt idx="3">
                    <c:v>0.032213007445019</c:v>
                  </c:pt>
                  <c:pt idx="6">
                    <c:v>0.0680954738256195</c:v>
                  </c:pt>
                  <c:pt idx="9">
                    <c:v>0.236827719406278</c:v>
                  </c:pt>
                  <c:pt idx="11">
                    <c:v>0.404735715843177</c:v>
                  </c:pt>
                  <c:pt idx="12">
                    <c:v>1.344868292180105</c:v>
                  </c:pt>
                </c:numCache>
              </c:numRef>
            </c:minus>
          </c:errBars>
          <c:xVal>
            <c:numRef>
              <c:f>'Opt. GST'!$H$88:$H$100</c:f>
              <c:numCache>
                <c:formatCode>General</c:formatCode>
                <c:ptCount val="13"/>
                <c:pt idx="0">
                  <c:v>0.0</c:v>
                </c:pt>
                <c:pt idx="3">
                  <c:v>0.5</c:v>
                </c:pt>
                <c:pt idx="6">
                  <c:v>1.0</c:v>
                </c:pt>
                <c:pt idx="9">
                  <c:v>2.0</c:v>
                </c:pt>
                <c:pt idx="11">
                  <c:v>5.0</c:v>
                </c:pt>
                <c:pt idx="12">
                  <c:v>7.0</c:v>
                </c:pt>
              </c:numCache>
            </c:numRef>
          </c:xVal>
          <c:yVal>
            <c:numRef>
              <c:f>'Opt. GST'!$K$88:$K$100</c:f>
              <c:numCache>
                <c:formatCode>00,000</c:formatCode>
                <c:ptCount val="13"/>
                <c:pt idx="0">
                  <c:v>0.0700549437147469</c:v>
                </c:pt>
                <c:pt idx="3">
                  <c:v>0.156443954542198</c:v>
                </c:pt>
                <c:pt idx="6">
                  <c:v>0.254447471288722</c:v>
                </c:pt>
                <c:pt idx="9">
                  <c:v>0.924873130993866</c:v>
                </c:pt>
                <c:pt idx="11">
                  <c:v>1.221291804199311</c:v>
                </c:pt>
                <c:pt idx="12">
                  <c:v>2.145067788920626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140360"/>
        <c:axId val="-2106662376"/>
      </c:scatterChart>
      <c:valAx>
        <c:axId val="-2071140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06662376"/>
        <c:crosses val="autoZero"/>
        <c:crossBetween val="midCat"/>
      </c:valAx>
      <c:valAx>
        <c:axId val="-2106662376"/>
        <c:scaling>
          <c:orientation val="minMax"/>
        </c:scaling>
        <c:delete val="0"/>
        <c:axPos val="l"/>
        <c:numFmt formatCode="00,000" sourceLinked="1"/>
        <c:majorTickMark val="out"/>
        <c:minorTickMark val="none"/>
        <c:tickLblPos val="nextTo"/>
        <c:crossAx val="-2071140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'Opt. GST'!$L$113:$L$117</c:f>
                <c:numCache>
                  <c:formatCode>General</c:formatCode>
                  <c:ptCount val="5"/>
                  <c:pt idx="0">
                    <c:v>0.0722072012019798</c:v>
                  </c:pt>
                  <c:pt idx="2">
                    <c:v>0.404735715843177</c:v>
                  </c:pt>
                  <c:pt idx="4">
                    <c:v>0.461510289661668</c:v>
                  </c:pt>
                </c:numCache>
              </c:numRef>
            </c:plus>
            <c:minus>
              <c:numRef>
                <c:f>'Opt. GST'!$L$113:$L$117</c:f>
                <c:numCache>
                  <c:formatCode>General</c:formatCode>
                  <c:ptCount val="5"/>
                  <c:pt idx="0">
                    <c:v>0.0722072012019798</c:v>
                  </c:pt>
                  <c:pt idx="2">
                    <c:v>0.404735715843177</c:v>
                  </c:pt>
                  <c:pt idx="4">
                    <c:v>0.461510289661668</c:v>
                  </c:pt>
                </c:numCache>
              </c:numRef>
            </c:minus>
          </c:errBars>
          <c:xVal>
            <c:strRef>
              <c:f>'Opt. GST'!$H$113:$H$117</c:f>
              <c:strCache>
                <c:ptCount val="5"/>
                <c:pt idx="0">
                  <c:v>0x CDNB</c:v>
                </c:pt>
                <c:pt idx="2">
                  <c:v>0,5x CDNB</c:v>
                </c:pt>
                <c:pt idx="4">
                  <c:v>1xCDNB</c:v>
                </c:pt>
              </c:strCache>
            </c:strRef>
          </c:xVal>
          <c:yVal>
            <c:numRef>
              <c:f>'Opt. GST'!$K$113:$K$117</c:f>
              <c:numCache>
                <c:formatCode>00,000</c:formatCode>
                <c:ptCount val="5"/>
                <c:pt idx="0">
                  <c:v>0.065083067055899</c:v>
                </c:pt>
                <c:pt idx="2">
                  <c:v>1.221291804199311</c:v>
                </c:pt>
                <c:pt idx="4">
                  <c:v>1.544783884297032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245720"/>
        <c:axId val="-2098477400"/>
      </c:scatterChart>
      <c:valAx>
        <c:axId val="-209824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98477400"/>
        <c:crosses val="autoZero"/>
        <c:crossBetween val="midCat"/>
      </c:valAx>
      <c:valAx>
        <c:axId val="-2098477400"/>
        <c:scaling>
          <c:orientation val="minMax"/>
        </c:scaling>
        <c:delete val="0"/>
        <c:axPos val="l"/>
        <c:numFmt formatCode="00,000" sourceLinked="1"/>
        <c:majorTickMark val="out"/>
        <c:minorTickMark val="none"/>
        <c:tickLblPos val="nextTo"/>
        <c:crossAx val="-2098245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38101</xdr:rowOff>
    </xdr:from>
    <xdr:to>
      <xdr:col>5</xdr:col>
      <xdr:colOff>740833</xdr:colOff>
      <xdr:row>6</xdr:row>
      <xdr:rowOff>38100</xdr:rowOff>
    </xdr:to>
    <xdr:sp macro="" textlink="">
      <xdr:nvSpPr>
        <xdr:cNvPr id="3" name="TextBox 2"/>
        <xdr:cNvSpPr txBox="1"/>
      </xdr:nvSpPr>
      <xdr:spPr>
        <a:xfrm>
          <a:off x="76200" y="38101"/>
          <a:ext cx="4792133" cy="1142999"/>
        </a:xfrm>
        <a:prstGeom prst="rect">
          <a:avLst/>
        </a:prstGeom>
        <a:solidFill>
          <a:srgbClr val="EBF1D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Tissues were prepared as described in MM.</a:t>
          </a:r>
        </a:p>
        <a:p>
          <a:endParaRPr lang="en-US" sz="1100" b="1"/>
        </a:p>
        <a:p>
          <a:r>
            <a:rPr lang="en-US" sz="1100" b="1"/>
            <a:t>Assays were run</a:t>
          </a:r>
          <a:r>
            <a:rPr lang="en-US" sz="1100" b="1" baseline="0"/>
            <a:t> with varying conditions for solvent, substrate and co-factor</a:t>
          </a:r>
        </a:p>
        <a:p>
          <a:r>
            <a:rPr lang="en-US" sz="1100" b="1" baseline="0"/>
            <a:t>For ECOD the incubation volume was also tested</a:t>
          </a:r>
        </a:p>
        <a:p>
          <a:r>
            <a:rPr lang="en-US" sz="1100" b="1" baseline="0"/>
            <a:t>Conditions for individual samples are listed below. Red indicate factor being varied</a:t>
          </a:r>
        </a:p>
        <a:p>
          <a:endParaRPr lang="en-US" sz="1100" b="1" baseline="0"/>
        </a:p>
        <a:p>
          <a:r>
            <a:rPr lang="en-US" sz="1100" b="1" baseline="0"/>
            <a:t>Final figures and statistics were performed with GraphPad Prism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980016</xdr:colOff>
      <xdr:row>43</xdr:row>
      <xdr:rowOff>135467</xdr:rowOff>
    </xdr:from>
    <xdr:to>
      <xdr:col>17</xdr:col>
      <xdr:colOff>436033</xdr:colOff>
      <xdr:row>56</xdr:row>
      <xdr:rowOff>21167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8466</xdr:colOff>
      <xdr:row>56</xdr:row>
      <xdr:rowOff>173567</xdr:rowOff>
    </xdr:from>
    <xdr:to>
      <xdr:col>17</xdr:col>
      <xdr:colOff>446616</xdr:colOff>
      <xdr:row>69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86783</xdr:colOff>
      <xdr:row>69</xdr:row>
      <xdr:rowOff>177800</xdr:rowOff>
    </xdr:from>
    <xdr:to>
      <xdr:col>17</xdr:col>
      <xdr:colOff>380999</xdr:colOff>
      <xdr:row>81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86783</xdr:colOff>
      <xdr:row>82</xdr:row>
      <xdr:rowOff>67733</xdr:rowOff>
    </xdr:from>
    <xdr:to>
      <xdr:col>17</xdr:col>
      <xdr:colOff>380999</xdr:colOff>
      <xdr:row>93</xdr:row>
      <xdr:rowOff>118533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465665</xdr:colOff>
      <xdr:row>53</xdr:row>
      <xdr:rowOff>101601</xdr:rowOff>
    </xdr:from>
    <xdr:to>
      <xdr:col>18</xdr:col>
      <xdr:colOff>389466</xdr:colOff>
      <xdr:row>68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541867</xdr:colOff>
      <xdr:row>69</xdr:row>
      <xdr:rowOff>101600</xdr:rowOff>
    </xdr:from>
    <xdr:to>
      <xdr:col>18</xdr:col>
      <xdr:colOff>372533</xdr:colOff>
      <xdr:row>85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54</xdr:row>
      <xdr:rowOff>80433</xdr:rowOff>
    </xdr:from>
    <xdr:to>
      <xdr:col>18</xdr:col>
      <xdr:colOff>292100</xdr:colOff>
      <xdr:row>69</xdr:row>
      <xdr:rowOff>67733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275167</xdr:colOff>
      <xdr:row>85</xdr:row>
      <xdr:rowOff>160867</xdr:rowOff>
    </xdr:from>
    <xdr:to>
      <xdr:col>18</xdr:col>
      <xdr:colOff>774700</xdr:colOff>
      <xdr:row>100</xdr:row>
      <xdr:rowOff>71967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313267</xdr:colOff>
      <xdr:row>111</xdr:row>
      <xdr:rowOff>21167</xdr:rowOff>
    </xdr:from>
    <xdr:to>
      <xdr:col>18</xdr:col>
      <xdr:colOff>622300</xdr:colOff>
      <xdr:row>124</xdr:row>
      <xdr:rowOff>84667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rineeggerspedersen/Documents/PhD%20project/5.%20PhD%20topics/7.%20Enzyme%20activity/PAPER%201_Tenebrio_Apis/Assay%20development/P450/Lab%20work/Method%20optimization/180626_Optimizing%20assay_ECO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rineeggerspedersen/Documents/PhD%20project/5.%20PhD%20topics/7.%20Enzyme%20activity/PAPER%201_Tenebrio_Apis/Assay%20development/EST%20assay/EST-MUA/180702_Optimizing%20assay_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rineeggerspedersen/Documents/PhD%20project/5.%20PhD%20topics/7.%20Enzyme%20activity/PAPER%201_Tenebrio_Apis/Assay%20development/GST%20activity/Optimizing%20GST%20assay/180709_Optimizing%20assay_G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utions"/>
      <sheetName val="Samples"/>
      <sheetName val="Activity P450"/>
    </sheetNames>
    <sheetDataSet>
      <sheetData sheetId="0" refreshError="1"/>
      <sheetData sheetId="1">
        <row r="54">
          <cell r="D54">
            <v>1.9900000000000001E-2</v>
          </cell>
        </row>
        <row r="55">
          <cell r="D55">
            <v>7.0000000000000001E-3</v>
          </cell>
        </row>
        <row r="56">
          <cell r="D56">
            <v>1.8499999999999999E-2</v>
          </cell>
        </row>
      </sheetData>
      <sheetData sheetId="2">
        <row r="10">
          <cell r="C10">
            <v>0</v>
          </cell>
          <cell r="AA10">
            <v>1626237</v>
          </cell>
          <cell r="AE10">
            <v>0</v>
          </cell>
          <cell r="AX10">
            <v>1139476</v>
          </cell>
        </row>
        <row r="11">
          <cell r="C11">
            <v>1</v>
          </cell>
          <cell r="AA11">
            <v>1613814</v>
          </cell>
          <cell r="AE11">
            <v>1</v>
          </cell>
          <cell r="AX11">
            <v>988152</v>
          </cell>
        </row>
        <row r="12">
          <cell r="C12">
            <v>2</v>
          </cell>
          <cell r="AA12">
            <v>1924131</v>
          </cell>
          <cell r="AE12">
            <v>2</v>
          </cell>
          <cell r="AX12">
            <v>960697</v>
          </cell>
        </row>
        <row r="13">
          <cell r="C13">
            <v>3</v>
          </cell>
          <cell r="AA13">
            <v>1800684</v>
          </cell>
          <cell r="AE13">
            <v>3</v>
          </cell>
          <cell r="AX13">
            <v>1629966</v>
          </cell>
        </row>
        <row r="14">
          <cell r="C14">
            <v>4</v>
          </cell>
          <cell r="AA14">
            <v>2104326</v>
          </cell>
          <cell r="AE14">
            <v>4</v>
          </cell>
          <cell r="AX14">
            <v>2076758</v>
          </cell>
        </row>
        <row r="15">
          <cell r="C15">
            <v>5</v>
          </cell>
          <cell r="AA15">
            <v>2205184</v>
          </cell>
          <cell r="AE15">
            <v>5</v>
          </cell>
          <cell r="AX15">
            <v>2217718</v>
          </cell>
        </row>
        <row r="16">
          <cell r="C16">
            <v>6</v>
          </cell>
          <cell r="AA16">
            <v>1925876</v>
          </cell>
          <cell r="AE16">
            <v>6</v>
          </cell>
          <cell r="AX16">
            <v>1986375</v>
          </cell>
        </row>
        <row r="17">
          <cell r="C17">
            <v>7</v>
          </cell>
          <cell r="AA17">
            <v>1998687</v>
          </cell>
          <cell r="AE17">
            <v>7</v>
          </cell>
          <cell r="AX17">
            <v>2065376</v>
          </cell>
        </row>
        <row r="18">
          <cell r="C18">
            <v>8</v>
          </cell>
          <cell r="AA18">
            <v>2144974</v>
          </cell>
          <cell r="AE18">
            <v>8</v>
          </cell>
          <cell r="AX18">
            <v>1354675</v>
          </cell>
        </row>
        <row r="19">
          <cell r="C19">
            <v>9</v>
          </cell>
          <cell r="AE19">
            <v>9</v>
          </cell>
          <cell r="AX19">
            <v>1497603</v>
          </cell>
        </row>
        <row r="20">
          <cell r="C20">
            <v>10</v>
          </cell>
          <cell r="AA20">
            <v>2521880</v>
          </cell>
          <cell r="AE20">
            <v>10</v>
          </cell>
          <cell r="AX20">
            <v>2735776</v>
          </cell>
        </row>
        <row r="21">
          <cell r="C21">
            <v>11</v>
          </cell>
          <cell r="AA21">
            <v>2465876</v>
          </cell>
          <cell r="AE21">
            <v>11</v>
          </cell>
          <cell r="AX21">
            <v>1748576</v>
          </cell>
        </row>
        <row r="22">
          <cell r="C22">
            <v>12</v>
          </cell>
          <cell r="AA22">
            <v>2309511</v>
          </cell>
          <cell r="AE22">
            <v>12</v>
          </cell>
          <cell r="AX22">
            <v>2187138</v>
          </cell>
        </row>
        <row r="23">
          <cell r="C23">
            <v>13</v>
          </cell>
          <cell r="AA23">
            <v>2707121</v>
          </cell>
          <cell r="AE23">
            <v>13</v>
          </cell>
          <cell r="AX23">
            <v>1712679</v>
          </cell>
        </row>
        <row r="24">
          <cell r="C24">
            <v>14</v>
          </cell>
          <cell r="AA24">
            <v>2880669</v>
          </cell>
          <cell r="AE24">
            <v>14</v>
          </cell>
          <cell r="AX24">
            <v>1836824</v>
          </cell>
        </row>
        <row r="25">
          <cell r="C25">
            <v>15</v>
          </cell>
          <cell r="AA25">
            <v>2519014</v>
          </cell>
          <cell r="AE25">
            <v>15</v>
          </cell>
          <cell r="AX25">
            <v>2578064</v>
          </cell>
        </row>
        <row r="26">
          <cell r="C26">
            <v>16</v>
          </cell>
          <cell r="AA26">
            <v>2547576</v>
          </cell>
          <cell r="AE26">
            <v>16</v>
          </cell>
          <cell r="AX26">
            <v>2113581</v>
          </cell>
        </row>
        <row r="27">
          <cell r="C27">
            <v>17</v>
          </cell>
          <cell r="AA27">
            <v>2818757</v>
          </cell>
          <cell r="AE27">
            <v>17</v>
          </cell>
          <cell r="AX27">
            <v>1929612</v>
          </cell>
        </row>
        <row r="28">
          <cell r="C28">
            <v>18</v>
          </cell>
          <cell r="AA28">
            <v>2681911</v>
          </cell>
          <cell r="AE28">
            <v>18</v>
          </cell>
          <cell r="AX28">
            <v>2074280</v>
          </cell>
        </row>
        <row r="29">
          <cell r="C29">
            <v>19</v>
          </cell>
          <cell r="AA29">
            <v>3041696</v>
          </cell>
          <cell r="AE29">
            <v>19</v>
          </cell>
          <cell r="AX29">
            <v>2274078</v>
          </cell>
        </row>
        <row r="30">
          <cell r="C30">
            <v>20</v>
          </cell>
          <cell r="AA30">
            <v>2955313</v>
          </cell>
          <cell r="AE30">
            <v>20</v>
          </cell>
          <cell r="AX30">
            <v>2019681</v>
          </cell>
        </row>
        <row r="31">
          <cell r="C31">
            <v>21</v>
          </cell>
          <cell r="AA31">
            <v>3096155</v>
          </cell>
          <cell r="AE31">
            <v>21</v>
          </cell>
          <cell r="AX31">
            <v>3959568</v>
          </cell>
        </row>
        <row r="32">
          <cell r="C32">
            <v>22</v>
          </cell>
          <cell r="AA32">
            <v>3083158</v>
          </cell>
          <cell r="AE32">
            <v>22</v>
          </cell>
          <cell r="AX32">
            <v>2215232</v>
          </cell>
        </row>
        <row r="33">
          <cell r="C33">
            <v>23</v>
          </cell>
          <cell r="AA33">
            <v>2928688</v>
          </cell>
          <cell r="AE33">
            <v>23</v>
          </cell>
          <cell r="AX33">
            <v>4026552</v>
          </cell>
        </row>
        <row r="34">
          <cell r="C34">
            <v>24</v>
          </cell>
          <cell r="AA34">
            <v>3192142</v>
          </cell>
          <cell r="AE34">
            <v>24</v>
          </cell>
          <cell r="AX34">
            <v>2466100</v>
          </cell>
        </row>
        <row r="35">
          <cell r="C35">
            <v>25</v>
          </cell>
          <cell r="AA35">
            <v>3515730</v>
          </cell>
          <cell r="AE35">
            <v>25</v>
          </cell>
          <cell r="AX35">
            <v>3316225</v>
          </cell>
        </row>
        <row r="36">
          <cell r="C36">
            <v>26</v>
          </cell>
          <cell r="AA36">
            <v>3466071</v>
          </cell>
          <cell r="AE36">
            <v>26</v>
          </cell>
          <cell r="AX36">
            <v>2822538</v>
          </cell>
        </row>
        <row r="37">
          <cell r="C37">
            <v>27</v>
          </cell>
          <cell r="AA37">
            <v>3670869</v>
          </cell>
          <cell r="AE37">
            <v>27</v>
          </cell>
          <cell r="AX37">
            <v>3064333</v>
          </cell>
        </row>
        <row r="38">
          <cell r="C38">
            <v>28</v>
          </cell>
          <cell r="AA38">
            <v>3651306</v>
          </cell>
          <cell r="AE38">
            <v>28</v>
          </cell>
          <cell r="AX38">
            <v>2971161</v>
          </cell>
        </row>
        <row r="39">
          <cell r="C39">
            <v>29</v>
          </cell>
          <cell r="AA39">
            <v>3800186</v>
          </cell>
          <cell r="AE39">
            <v>29</v>
          </cell>
          <cell r="AX39">
            <v>3790493</v>
          </cell>
        </row>
        <row r="40">
          <cell r="C40">
            <v>30</v>
          </cell>
          <cell r="AA40">
            <v>3917318</v>
          </cell>
          <cell r="AE40">
            <v>30</v>
          </cell>
          <cell r="AX40">
            <v>3273728</v>
          </cell>
        </row>
        <row r="45">
          <cell r="J45">
            <v>0.25</v>
          </cell>
          <cell r="M45">
            <v>20736478.442435201</v>
          </cell>
          <cell r="N45">
            <v>5140103.2341363654</v>
          </cell>
        </row>
        <row r="48">
          <cell r="J48">
            <v>0.5</v>
          </cell>
          <cell r="M48">
            <v>31965519.941282973</v>
          </cell>
          <cell r="N48">
            <v>3757170.8289258471</v>
          </cell>
        </row>
        <row r="51">
          <cell r="J51">
            <v>1</v>
          </cell>
          <cell r="M51">
            <v>42739725.760760911</v>
          </cell>
          <cell r="N51">
            <v>7778531.0501413122</v>
          </cell>
        </row>
        <row r="54">
          <cell r="J54">
            <v>2</v>
          </cell>
          <cell r="M54">
            <v>23719679.670494631</v>
          </cell>
          <cell r="N54">
            <v>6361821.311350842</v>
          </cell>
        </row>
        <row r="57">
          <cell r="J57">
            <v>3</v>
          </cell>
          <cell r="M57">
            <v>22112375.422143582</v>
          </cell>
          <cell r="N57">
            <v>4185916.7186203669</v>
          </cell>
        </row>
        <row r="60">
          <cell r="J60">
            <v>4</v>
          </cell>
          <cell r="M60">
            <v>9784931.9928836133</v>
          </cell>
          <cell r="N60">
            <v>916664.55190376495</v>
          </cell>
        </row>
        <row r="63">
          <cell r="J63">
            <v>0</v>
          </cell>
          <cell r="M63">
            <v>4787606.8237528531</v>
          </cell>
          <cell r="N63">
            <v>2762376.0814079819</v>
          </cell>
        </row>
        <row r="66">
          <cell r="J66">
            <v>0.1</v>
          </cell>
          <cell r="M66">
            <v>6689521.4505747883</v>
          </cell>
          <cell r="N66">
            <v>2157934.8555367826</v>
          </cell>
        </row>
        <row r="69">
          <cell r="J69">
            <v>0.25</v>
          </cell>
          <cell r="M69">
            <v>15008667.540249398</v>
          </cell>
          <cell r="N69">
            <v>1533741.1555228014</v>
          </cell>
        </row>
        <row r="72">
          <cell r="J72">
            <v>0.5</v>
          </cell>
          <cell r="M72">
            <v>21075917.194616977</v>
          </cell>
          <cell r="N72">
            <v>8518390.2709673606</v>
          </cell>
        </row>
        <row r="73">
          <cell r="J73">
            <v>0.8</v>
          </cell>
          <cell r="M73">
            <v>42739725.760760911</v>
          </cell>
          <cell r="N73">
            <v>7778531.0501413122</v>
          </cell>
        </row>
        <row r="75">
          <cell r="J75">
            <v>1.5</v>
          </cell>
          <cell r="M75">
            <v>36792980.091460101</v>
          </cell>
          <cell r="N75">
            <v>7011230.0661674375</v>
          </cell>
        </row>
        <row r="78">
          <cell r="J78">
            <v>2</v>
          </cell>
          <cell r="M78">
            <v>33591799.457695723</v>
          </cell>
          <cell r="N78">
            <v>12721349.267037321</v>
          </cell>
        </row>
        <row r="81">
          <cell r="J81" t="str">
            <v>NADPHx1</v>
          </cell>
          <cell r="M81">
            <v>52309647.702718258</v>
          </cell>
          <cell r="N81">
            <v>11911978.742402645</v>
          </cell>
        </row>
        <row r="82">
          <cell r="J82" t="str">
            <v>NADPHx1 extra run</v>
          </cell>
          <cell r="M82">
            <v>52498454.368468642</v>
          </cell>
          <cell r="N82">
            <v>20012204.795155942</v>
          </cell>
        </row>
        <row r="84">
          <cell r="J84" t="str">
            <v>NADPHx2</v>
          </cell>
          <cell r="M84">
            <v>42813986.511741139</v>
          </cell>
          <cell r="N84">
            <v>9383708.1032227073</v>
          </cell>
        </row>
        <row r="85">
          <cell r="J85" t="str">
            <v>NADPHx0</v>
          </cell>
          <cell r="M85">
            <v>42739725.760760911</v>
          </cell>
          <cell r="N85">
            <v>7778531.0501413122</v>
          </cell>
        </row>
        <row r="87">
          <cell r="J87" t="str">
            <v>1mL</v>
          </cell>
          <cell r="M87">
            <v>5431081.1780137373</v>
          </cell>
          <cell r="N87">
            <v>1092795.052490409</v>
          </cell>
        </row>
        <row r="90">
          <cell r="J90" t="str">
            <v>1,5mL</v>
          </cell>
          <cell r="M90">
            <v>11790694.915917436</v>
          </cell>
          <cell r="N90">
            <v>1609668.3511427518</v>
          </cell>
        </row>
        <row r="91">
          <cell r="J91" t="str">
            <v>2mL</v>
          </cell>
          <cell r="M91">
            <v>42739725.760760911</v>
          </cell>
          <cell r="N91">
            <v>7778531.0501413122</v>
          </cell>
        </row>
        <row r="99">
          <cell r="J99">
            <v>0</v>
          </cell>
          <cell r="K99">
            <v>40444760.68282035</v>
          </cell>
        </row>
        <row r="100">
          <cell r="J100">
            <v>0</v>
          </cell>
          <cell r="K100">
            <v>51407540.524193563</v>
          </cell>
        </row>
        <row r="101">
          <cell r="J101">
            <v>0</v>
          </cell>
          <cell r="K101">
            <v>36366876.07526882</v>
          </cell>
        </row>
        <row r="102">
          <cell r="J102">
            <v>1</v>
          </cell>
          <cell r="K102">
            <v>38741747.389119506</v>
          </cell>
        </row>
        <row r="103">
          <cell r="J103">
            <v>1</v>
          </cell>
          <cell r="K103">
            <v>61050457.172201306</v>
          </cell>
        </row>
        <row r="104">
          <cell r="J104">
            <v>1</v>
          </cell>
          <cell r="K104">
            <v>57136738.54683397</v>
          </cell>
        </row>
        <row r="105">
          <cell r="J105">
            <v>1.5</v>
          </cell>
          <cell r="K105">
            <v>32751249.817636572</v>
          </cell>
        </row>
        <row r="106">
          <cell r="J106">
            <v>1.5</v>
          </cell>
          <cell r="K106">
            <v>51978583.928571433</v>
          </cell>
        </row>
        <row r="107">
          <cell r="J107">
            <v>1.5</v>
          </cell>
          <cell r="K107">
            <v>72765529.359197915</v>
          </cell>
        </row>
        <row r="108">
          <cell r="J108">
            <v>2</v>
          </cell>
          <cell r="K108">
            <v>43031923.953301124</v>
          </cell>
        </row>
        <row r="109">
          <cell r="J109">
            <v>2</v>
          </cell>
          <cell r="K109">
            <v>52086827.5961193</v>
          </cell>
        </row>
        <row r="110">
          <cell r="J110">
            <v>2</v>
          </cell>
          <cell r="K110">
            <v>33323207.985803016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utions"/>
      <sheetName val="Samples"/>
      <sheetName val="Activity EST"/>
    </sheetNames>
    <sheetDataSet>
      <sheetData sheetId="0" refreshError="1"/>
      <sheetData sheetId="1">
        <row r="3">
          <cell r="D3">
            <v>1.12E-2</v>
          </cell>
        </row>
        <row r="4">
          <cell r="D4">
            <v>1.52E-2</v>
          </cell>
        </row>
        <row r="5">
          <cell r="D5">
            <v>1.2200000000000001E-2</v>
          </cell>
        </row>
        <row r="6">
          <cell r="D6">
            <v>1.4200000000000001E-2</v>
          </cell>
        </row>
        <row r="7">
          <cell r="D7">
            <v>1.11E-2</v>
          </cell>
        </row>
        <row r="8">
          <cell r="D8">
            <v>1.2699999999999999E-2</v>
          </cell>
        </row>
        <row r="9">
          <cell r="D9">
            <v>1.0800000000000001E-2</v>
          </cell>
        </row>
        <row r="10">
          <cell r="D10">
            <v>1.23E-2</v>
          </cell>
        </row>
        <row r="11">
          <cell r="D11">
            <v>1.5900000000000001E-2</v>
          </cell>
        </row>
        <row r="12">
          <cell r="D12">
            <v>2.1299999999999999E-2</v>
          </cell>
        </row>
        <row r="13">
          <cell r="D13">
            <v>1.4800000000000001E-2</v>
          </cell>
        </row>
        <row r="14">
          <cell r="D14">
            <v>2.1399999999999999E-2</v>
          </cell>
        </row>
        <row r="15">
          <cell r="D15">
            <v>1.46E-2</v>
          </cell>
        </row>
        <row r="16">
          <cell r="D16">
            <v>1.9E-2</v>
          </cell>
        </row>
        <row r="17">
          <cell r="D17">
            <v>1.5299999999999999E-2</v>
          </cell>
        </row>
        <row r="18">
          <cell r="D18">
            <v>1.8499999999999999E-2</v>
          </cell>
        </row>
        <row r="19">
          <cell r="D19">
            <v>1.4E-2</v>
          </cell>
        </row>
        <row r="20">
          <cell r="D20">
            <v>2.1499999999999998E-2</v>
          </cell>
        </row>
        <row r="22">
          <cell r="D22">
            <v>1.4999999999999999E-2</v>
          </cell>
        </row>
        <row r="23">
          <cell r="D23">
            <v>1.15E-2</v>
          </cell>
        </row>
        <row r="24">
          <cell r="D24">
            <v>2.3300000000000001E-2</v>
          </cell>
        </row>
        <row r="25">
          <cell r="D25">
            <v>1.9400000000000001E-2</v>
          </cell>
        </row>
        <row r="26">
          <cell r="D26">
            <v>1.47E-2</v>
          </cell>
        </row>
        <row r="27">
          <cell r="D27">
            <v>1.9800000000000002E-2</v>
          </cell>
        </row>
        <row r="28">
          <cell r="D28">
            <v>1.49E-2</v>
          </cell>
        </row>
        <row r="29">
          <cell r="D29">
            <v>2.3599999999999999E-2</v>
          </cell>
        </row>
        <row r="30">
          <cell r="D30">
            <v>1.7899999999999999E-2</v>
          </cell>
        </row>
        <row r="31">
          <cell r="D31">
            <v>1.7299999999999999E-2</v>
          </cell>
        </row>
        <row r="32">
          <cell r="D32">
            <v>1.55E-2</v>
          </cell>
        </row>
        <row r="33">
          <cell r="D33">
            <v>1.11E-2</v>
          </cell>
        </row>
        <row r="34">
          <cell r="D34">
            <v>9.1999999999999998E-3</v>
          </cell>
        </row>
        <row r="35">
          <cell r="D35">
            <v>1.0999999999999999E-2</v>
          </cell>
        </row>
        <row r="36">
          <cell r="D36">
            <v>1.2E-2</v>
          </cell>
        </row>
      </sheetData>
      <sheetData sheetId="2">
        <row r="9">
          <cell r="C9">
            <v>0</v>
          </cell>
          <cell r="U9">
            <v>196475808</v>
          </cell>
          <cell r="AE9">
            <v>0</v>
          </cell>
          <cell r="AT9">
            <v>214841520</v>
          </cell>
        </row>
        <row r="10">
          <cell r="C10">
            <v>0.5</v>
          </cell>
          <cell r="U10">
            <v>391796128</v>
          </cell>
          <cell r="AE10">
            <v>0.5</v>
          </cell>
          <cell r="AT10">
            <v>532441280</v>
          </cell>
        </row>
        <row r="11">
          <cell r="C11">
            <v>1</v>
          </cell>
          <cell r="U11">
            <v>567585152</v>
          </cell>
          <cell r="AE11">
            <v>1</v>
          </cell>
          <cell r="AT11">
            <v>815048256</v>
          </cell>
        </row>
        <row r="12">
          <cell r="C12">
            <v>1.5</v>
          </cell>
          <cell r="U12">
            <v>785027712</v>
          </cell>
          <cell r="AE12">
            <v>1.5</v>
          </cell>
          <cell r="AT12">
            <v>1149890048</v>
          </cell>
        </row>
        <row r="13">
          <cell r="C13">
            <v>2</v>
          </cell>
          <cell r="U13">
            <v>927631616</v>
          </cell>
          <cell r="AE13">
            <v>2</v>
          </cell>
          <cell r="AT13">
            <v>1456796032</v>
          </cell>
        </row>
        <row r="14">
          <cell r="C14">
            <v>2.5</v>
          </cell>
          <cell r="U14">
            <v>1064338944</v>
          </cell>
          <cell r="AE14">
            <v>2.5</v>
          </cell>
          <cell r="AT14">
            <v>1729752832</v>
          </cell>
        </row>
        <row r="15">
          <cell r="C15">
            <v>3</v>
          </cell>
          <cell r="U15">
            <v>1236120448</v>
          </cell>
          <cell r="AE15">
            <v>3</v>
          </cell>
          <cell r="AT15">
            <v>2004394624</v>
          </cell>
        </row>
        <row r="16">
          <cell r="C16">
            <v>3.5</v>
          </cell>
          <cell r="U16">
            <v>1366277376</v>
          </cell>
          <cell r="AE16">
            <v>3.5</v>
          </cell>
          <cell r="AT16">
            <v>2291496704</v>
          </cell>
        </row>
        <row r="17">
          <cell r="C17">
            <v>4</v>
          </cell>
          <cell r="U17">
            <v>1472270848</v>
          </cell>
          <cell r="AE17">
            <v>4</v>
          </cell>
          <cell r="AT17">
            <v>2563005440</v>
          </cell>
        </row>
        <row r="18">
          <cell r="C18">
            <v>4.5</v>
          </cell>
          <cell r="U18">
            <v>1597010304</v>
          </cell>
          <cell r="AE18">
            <v>4.5</v>
          </cell>
          <cell r="AT18">
            <v>2819221504</v>
          </cell>
        </row>
        <row r="19">
          <cell r="C19">
            <v>5</v>
          </cell>
          <cell r="U19">
            <v>1699717760</v>
          </cell>
          <cell r="AE19">
            <v>5</v>
          </cell>
          <cell r="AT19">
            <v>3074426112</v>
          </cell>
        </row>
        <row r="20">
          <cell r="C20">
            <v>5.5</v>
          </cell>
          <cell r="U20">
            <v>1789842304</v>
          </cell>
          <cell r="AE20">
            <v>5.5</v>
          </cell>
          <cell r="AT20">
            <v>3295128064</v>
          </cell>
        </row>
        <row r="21">
          <cell r="C21">
            <v>6</v>
          </cell>
          <cell r="U21">
            <v>1898250624</v>
          </cell>
          <cell r="AE21">
            <v>6</v>
          </cell>
          <cell r="AT21">
            <v>3530659840</v>
          </cell>
        </row>
        <row r="22">
          <cell r="C22">
            <v>6.5</v>
          </cell>
          <cell r="U22">
            <v>2004356352</v>
          </cell>
          <cell r="AE22">
            <v>6.5</v>
          </cell>
          <cell r="AT22">
            <v>3702586624</v>
          </cell>
        </row>
        <row r="23">
          <cell r="C23">
            <v>7</v>
          </cell>
          <cell r="U23">
            <v>2064745600</v>
          </cell>
          <cell r="AE23">
            <v>7</v>
          </cell>
          <cell r="AT23">
            <v>3898963712</v>
          </cell>
        </row>
        <row r="24">
          <cell r="C24">
            <v>7.5</v>
          </cell>
          <cell r="U24">
            <v>2142994176</v>
          </cell>
          <cell r="AE24">
            <v>7.5</v>
          </cell>
          <cell r="AT24">
            <v>4098007296</v>
          </cell>
        </row>
        <row r="25">
          <cell r="C25">
            <v>8</v>
          </cell>
          <cell r="U25">
            <v>2218637056</v>
          </cell>
          <cell r="AE25">
            <v>8</v>
          </cell>
          <cell r="AT25">
            <v>4262889216</v>
          </cell>
        </row>
        <row r="26">
          <cell r="C26">
            <v>8.5</v>
          </cell>
          <cell r="U26">
            <v>2274552064</v>
          </cell>
          <cell r="AE26">
            <v>8.5</v>
          </cell>
          <cell r="AT26">
            <v>4409083904</v>
          </cell>
        </row>
        <row r="27">
          <cell r="C27">
            <v>9</v>
          </cell>
          <cell r="U27">
            <v>2380036352</v>
          </cell>
          <cell r="AE27">
            <v>9</v>
          </cell>
          <cell r="AT27">
            <v>4587077120</v>
          </cell>
        </row>
        <row r="28">
          <cell r="C28">
            <v>9.5</v>
          </cell>
          <cell r="U28">
            <v>2394964736</v>
          </cell>
          <cell r="AE28">
            <v>9.5</v>
          </cell>
          <cell r="AT28">
            <v>4722287104</v>
          </cell>
        </row>
        <row r="29">
          <cell r="C29">
            <v>10</v>
          </cell>
          <cell r="U29">
            <v>2464446720</v>
          </cell>
          <cell r="AE29">
            <v>10</v>
          </cell>
          <cell r="AT29">
            <v>4882226176</v>
          </cell>
        </row>
        <row r="30">
          <cell r="AE30">
            <v>10.5</v>
          </cell>
          <cell r="AT30">
            <v>5027556864</v>
          </cell>
        </row>
        <row r="31">
          <cell r="AE31">
            <v>11</v>
          </cell>
          <cell r="AT31">
            <v>5144534016</v>
          </cell>
        </row>
        <row r="32">
          <cell r="AE32">
            <v>11.5</v>
          </cell>
          <cell r="AT32">
            <v>5206348800</v>
          </cell>
        </row>
        <row r="55">
          <cell r="M55" t="str">
            <v>EST (flu/min/g gut)</v>
          </cell>
        </row>
        <row r="56">
          <cell r="J56">
            <v>0.1</v>
          </cell>
          <cell r="M56">
            <v>9796814075.3336391</v>
          </cell>
          <cell r="N56">
            <v>1554896275.1710172</v>
          </cell>
        </row>
        <row r="59">
          <cell r="J59">
            <v>0.2</v>
          </cell>
          <cell r="M59">
            <v>48276411507.192879</v>
          </cell>
          <cell r="N59">
            <v>11162374446.244198</v>
          </cell>
        </row>
        <row r="62">
          <cell r="J62">
            <v>0.5</v>
          </cell>
          <cell r="M62">
            <v>41255364336.378044</v>
          </cell>
          <cell r="N62">
            <v>4720295262.9053555</v>
          </cell>
        </row>
        <row r="65">
          <cell r="J65">
            <v>1</v>
          </cell>
          <cell r="M65">
            <v>33880320989.58614</v>
          </cell>
          <cell r="N65">
            <v>9517878838.7383232</v>
          </cell>
        </row>
        <row r="68">
          <cell r="J68">
            <v>2</v>
          </cell>
          <cell r="M68">
            <v>33873680562.069286</v>
          </cell>
          <cell r="N68">
            <v>14568263106.156412</v>
          </cell>
        </row>
        <row r="71">
          <cell r="J71">
            <v>3</v>
          </cell>
          <cell r="M71">
            <v>25800618590.293339</v>
          </cell>
          <cell r="N71">
            <v>11521920876.170132</v>
          </cell>
        </row>
        <row r="77">
          <cell r="J77">
            <v>0</v>
          </cell>
          <cell r="M77">
            <v>4181143.2224939032</v>
          </cell>
          <cell r="N77">
            <v>2584639.7891407218</v>
          </cell>
        </row>
        <row r="80">
          <cell r="J80">
            <v>0.1</v>
          </cell>
          <cell r="M80">
            <v>8749381104.7345409</v>
          </cell>
          <cell r="N80">
            <v>2240069974.0860968</v>
          </cell>
        </row>
        <row r="83">
          <cell r="J83">
            <v>0.2</v>
          </cell>
          <cell r="M83">
            <v>10684395960.298296</v>
          </cell>
          <cell r="N83">
            <v>4521280527.5447664</v>
          </cell>
        </row>
        <row r="86">
          <cell r="J86">
            <v>0.4</v>
          </cell>
          <cell r="M86">
            <v>20743957398.137714</v>
          </cell>
          <cell r="N86">
            <v>2952279102.7526021</v>
          </cell>
        </row>
        <row r="87">
          <cell r="J87">
            <v>0.8</v>
          </cell>
          <cell r="M87">
            <v>41255364336.378044</v>
          </cell>
          <cell r="N87">
            <v>4720295262.9053555</v>
          </cell>
        </row>
        <row r="89">
          <cell r="J89">
            <v>1.5</v>
          </cell>
          <cell r="M89">
            <v>31154369854.807819</v>
          </cell>
          <cell r="N89">
            <v>7545653198.0046778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lutions"/>
      <sheetName val="Samples"/>
      <sheetName val="Activity GST"/>
    </sheetNames>
    <sheetDataSet>
      <sheetData sheetId="0"/>
      <sheetData sheetId="1"/>
      <sheetData sheetId="2">
        <row r="10">
          <cell r="C10">
            <v>0</v>
          </cell>
          <cell r="G10">
            <v>1.3099000000000001</v>
          </cell>
          <cell r="J10">
            <v>1.3784000000000001</v>
          </cell>
          <cell r="K10">
            <v>1.3379000000000001</v>
          </cell>
          <cell r="L10">
            <v>1.3116000000000001</v>
          </cell>
          <cell r="M10">
            <v>1.9908999999999999</v>
          </cell>
          <cell r="N10">
            <v>1.9453</v>
          </cell>
          <cell r="O10">
            <v>1.9321999999999999</v>
          </cell>
          <cell r="P10">
            <v>2.1945000000000001</v>
          </cell>
          <cell r="Q10">
            <v>2.1372</v>
          </cell>
          <cell r="R10">
            <v>2.3490000000000002</v>
          </cell>
          <cell r="S10">
            <v>2.6404000000000001</v>
          </cell>
          <cell r="T10">
            <v>2.6078999999999999</v>
          </cell>
          <cell r="U10">
            <v>2.5951</v>
          </cell>
          <cell r="Y10">
            <v>0</v>
          </cell>
          <cell r="Z10">
            <v>0.92689999999999995</v>
          </cell>
          <cell r="AA10">
            <v>0.93740000000000001</v>
          </cell>
          <cell r="AB10">
            <v>1.042</v>
          </cell>
          <cell r="AC10">
            <v>1.0572999999999999</v>
          </cell>
          <cell r="AD10">
            <v>1.1781999999999999</v>
          </cell>
          <cell r="AE10">
            <v>1.1828000000000001</v>
          </cell>
          <cell r="AF10">
            <v>1.5325</v>
          </cell>
          <cell r="AG10">
            <v>1.5508</v>
          </cell>
          <cell r="AH10">
            <v>2.1515</v>
          </cell>
          <cell r="AI10">
            <v>2.1537999999999999</v>
          </cell>
          <cell r="AJ10">
            <v>2.8894000000000002</v>
          </cell>
          <cell r="AK10">
            <v>2.8841000000000001</v>
          </cell>
          <cell r="AO10">
            <v>0</v>
          </cell>
          <cell r="AP10">
            <v>0.1527</v>
          </cell>
          <cell r="AQ10">
            <v>0.17019999999999999</v>
          </cell>
          <cell r="AR10">
            <v>0.12670000000000001</v>
          </cell>
          <cell r="AS10">
            <v>0.36659999999999998</v>
          </cell>
          <cell r="AU10">
            <v>0.45860000000000001</v>
          </cell>
          <cell r="AV10">
            <v>0.66810000000000003</v>
          </cell>
          <cell r="AW10">
            <v>0.66349999999999998</v>
          </cell>
          <cell r="AX10">
            <v>0.64749999999999996</v>
          </cell>
          <cell r="AY10">
            <v>1.1316999999999999</v>
          </cell>
          <cell r="AZ10">
            <v>1.1231</v>
          </cell>
          <cell r="BD10">
            <v>1.9549000000000001</v>
          </cell>
          <cell r="BG10">
            <v>0.34899999999999998</v>
          </cell>
          <cell r="BH10">
            <v>0.63959999999999995</v>
          </cell>
          <cell r="BI10">
            <v>0.64559999999999995</v>
          </cell>
          <cell r="BJ10">
            <v>1.0979000000000001</v>
          </cell>
          <cell r="BK10">
            <v>1.1252</v>
          </cell>
          <cell r="BL10">
            <v>1.9228000000000001</v>
          </cell>
          <cell r="BM10">
            <v>1.8875999999999999</v>
          </cell>
          <cell r="BQ10">
            <v>0</v>
          </cell>
          <cell r="BS10">
            <v>2.1772999999999998</v>
          </cell>
          <cell r="BT10">
            <v>2.0565000000000002</v>
          </cell>
          <cell r="BX10">
            <v>2.0651999999999999</v>
          </cell>
          <cell r="BY10">
            <v>2.0032000000000001</v>
          </cell>
          <cell r="BZ10">
            <v>2.2686999999999999</v>
          </cell>
          <cell r="CA10">
            <v>2.2435</v>
          </cell>
        </row>
        <row r="11">
          <cell r="C11">
            <v>1.5</v>
          </cell>
          <cell r="G11">
            <v>1.339</v>
          </cell>
          <cell r="H11">
            <v>1.3056000000000001</v>
          </cell>
          <cell r="I11">
            <v>1.3744000000000001</v>
          </cell>
          <cell r="J11">
            <v>1.4066000000000001</v>
          </cell>
          <cell r="K11">
            <v>1.3677999999999999</v>
          </cell>
          <cell r="L11">
            <v>1.3419000000000001</v>
          </cell>
          <cell r="N11">
            <v>1.9709000000000001</v>
          </cell>
          <cell r="O11">
            <v>1.9745999999999999</v>
          </cell>
          <cell r="P11">
            <v>2.2033999999999998</v>
          </cell>
          <cell r="Q11">
            <v>2.1522999999999999</v>
          </cell>
          <cell r="R11">
            <v>2.1461999999999999</v>
          </cell>
          <cell r="S11">
            <v>2.6922000000000001</v>
          </cell>
          <cell r="T11">
            <v>2.6435</v>
          </cell>
          <cell r="U11">
            <v>2.5992000000000002</v>
          </cell>
          <cell r="Y11">
            <v>1.5</v>
          </cell>
          <cell r="Z11">
            <v>0.93569999999999998</v>
          </cell>
          <cell r="AA11">
            <v>0.94850000000000001</v>
          </cell>
          <cell r="AB11">
            <v>1.0512999999999999</v>
          </cell>
          <cell r="AC11">
            <v>1.0582</v>
          </cell>
          <cell r="AD11">
            <v>1.1896</v>
          </cell>
          <cell r="AE11">
            <v>1.1998</v>
          </cell>
          <cell r="AF11">
            <v>1.5508</v>
          </cell>
          <cell r="AG11">
            <v>1.5782</v>
          </cell>
          <cell r="AH11">
            <v>2.1674000000000002</v>
          </cell>
          <cell r="AI11">
            <v>2.1677</v>
          </cell>
          <cell r="AJ11">
            <v>2.7711999999999999</v>
          </cell>
          <cell r="AK11">
            <v>2.7797000000000001</v>
          </cell>
          <cell r="AO11">
            <v>1.5</v>
          </cell>
          <cell r="AP11">
            <v>0.15060000000000001</v>
          </cell>
          <cell r="AQ11">
            <v>0.1416</v>
          </cell>
          <cell r="AR11">
            <v>0.1237</v>
          </cell>
          <cell r="AS11">
            <v>0.39689999999999998</v>
          </cell>
          <cell r="AT11">
            <v>0.4289</v>
          </cell>
          <cell r="AU11">
            <v>0.42780000000000001</v>
          </cell>
          <cell r="AV11">
            <v>0.67869999999999997</v>
          </cell>
          <cell r="AW11">
            <v>0.69059999999999999</v>
          </cell>
          <cell r="AX11">
            <v>0.65769999999999995</v>
          </cell>
          <cell r="AY11">
            <v>1.2718</v>
          </cell>
          <cell r="BB11">
            <v>2.0186000000000002</v>
          </cell>
          <cell r="BD11">
            <v>2.2986</v>
          </cell>
          <cell r="BG11">
            <v>0.3498</v>
          </cell>
          <cell r="BH11">
            <v>0.6421</v>
          </cell>
          <cell r="BI11">
            <v>0.64800000000000002</v>
          </cell>
          <cell r="BJ11">
            <v>1.1019000000000001</v>
          </cell>
          <cell r="BK11">
            <v>1.1312</v>
          </cell>
          <cell r="BL11">
            <v>1.9387000000000001</v>
          </cell>
          <cell r="BM11">
            <v>1.9006000000000001</v>
          </cell>
          <cell r="BQ11">
            <v>1.5</v>
          </cell>
          <cell r="BR11">
            <v>2.1</v>
          </cell>
          <cell r="BS11">
            <v>2.1758000000000002</v>
          </cell>
          <cell r="BT11">
            <v>2.0522</v>
          </cell>
          <cell r="BX11">
            <v>2.0668000000000002</v>
          </cell>
          <cell r="BY11">
            <v>2.0038999999999998</v>
          </cell>
          <cell r="BZ11">
            <v>2.2625999999999999</v>
          </cell>
          <cell r="CA11">
            <v>2.25</v>
          </cell>
        </row>
        <row r="12">
          <cell r="C12">
            <v>3</v>
          </cell>
          <cell r="G12">
            <v>1.3391999999999999</v>
          </cell>
          <cell r="H12">
            <v>1.3764000000000001</v>
          </cell>
          <cell r="I12">
            <v>1.3371</v>
          </cell>
          <cell r="J12">
            <v>1.4366000000000001</v>
          </cell>
          <cell r="K12">
            <v>1.3994</v>
          </cell>
          <cell r="L12">
            <v>1.4276</v>
          </cell>
          <cell r="N12">
            <v>2.0019</v>
          </cell>
          <cell r="O12">
            <v>2.0320999999999998</v>
          </cell>
          <cell r="P12">
            <v>2.2296</v>
          </cell>
          <cell r="Q12">
            <v>2.1821000000000002</v>
          </cell>
          <cell r="R12">
            <v>2.1875</v>
          </cell>
          <cell r="S12">
            <v>2.7170999999999998</v>
          </cell>
          <cell r="T12">
            <v>2.6823999999999999</v>
          </cell>
          <cell r="U12">
            <v>2.6166999999999998</v>
          </cell>
          <cell r="Y12">
            <v>3</v>
          </cell>
          <cell r="Z12">
            <v>0.9456</v>
          </cell>
          <cell r="AA12">
            <v>0.95950000000000002</v>
          </cell>
          <cell r="AB12">
            <v>1.0599000000000001</v>
          </cell>
          <cell r="AC12">
            <v>1.0701000000000001</v>
          </cell>
          <cell r="AD12">
            <v>1.2161999999999999</v>
          </cell>
          <cell r="AE12">
            <v>1.2124999999999999</v>
          </cell>
          <cell r="AF12">
            <v>1.5718000000000001</v>
          </cell>
          <cell r="AG12">
            <v>1.5931999999999999</v>
          </cell>
          <cell r="AH12">
            <v>2.181</v>
          </cell>
          <cell r="AI12">
            <v>2.1858</v>
          </cell>
          <cell r="AJ12">
            <v>2.7330000000000001</v>
          </cell>
          <cell r="AK12">
            <v>2.7204999999999999</v>
          </cell>
          <cell r="AO12">
            <v>3</v>
          </cell>
          <cell r="AP12">
            <v>0.1525</v>
          </cell>
          <cell r="AQ12">
            <v>0.14330000000000001</v>
          </cell>
          <cell r="AR12">
            <v>0.12709999999999999</v>
          </cell>
          <cell r="AT12">
            <v>0.41620000000000001</v>
          </cell>
          <cell r="AU12">
            <v>0.4027</v>
          </cell>
          <cell r="AV12">
            <v>0.68479999999999996</v>
          </cell>
          <cell r="AW12">
            <v>0.85770000000000002</v>
          </cell>
          <cell r="AX12">
            <v>0.67249999999999999</v>
          </cell>
          <cell r="AY12">
            <v>1.1867000000000001</v>
          </cell>
          <cell r="AZ12">
            <v>1.1977</v>
          </cell>
          <cell r="BA12">
            <v>1.2951999999999999</v>
          </cell>
          <cell r="BB12">
            <v>2.0388000000000002</v>
          </cell>
          <cell r="BC12">
            <v>2.0514999999999999</v>
          </cell>
          <cell r="BD12">
            <v>2.0369999999999999</v>
          </cell>
          <cell r="BG12">
            <v>0.35220000000000001</v>
          </cell>
          <cell r="BH12">
            <v>0.64459999999999995</v>
          </cell>
          <cell r="BI12">
            <v>0.65110000000000001</v>
          </cell>
          <cell r="BJ12">
            <v>1.1116999999999999</v>
          </cell>
          <cell r="BK12">
            <v>1.1397999999999999</v>
          </cell>
          <cell r="BL12">
            <v>1.9569000000000001</v>
          </cell>
          <cell r="BM12">
            <v>1.9147000000000001</v>
          </cell>
          <cell r="BQ12">
            <v>3</v>
          </cell>
          <cell r="BR12">
            <v>2.1002000000000001</v>
          </cell>
          <cell r="BS12">
            <v>2.1463999999999999</v>
          </cell>
          <cell r="BT12">
            <v>2.0486</v>
          </cell>
          <cell r="BX12">
            <v>2.0701000000000001</v>
          </cell>
          <cell r="BY12">
            <v>2.0104000000000002</v>
          </cell>
          <cell r="BZ12">
            <v>2.2660999999999998</v>
          </cell>
          <cell r="CA12">
            <v>2.2536</v>
          </cell>
        </row>
        <row r="13">
          <cell r="C13">
            <v>4.5</v>
          </cell>
          <cell r="H13">
            <v>1.7990999999999999</v>
          </cell>
          <cell r="I13">
            <v>1.341</v>
          </cell>
          <cell r="J13">
            <v>1.4652000000000001</v>
          </cell>
          <cell r="K13">
            <v>1.4308000000000001</v>
          </cell>
          <cell r="L13">
            <v>1.389</v>
          </cell>
          <cell r="N13">
            <v>2.0308000000000002</v>
          </cell>
          <cell r="O13">
            <v>2.0573999999999999</v>
          </cell>
          <cell r="P13">
            <v>2.2587000000000002</v>
          </cell>
          <cell r="R13">
            <v>2.6105999999999998</v>
          </cell>
          <cell r="S13">
            <v>2.7610999999999999</v>
          </cell>
          <cell r="T13">
            <v>2.7370000000000001</v>
          </cell>
          <cell r="U13">
            <v>2.6444000000000001</v>
          </cell>
          <cell r="Y13">
            <v>4.5</v>
          </cell>
          <cell r="Z13">
            <v>0.95779999999999998</v>
          </cell>
          <cell r="AA13">
            <v>0.96860000000000002</v>
          </cell>
          <cell r="AB13">
            <v>1.0721000000000001</v>
          </cell>
          <cell r="AC13">
            <v>1.0807</v>
          </cell>
          <cell r="AD13">
            <v>1.2271000000000001</v>
          </cell>
          <cell r="AE13">
            <v>1.228</v>
          </cell>
          <cell r="AF13">
            <v>1.5893999999999999</v>
          </cell>
          <cell r="AG13">
            <v>1.6119000000000001</v>
          </cell>
          <cell r="AH13">
            <v>2.1934</v>
          </cell>
          <cell r="AI13">
            <v>2.1991999999999998</v>
          </cell>
          <cell r="AJ13">
            <v>2.6958000000000002</v>
          </cell>
          <cell r="AK13">
            <v>2.6968999999999999</v>
          </cell>
          <cell r="AO13">
            <v>4.5</v>
          </cell>
          <cell r="AP13">
            <v>0.16420000000000001</v>
          </cell>
          <cell r="AQ13">
            <v>0.1595</v>
          </cell>
          <cell r="AT13">
            <v>0.42880000000000001</v>
          </cell>
          <cell r="AU13">
            <v>0.3952</v>
          </cell>
          <cell r="AV13">
            <v>0.70399999999999996</v>
          </cell>
          <cell r="AW13">
            <v>0.75370000000000004</v>
          </cell>
          <cell r="AX13">
            <v>0.68630000000000002</v>
          </cell>
          <cell r="AY13">
            <v>1.2303999999999999</v>
          </cell>
          <cell r="AZ13">
            <v>1.2238</v>
          </cell>
          <cell r="BA13">
            <v>1.1970000000000001</v>
          </cell>
          <cell r="BB13">
            <v>2.2307000000000001</v>
          </cell>
          <cell r="BC13">
            <v>2.1021000000000001</v>
          </cell>
          <cell r="BD13">
            <v>2.1255999999999999</v>
          </cell>
          <cell r="BE13">
            <v>9.5399999999999999E-2</v>
          </cell>
          <cell r="BF13">
            <v>0.34889999999999999</v>
          </cell>
          <cell r="BG13">
            <v>0.35759999999999997</v>
          </cell>
          <cell r="BH13">
            <v>0.64690000000000003</v>
          </cell>
          <cell r="BI13">
            <v>0.65610000000000002</v>
          </cell>
          <cell r="BJ13">
            <v>1.1213</v>
          </cell>
          <cell r="BK13">
            <v>1.1473</v>
          </cell>
          <cell r="BL13">
            <v>1.9669000000000001</v>
          </cell>
          <cell r="BM13">
            <v>1.9289000000000001</v>
          </cell>
          <cell r="BQ13">
            <v>4.5</v>
          </cell>
          <cell r="BR13">
            <v>2.1040999999999999</v>
          </cell>
          <cell r="BS13">
            <v>2.1055000000000001</v>
          </cell>
          <cell r="BT13">
            <v>2.0476999999999999</v>
          </cell>
          <cell r="BX13">
            <v>2.0743</v>
          </cell>
          <cell r="BY13">
            <v>2.0091000000000001</v>
          </cell>
          <cell r="BZ13">
            <v>2.2713999999999999</v>
          </cell>
          <cell r="CA13">
            <v>2.2643</v>
          </cell>
        </row>
        <row r="14">
          <cell r="C14">
            <v>6</v>
          </cell>
          <cell r="G14">
            <v>1.4281999999999999</v>
          </cell>
          <cell r="H14">
            <v>1.4511000000000001</v>
          </cell>
          <cell r="I14">
            <v>1.3563000000000001</v>
          </cell>
          <cell r="J14">
            <v>1.5287999999999999</v>
          </cell>
          <cell r="K14">
            <v>1.4939</v>
          </cell>
          <cell r="L14">
            <v>1.3994</v>
          </cell>
          <cell r="M14">
            <v>2.1118000000000001</v>
          </cell>
          <cell r="N14">
            <v>2.0705</v>
          </cell>
          <cell r="O14">
            <v>2.0453000000000001</v>
          </cell>
          <cell r="P14">
            <v>2.3039000000000001</v>
          </cell>
          <cell r="Q14">
            <v>2.2446999999999999</v>
          </cell>
          <cell r="R14">
            <v>2.2545999999999999</v>
          </cell>
          <cell r="S14">
            <v>2.8012000000000001</v>
          </cell>
          <cell r="T14">
            <v>2.7928999999999999</v>
          </cell>
          <cell r="U14">
            <v>2.677</v>
          </cell>
          <cell r="Y14">
            <v>6</v>
          </cell>
          <cell r="Z14">
            <v>0.96870000000000001</v>
          </cell>
          <cell r="AA14">
            <v>0.97799999999999998</v>
          </cell>
          <cell r="AB14">
            <v>1.0832999999999999</v>
          </cell>
          <cell r="AC14">
            <v>1.0948</v>
          </cell>
          <cell r="AD14">
            <v>1.2416</v>
          </cell>
          <cell r="AE14">
            <v>1.2505999999999999</v>
          </cell>
          <cell r="AF14">
            <v>1.6092</v>
          </cell>
          <cell r="AG14">
            <v>1.6287</v>
          </cell>
          <cell r="AH14">
            <v>2.2128999999999999</v>
          </cell>
          <cell r="AI14">
            <v>2.2214</v>
          </cell>
          <cell r="AJ14">
            <v>2.6819000000000002</v>
          </cell>
          <cell r="AK14">
            <v>2.6753999999999998</v>
          </cell>
          <cell r="AO14">
            <v>6</v>
          </cell>
          <cell r="AQ14">
            <v>0.1668</v>
          </cell>
          <cell r="AR14">
            <v>0.13420000000000001</v>
          </cell>
          <cell r="AS14">
            <v>0.38429999999999997</v>
          </cell>
          <cell r="AU14">
            <v>0.44359999999999999</v>
          </cell>
          <cell r="AV14">
            <v>0.71130000000000004</v>
          </cell>
          <cell r="AW14">
            <v>0.83199999999999996</v>
          </cell>
          <cell r="AX14">
            <v>0.69730000000000003</v>
          </cell>
          <cell r="AY14">
            <v>1.3589</v>
          </cell>
          <cell r="AZ14">
            <v>1.2628999999999999</v>
          </cell>
          <cell r="BA14">
            <v>1.2323</v>
          </cell>
          <cell r="BB14">
            <v>2.0950000000000002</v>
          </cell>
          <cell r="BC14">
            <v>2.1137999999999999</v>
          </cell>
          <cell r="BD14">
            <v>2.13</v>
          </cell>
          <cell r="BE14">
            <v>9.5799999999999996E-2</v>
          </cell>
          <cell r="BF14">
            <v>0.34849999999999998</v>
          </cell>
          <cell r="BG14">
            <v>0.36059999999999998</v>
          </cell>
          <cell r="BH14">
            <v>0.64890000000000003</v>
          </cell>
          <cell r="BI14">
            <v>0.65710000000000002</v>
          </cell>
          <cell r="BJ14">
            <v>1.1305000000000001</v>
          </cell>
          <cell r="BK14">
            <v>1.155</v>
          </cell>
          <cell r="BL14">
            <v>1.9782</v>
          </cell>
          <cell r="BM14">
            <v>1.94</v>
          </cell>
          <cell r="BQ14">
            <v>6</v>
          </cell>
          <cell r="BR14">
            <v>2.1112000000000002</v>
          </cell>
          <cell r="BS14">
            <v>2.1793</v>
          </cell>
          <cell r="BT14">
            <v>2.0445000000000002</v>
          </cell>
          <cell r="BX14">
            <v>2.0800999999999998</v>
          </cell>
          <cell r="BY14">
            <v>2.0127999999999999</v>
          </cell>
          <cell r="BZ14">
            <v>2.2759</v>
          </cell>
          <cell r="CA14">
            <v>2.2706</v>
          </cell>
        </row>
        <row r="15">
          <cell r="C15">
            <v>7.5</v>
          </cell>
          <cell r="G15">
            <v>1.3815</v>
          </cell>
          <cell r="H15">
            <v>1.8494999999999999</v>
          </cell>
          <cell r="I15">
            <v>1.4003000000000001</v>
          </cell>
          <cell r="J15">
            <v>1.5295000000000001</v>
          </cell>
          <cell r="K15">
            <v>1.5012000000000001</v>
          </cell>
          <cell r="L15">
            <v>1.4231</v>
          </cell>
          <cell r="M15">
            <v>2.1533000000000002</v>
          </cell>
          <cell r="N15">
            <v>2.1009000000000002</v>
          </cell>
          <cell r="O15">
            <v>2.0754000000000001</v>
          </cell>
          <cell r="P15">
            <v>2.3492000000000002</v>
          </cell>
          <cell r="Q15">
            <v>2.2782</v>
          </cell>
          <cell r="R15">
            <v>2.3231999999999999</v>
          </cell>
          <cell r="S15">
            <v>2.8445999999999998</v>
          </cell>
          <cell r="T15">
            <v>2.8624000000000001</v>
          </cell>
          <cell r="U15">
            <v>2.7082999999999999</v>
          </cell>
          <cell r="Y15">
            <v>7.5</v>
          </cell>
          <cell r="Z15">
            <v>0.98150000000000004</v>
          </cell>
          <cell r="AA15">
            <v>0.9899</v>
          </cell>
          <cell r="AB15">
            <v>1.0978000000000001</v>
          </cell>
          <cell r="AC15">
            <v>1.1124000000000001</v>
          </cell>
          <cell r="AD15">
            <v>1.2539</v>
          </cell>
          <cell r="AE15">
            <v>1.2636000000000001</v>
          </cell>
          <cell r="AF15">
            <v>1.6267</v>
          </cell>
          <cell r="AG15">
            <v>1.6454</v>
          </cell>
          <cell r="AH15">
            <v>2.2225000000000001</v>
          </cell>
          <cell r="AI15">
            <v>2.2342</v>
          </cell>
          <cell r="AJ15">
            <v>2.6829000000000001</v>
          </cell>
          <cell r="AK15">
            <v>2.6791999999999998</v>
          </cell>
          <cell r="AO15">
            <v>7.5</v>
          </cell>
          <cell r="AP15">
            <v>0.1802</v>
          </cell>
          <cell r="AQ15">
            <v>0.16009999999999999</v>
          </cell>
          <cell r="AS15">
            <v>0.39450000000000002</v>
          </cell>
          <cell r="AT15">
            <v>0.4829</v>
          </cell>
          <cell r="AV15">
            <v>0.72440000000000004</v>
          </cell>
          <cell r="AX15">
            <v>0.7137</v>
          </cell>
          <cell r="AY15">
            <v>1.2781</v>
          </cell>
          <cell r="AZ15">
            <v>1.3302</v>
          </cell>
          <cell r="BA15">
            <v>1.3765000000000001</v>
          </cell>
          <cell r="BB15">
            <v>2.1219000000000001</v>
          </cell>
          <cell r="BC15">
            <v>2.1509</v>
          </cell>
          <cell r="BD15">
            <v>2.2406999999999999</v>
          </cell>
          <cell r="BE15">
            <v>9.6100000000000005E-2</v>
          </cell>
          <cell r="BF15">
            <v>0.3493</v>
          </cell>
          <cell r="BG15">
            <v>0.36420000000000002</v>
          </cell>
          <cell r="BH15">
            <v>0.65180000000000005</v>
          </cell>
          <cell r="BI15">
            <v>0.66190000000000004</v>
          </cell>
          <cell r="BJ15">
            <v>1.139</v>
          </cell>
          <cell r="BK15">
            <v>1.1637</v>
          </cell>
          <cell r="BL15">
            <v>1.9893000000000001</v>
          </cell>
          <cell r="BM15">
            <v>1.9501999999999999</v>
          </cell>
          <cell r="BQ15">
            <v>7.5</v>
          </cell>
          <cell r="BR15">
            <v>2.1120000000000001</v>
          </cell>
          <cell r="BS15">
            <v>2.1153</v>
          </cell>
          <cell r="BT15">
            <v>2.0467</v>
          </cell>
          <cell r="BX15">
            <v>2.0817999999999999</v>
          </cell>
          <cell r="BY15">
            <v>2.0156000000000001</v>
          </cell>
          <cell r="BZ15">
            <v>2.2837000000000001</v>
          </cell>
          <cell r="CA15">
            <v>2.2799</v>
          </cell>
        </row>
        <row r="16">
          <cell r="C16">
            <v>9</v>
          </cell>
          <cell r="G16">
            <v>1.3973</v>
          </cell>
          <cell r="H16">
            <v>1.3928</v>
          </cell>
          <cell r="I16">
            <v>1.4118999999999999</v>
          </cell>
          <cell r="J16">
            <v>1.5670999999999999</v>
          </cell>
          <cell r="K16">
            <v>1.5302</v>
          </cell>
          <cell r="L16">
            <v>1.4431</v>
          </cell>
          <cell r="M16">
            <v>2.1928000000000001</v>
          </cell>
          <cell r="N16">
            <v>2.2311999999999999</v>
          </cell>
          <cell r="O16">
            <v>2.0977000000000001</v>
          </cell>
          <cell r="P16">
            <v>2.3969</v>
          </cell>
          <cell r="Q16">
            <v>2.3875000000000002</v>
          </cell>
          <cell r="R16">
            <v>2.3504</v>
          </cell>
          <cell r="S16">
            <v>2.8936000000000002</v>
          </cell>
          <cell r="T16">
            <v>2.9365000000000001</v>
          </cell>
          <cell r="U16">
            <v>2.7446999999999999</v>
          </cell>
          <cell r="Y16">
            <v>9</v>
          </cell>
          <cell r="Z16">
            <v>0.99429999999999996</v>
          </cell>
          <cell r="AA16">
            <v>0.99990000000000001</v>
          </cell>
          <cell r="AB16">
            <v>1.1117999999999999</v>
          </cell>
          <cell r="AC16">
            <v>1.1233</v>
          </cell>
          <cell r="AD16">
            <v>1.2701</v>
          </cell>
          <cell r="AE16">
            <v>1.2776000000000001</v>
          </cell>
          <cell r="AF16">
            <v>1.6442000000000001</v>
          </cell>
          <cell r="AG16">
            <v>1.6646000000000001</v>
          </cell>
          <cell r="AH16">
            <v>2.2418</v>
          </cell>
          <cell r="AI16">
            <v>2.2547999999999999</v>
          </cell>
          <cell r="AJ16">
            <v>2.6804000000000001</v>
          </cell>
          <cell r="AK16">
            <v>2.6816</v>
          </cell>
          <cell r="AO16">
            <v>9</v>
          </cell>
          <cell r="AP16">
            <v>0.17929999999999999</v>
          </cell>
          <cell r="AR16">
            <v>0.1678</v>
          </cell>
          <cell r="AS16">
            <v>0.3982</v>
          </cell>
          <cell r="AT16">
            <v>0.44259999999999999</v>
          </cell>
          <cell r="AV16">
            <v>0.73699999999999999</v>
          </cell>
          <cell r="AW16">
            <v>0.76700000000000002</v>
          </cell>
          <cell r="AX16">
            <v>0.72319999999999995</v>
          </cell>
          <cell r="AY16">
            <v>1.3237000000000001</v>
          </cell>
          <cell r="AZ16">
            <v>1.3274999999999999</v>
          </cell>
          <cell r="BA16">
            <v>1.4394</v>
          </cell>
          <cell r="BB16">
            <v>2.1518999999999999</v>
          </cell>
          <cell r="BC16">
            <v>2.1877</v>
          </cell>
          <cell r="BD16">
            <v>2.2502</v>
          </cell>
          <cell r="BE16">
            <v>9.7100000000000006E-2</v>
          </cell>
          <cell r="BF16">
            <v>0.35049999999999998</v>
          </cell>
          <cell r="BG16">
            <v>0.36959999999999998</v>
          </cell>
          <cell r="BH16">
            <v>0.65529999999999999</v>
          </cell>
          <cell r="BI16">
            <v>0.66590000000000005</v>
          </cell>
          <cell r="BJ16">
            <v>1.1471</v>
          </cell>
          <cell r="BK16">
            <v>1.1725000000000001</v>
          </cell>
          <cell r="BL16">
            <v>1.9984</v>
          </cell>
          <cell r="BM16">
            <v>1.9618</v>
          </cell>
          <cell r="BQ16">
            <v>9</v>
          </cell>
          <cell r="BR16">
            <v>2.137</v>
          </cell>
          <cell r="BS16">
            <v>2.1166</v>
          </cell>
          <cell r="BT16">
            <v>2.0488</v>
          </cell>
          <cell r="BX16">
            <v>2.0863999999999998</v>
          </cell>
          <cell r="BY16">
            <v>2.0183</v>
          </cell>
          <cell r="BZ16">
            <v>2.2848999999999999</v>
          </cell>
          <cell r="CA16">
            <v>2.2839</v>
          </cell>
        </row>
        <row r="17">
          <cell r="C17">
            <v>10.5</v>
          </cell>
          <cell r="G17">
            <v>1.4267000000000001</v>
          </cell>
          <cell r="H17">
            <v>1.4177</v>
          </cell>
          <cell r="I17">
            <v>1.3977999999999999</v>
          </cell>
          <cell r="J17">
            <v>1.6005</v>
          </cell>
          <cell r="K17">
            <v>1.5666</v>
          </cell>
          <cell r="L17">
            <v>1.4666999999999999</v>
          </cell>
          <cell r="N17">
            <v>2.1758000000000002</v>
          </cell>
          <cell r="O17">
            <v>2.1347999999999998</v>
          </cell>
          <cell r="P17">
            <v>2.4449999999999998</v>
          </cell>
          <cell r="Q17">
            <v>2.4457</v>
          </cell>
          <cell r="R17">
            <v>2.3948999999999998</v>
          </cell>
          <cell r="S17">
            <v>2.9655999999999998</v>
          </cell>
          <cell r="T17">
            <v>3.0285000000000002</v>
          </cell>
          <cell r="U17">
            <v>2.8014999999999999</v>
          </cell>
          <cell r="Y17">
            <v>10.5</v>
          </cell>
          <cell r="Z17">
            <v>1.0044</v>
          </cell>
          <cell r="AA17">
            <v>1.0135000000000001</v>
          </cell>
          <cell r="AB17">
            <v>1.1254</v>
          </cell>
          <cell r="AC17">
            <v>1.1327</v>
          </cell>
          <cell r="AD17">
            <v>1.2846</v>
          </cell>
          <cell r="AE17">
            <v>1.2879</v>
          </cell>
          <cell r="AF17">
            <v>1.6651</v>
          </cell>
          <cell r="AG17">
            <v>1.6841999999999999</v>
          </cell>
          <cell r="AH17">
            <v>2.2656000000000001</v>
          </cell>
          <cell r="AI17">
            <v>2.2692000000000001</v>
          </cell>
          <cell r="AJ17">
            <v>2.6819000000000002</v>
          </cell>
          <cell r="AK17">
            <v>2.6825999999999999</v>
          </cell>
          <cell r="AO17">
            <v>10.5</v>
          </cell>
          <cell r="AP17">
            <v>0.18360000000000001</v>
          </cell>
          <cell r="AQ17">
            <v>0.1842</v>
          </cell>
          <cell r="AR17">
            <v>0.13539999999999999</v>
          </cell>
          <cell r="AS17">
            <v>0.40570000000000001</v>
          </cell>
          <cell r="AU17">
            <v>0.41299999999999998</v>
          </cell>
          <cell r="AV17">
            <v>0.74260000000000004</v>
          </cell>
          <cell r="AX17">
            <v>0.73380000000000001</v>
          </cell>
          <cell r="AY17">
            <v>1.3395999999999999</v>
          </cell>
          <cell r="AZ17">
            <v>1.3616999999999999</v>
          </cell>
          <cell r="BB17">
            <v>2.1781999999999999</v>
          </cell>
          <cell r="BC17">
            <v>2.2332000000000001</v>
          </cell>
          <cell r="BD17">
            <v>2.3195999999999999</v>
          </cell>
          <cell r="BE17">
            <v>9.7699999999999995E-2</v>
          </cell>
          <cell r="BF17">
            <v>0.35110000000000002</v>
          </cell>
          <cell r="BG17">
            <v>0.37169999999999997</v>
          </cell>
          <cell r="BH17">
            <v>0.65990000000000004</v>
          </cell>
          <cell r="BI17">
            <v>0.66949999999999998</v>
          </cell>
          <cell r="BJ17">
            <v>1.1572</v>
          </cell>
          <cell r="BK17">
            <v>1.1818</v>
          </cell>
          <cell r="BL17">
            <v>2.0116999999999998</v>
          </cell>
          <cell r="BM17">
            <v>1.9755</v>
          </cell>
          <cell r="BQ17">
            <v>10.5</v>
          </cell>
          <cell r="BR17">
            <v>2.1057000000000001</v>
          </cell>
          <cell r="BS17">
            <v>2.1219999999999999</v>
          </cell>
          <cell r="BT17">
            <v>2.0510000000000002</v>
          </cell>
          <cell r="BX17">
            <v>2.0847000000000002</v>
          </cell>
          <cell r="BY17">
            <v>2.0173000000000001</v>
          </cell>
          <cell r="BZ17">
            <v>2.2881</v>
          </cell>
          <cell r="CA17">
            <v>2.2965</v>
          </cell>
        </row>
        <row r="18">
          <cell r="C18">
            <v>12</v>
          </cell>
          <cell r="G18">
            <v>1.5189999999999999</v>
          </cell>
          <cell r="H18">
            <v>1.4493</v>
          </cell>
          <cell r="I18">
            <v>1.417</v>
          </cell>
          <cell r="J18">
            <v>1.6294999999999999</v>
          </cell>
          <cell r="K18">
            <v>1.6015999999999999</v>
          </cell>
          <cell r="L18">
            <v>1.4851000000000001</v>
          </cell>
          <cell r="M18">
            <v>2.2759999999999998</v>
          </cell>
          <cell r="N18">
            <v>2.2319</v>
          </cell>
          <cell r="O18">
            <v>2.1667000000000001</v>
          </cell>
          <cell r="P18">
            <v>2.4965000000000002</v>
          </cell>
          <cell r="Q18">
            <v>2.4180999999999999</v>
          </cell>
          <cell r="R18">
            <v>2.4658000000000002</v>
          </cell>
          <cell r="S18">
            <v>3.0131999999999999</v>
          </cell>
          <cell r="T18">
            <v>3.1149</v>
          </cell>
          <cell r="U18">
            <v>2.8555000000000001</v>
          </cell>
          <cell r="Y18">
            <v>12</v>
          </cell>
          <cell r="Z18">
            <v>1.0206</v>
          </cell>
          <cell r="AA18">
            <v>1.0258</v>
          </cell>
          <cell r="AB18">
            <v>1.1429</v>
          </cell>
          <cell r="AC18">
            <v>1.1473</v>
          </cell>
          <cell r="AD18">
            <v>1.3049999999999999</v>
          </cell>
          <cell r="AE18">
            <v>1.3089999999999999</v>
          </cell>
          <cell r="AF18">
            <v>1.6847000000000001</v>
          </cell>
          <cell r="AG18">
            <v>1.7025999999999999</v>
          </cell>
          <cell r="AH18">
            <v>2.2822</v>
          </cell>
          <cell r="AI18">
            <v>2.2852000000000001</v>
          </cell>
          <cell r="AJ18">
            <v>2.7010000000000001</v>
          </cell>
          <cell r="AK18">
            <v>2.6943000000000001</v>
          </cell>
          <cell r="AO18">
            <v>12</v>
          </cell>
          <cell r="AP18">
            <v>0.1837</v>
          </cell>
          <cell r="AR18">
            <v>0.13539999999999999</v>
          </cell>
          <cell r="AS18">
            <v>0.43169999999999997</v>
          </cell>
          <cell r="AU18">
            <v>0.41830000000000001</v>
          </cell>
          <cell r="AV18">
            <v>0.75570000000000004</v>
          </cell>
          <cell r="AW18">
            <v>0.92379999999999995</v>
          </cell>
          <cell r="AX18">
            <v>0.74939999999999996</v>
          </cell>
          <cell r="AY18">
            <v>1.3744000000000001</v>
          </cell>
          <cell r="BA18">
            <v>1.3595999999999999</v>
          </cell>
          <cell r="BB18">
            <v>2.2103999999999999</v>
          </cell>
          <cell r="BD18">
            <v>2.3978999999999999</v>
          </cell>
          <cell r="BE18">
            <v>9.8000000000000004E-2</v>
          </cell>
          <cell r="BF18">
            <v>0.35210000000000002</v>
          </cell>
          <cell r="BG18">
            <v>0.37619999999999998</v>
          </cell>
          <cell r="BH18">
            <v>0.65980000000000005</v>
          </cell>
          <cell r="BI18">
            <v>0.6714</v>
          </cell>
          <cell r="BJ18">
            <v>1.1676</v>
          </cell>
          <cell r="BK18">
            <v>1.1882999999999999</v>
          </cell>
          <cell r="BL18">
            <v>2.0238</v>
          </cell>
          <cell r="BM18">
            <v>1.9856</v>
          </cell>
          <cell r="BQ18">
            <v>12</v>
          </cell>
          <cell r="BR18">
            <v>2.11</v>
          </cell>
          <cell r="BS18">
            <v>2.1164000000000001</v>
          </cell>
          <cell r="BT18">
            <v>2.0499999999999998</v>
          </cell>
          <cell r="BX18">
            <v>2.0869</v>
          </cell>
          <cell r="BY18">
            <v>2.0222000000000002</v>
          </cell>
          <cell r="BZ18">
            <v>2.2873000000000001</v>
          </cell>
          <cell r="CA18">
            <v>2.2965</v>
          </cell>
        </row>
        <row r="19">
          <cell r="C19">
            <v>13.5</v>
          </cell>
          <cell r="G19">
            <v>1.4663999999999999</v>
          </cell>
          <cell r="H19">
            <v>1.5189999999999999</v>
          </cell>
          <cell r="I19">
            <v>1.4386000000000001</v>
          </cell>
          <cell r="J19">
            <v>1.6814</v>
          </cell>
          <cell r="K19">
            <v>1.645</v>
          </cell>
          <cell r="L19">
            <v>1.5017</v>
          </cell>
          <cell r="M19">
            <v>2.3138999999999998</v>
          </cell>
          <cell r="N19">
            <v>2.2869999999999999</v>
          </cell>
          <cell r="O19">
            <v>2.1941000000000002</v>
          </cell>
          <cell r="P19">
            <v>2.6417999999999999</v>
          </cell>
          <cell r="Q19">
            <v>2.4298000000000002</v>
          </cell>
          <cell r="R19">
            <v>2.5102000000000002</v>
          </cell>
          <cell r="S19">
            <v>3.1126</v>
          </cell>
          <cell r="T19">
            <v>3.2277</v>
          </cell>
          <cell r="U19">
            <v>2.9201999999999999</v>
          </cell>
          <cell r="Y19">
            <v>13.5</v>
          </cell>
          <cell r="Z19">
            <v>1.0311999999999999</v>
          </cell>
          <cell r="AA19">
            <v>1.0377000000000001</v>
          </cell>
          <cell r="AB19">
            <v>1.1577999999999999</v>
          </cell>
          <cell r="AC19">
            <v>1.1600999999999999</v>
          </cell>
          <cell r="AD19">
            <v>1.3207</v>
          </cell>
          <cell r="AE19">
            <v>1.3199000000000001</v>
          </cell>
          <cell r="AF19">
            <v>1.6997</v>
          </cell>
          <cell r="AG19">
            <v>1.7196</v>
          </cell>
          <cell r="AH19">
            <v>2.3005</v>
          </cell>
          <cell r="AI19">
            <v>2.3050000000000002</v>
          </cell>
          <cell r="AJ19">
            <v>2.7008000000000001</v>
          </cell>
          <cell r="AK19">
            <v>2.7088999999999999</v>
          </cell>
          <cell r="AO19">
            <v>13.5</v>
          </cell>
          <cell r="AP19">
            <v>0.18709999999999999</v>
          </cell>
          <cell r="AQ19">
            <v>0.2</v>
          </cell>
          <cell r="AR19">
            <v>0.14099999999999999</v>
          </cell>
          <cell r="AS19">
            <v>0.4178</v>
          </cell>
          <cell r="AT19">
            <v>0.46160000000000001</v>
          </cell>
          <cell r="AU19">
            <v>0.42220000000000002</v>
          </cell>
          <cell r="AV19">
            <v>0.75970000000000004</v>
          </cell>
          <cell r="AW19">
            <v>0.8135</v>
          </cell>
          <cell r="AX19">
            <v>0.76090000000000002</v>
          </cell>
          <cell r="AY19">
            <v>1.4057999999999999</v>
          </cell>
          <cell r="AZ19">
            <v>1.4154</v>
          </cell>
          <cell r="BA19">
            <v>1.4019999999999999</v>
          </cell>
          <cell r="BB19">
            <v>2.2566000000000002</v>
          </cell>
          <cell r="BC19">
            <v>2.3410000000000002</v>
          </cell>
          <cell r="BD19">
            <v>2.4805999999999999</v>
          </cell>
          <cell r="BE19">
            <v>9.9299999999999999E-2</v>
          </cell>
          <cell r="BF19">
            <v>0.35239999999999999</v>
          </cell>
          <cell r="BG19">
            <v>0.37819999999999998</v>
          </cell>
          <cell r="BH19">
            <v>0.6653</v>
          </cell>
          <cell r="BI19">
            <v>0.67310000000000003</v>
          </cell>
          <cell r="BJ19">
            <v>1.1715</v>
          </cell>
          <cell r="BK19">
            <v>1.2001999999999999</v>
          </cell>
          <cell r="BL19">
            <v>2.0344000000000002</v>
          </cell>
          <cell r="BM19">
            <v>1.9964</v>
          </cell>
          <cell r="BQ19">
            <v>13.5</v>
          </cell>
          <cell r="BR19">
            <v>2.1156000000000001</v>
          </cell>
          <cell r="BS19">
            <v>2.1137000000000001</v>
          </cell>
          <cell r="BT19">
            <v>2.0487000000000002</v>
          </cell>
          <cell r="BX19">
            <v>2.0874999999999999</v>
          </cell>
          <cell r="BY19">
            <v>2.0211999999999999</v>
          </cell>
          <cell r="BZ19">
            <v>2.2995999999999999</v>
          </cell>
          <cell r="CA19">
            <v>2.3001</v>
          </cell>
        </row>
        <row r="20">
          <cell r="C20">
            <v>15</v>
          </cell>
          <cell r="G20">
            <v>1.5031000000000001</v>
          </cell>
          <cell r="H20">
            <v>1.7630999999999999</v>
          </cell>
          <cell r="I20">
            <v>1.5387</v>
          </cell>
          <cell r="J20">
            <v>1.698</v>
          </cell>
          <cell r="K20">
            <v>1.6666000000000001</v>
          </cell>
          <cell r="L20">
            <v>1.5408999999999999</v>
          </cell>
          <cell r="M20">
            <v>2.3834</v>
          </cell>
          <cell r="N20">
            <v>2.3207</v>
          </cell>
          <cell r="O20">
            <v>2.2664</v>
          </cell>
          <cell r="P20">
            <v>2.9544999999999999</v>
          </cell>
          <cell r="Q20">
            <v>2.5304000000000002</v>
          </cell>
          <cell r="R20">
            <v>2.5560999999999998</v>
          </cell>
          <cell r="S20">
            <v>3.1459999999999999</v>
          </cell>
          <cell r="T20">
            <v>3.3132000000000001</v>
          </cell>
          <cell r="U20">
            <v>3.0024000000000002</v>
          </cell>
          <cell r="Y20">
            <v>15</v>
          </cell>
          <cell r="Z20">
            <v>1.0432999999999999</v>
          </cell>
          <cell r="AA20">
            <v>1.0496000000000001</v>
          </cell>
          <cell r="AB20">
            <v>1.1718999999999999</v>
          </cell>
          <cell r="AC20">
            <v>1.1762999999999999</v>
          </cell>
          <cell r="AD20">
            <v>1.3388</v>
          </cell>
          <cell r="AE20">
            <v>1.3405</v>
          </cell>
          <cell r="AF20">
            <v>1.716</v>
          </cell>
          <cell r="AG20">
            <v>1.7369000000000001</v>
          </cell>
          <cell r="AH20">
            <v>2.3174000000000001</v>
          </cell>
          <cell r="AI20">
            <v>2.3227000000000002</v>
          </cell>
          <cell r="AJ20">
            <v>2.7080000000000002</v>
          </cell>
          <cell r="AK20">
            <v>2.7099000000000002</v>
          </cell>
          <cell r="AO20">
            <v>15</v>
          </cell>
          <cell r="AP20">
            <v>0.1951</v>
          </cell>
          <cell r="AQ20">
            <v>0.19350000000000001</v>
          </cell>
          <cell r="AR20">
            <v>0.1371</v>
          </cell>
          <cell r="AS20">
            <v>0.42349999999999999</v>
          </cell>
          <cell r="AT20">
            <v>0.53129999999999999</v>
          </cell>
          <cell r="AU20">
            <v>0.42880000000000001</v>
          </cell>
          <cell r="AV20">
            <v>0.7712</v>
          </cell>
          <cell r="AW20">
            <v>0.8306</v>
          </cell>
          <cell r="AX20">
            <v>0.77400000000000002</v>
          </cell>
          <cell r="AY20">
            <v>1.4673</v>
          </cell>
          <cell r="BA20">
            <v>1.4253</v>
          </cell>
          <cell r="BB20">
            <v>2.2648999999999999</v>
          </cell>
          <cell r="BC20">
            <v>2.4436</v>
          </cell>
          <cell r="BD20">
            <v>2.5749</v>
          </cell>
          <cell r="BE20">
            <v>9.8900000000000002E-2</v>
          </cell>
          <cell r="BF20">
            <v>0.3548</v>
          </cell>
          <cell r="BG20">
            <v>0.38</v>
          </cell>
          <cell r="BH20">
            <v>0.66620000000000001</v>
          </cell>
          <cell r="BI20">
            <v>0.67889999999999995</v>
          </cell>
          <cell r="BJ20">
            <v>1.1837</v>
          </cell>
          <cell r="BK20">
            <v>1.2081999999999999</v>
          </cell>
          <cell r="BL20">
            <v>2.0476000000000001</v>
          </cell>
          <cell r="BM20">
            <v>2.0099999999999998</v>
          </cell>
          <cell r="BQ20">
            <v>15</v>
          </cell>
          <cell r="BR20">
            <v>2.1156000000000001</v>
          </cell>
          <cell r="BS20">
            <v>2.1015000000000001</v>
          </cell>
          <cell r="BT20">
            <v>2.0436999999999999</v>
          </cell>
          <cell r="BX20">
            <v>2.0920999999999998</v>
          </cell>
          <cell r="BY20">
            <v>2.0236999999999998</v>
          </cell>
          <cell r="BZ20">
            <v>2.3050000000000002</v>
          </cell>
          <cell r="CA20">
            <v>2.3092000000000001</v>
          </cell>
        </row>
        <row r="21">
          <cell r="C21">
            <v>16.5</v>
          </cell>
          <cell r="G21">
            <v>1.8119000000000001</v>
          </cell>
          <cell r="H21">
            <v>1.6207</v>
          </cell>
          <cell r="I21">
            <v>1.6141000000000001</v>
          </cell>
          <cell r="J21">
            <v>1.8050999999999999</v>
          </cell>
          <cell r="K21">
            <v>1.7185999999999999</v>
          </cell>
          <cell r="L21">
            <v>1.5527</v>
          </cell>
          <cell r="M21">
            <v>2.3997999999999999</v>
          </cell>
          <cell r="N21">
            <v>2.5889000000000002</v>
          </cell>
          <cell r="O21">
            <v>2.8376999999999999</v>
          </cell>
          <cell r="P21">
            <v>2.6861000000000002</v>
          </cell>
          <cell r="Q21">
            <v>2.5143</v>
          </cell>
          <cell r="R21">
            <v>2.6208</v>
          </cell>
          <cell r="S21">
            <v>3.2010000000000001</v>
          </cell>
          <cell r="T21">
            <v>3.4845000000000002</v>
          </cell>
          <cell r="U21">
            <v>3.0871</v>
          </cell>
          <cell r="Y21">
            <v>16.5</v>
          </cell>
          <cell r="Z21">
            <v>1.0569</v>
          </cell>
          <cell r="AA21">
            <v>1.0638000000000001</v>
          </cell>
          <cell r="AB21">
            <v>1.1872</v>
          </cell>
          <cell r="AC21">
            <v>1.1899</v>
          </cell>
          <cell r="AD21">
            <v>1.3513999999999999</v>
          </cell>
          <cell r="AE21">
            <v>1.3556999999999999</v>
          </cell>
          <cell r="AF21">
            <v>1.7344999999999999</v>
          </cell>
          <cell r="AG21">
            <v>1.7513000000000001</v>
          </cell>
          <cell r="AH21">
            <v>2.3361999999999998</v>
          </cell>
          <cell r="AI21">
            <v>2.3407</v>
          </cell>
          <cell r="AJ21">
            <v>2.7252999999999998</v>
          </cell>
          <cell r="AK21">
            <v>2.7262</v>
          </cell>
          <cell r="AO21">
            <v>16.5</v>
          </cell>
          <cell r="AR21">
            <v>0.14030000000000001</v>
          </cell>
          <cell r="AS21">
            <v>0.42809999999999998</v>
          </cell>
          <cell r="AT21">
            <v>0.49590000000000001</v>
          </cell>
          <cell r="AU21">
            <v>0.43020000000000003</v>
          </cell>
          <cell r="AV21">
            <v>0.77880000000000005</v>
          </cell>
          <cell r="AX21">
            <v>0.7873</v>
          </cell>
          <cell r="AY21">
            <v>1.4701</v>
          </cell>
          <cell r="AZ21">
            <v>1.5477000000000001</v>
          </cell>
          <cell r="BB21">
            <v>2.2980999999999998</v>
          </cell>
          <cell r="BC21">
            <v>2.6360000000000001</v>
          </cell>
          <cell r="BD21">
            <v>2.6717</v>
          </cell>
          <cell r="BE21">
            <v>0.1</v>
          </cell>
          <cell r="BF21">
            <v>0.35489999999999999</v>
          </cell>
          <cell r="BG21">
            <v>0.37730000000000002</v>
          </cell>
          <cell r="BH21">
            <v>0.66669999999999996</v>
          </cell>
          <cell r="BI21">
            <v>0.6804</v>
          </cell>
          <cell r="BJ21">
            <v>1.1887000000000001</v>
          </cell>
          <cell r="BK21">
            <v>1.2181</v>
          </cell>
          <cell r="BL21">
            <v>2.0560999999999998</v>
          </cell>
          <cell r="BM21">
            <v>2.0200999999999998</v>
          </cell>
          <cell r="BQ21">
            <v>16.5</v>
          </cell>
          <cell r="BR21">
            <v>2.1166999999999998</v>
          </cell>
          <cell r="BS21">
            <v>2.1034999999999999</v>
          </cell>
          <cell r="BT21">
            <v>2.0484</v>
          </cell>
          <cell r="BX21">
            <v>2.0943000000000001</v>
          </cell>
          <cell r="BY21">
            <v>2.0266000000000002</v>
          </cell>
          <cell r="BZ21">
            <v>2.3089</v>
          </cell>
          <cell r="CA21">
            <v>2.3136000000000001</v>
          </cell>
        </row>
        <row r="22">
          <cell r="C22">
            <v>18</v>
          </cell>
          <cell r="H22">
            <v>1.7426999999999999</v>
          </cell>
          <cell r="J22">
            <v>1.7619</v>
          </cell>
          <cell r="L22">
            <v>1.6715</v>
          </cell>
          <cell r="M22">
            <v>2.484</v>
          </cell>
          <cell r="N22">
            <v>2.4174000000000002</v>
          </cell>
          <cell r="O22">
            <v>2.3092000000000001</v>
          </cell>
          <cell r="P22">
            <v>2.7618999999999998</v>
          </cell>
          <cell r="Q22">
            <v>2.7892000000000001</v>
          </cell>
          <cell r="R22">
            <v>2.6646000000000001</v>
          </cell>
          <cell r="S22">
            <v>3.2707999999999999</v>
          </cell>
          <cell r="T22">
            <v>4</v>
          </cell>
          <cell r="U22">
            <v>3.1979000000000002</v>
          </cell>
          <cell r="Y22">
            <v>18</v>
          </cell>
          <cell r="Z22">
            <v>1.0707</v>
          </cell>
          <cell r="AA22">
            <v>1.0741000000000001</v>
          </cell>
          <cell r="AB22">
            <v>1.2035</v>
          </cell>
          <cell r="AC22">
            <v>1.2042999999999999</v>
          </cell>
          <cell r="AD22">
            <v>1.37</v>
          </cell>
          <cell r="AE22">
            <v>1.3694999999999999</v>
          </cell>
          <cell r="AF22">
            <v>1.7543</v>
          </cell>
          <cell r="AG22">
            <v>1.7741</v>
          </cell>
          <cell r="AH22">
            <v>2.3571</v>
          </cell>
          <cell r="AI22">
            <v>2.3650000000000002</v>
          </cell>
          <cell r="AJ22">
            <v>2.7437999999999998</v>
          </cell>
          <cell r="AK22">
            <v>2.7442000000000002</v>
          </cell>
          <cell r="AO22">
            <v>18</v>
          </cell>
          <cell r="AP22">
            <v>0.19589999999999999</v>
          </cell>
          <cell r="AQ22">
            <v>0.20349999999999999</v>
          </cell>
          <cell r="AR22">
            <v>0.14419999999999999</v>
          </cell>
          <cell r="AS22">
            <v>0.4919</v>
          </cell>
          <cell r="AT22">
            <v>0.55069999999999997</v>
          </cell>
          <cell r="AU22">
            <v>0.45629999999999998</v>
          </cell>
          <cell r="AV22">
            <v>0.79249999999999998</v>
          </cell>
          <cell r="AW22">
            <v>0.85840000000000005</v>
          </cell>
          <cell r="AX22">
            <v>0.7974</v>
          </cell>
          <cell r="AY22">
            <v>1.5223</v>
          </cell>
          <cell r="AZ22">
            <v>1.5146999999999999</v>
          </cell>
          <cell r="BA22">
            <v>1.5382</v>
          </cell>
          <cell r="BB22">
            <v>2.3268</v>
          </cell>
          <cell r="BC22">
            <v>2.5821000000000001</v>
          </cell>
          <cell r="BE22">
            <v>0.1018</v>
          </cell>
          <cell r="BF22">
            <v>0.35620000000000002</v>
          </cell>
          <cell r="BG22">
            <v>0.38329999999999997</v>
          </cell>
          <cell r="BH22">
            <v>0.67230000000000001</v>
          </cell>
          <cell r="BI22">
            <v>0.68210000000000004</v>
          </cell>
          <cell r="BJ22">
            <v>1.2008000000000001</v>
          </cell>
          <cell r="BK22">
            <v>1.2267999999999999</v>
          </cell>
          <cell r="BL22">
            <v>2.0653000000000001</v>
          </cell>
          <cell r="BM22">
            <v>2.0326</v>
          </cell>
          <cell r="BQ22">
            <v>18</v>
          </cell>
          <cell r="BR22">
            <v>2.1168</v>
          </cell>
          <cell r="BS22">
            <v>2.1507000000000001</v>
          </cell>
          <cell r="BT22">
            <v>2.0972</v>
          </cell>
          <cell r="BX22">
            <v>2.0948000000000002</v>
          </cell>
          <cell r="BY22">
            <v>2.0259999999999998</v>
          </cell>
          <cell r="BZ22">
            <v>2.3144999999999998</v>
          </cell>
          <cell r="CA22">
            <v>2.3205</v>
          </cell>
        </row>
        <row r="23">
          <cell r="C23">
            <v>19.5</v>
          </cell>
          <cell r="G23">
            <v>1.5818000000000001</v>
          </cell>
          <cell r="H23">
            <v>1.766</v>
          </cell>
          <cell r="J23">
            <v>1.7964</v>
          </cell>
          <cell r="K23">
            <v>1.7788999999999999</v>
          </cell>
          <cell r="L23">
            <v>1.7844</v>
          </cell>
          <cell r="M23">
            <v>2.4866000000000001</v>
          </cell>
          <cell r="N23">
            <v>2.5390000000000001</v>
          </cell>
          <cell r="O23">
            <v>2.3563999999999998</v>
          </cell>
          <cell r="P23">
            <v>2.8437999999999999</v>
          </cell>
          <cell r="Q23">
            <v>2.7008999999999999</v>
          </cell>
          <cell r="R23">
            <v>2.7370999999999999</v>
          </cell>
          <cell r="S23">
            <v>3.3784000000000001</v>
          </cell>
          <cell r="T23">
            <v>3.7012999999999998</v>
          </cell>
          <cell r="U23">
            <v>3.2875000000000001</v>
          </cell>
          <cell r="Y23">
            <v>19.5</v>
          </cell>
          <cell r="Z23">
            <v>1.0819000000000001</v>
          </cell>
          <cell r="AA23">
            <v>1.0858000000000001</v>
          </cell>
          <cell r="AB23">
            <v>1.2171000000000001</v>
          </cell>
          <cell r="AC23">
            <v>1.2182999999999999</v>
          </cell>
          <cell r="AD23">
            <v>1.3902000000000001</v>
          </cell>
          <cell r="AE23">
            <v>1.381</v>
          </cell>
          <cell r="AF23">
            <v>1.7729999999999999</v>
          </cell>
          <cell r="AG23">
            <v>1.7853000000000001</v>
          </cell>
          <cell r="AH23">
            <v>2.3795999999999999</v>
          </cell>
          <cell r="AI23">
            <v>2.3772000000000002</v>
          </cell>
          <cell r="AJ23">
            <v>2.7541000000000002</v>
          </cell>
          <cell r="AK23">
            <v>2.7606000000000002</v>
          </cell>
          <cell r="AO23">
            <v>19.5</v>
          </cell>
          <cell r="AP23">
            <v>0.20349999999999999</v>
          </cell>
          <cell r="AR23">
            <v>0.14280000000000001</v>
          </cell>
          <cell r="AS23">
            <v>0.44080000000000003</v>
          </cell>
          <cell r="AT23">
            <v>0.49249999999999999</v>
          </cell>
          <cell r="AU23">
            <v>0.44040000000000001</v>
          </cell>
          <cell r="AV23">
            <v>0.80179999999999996</v>
          </cell>
          <cell r="AW23">
            <v>0.87450000000000006</v>
          </cell>
          <cell r="AX23">
            <v>0.872</v>
          </cell>
          <cell r="AY23">
            <v>1.6375</v>
          </cell>
          <cell r="AZ23">
            <v>1.5510999999999999</v>
          </cell>
          <cell r="BA23">
            <v>1.5286999999999999</v>
          </cell>
          <cell r="BB23">
            <v>2.3641999999999999</v>
          </cell>
          <cell r="BC23">
            <v>2.8994</v>
          </cell>
          <cell r="BD23">
            <v>2.9047000000000001</v>
          </cell>
          <cell r="BE23">
            <v>0.10199999999999999</v>
          </cell>
          <cell r="BF23">
            <v>0.35709999999999997</v>
          </cell>
          <cell r="BH23">
            <v>0.6714</v>
          </cell>
          <cell r="BI23">
            <v>0.68520000000000003</v>
          </cell>
          <cell r="BJ23">
            <v>1.2059</v>
          </cell>
          <cell r="BK23">
            <v>1.2349000000000001</v>
          </cell>
          <cell r="BL23">
            <v>2.0792000000000002</v>
          </cell>
          <cell r="BM23">
            <v>2.0432999999999999</v>
          </cell>
          <cell r="BQ23">
            <v>19.5</v>
          </cell>
          <cell r="BR23">
            <v>2.1276999999999999</v>
          </cell>
          <cell r="BS23">
            <v>2.0939999999999999</v>
          </cell>
          <cell r="BT23">
            <v>2.0392999999999999</v>
          </cell>
          <cell r="BX23">
            <v>2.097</v>
          </cell>
          <cell r="BY23">
            <v>2.0272999999999999</v>
          </cell>
          <cell r="BZ23">
            <v>2.3144</v>
          </cell>
          <cell r="CA23">
            <v>2.3264</v>
          </cell>
        </row>
        <row r="24">
          <cell r="C24">
            <v>21</v>
          </cell>
          <cell r="G24">
            <v>1.7844</v>
          </cell>
          <cell r="H24">
            <v>1.8879999999999999</v>
          </cell>
          <cell r="J24">
            <v>1.8353999999999999</v>
          </cell>
          <cell r="L24">
            <v>1.6091</v>
          </cell>
          <cell r="M24">
            <v>2.6501999999999999</v>
          </cell>
          <cell r="O24">
            <v>2.4485999999999999</v>
          </cell>
          <cell r="P24">
            <v>2.9253999999999998</v>
          </cell>
          <cell r="Q24">
            <v>2.6663999999999999</v>
          </cell>
          <cell r="R24">
            <v>2.8073000000000001</v>
          </cell>
          <cell r="S24">
            <v>3.468</v>
          </cell>
          <cell r="T24">
            <v>3.7726999999999999</v>
          </cell>
          <cell r="U24">
            <v>3.4043000000000001</v>
          </cell>
          <cell r="Y24">
            <v>21</v>
          </cell>
          <cell r="Z24">
            <v>1.0934999999999999</v>
          </cell>
          <cell r="AA24">
            <v>1.1019000000000001</v>
          </cell>
          <cell r="AB24">
            <v>1.2334000000000001</v>
          </cell>
          <cell r="AC24">
            <v>1.2306999999999999</v>
          </cell>
          <cell r="AD24">
            <v>1.3989</v>
          </cell>
          <cell r="AE24">
            <v>1.3994</v>
          </cell>
          <cell r="AF24">
            <v>1.7902</v>
          </cell>
          <cell r="AG24">
            <v>1.8056000000000001</v>
          </cell>
          <cell r="AH24">
            <v>2.4011</v>
          </cell>
          <cell r="AI24">
            <v>2.3982999999999999</v>
          </cell>
          <cell r="AJ24">
            <v>2.7692000000000001</v>
          </cell>
          <cell r="AK24">
            <v>2.7784</v>
          </cell>
          <cell r="AO24">
            <v>21</v>
          </cell>
          <cell r="AP24">
            <v>0.1946</v>
          </cell>
          <cell r="AQ24">
            <v>0.2107</v>
          </cell>
          <cell r="AR24">
            <v>0.14599999999999999</v>
          </cell>
          <cell r="AS24">
            <v>0.44850000000000001</v>
          </cell>
          <cell r="AT24">
            <v>0.54179999999999995</v>
          </cell>
          <cell r="AU24">
            <v>0.4466</v>
          </cell>
          <cell r="AV24">
            <v>0.81289999999999996</v>
          </cell>
          <cell r="AW24">
            <v>0.88200000000000001</v>
          </cell>
          <cell r="AX24">
            <v>0.82530000000000003</v>
          </cell>
          <cell r="AZ24">
            <v>1.5623</v>
          </cell>
          <cell r="BA24">
            <v>1.5722</v>
          </cell>
          <cell r="BB24">
            <v>2.7471999999999999</v>
          </cell>
          <cell r="BC24">
            <v>2.7980999999999998</v>
          </cell>
          <cell r="BD24">
            <v>3.0177</v>
          </cell>
          <cell r="BE24">
            <v>0.1017</v>
          </cell>
          <cell r="BF24">
            <v>0.35959999999999998</v>
          </cell>
          <cell r="BH24">
            <v>0.67920000000000003</v>
          </cell>
          <cell r="BI24">
            <v>0.6875</v>
          </cell>
          <cell r="BJ24">
            <v>1.2197</v>
          </cell>
          <cell r="BK24">
            <v>1.2458</v>
          </cell>
          <cell r="BL24">
            <v>2.0937999999999999</v>
          </cell>
          <cell r="BM24">
            <v>2.0556000000000001</v>
          </cell>
          <cell r="BQ24">
            <v>21</v>
          </cell>
          <cell r="BR24">
            <v>2.1248999999999998</v>
          </cell>
          <cell r="BS24">
            <v>2.1036999999999999</v>
          </cell>
          <cell r="BT24">
            <v>2.0468000000000002</v>
          </cell>
          <cell r="BX24">
            <v>2.0966</v>
          </cell>
          <cell r="BY24">
            <v>2.0265</v>
          </cell>
          <cell r="BZ24">
            <v>2.3237999999999999</v>
          </cell>
          <cell r="CA24">
            <v>2.3250999999999999</v>
          </cell>
        </row>
        <row r="25">
          <cell r="C25">
            <v>22.5</v>
          </cell>
          <cell r="H25">
            <v>1.9098999999999999</v>
          </cell>
          <cell r="J25">
            <v>1.8716999999999999</v>
          </cell>
          <cell r="K25">
            <v>1.9665999999999999</v>
          </cell>
          <cell r="L25">
            <v>1.6277999999999999</v>
          </cell>
          <cell r="M25">
            <v>2.6128</v>
          </cell>
          <cell r="N25">
            <v>2.5632999999999999</v>
          </cell>
          <cell r="O25">
            <v>2.4285999999999999</v>
          </cell>
          <cell r="P25">
            <v>3.0024999999999999</v>
          </cell>
          <cell r="Q25">
            <v>2.8147000000000002</v>
          </cell>
          <cell r="R25">
            <v>2.9249000000000001</v>
          </cell>
          <cell r="S25">
            <v>3.4975000000000001</v>
          </cell>
          <cell r="T25">
            <v>3.8963000000000001</v>
          </cell>
          <cell r="U25">
            <v>3.4883999999999999</v>
          </cell>
          <cell r="Y25">
            <v>22.5</v>
          </cell>
          <cell r="Z25">
            <v>1.1093999999999999</v>
          </cell>
          <cell r="AA25">
            <v>1.1102000000000001</v>
          </cell>
          <cell r="AB25">
            <v>1.2468999999999999</v>
          </cell>
          <cell r="AC25">
            <v>1.2458</v>
          </cell>
          <cell r="AD25">
            <v>1.4152</v>
          </cell>
          <cell r="AE25">
            <v>1.4152</v>
          </cell>
          <cell r="AF25">
            <v>1.8133999999999999</v>
          </cell>
          <cell r="AG25">
            <v>1.8228</v>
          </cell>
          <cell r="AH25">
            <v>2.4127999999999998</v>
          </cell>
          <cell r="AI25">
            <v>2.4159000000000002</v>
          </cell>
          <cell r="AJ25">
            <v>2.7823000000000002</v>
          </cell>
          <cell r="AK25">
            <v>2.7864</v>
          </cell>
          <cell r="AO25">
            <v>22.5</v>
          </cell>
          <cell r="AP25">
            <v>0.1968</v>
          </cell>
          <cell r="AQ25">
            <v>0.2094</v>
          </cell>
          <cell r="AR25">
            <v>0.15440000000000001</v>
          </cell>
          <cell r="AT25">
            <v>0.50080000000000002</v>
          </cell>
          <cell r="AU25">
            <v>0.45029999999999998</v>
          </cell>
          <cell r="AW25">
            <v>0.90369999999999995</v>
          </cell>
          <cell r="AX25">
            <v>1.0692999999999999</v>
          </cell>
          <cell r="AY25">
            <v>1.615</v>
          </cell>
          <cell r="BA25">
            <v>1.5931</v>
          </cell>
          <cell r="BB25">
            <v>2.4243999999999999</v>
          </cell>
          <cell r="BC25">
            <v>2.9045000000000001</v>
          </cell>
          <cell r="BE25">
            <v>0.10249999999999999</v>
          </cell>
          <cell r="BF25">
            <v>0.36109999999999998</v>
          </cell>
          <cell r="BH25">
            <v>0.68049999999999999</v>
          </cell>
          <cell r="BI25">
            <v>0.6895</v>
          </cell>
          <cell r="BJ25">
            <v>1.2238</v>
          </cell>
          <cell r="BK25">
            <v>1.2575000000000001</v>
          </cell>
          <cell r="BL25">
            <v>2.1021000000000001</v>
          </cell>
          <cell r="BM25">
            <v>2.0680000000000001</v>
          </cell>
          <cell r="BQ25">
            <v>22.5</v>
          </cell>
          <cell r="BR25">
            <v>2.1244000000000001</v>
          </cell>
          <cell r="BS25">
            <v>2.089</v>
          </cell>
          <cell r="BT25">
            <v>2.048</v>
          </cell>
          <cell r="BX25">
            <v>2.0981999999999998</v>
          </cell>
          <cell r="BY25">
            <v>2.0312000000000001</v>
          </cell>
          <cell r="BZ25">
            <v>2.3311000000000002</v>
          </cell>
          <cell r="CA25">
            <v>2.3378000000000001</v>
          </cell>
        </row>
        <row r="26">
          <cell r="C26">
            <v>24</v>
          </cell>
          <cell r="G26">
            <v>1.6626000000000001</v>
          </cell>
          <cell r="H26">
            <v>2.0348000000000002</v>
          </cell>
          <cell r="I26">
            <v>1.6953</v>
          </cell>
          <cell r="K26">
            <v>1.8677999999999999</v>
          </cell>
          <cell r="L26">
            <v>1.6494</v>
          </cell>
          <cell r="N26">
            <v>2.5933000000000002</v>
          </cell>
          <cell r="O26">
            <v>2.4775999999999998</v>
          </cell>
          <cell r="Q26">
            <v>3.0186000000000002</v>
          </cell>
          <cell r="R26">
            <v>2.9811999999999999</v>
          </cell>
          <cell r="S26">
            <v>3.6616</v>
          </cell>
          <cell r="T26">
            <v>4</v>
          </cell>
          <cell r="U26">
            <v>3.6145999999999998</v>
          </cell>
          <cell r="Y26">
            <v>24</v>
          </cell>
          <cell r="Z26">
            <v>1.1200000000000001</v>
          </cell>
          <cell r="AA26">
            <v>1.1214</v>
          </cell>
          <cell r="AB26">
            <v>1.2603</v>
          </cell>
          <cell r="AC26">
            <v>1.2595000000000001</v>
          </cell>
          <cell r="AD26">
            <v>1.4302999999999999</v>
          </cell>
          <cell r="AE26">
            <v>1.4278999999999999</v>
          </cell>
          <cell r="AF26">
            <v>1.8287</v>
          </cell>
          <cell r="AG26">
            <v>1.8371999999999999</v>
          </cell>
          <cell r="AH26">
            <v>2.4258000000000002</v>
          </cell>
          <cell r="AI26">
            <v>2.4338000000000002</v>
          </cell>
          <cell r="AJ26">
            <v>2.7797000000000001</v>
          </cell>
          <cell r="AK26">
            <v>2.7909999999999999</v>
          </cell>
          <cell r="AO26">
            <v>24</v>
          </cell>
          <cell r="AP26">
            <v>0.20369999999999999</v>
          </cell>
          <cell r="AQ26">
            <v>0.21579999999999999</v>
          </cell>
          <cell r="AR26">
            <v>0.15179999999999999</v>
          </cell>
          <cell r="AS26">
            <v>0.4874</v>
          </cell>
          <cell r="AT26">
            <v>0.54049999999999998</v>
          </cell>
          <cell r="AU26">
            <v>0.4602</v>
          </cell>
          <cell r="AV26">
            <v>0.83179999999999998</v>
          </cell>
          <cell r="AW26">
            <v>0.91739999999999999</v>
          </cell>
          <cell r="AX26">
            <v>0.8528</v>
          </cell>
          <cell r="AZ26">
            <v>1.6209</v>
          </cell>
          <cell r="BA26">
            <v>1.8532999999999999</v>
          </cell>
          <cell r="BB26">
            <v>2.4645999999999999</v>
          </cell>
          <cell r="BD26">
            <v>3.2928999999999999</v>
          </cell>
          <cell r="BE26">
            <v>0.10290000000000001</v>
          </cell>
          <cell r="BF26">
            <v>0.36009999999999998</v>
          </cell>
          <cell r="BH26">
            <v>0.68420000000000003</v>
          </cell>
          <cell r="BI26">
            <v>0.69069999999999998</v>
          </cell>
          <cell r="BJ26">
            <v>1.2333000000000001</v>
          </cell>
          <cell r="BK26">
            <v>1.2619</v>
          </cell>
          <cell r="BL26">
            <v>2.1101999999999999</v>
          </cell>
          <cell r="BM26">
            <v>2.0794000000000001</v>
          </cell>
          <cell r="BQ26">
            <v>24</v>
          </cell>
          <cell r="BR26">
            <v>2.1236999999999999</v>
          </cell>
          <cell r="BS26">
            <v>2.1073</v>
          </cell>
          <cell r="BT26">
            <v>2.0459999999999998</v>
          </cell>
          <cell r="BX26">
            <v>2.0985</v>
          </cell>
          <cell r="BY26">
            <v>2.0337999999999998</v>
          </cell>
          <cell r="BZ26">
            <v>2.3309000000000002</v>
          </cell>
          <cell r="CA26">
            <v>2.3449</v>
          </cell>
        </row>
        <row r="27">
          <cell r="C27">
            <v>25.5</v>
          </cell>
          <cell r="G27">
            <v>1.6978</v>
          </cell>
          <cell r="H27">
            <v>2.0623</v>
          </cell>
          <cell r="I27">
            <v>1.7158</v>
          </cell>
          <cell r="J27">
            <v>1.9272</v>
          </cell>
          <cell r="K27">
            <v>1.897</v>
          </cell>
          <cell r="L27">
            <v>1.6657999999999999</v>
          </cell>
          <cell r="N27">
            <v>2.6322999999999999</v>
          </cell>
          <cell r="O27">
            <v>2.5337999999999998</v>
          </cell>
          <cell r="Q27">
            <v>3.2408999999999999</v>
          </cell>
          <cell r="R27">
            <v>3.1211000000000002</v>
          </cell>
          <cell r="S27">
            <v>3.6934</v>
          </cell>
          <cell r="U27">
            <v>3.7086999999999999</v>
          </cell>
          <cell r="Y27">
            <v>25.5</v>
          </cell>
          <cell r="Z27">
            <v>1.1313</v>
          </cell>
          <cell r="AA27">
            <v>1.1358999999999999</v>
          </cell>
          <cell r="AB27">
            <v>1.2742</v>
          </cell>
          <cell r="AC27">
            <v>1.2718</v>
          </cell>
          <cell r="AD27">
            <v>1.4474</v>
          </cell>
          <cell r="AE27">
            <v>1.4443999999999999</v>
          </cell>
          <cell r="AF27">
            <v>1.8438000000000001</v>
          </cell>
          <cell r="AG27">
            <v>1.8607</v>
          </cell>
          <cell r="AH27">
            <v>2.4523999999999999</v>
          </cell>
          <cell r="AI27">
            <v>2.4510999999999998</v>
          </cell>
          <cell r="AJ27">
            <v>2.798</v>
          </cell>
          <cell r="AK27">
            <v>2.8189000000000002</v>
          </cell>
          <cell r="AO27">
            <v>25.5</v>
          </cell>
          <cell r="AP27">
            <v>0.20699999999999999</v>
          </cell>
          <cell r="AQ27">
            <v>0.2137</v>
          </cell>
          <cell r="AR27">
            <v>0.14760000000000001</v>
          </cell>
          <cell r="AS27">
            <v>0.49309999999999998</v>
          </cell>
          <cell r="AT27">
            <v>0.51129999999999998</v>
          </cell>
          <cell r="AU27">
            <v>0.46029999999999999</v>
          </cell>
          <cell r="AV27">
            <v>0.84319999999999995</v>
          </cell>
          <cell r="AW27">
            <v>0.9849</v>
          </cell>
          <cell r="AX27">
            <v>0.91</v>
          </cell>
          <cell r="AZ27">
            <v>1.6501999999999999</v>
          </cell>
          <cell r="BA27">
            <v>1.6679999999999999</v>
          </cell>
          <cell r="BB27">
            <v>2.4980000000000002</v>
          </cell>
          <cell r="BC27">
            <v>3.2709000000000001</v>
          </cell>
          <cell r="BD27">
            <v>3.4257</v>
          </cell>
          <cell r="BE27">
            <v>0.1033</v>
          </cell>
          <cell r="BF27">
            <v>0.3619</v>
          </cell>
          <cell r="BH27">
            <v>0.68320000000000003</v>
          </cell>
          <cell r="BI27">
            <v>0.69530000000000003</v>
          </cell>
          <cell r="BJ27">
            <v>1.2426999999999999</v>
          </cell>
          <cell r="BK27">
            <v>1.2768999999999999</v>
          </cell>
          <cell r="BL27">
            <v>2.1263999999999998</v>
          </cell>
          <cell r="BM27">
            <v>2.0907</v>
          </cell>
          <cell r="BQ27">
            <v>25.5</v>
          </cell>
          <cell r="BR27">
            <v>2.1315</v>
          </cell>
          <cell r="BS27">
            <v>2.0878000000000001</v>
          </cell>
          <cell r="BT27">
            <v>2.0474000000000001</v>
          </cell>
          <cell r="BX27">
            <v>2.1015999999999999</v>
          </cell>
          <cell r="BY27">
            <v>2.032</v>
          </cell>
          <cell r="BZ27">
            <v>2.3359000000000001</v>
          </cell>
          <cell r="CA27">
            <v>2.3464</v>
          </cell>
        </row>
        <row r="28">
          <cell r="C28">
            <v>27</v>
          </cell>
          <cell r="G28">
            <v>1.7174</v>
          </cell>
          <cell r="H28">
            <v>2.145</v>
          </cell>
          <cell r="I28">
            <v>1.7541</v>
          </cell>
          <cell r="J28">
            <v>1.9595</v>
          </cell>
          <cell r="K28">
            <v>1.9372</v>
          </cell>
          <cell r="L28">
            <v>1.7062999999999999</v>
          </cell>
          <cell r="M28">
            <v>2.7103999999999999</v>
          </cell>
          <cell r="N28">
            <v>2.7098</v>
          </cell>
          <cell r="O28">
            <v>2.7389999999999999</v>
          </cell>
          <cell r="P28">
            <v>3.3123</v>
          </cell>
          <cell r="R28">
            <v>3.1049000000000002</v>
          </cell>
          <cell r="S28">
            <v>3.7273999999999998</v>
          </cell>
          <cell r="U28">
            <v>3.7501000000000002</v>
          </cell>
          <cell r="Y28">
            <v>27</v>
          </cell>
          <cell r="Z28">
            <v>1.1459999999999999</v>
          </cell>
          <cell r="AA28">
            <v>1.1443000000000001</v>
          </cell>
          <cell r="AB28">
            <v>1.2894000000000001</v>
          </cell>
          <cell r="AC28">
            <v>1.2866</v>
          </cell>
          <cell r="AD28">
            <v>1.4668000000000001</v>
          </cell>
          <cell r="AE28">
            <v>1.464</v>
          </cell>
          <cell r="AF28">
            <v>1.8675999999999999</v>
          </cell>
          <cell r="AG28">
            <v>1.8802000000000001</v>
          </cell>
          <cell r="AH28">
            <v>2.4689999999999999</v>
          </cell>
          <cell r="AI28">
            <v>2.4651999999999998</v>
          </cell>
          <cell r="AJ28">
            <v>2.8216999999999999</v>
          </cell>
          <cell r="AK28">
            <v>2.8277000000000001</v>
          </cell>
          <cell r="AO28">
            <v>27</v>
          </cell>
          <cell r="AQ28">
            <v>0.2296</v>
          </cell>
          <cell r="AR28">
            <v>0.14979999999999999</v>
          </cell>
          <cell r="AV28">
            <v>0.84860000000000002</v>
          </cell>
          <cell r="AW28">
            <v>0.94120000000000004</v>
          </cell>
          <cell r="AX28">
            <v>0.87549999999999994</v>
          </cell>
          <cell r="AZ28">
            <v>1.7196</v>
          </cell>
          <cell r="BA28">
            <v>1.6911</v>
          </cell>
          <cell r="BB28">
            <v>2.5272000000000001</v>
          </cell>
          <cell r="BC28">
            <v>3.2694000000000001</v>
          </cell>
          <cell r="BD28">
            <v>4</v>
          </cell>
          <cell r="BE28">
            <v>0.1042</v>
          </cell>
          <cell r="BF28">
            <v>0.3629</v>
          </cell>
          <cell r="BH28">
            <v>0.68420000000000003</v>
          </cell>
          <cell r="BI28">
            <v>0.69720000000000004</v>
          </cell>
          <cell r="BJ28">
            <v>1.2512000000000001</v>
          </cell>
          <cell r="BK28">
            <v>1.2806999999999999</v>
          </cell>
          <cell r="BL28">
            <v>2.1375999999999999</v>
          </cell>
          <cell r="BM28">
            <v>2.1011000000000002</v>
          </cell>
          <cell r="BQ28">
            <v>27</v>
          </cell>
          <cell r="BR28">
            <v>2.1307</v>
          </cell>
          <cell r="BS28">
            <v>2.1587999999999998</v>
          </cell>
          <cell r="BT28">
            <v>2.0882000000000001</v>
          </cell>
          <cell r="BX28">
            <v>2.0989</v>
          </cell>
          <cell r="BY28">
            <v>2.0331999999999999</v>
          </cell>
          <cell r="BZ28">
            <v>2.3388</v>
          </cell>
          <cell r="CA28">
            <v>2.3504</v>
          </cell>
        </row>
        <row r="29">
          <cell r="C29">
            <v>28.5</v>
          </cell>
          <cell r="G29">
            <v>1.7818000000000001</v>
          </cell>
          <cell r="H29">
            <v>2.2408999999999999</v>
          </cell>
          <cell r="I29">
            <v>2.0158</v>
          </cell>
          <cell r="J29">
            <v>1.9953000000000001</v>
          </cell>
          <cell r="K29">
            <v>1.9756</v>
          </cell>
          <cell r="L29">
            <v>1.7256</v>
          </cell>
          <cell r="M29">
            <v>3.0971000000000002</v>
          </cell>
          <cell r="N29">
            <v>2.8902000000000001</v>
          </cell>
          <cell r="O29">
            <v>2.7208999999999999</v>
          </cell>
          <cell r="P29">
            <v>3.3285999999999998</v>
          </cell>
          <cell r="Q29">
            <v>3.0360999999999998</v>
          </cell>
          <cell r="R29">
            <v>3.1804000000000001</v>
          </cell>
          <cell r="S29">
            <v>3.8580000000000001</v>
          </cell>
          <cell r="U29">
            <v>3.9426000000000001</v>
          </cell>
          <cell r="Y29">
            <v>28.5</v>
          </cell>
          <cell r="Z29">
            <v>1.1561999999999999</v>
          </cell>
          <cell r="AA29">
            <v>1.157</v>
          </cell>
          <cell r="AB29">
            <v>1.3048</v>
          </cell>
          <cell r="AC29">
            <v>1.3003</v>
          </cell>
          <cell r="AD29">
            <v>1.4830000000000001</v>
          </cell>
          <cell r="AE29">
            <v>1.4748000000000001</v>
          </cell>
          <cell r="AF29">
            <v>1.8822000000000001</v>
          </cell>
          <cell r="AG29">
            <v>1.8948</v>
          </cell>
          <cell r="AH29">
            <v>2.4868999999999999</v>
          </cell>
          <cell r="AI29">
            <v>2.4889000000000001</v>
          </cell>
          <cell r="AJ29">
            <v>2.8450000000000002</v>
          </cell>
          <cell r="AK29">
            <v>2.8490000000000002</v>
          </cell>
          <cell r="AO29">
            <v>28.5</v>
          </cell>
          <cell r="AP29">
            <v>0.21460000000000001</v>
          </cell>
          <cell r="AQ29">
            <v>0.22459999999999999</v>
          </cell>
          <cell r="AR29">
            <v>0.15390000000000001</v>
          </cell>
          <cell r="AU29">
            <v>0.4677</v>
          </cell>
          <cell r="AV29">
            <v>0.86070000000000002</v>
          </cell>
          <cell r="AW29">
            <v>0.95809999999999995</v>
          </cell>
          <cell r="AX29">
            <v>1.0238</v>
          </cell>
          <cell r="AY29">
            <v>1.7854000000000001</v>
          </cell>
          <cell r="AZ29">
            <v>1.8542000000000001</v>
          </cell>
          <cell r="BA29">
            <v>1.7553000000000001</v>
          </cell>
          <cell r="BB29">
            <v>2.5971000000000002</v>
          </cell>
          <cell r="BC29">
            <v>3.4011999999999998</v>
          </cell>
          <cell r="BD29">
            <v>3.6905999999999999</v>
          </cell>
          <cell r="BE29">
            <v>0.1041</v>
          </cell>
          <cell r="BF29">
            <v>0.36230000000000001</v>
          </cell>
          <cell r="BH29">
            <v>0.69310000000000005</v>
          </cell>
          <cell r="BI29">
            <v>0.69879999999999998</v>
          </cell>
          <cell r="BJ29">
            <v>1.2586999999999999</v>
          </cell>
          <cell r="BK29">
            <v>1.2907999999999999</v>
          </cell>
          <cell r="BL29">
            <v>2.1454</v>
          </cell>
          <cell r="BM29">
            <v>2.1126</v>
          </cell>
          <cell r="BQ29">
            <v>28.5</v>
          </cell>
          <cell r="BR29">
            <v>2.1349</v>
          </cell>
          <cell r="BS29">
            <v>2.0851000000000002</v>
          </cell>
          <cell r="BT29">
            <v>2.0487000000000002</v>
          </cell>
          <cell r="BX29">
            <v>2.1021000000000001</v>
          </cell>
          <cell r="BY29">
            <v>2.0335000000000001</v>
          </cell>
          <cell r="BZ29">
            <v>2.3475999999999999</v>
          </cell>
          <cell r="CA29">
            <v>2.3571</v>
          </cell>
        </row>
        <row r="30">
          <cell r="C30">
            <v>30</v>
          </cell>
          <cell r="G30">
            <v>1.7763</v>
          </cell>
          <cell r="H30">
            <v>2.2433999999999998</v>
          </cell>
          <cell r="I30">
            <v>1.8229</v>
          </cell>
          <cell r="J30">
            <v>2.0464000000000002</v>
          </cell>
          <cell r="K30">
            <v>2.0019999999999998</v>
          </cell>
          <cell r="L30">
            <v>1.7362</v>
          </cell>
          <cell r="M30">
            <v>2.8075000000000001</v>
          </cell>
          <cell r="N30">
            <v>3.1713</v>
          </cell>
          <cell r="O30">
            <v>2.6840999999999999</v>
          </cell>
          <cell r="P30">
            <v>3.4245999999999999</v>
          </cell>
          <cell r="Q30">
            <v>3.0495000000000001</v>
          </cell>
          <cell r="R30">
            <v>3.2566000000000002</v>
          </cell>
          <cell r="S30">
            <v>3.9024999999999999</v>
          </cell>
          <cell r="U30">
            <v>4</v>
          </cell>
          <cell r="Y30">
            <v>30</v>
          </cell>
          <cell r="Z30">
            <v>1.17</v>
          </cell>
          <cell r="AA30">
            <v>1.1687000000000001</v>
          </cell>
          <cell r="AB30">
            <v>1.3207</v>
          </cell>
          <cell r="AC30">
            <v>1.3156000000000001</v>
          </cell>
          <cell r="AD30">
            <v>1.4964999999999999</v>
          </cell>
          <cell r="AE30">
            <v>1.4939</v>
          </cell>
          <cell r="AF30">
            <v>1.9032</v>
          </cell>
          <cell r="AG30">
            <v>1.9104000000000001</v>
          </cell>
          <cell r="AH30">
            <v>2.5072000000000001</v>
          </cell>
          <cell r="AI30">
            <v>2.5091000000000001</v>
          </cell>
          <cell r="AJ30">
            <v>2.8552</v>
          </cell>
          <cell r="AK30">
            <v>2.8610000000000002</v>
          </cell>
          <cell r="AO30">
            <v>30</v>
          </cell>
          <cell r="AP30">
            <v>0.2157</v>
          </cell>
          <cell r="AR30">
            <v>0.15279999999999999</v>
          </cell>
          <cell r="AS30">
            <v>0.48649999999999999</v>
          </cell>
          <cell r="AV30">
            <v>0.86660000000000004</v>
          </cell>
          <cell r="AW30">
            <v>0.97319999999999995</v>
          </cell>
          <cell r="AX30">
            <v>0.94020000000000004</v>
          </cell>
          <cell r="AY30">
            <v>1.7614000000000001</v>
          </cell>
          <cell r="AZ30">
            <v>1.7974000000000001</v>
          </cell>
          <cell r="BA30">
            <v>1.7862</v>
          </cell>
          <cell r="BB30">
            <v>2.6065</v>
          </cell>
          <cell r="BC30">
            <v>3.5455999999999999</v>
          </cell>
          <cell r="BD30">
            <v>4</v>
          </cell>
          <cell r="BE30">
            <v>0.1052</v>
          </cell>
          <cell r="BF30">
            <v>0.36609999999999998</v>
          </cell>
          <cell r="BH30">
            <v>0.69189999999999996</v>
          </cell>
          <cell r="BI30">
            <v>0.70240000000000002</v>
          </cell>
          <cell r="BJ30">
            <v>1.2665</v>
          </cell>
          <cell r="BK30">
            <v>1.3024</v>
          </cell>
          <cell r="BL30">
            <v>2.1558000000000002</v>
          </cell>
          <cell r="BM30">
            <v>2.1261999999999999</v>
          </cell>
          <cell r="BQ30">
            <v>30</v>
          </cell>
          <cell r="BS30">
            <v>2.0882000000000001</v>
          </cell>
          <cell r="BT30">
            <v>2.0605000000000002</v>
          </cell>
          <cell r="BX30">
            <v>2.1025</v>
          </cell>
          <cell r="BY30">
            <v>2.0316000000000001</v>
          </cell>
          <cell r="BZ30">
            <v>2.3498000000000001</v>
          </cell>
          <cell r="CA30">
            <v>2.3649</v>
          </cell>
        </row>
        <row r="31">
          <cell r="C31">
            <v>31.5</v>
          </cell>
          <cell r="G31">
            <v>1.8044</v>
          </cell>
          <cell r="H31">
            <v>2.3075000000000001</v>
          </cell>
          <cell r="I31">
            <v>1.8513999999999999</v>
          </cell>
          <cell r="J31">
            <v>2.0573000000000001</v>
          </cell>
          <cell r="K31">
            <v>2.0274999999999999</v>
          </cell>
          <cell r="L31">
            <v>1.7556</v>
          </cell>
          <cell r="M31">
            <v>2.8576000000000001</v>
          </cell>
          <cell r="N31">
            <v>2.8382000000000001</v>
          </cell>
          <cell r="O31">
            <v>2.7877000000000001</v>
          </cell>
          <cell r="P31">
            <v>3.5188999999999999</v>
          </cell>
          <cell r="Q31">
            <v>3.3904000000000001</v>
          </cell>
          <cell r="R31">
            <v>4</v>
          </cell>
          <cell r="S31">
            <v>4</v>
          </cell>
          <cell r="Y31">
            <v>31.5</v>
          </cell>
          <cell r="Z31">
            <v>1.1838</v>
          </cell>
          <cell r="AA31">
            <v>1.1808000000000001</v>
          </cell>
          <cell r="AB31">
            <v>1.337</v>
          </cell>
          <cell r="AC31">
            <v>1.3308</v>
          </cell>
          <cell r="AD31">
            <v>1.5133000000000001</v>
          </cell>
          <cell r="AE31">
            <v>1.5101</v>
          </cell>
          <cell r="AF31">
            <v>1.9168000000000001</v>
          </cell>
          <cell r="AG31">
            <v>1.9261999999999999</v>
          </cell>
          <cell r="AH31">
            <v>2.5255999999999998</v>
          </cell>
          <cell r="AI31">
            <v>2.5221</v>
          </cell>
          <cell r="AJ31">
            <v>2.8677000000000001</v>
          </cell>
          <cell r="AK31">
            <v>2.8742999999999999</v>
          </cell>
          <cell r="AO31">
            <v>31.5</v>
          </cell>
          <cell r="AP31">
            <v>0.21729999999999999</v>
          </cell>
          <cell r="AQ31">
            <v>0.22509999999999999</v>
          </cell>
          <cell r="AR31">
            <v>0.15959999999999999</v>
          </cell>
          <cell r="AS31">
            <v>0.49730000000000002</v>
          </cell>
          <cell r="AT31">
            <v>0.54510000000000003</v>
          </cell>
          <cell r="AU31">
            <v>0.48509999999999998</v>
          </cell>
          <cell r="AV31">
            <v>0.87619999999999998</v>
          </cell>
          <cell r="AW31">
            <v>1.1063000000000001</v>
          </cell>
          <cell r="AX31">
            <v>0.91359999999999997</v>
          </cell>
          <cell r="AY31">
            <v>1.784</v>
          </cell>
          <cell r="AZ31">
            <v>1.9773000000000001</v>
          </cell>
          <cell r="BA31">
            <v>1.837</v>
          </cell>
          <cell r="BB31">
            <v>2.6412</v>
          </cell>
          <cell r="BC31">
            <v>3.6473</v>
          </cell>
          <cell r="BE31">
            <v>0.105</v>
          </cell>
          <cell r="BF31">
            <v>0.36399999999999999</v>
          </cell>
          <cell r="BH31">
            <v>0.69330000000000003</v>
          </cell>
          <cell r="BI31">
            <v>0.70589999999999997</v>
          </cell>
          <cell r="BJ31">
            <v>1.2767999999999999</v>
          </cell>
          <cell r="BK31">
            <v>1.3091999999999999</v>
          </cell>
          <cell r="BL31">
            <v>2.1703999999999999</v>
          </cell>
          <cell r="BM31">
            <v>2.1362999999999999</v>
          </cell>
          <cell r="BQ31">
            <v>31.5</v>
          </cell>
          <cell r="BR31">
            <v>2.1326999999999998</v>
          </cell>
          <cell r="BS31">
            <v>2.1124999999999998</v>
          </cell>
          <cell r="BT31">
            <v>2.0558000000000001</v>
          </cell>
          <cell r="BX31">
            <v>2.1034000000000002</v>
          </cell>
          <cell r="BY31">
            <v>2.0390999999999999</v>
          </cell>
          <cell r="BZ31">
            <v>2.3567999999999998</v>
          </cell>
          <cell r="CA31">
            <v>2.3706999999999998</v>
          </cell>
        </row>
        <row r="32">
          <cell r="C32">
            <v>33</v>
          </cell>
          <cell r="G32">
            <v>1.8358000000000001</v>
          </cell>
          <cell r="H32">
            <v>2.3618999999999999</v>
          </cell>
          <cell r="I32">
            <v>1.8883000000000001</v>
          </cell>
          <cell r="J32">
            <v>2.0983999999999998</v>
          </cell>
          <cell r="K32">
            <v>2.0602</v>
          </cell>
          <cell r="L32">
            <v>1.7771999999999999</v>
          </cell>
          <cell r="M32">
            <v>2.9030999999999998</v>
          </cell>
          <cell r="N32">
            <v>2.8925999999999998</v>
          </cell>
          <cell r="O32">
            <v>2.9413</v>
          </cell>
          <cell r="P32">
            <v>3.5638999999999998</v>
          </cell>
          <cell r="R32">
            <v>3.4588999999999999</v>
          </cell>
          <cell r="Y32">
            <v>33</v>
          </cell>
          <cell r="Z32">
            <v>1.1948000000000001</v>
          </cell>
          <cell r="AA32">
            <v>1.1937</v>
          </cell>
          <cell r="AB32">
            <v>1.3493999999999999</v>
          </cell>
          <cell r="AC32">
            <v>1.3404</v>
          </cell>
          <cell r="AD32">
            <v>1.528</v>
          </cell>
          <cell r="AE32">
            <v>1.524</v>
          </cell>
          <cell r="AF32">
            <v>1.9392</v>
          </cell>
          <cell r="AG32">
            <v>1.9449000000000001</v>
          </cell>
          <cell r="AH32">
            <v>2.5488</v>
          </cell>
          <cell r="AI32">
            <v>2.5426000000000002</v>
          </cell>
          <cell r="AJ32">
            <v>2.8814000000000002</v>
          </cell>
          <cell r="AK32">
            <v>2.9041000000000001</v>
          </cell>
          <cell r="AO32">
            <v>33</v>
          </cell>
          <cell r="AR32">
            <v>0.16250000000000001</v>
          </cell>
          <cell r="AS32">
            <v>0.4995</v>
          </cell>
          <cell r="AV32">
            <v>0.89049999999999996</v>
          </cell>
          <cell r="AW32">
            <v>1.0496000000000001</v>
          </cell>
          <cell r="AX32">
            <v>0.97919999999999996</v>
          </cell>
          <cell r="AY32">
            <v>1.8130999999999999</v>
          </cell>
          <cell r="BA32">
            <v>1.8277000000000001</v>
          </cell>
          <cell r="BB32">
            <v>2.6718000000000002</v>
          </cell>
          <cell r="BC32">
            <v>3.7949000000000002</v>
          </cell>
          <cell r="BE32">
            <v>0.10489999999999999</v>
          </cell>
          <cell r="BF32">
            <v>0.36799999999999999</v>
          </cell>
          <cell r="BH32">
            <v>0.70320000000000005</v>
          </cell>
          <cell r="BI32">
            <v>0.7097</v>
          </cell>
          <cell r="BJ32">
            <v>1.2844</v>
          </cell>
          <cell r="BK32">
            <v>1.3187</v>
          </cell>
          <cell r="BL32">
            <v>2.1783999999999999</v>
          </cell>
          <cell r="BM32">
            <v>2.1488999999999998</v>
          </cell>
          <cell r="BQ32">
            <v>33</v>
          </cell>
          <cell r="BR32">
            <v>2.1387</v>
          </cell>
          <cell r="BS32">
            <v>2.1137000000000001</v>
          </cell>
          <cell r="BT32">
            <v>2.0539000000000001</v>
          </cell>
          <cell r="BX32">
            <v>2.0973000000000002</v>
          </cell>
          <cell r="BY32">
            <v>2.0347</v>
          </cell>
          <cell r="BZ32">
            <v>2.3616000000000001</v>
          </cell>
          <cell r="CA32">
            <v>2.3706</v>
          </cell>
        </row>
        <row r="33">
          <cell r="C33">
            <v>34.5</v>
          </cell>
          <cell r="G33">
            <v>1.8633999999999999</v>
          </cell>
          <cell r="H33">
            <v>2.6444000000000001</v>
          </cell>
          <cell r="I33">
            <v>1.9321999999999999</v>
          </cell>
          <cell r="J33">
            <v>2.1297000000000001</v>
          </cell>
          <cell r="K33">
            <v>2.0916000000000001</v>
          </cell>
          <cell r="L33">
            <v>1.7904</v>
          </cell>
          <cell r="M33">
            <v>2.9895</v>
          </cell>
          <cell r="N33">
            <v>2.9378000000000002</v>
          </cell>
          <cell r="O33">
            <v>2.8395000000000001</v>
          </cell>
          <cell r="P33">
            <v>3.5975999999999999</v>
          </cell>
          <cell r="Q33">
            <v>3.2985000000000002</v>
          </cell>
          <cell r="R33">
            <v>3.7928000000000002</v>
          </cell>
          <cell r="Y33">
            <v>34.5</v>
          </cell>
          <cell r="Z33">
            <v>1.206</v>
          </cell>
          <cell r="AA33">
            <v>1.2017</v>
          </cell>
          <cell r="AB33">
            <v>1.3660000000000001</v>
          </cell>
          <cell r="AC33">
            <v>1.3553999999999999</v>
          </cell>
          <cell r="AD33">
            <v>1.5448</v>
          </cell>
          <cell r="AE33">
            <v>1.536</v>
          </cell>
          <cell r="AF33">
            <v>1.954</v>
          </cell>
          <cell r="AG33">
            <v>1.9643999999999999</v>
          </cell>
          <cell r="AH33">
            <v>2.5663999999999998</v>
          </cell>
          <cell r="AI33">
            <v>2.5678000000000001</v>
          </cell>
          <cell r="AJ33">
            <v>2.9121999999999999</v>
          </cell>
          <cell r="AK33">
            <v>2.9177</v>
          </cell>
          <cell r="AO33">
            <v>34.5</v>
          </cell>
          <cell r="AQ33">
            <v>0.24229999999999999</v>
          </cell>
          <cell r="AR33">
            <v>0.1535</v>
          </cell>
          <cell r="AS33">
            <v>0.49990000000000001</v>
          </cell>
          <cell r="AU33">
            <v>0.4909</v>
          </cell>
          <cell r="AV33">
            <v>0.89380000000000004</v>
          </cell>
          <cell r="AX33">
            <v>0.99439999999999995</v>
          </cell>
          <cell r="AZ33">
            <v>1.8095000000000001</v>
          </cell>
          <cell r="BA33">
            <v>1.9171</v>
          </cell>
          <cell r="BB33">
            <v>2.7046999999999999</v>
          </cell>
          <cell r="BC33">
            <v>4</v>
          </cell>
          <cell r="BE33">
            <v>0.107</v>
          </cell>
          <cell r="BF33">
            <v>0.36830000000000002</v>
          </cell>
          <cell r="BH33">
            <v>0.6996</v>
          </cell>
          <cell r="BI33">
            <v>0.7117</v>
          </cell>
          <cell r="BJ33">
            <v>1.2927</v>
          </cell>
          <cell r="BK33">
            <v>1.3275999999999999</v>
          </cell>
          <cell r="BL33">
            <v>2.1865999999999999</v>
          </cell>
          <cell r="BM33">
            <v>2.1591999999999998</v>
          </cell>
          <cell r="BQ33">
            <v>34.5</v>
          </cell>
          <cell r="BR33">
            <v>2.1452</v>
          </cell>
          <cell r="BS33">
            <v>2.0901000000000001</v>
          </cell>
          <cell r="BT33">
            <v>2.0598999999999998</v>
          </cell>
          <cell r="BX33">
            <v>2.0996000000000001</v>
          </cell>
          <cell r="BY33">
            <v>2.0339</v>
          </cell>
          <cell r="BZ33">
            <v>2.3639000000000001</v>
          </cell>
          <cell r="CA33">
            <v>2.3769999999999998</v>
          </cell>
        </row>
        <row r="34">
          <cell r="C34">
            <v>36</v>
          </cell>
          <cell r="G34">
            <v>1.8889</v>
          </cell>
          <cell r="H34">
            <v>2.4832000000000001</v>
          </cell>
          <cell r="I34">
            <v>1.9636</v>
          </cell>
          <cell r="J34">
            <v>2.2237</v>
          </cell>
          <cell r="L34">
            <v>1.8196000000000001</v>
          </cell>
          <cell r="O34">
            <v>2.9005000000000001</v>
          </cell>
          <cell r="P34">
            <v>3.7229999999999999</v>
          </cell>
          <cell r="R34">
            <v>3.7006000000000001</v>
          </cell>
          <cell r="Y34">
            <v>36</v>
          </cell>
          <cell r="Z34">
            <v>1.2183999999999999</v>
          </cell>
          <cell r="AA34">
            <v>1.2121</v>
          </cell>
          <cell r="AB34">
            <v>1.3776999999999999</v>
          </cell>
          <cell r="AC34">
            <v>1.3661000000000001</v>
          </cell>
          <cell r="AD34">
            <v>1.5602</v>
          </cell>
          <cell r="AE34">
            <v>1.5519000000000001</v>
          </cell>
          <cell r="AF34">
            <v>1.976</v>
          </cell>
          <cell r="AG34">
            <v>1.9766999999999999</v>
          </cell>
          <cell r="AH34">
            <v>2.5912000000000002</v>
          </cell>
          <cell r="AI34">
            <v>2.5830000000000002</v>
          </cell>
          <cell r="AJ34">
            <v>2.9348000000000001</v>
          </cell>
          <cell r="AK34">
            <v>2.9474</v>
          </cell>
          <cell r="AO34">
            <v>36</v>
          </cell>
          <cell r="AP34">
            <v>0.2235</v>
          </cell>
          <cell r="AQ34">
            <v>0.2457</v>
          </cell>
          <cell r="AR34">
            <v>0.16789999999999999</v>
          </cell>
          <cell r="AS34">
            <v>0.51100000000000001</v>
          </cell>
          <cell r="AT34">
            <v>0.55449999999999999</v>
          </cell>
          <cell r="AW34">
            <v>1.1739999999999999</v>
          </cell>
          <cell r="AX34">
            <v>1.0398000000000001</v>
          </cell>
          <cell r="AY34">
            <v>1.9585999999999999</v>
          </cell>
          <cell r="AZ34">
            <v>1.8429</v>
          </cell>
          <cell r="BA34">
            <v>1.9616</v>
          </cell>
          <cell r="BB34">
            <v>2.7427999999999999</v>
          </cell>
          <cell r="BC34">
            <v>4</v>
          </cell>
          <cell r="BE34">
            <v>0.1077</v>
          </cell>
          <cell r="BF34">
            <v>0.36959999999999998</v>
          </cell>
          <cell r="BH34">
            <v>0.7026</v>
          </cell>
          <cell r="BI34">
            <v>0.71089999999999998</v>
          </cell>
          <cell r="BJ34">
            <v>1.3013999999999999</v>
          </cell>
          <cell r="BK34">
            <v>1.3374999999999999</v>
          </cell>
          <cell r="BL34">
            <v>2.2084999999999999</v>
          </cell>
          <cell r="BM34">
            <v>2.1738</v>
          </cell>
          <cell r="BQ34">
            <v>36</v>
          </cell>
          <cell r="BR34">
            <v>2.149</v>
          </cell>
          <cell r="BS34">
            <v>2.105</v>
          </cell>
          <cell r="BT34">
            <v>2.0611999999999999</v>
          </cell>
          <cell r="BX34">
            <v>2.1011000000000002</v>
          </cell>
          <cell r="BY34">
            <v>2.0341</v>
          </cell>
          <cell r="BZ34">
            <v>2.3712</v>
          </cell>
          <cell r="CA34">
            <v>2.3860000000000001</v>
          </cell>
        </row>
        <row r="35">
          <cell r="C35">
            <v>37.5</v>
          </cell>
          <cell r="G35">
            <v>1.9145000000000001</v>
          </cell>
          <cell r="I35">
            <v>2.0158</v>
          </cell>
          <cell r="J35">
            <v>2.1928000000000001</v>
          </cell>
          <cell r="K35">
            <v>2.1515</v>
          </cell>
          <cell r="L35">
            <v>1.8568</v>
          </cell>
          <cell r="M35">
            <v>3.0444</v>
          </cell>
          <cell r="N35">
            <v>3.0621</v>
          </cell>
          <cell r="O35">
            <v>2.9510000000000001</v>
          </cell>
          <cell r="P35">
            <v>3.7959999999999998</v>
          </cell>
          <cell r="R35">
            <v>4</v>
          </cell>
          <cell r="Y35">
            <v>37.5</v>
          </cell>
          <cell r="Z35">
            <v>1.2327999999999999</v>
          </cell>
          <cell r="AA35">
            <v>1.2244999999999999</v>
          </cell>
          <cell r="AB35">
            <v>1.3936999999999999</v>
          </cell>
          <cell r="AC35">
            <v>1.3807</v>
          </cell>
          <cell r="AD35">
            <v>1.5768</v>
          </cell>
          <cell r="AE35">
            <v>1.5656000000000001</v>
          </cell>
          <cell r="AF35">
            <v>1.9898</v>
          </cell>
          <cell r="AG35">
            <v>1.9988999999999999</v>
          </cell>
          <cell r="AH35">
            <v>2.6034999999999999</v>
          </cell>
          <cell r="AI35">
            <v>2.6040999999999999</v>
          </cell>
          <cell r="AJ35">
            <v>2.9413</v>
          </cell>
          <cell r="AK35">
            <v>2.9561999999999999</v>
          </cell>
          <cell r="AO35">
            <v>37.5</v>
          </cell>
          <cell r="AP35">
            <v>0.23419999999999999</v>
          </cell>
          <cell r="AQ35">
            <v>0.253</v>
          </cell>
          <cell r="AR35">
            <v>0.15770000000000001</v>
          </cell>
          <cell r="AT35">
            <v>0.57320000000000004</v>
          </cell>
          <cell r="AV35">
            <v>0.91800000000000004</v>
          </cell>
          <cell r="AW35">
            <v>1.0634999999999999</v>
          </cell>
          <cell r="AX35">
            <v>0.9667</v>
          </cell>
          <cell r="AY35">
            <v>1.9285000000000001</v>
          </cell>
          <cell r="AZ35">
            <v>1.8781000000000001</v>
          </cell>
          <cell r="BA35">
            <v>1.9558</v>
          </cell>
          <cell r="BB35">
            <v>2.8007</v>
          </cell>
          <cell r="BL35">
            <v>2.2223999999999999</v>
          </cell>
          <cell r="BQ35">
            <v>37.5</v>
          </cell>
          <cell r="BR35">
            <v>2.1520999999999999</v>
          </cell>
          <cell r="BS35">
            <v>2.1145</v>
          </cell>
          <cell r="BT35">
            <v>2.0680999999999998</v>
          </cell>
          <cell r="BX35">
            <v>2.1019000000000001</v>
          </cell>
          <cell r="BY35">
            <v>2.0339999999999998</v>
          </cell>
          <cell r="BZ35">
            <v>2.3698000000000001</v>
          </cell>
          <cell r="CA35">
            <v>2.3935</v>
          </cell>
        </row>
        <row r="36">
          <cell r="C36">
            <v>39</v>
          </cell>
          <cell r="G36">
            <v>1.9453</v>
          </cell>
          <cell r="H36">
            <v>2.6110000000000002</v>
          </cell>
          <cell r="I36">
            <v>2.0118999999999998</v>
          </cell>
          <cell r="J36">
            <v>2.2221000000000002</v>
          </cell>
          <cell r="K36">
            <v>2.2073999999999998</v>
          </cell>
          <cell r="L36">
            <v>1.8560000000000001</v>
          </cell>
          <cell r="M36">
            <v>3.0994999999999999</v>
          </cell>
          <cell r="N36">
            <v>3.1067999999999998</v>
          </cell>
          <cell r="O36">
            <v>3.2502</v>
          </cell>
          <cell r="P36">
            <v>3.8136999999999999</v>
          </cell>
          <cell r="Q36">
            <v>3.6591999999999998</v>
          </cell>
          <cell r="R36">
            <v>3.8704000000000001</v>
          </cell>
          <cell r="Y36">
            <v>39</v>
          </cell>
          <cell r="Z36">
            <v>1.2430000000000001</v>
          </cell>
          <cell r="AA36">
            <v>1.2358</v>
          </cell>
          <cell r="AB36">
            <v>1.4075</v>
          </cell>
          <cell r="AC36">
            <v>1.3928</v>
          </cell>
          <cell r="AD36">
            <v>1.5915999999999999</v>
          </cell>
          <cell r="AE36">
            <v>1.5872999999999999</v>
          </cell>
          <cell r="AF36">
            <v>2.0152000000000001</v>
          </cell>
          <cell r="AG36">
            <v>2.0171000000000001</v>
          </cell>
          <cell r="AH36">
            <v>2.6271</v>
          </cell>
          <cell r="AI36">
            <v>2.6269999999999998</v>
          </cell>
          <cell r="AJ36">
            <v>2.9668999999999999</v>
          </cell>
          <cell r="AK36">
            <v>2.9813999999999998</v>
          </cell>
          <cell r="AO36">
            <v>39</v>
          </cell>
          <cell r="AP36">
            <v>0.2336</v>
          </cell>
          <cell r="AR36">
            <v>0.1583</v>
          </cell>
          <cell r="AS36">
            <v>0.57150000000000001</v>
          </cell>
          <cell r="AT36">
            <v>0.61829999999999996</v>
          </cell>
          <cell r="AU36">
            <v>0.50839999999999996</v>
          </cell>
          <cell r="AV36">
            <v>0.92520000000000002</v>
          </cell>
          <cell r="AW36">
            <v>1.1884999999999999</v>
          </cell>
          <cell r="AX36">
            <v>0.97789999999999999</v>
          </cell>
          <cell r="AY36">
            <v>2.0032999999999999</v>
          </cell>
          <cell r="BA36">
            <v>1.9863</v>
          </cell>
          <cell r="BB36">
            <v>2.8279000000000001</v>
          </cell>
          <cell r="BL36">
            <v>2.2364000000000002</v>
          </cell>
          <cell r="BQ36">
            <v>39</v>
          </cell>
          <cell r="BR36">
            <v>2.1614</v>
          </cell>
          <cell r="BS36">
            <v>2.1251000000000002</v>
          </cell>
          <cell r="BT36">
            <v>2.0728</v>
          </cell>
          <cell r="BX36">
            <v>2.0966999999999998</v>
          </cell>
          <cell r="BY36">
            <v>2.0318999999999998</v>
          </cell>
          <cell r="BZ36">
            <v>2.3807</v>
          </cell>
          <cell r="CA36">
            <v>2.3986999999999998</v>
          </cell>
        </row>
        <row r="37">
          <cell r="C37">
            <v>40.5</v>
          </cell>
          <cell r="G37">
            <v>1.9744999999999999</v>
          </cell>
          <cell r="I37">
            <v>2.0457000000000001</v>
          </cell>
          <cell r="J37">
            <v>2.2606999999999999</v>
          </cell>
          <cell r="K37">
            <v>2.2770000000000001</v>
          </cell>
          <cell r="L37">
            <v>1.8683000000000001</v>
          </cell>
          <cell r="N37">
            <v>3.2351999999999999</v>
          </cell>
          <cell r="O37">
            <v>3.0870000000000002</v>
          </cell>
          <cell r="P37">
            <v>4</v>
          </cell>
          <cell r="Q37">
            <v>3.5756999999999999</v>
          </cell>
          <cell r="R37">
            <v>3.9314</v>
          </cell>
          <cell r="Y37">
            <v>40.5</v>
          </cell>
          <cell r="Z37">
            <v>1.2558</v>
          </cell>
          <cell r="AA37">
            <v>1.2472000000000001</v>
          </cell>
          <cell r="AB37">
            <v>1.4198999999999999</v>
          </cell>
          <cell r="AC37">
            <v>1.4053</v>
          </cell>
          <cell r="AD37">
            <v>1.6075999999999999</v>
          </cell>
          <cell r="AE37">
            <v>1.6036999999999999</v>
          </cell>
          <cell r="AF37">
            <v>2.0348999999999999</v>
          </cell>
          <cell r="AG37">
            <v>2.0341</v>
          </cell>
          <cell r="AH37">
            <v>2.6438999999999999</v>
          </cell>
          <cell r="AI37">
            <v>2.6438999999999999</v>
          </cell>
          <cell r="AJ37">
            <v>2.9765999999999999</v>
          </cell>
          <cell r="AK37">
            <v>2.9973999999999998</v>
          </cell>
          <cell r="AO37">
            <v>40.5</v>
          </cell>
          <cell r="AP37">
            <v>0.245</v>
          </cell>
          <cell r="AQ37">
            <v>0.26140000000000002</v>
          </cell>
          <cell r="AR37">
            <v>0.1613</v>
          </cell>
          <cell r="AS37">
            <v>0.5232</v>
          </cell>
          <cell r="AT37">
            <v>0.57199999999999995</v>
          </cell>
          <cell r="AV37">
            <v>0.93759999999999999</v>
          </cell>
          <cell r="AW37">
            <v>1.1252</v>
          </cell>
          <cell r="AX37">
            <v>0.99019999999999997</v>
          </cell>
          <cell r="AY37">
            <v>1.9985999999999999</v>
          </cell>
          <cell r="AZ37">
            <v>1.9333</v>
          </cell>
          <cell r="BA37">
            <v>2.0430000000000001</v>
          </cell>
          <cell r="BB37">
            <v>2.9733999999999998</v>
          </cell>
          <cell r="BL37">
            <v>2.2458</v>
          </cell>
          <cell r="BQ37">
            <v>40.5</v>
          </cell>
          <cell r="BR37">
            <v>2.1644000000000001</v>
          </cell>
          <cell r="BS37">
            <v>2.0958000000000001</v>
          </cell>
          <cell r="BT37">
            <v>2.0746000000000002</v>
          </cell>
          <cell r="BX37">
            <v>2.0979000000000001</v>
          </cell>
          <cell r="BY37">
            <v>2.0329999999999999</v>
          </cell>
          <cell r="BZ37">
            <v>2.3815</v>
          </cell>
          <cell r="CA37">
            <v>2.4014000000000002</v>
          </cell>
        </row>
        <row r="38">
          <cell r="C38">
            <v>42</v>
          </cell>
          <cell r="G38">
            <v>1.9976</v>
          </cell>
          <cell r="H38">
            <v>3.1659000000000002</v>
          </cell>
          <cell r="I38">
            <v>2.0779999999999998</v>
          </cell>
          <cell r="J38">
            <v>2.2919999999999998</v>
          </cell>
          <cell r="K38">
            <v>2.2481</v>
          </cell>
          <cell r="L38">
            <v>1.8907</v>
          </cell>
          <cell r="M38">
            <v>3.2629000000000001</v>
          </cell>
          <cell r="O38">
            <v>3.4756999999999998</v>
          </cell>
          <cell r="Q38">
            <v>3.5709</v>
          </cell>
          <cell r="R38">
            <v>4</v>
          </cell>
          <cell r="Y38">
            <v>42</v>
          </cell>
          <cell r="Z38">
            <v>1.2685999999999999</v>
          </cell>
          <cell r="AA38">
            <v>1.258</v>
          </cell>
          <cell r="AB38">
            <v>1.4374</v>
          </cell>
          <cell r="AC38">
            <v>1.4204000000000001</v>
          </cell>
          <cell r="AD38">
            <v>1.6251</v>
          </cell>
          <cell r="AE38">
            <v>1.6108</v>
          </cell>
          <cell r="AF38">
            <v>2.0550000000000002</v>
          </cell>
          <cell r="AG38">
            <v>2.0539000000000001</v>
          </cell>
          <cell r="AH38">
            <v>2.6648000000000001</v>
          </cell>
          <cell r="AI38">
            <v>2.6570999999999998</v>
          </cell>
          <cell r="AJ38">
            <v>3.0015999999999998</v>
          </cell>
          <cell r="AK38">
            <v>3.0192000000000001</v>
          </cell>
          <cell r="AO38">
            <v>42</v>
          </cell>
          <cell r="AP38">
            <v>0.24859999999999999</v>
          </cell>
          <cell r="AQ38">
            <v>0.2576</v>
          </cell>
          <cell r="AR38">
            <v>0.16639999999999999</v>
          </cell>
          <cell r="AT38">
            <v>0.68500000000000005</v>
          </cell>
          <cell r="AV38">
            <v>0.94059999999999999</v>
          </cell>
          <cell r="AW38">
            <v>1.0795999999999999</v>
          </cell>
          <cell r="AX38">
            <v>0.99939999999999996</v>
          </cell>
          <cell r="AY38">
            <v>2.0337999999999998</v>
          </cell>
          <cell r="AZ38">
            <v>2.0948000000000002</v>
          </cell>
          <cell r="BA38">
            <v>2.0607000000000002</v>
          </cell>
          <cell r="BB38">
            <v>2.903</v>
          </cell>
          <cell r="BL38">
            <v>2.2593999999999999</v>
          </cell>
          <cell r="BQ38">
            <v>42</v>
          </cell>
          <cell r="BR38">
            <v>2.1717</v>
          </cell>
          <cell r="BS38">
            <v>2.1046</v>
          </cell>
          <cell r="BT38">
            <v>2.0808</v>
          </cell>
          <cell r="BX38">
            <v>2.0994000000000002</v>
          </cell>
          <cell r="BY38">
            <v>2.0385</v>
          </cell>
          <cell r="BZ38">
            <v>2.3912</v>
          </cell>
          <cell r="CA38">
            <v>2.4108999999999998</v>
          </cell>
        </row>
        <row r="39">
          <cell r="C39">
            <v>43.5</v>
          </cell>
          <cell r="G39">
            <v>2.0855999999999999</v>
          </cell>
          <cell r="H39">
            <v>2.9689999999999999</v>
          </cell>
          <cell r="I39">
            <v>2.1800000000000002</v>
          </cell>
          <cell r="J39">
            <v>2.3279999999999998</v>
          </cell>
          <cell r="K39">
            <v>2.2799999999999998</v>
          </cell>
          <cell r="L39">
            <v>2.0127999999999999</v>
          </cell>
          <cell r="N39">
            <v>3.3119999999999998</v>
          </cell>
          <cell r="O39">
            <v>3.8902999999999999</v>
          </cell>
          <cell r="Q39">
            <v>3.7094</v>
          </cell>
          <cell r="Y39">
            <v>43.5</v>
          </cell>
          <cell r="Z39">
            <v>1.2799</v>
          </cell>
          <cell r="AA39">
            <v>1.2702</v>
          </cell>
          <cell r="AB39">
            <v>1.4514</v>
          </cell>
          <cell r="AC39">
            <v>1.4319</v>
          </cell>
          <cell r="AD39">
            <v>1.6419999999999999</v>
          </cell>
          <cell r="AE39">
            <v>1.6351</v>
          </cell>
          <cell r="AF39">
            <v>2.0718000000000001</v>
          </cell>
          <cell r="AG39">
            <v>2.0659000000000001</v>
          </cell>
          <cell r="AH39">
            <v>2.6839</v>
          </cell>
          <cell r="AI39">
            <v>2.6749999999999998</v>
          </cell>
          <cell r="AJ39">
            <v>3.0196999999999998</v>
          </cell>
          <cell r="AK39">
            <v>3.0324</v>
          </cell>
          <cell r="AO39">
            <v>43.5</v>
          </cell>
          <cell r="AP39">
            <v>0.24210000000000001</v>
          </cell>
          <cell r="AQ39">
            <v>0.25750000000000001</v>
          </cell>
          <cell r="AR39">
            <v>0.1623</v>
          </cell>
          <cell r="AS39">
            <v>0.53480000000000005</v>
          </cell>
          <cell r="AT39">
            <v>0.5756</v>
          </cell>
          <cell r="AU39">
            <v>0.5383</v>
          </cell>
          <cell r="AV39">
            <v>0.94669999999999999</v>
          </cell>
          <cell r="AW39">
            <v>1.1066</v>
          </cell>
          <cell r="AX39">
            <v>1.0189999999999999</v>
          </cell>
          <cell r="AY39">
            <v>2.0316000000000001</v>
          </cell>
          <cell r="AZ39">
            <v>2.0891999999999999</v>
          </cell>
          <cell r="BA39">
            <v>2.1044</v>
          </cell>
          <cell r="BB39">
            <v>2.9373999999999998</v>
          </cell>
          <cell r="BL39">
            <v>2.2698</v>
          </cell>
          <cell r="BQ39">
            <v>43.5</v>
          </cell>
          <cell r="BR39">
            <v>2.1766000000000001</v>
          </cell>
          <cell r="BS39">
            <v>2.1002999999999998</v>
          </cell>
          <cell r="BT39">
            <v>2.1105</v>
          </cell>
          <cell r="BX39">
            <v>2.1013000000000002</v>
          </cell>
          <cell r="BY39">
            <v>2.0356000000000001</v>
          </cell>
          <cell r="BZ39">
            <v>2.3906000000000001</v>
          </cell>
          <cell r="CA39">
            <v>2.4138000000000002</v>
          </cell>
        </row>
        <row r="40">
          <cell r="C40">
            <v>45</v>
          </cell>
          <cell r="G40">
            <v>2.0575000000000001</v>
          </cell>
          <cell r="H40">
            <v>2.7932999999999999</v>
          </cell>
          <cell r="I40">
            <v>2.1181999999999999</v>
          </cell>
          <cell r="J40">
            <v>2.3786</v>
          </cell>
          <cell r="K40">
            <v>2.3315000000000001</v>
          </cell>
          <cell r="L40">
            <v>1.9256</v>
          </cell>
          <cell r="N40">
            <v>3.4047000000000001</v>
          </cell>
          <cell r="O40">
            <v>3.3018000000000001</v>
          </cell>
          <cell r="Q40">
            <v>3.8037999999999998</v>
          </cell>
          <cell r="Y40">
            <v>45</v>
          </cell>
          <cell r="Z40">
            <v>1.2906</v>
          </cell>
          <cell r="AA40">
            <v>1.2779</v>
          </cell>
          <cell r="AB40">
            <v>1.4654</v>
          </cell>
          <cell r="AC40">
            <v>1.4439</v>
          </cell>
          <cell r="AD40">
            <v>1.6580999999999999</v>
          </cell>
          <cell r="AE40">
            <v>1.6453</v>
          </cell>
          <cell r="AF40">
            <v>2.0893999999999999</v>
          </cell>
          <cell r="AG40">
            <v>2.0869</v>
          </cell>
          <cell r="AH40">
            <v>2.6974999999999998</v>
          </cell>
          <cell r="AI40">
            <v>2.6932999999999998</v>
          </cell>
          <cell r="AJ40">
            <v>3.012</v>
          </cell>
          <cell r="AK40">
            <v>3.0407999999999999</v>
          </cell>
          <cell r="AO40">
            <v>45</v>
          </cell>
          <cell r="AP40">
            <v>0.24299999999999999</v>
          </cell>
          <cell r="AR40">
            <v>0.16439999999999999</v>
          </cell>
          <cell r="AS40">
            <v>0.54510000000000003</v>
          </cell>
          <cell r="AU40">
            <v>0.56269999999999998</v>
          </cell>
          <cell r="AV40">
            <v>0.95340000000000003</v>
          </cell>
          <cell r="AW40">
            <v>1.1262000000000001</v>
          </cell>
          <cell r="AX40">
            <v>1.0277000000000001</v>
          </cell>
          <cell r="AY40">
            <v>2.0752000000000002</v>
          </cell>
          <cell r="AZ40">
            <v>2.0901999999999998</v>
          </cell>
          <cell r="BA40">
            <v>2.1417999999999999</v>
          </cell>
          <cell r="BB40">
            <v>2.9794999999999998</v>
          </cell>
          <cell r="BL40">
            <v>2.2818000000000001</v>
          </cell>
          <cell r="BQ40">
            <v>45</v>
          </cell>
          <cell r="BR40">
            <v>2.1821000000000002</v>
          </cell>
          <cell r="BS40">
            <v>2.1057999999999999</v>
          </cell>
          <cell r="BT40">
            <v>2.0865</v>
          </cell>
          <cell r="BX40">
            <v>2.0977999999999999</v>
          </cell>
          <cell r="BY40">
            <v>2.0356000000000001</v>
          </cell>
          <cell r="BZ40">
            <v>2.3975</v>
          </cell>
          <cell r="CA40">
            <v>2.4148000000000001</v>
          </cell>
        </row>
        <row r="41">
          <cell r="C41">
            <v>46.5</v>
          </cell>
          <cell r="G41">
            <v>2.0789</v>
          </cell>
          <cell r="H41">
            <v>2.8525999999999998</v>
          </cell>
          <cell r="I41">
            <v>2.3020999999999998</v>
          </cell>
          <cell r="J41">
            <v>2.3988</v>
          </cell>
          <cell r="L41">
            <v>1.9501999999999999</v>
          </cell>
          <cell r="O41">
            <v>3.4072</v>
          </cell>
          <cell r="Q41">
            <v>3.8929</v>
          </cell>
          <cell r="Y41">
            <v>46.5</v>
          </cell>
          <cell r="Z41">
            <v>1.3042</v>
          </cell>
          <cell r="AA41">
            <v>1.2907999999999999</v>
          </cell>
          <cell r="AB41">
            <v>1.4791000000000001</v>
          </cell>
          <cell r="AC41">
            <v>1.4568000000000001</v>
          </cell>
          <cell r="AD41">
            <v>1.6713</v>
          </cell>
          <cell r="AE41">
            <v>1.6546000000000001</v>
          </cell>
          <cell r="AF41">
            <v>2.1111</v>
          </cell>
          <cell r="AG41">
            <v>2.1040000000000001</v>
          </cell>
          <cell r="AH41">
            <v>2.7233000000000001</v>
          </cell>
          <cell r="AI41">
            <v>2.7160000000000002</v>
          </cell>
          <cell r="AJ41">
            <v>3.0485000000000002</v>
          </cell>
          <cell r="AK41">
            <v>3.0773999999999999</v>
          </cell>
          <cell r="AO41">
            <v>46.5</v>
          </cell>
          <cell r="AP41">
            <v>0.24879999999999999</v>
          </cell>
          <cell r="AQ41">
            <v>0.26540000000000002</v>
          </cell>
          <cell r="AR41">
            <v>0.17169999999999999</v>
          </cell>
          <cell r="AS41">
            <v>0.55689999999999995</v>
          </cell>
          <cell r="AT41">
            <v>0.61880000000000002</v>
          </cell>
          <cell r="AV41">
            <v>0.96719999999999995</v>
          </cell>
          <cell r="AW41">
            <v>1.1188</v>
          </cell>
          <cell r="AX41">
            <v>1.0462</v>
          </cell>
          <cell r="AZ41">
            <v>2.0360999999999998</v>
          </cell>
          <cell r="BA41">
            <v>2.3570000000000002</v>
          </cell>
          <cell r="BB41">
            <v>3.0920000000000001</v>
          </cell>
          <cell r="BL41">
            <v>2.2957000000000001</v>
          </cell>
          <cell r="BQ41">
            <v>46.5</v>
          </cell>
          <cell r="BR41">
            <v>2.1865999999999999</v>
          </cell>
          <cell r="BS41">
            <v>2.1168</v>
          </cell>
          <cell r="BT41">
            <v>2.1427</v>
          </cell>
          <cell r="BX41">
            <v>2.1017000000000001</v>
          </cell>
          <cell r="BY41">
            <v>2.0301999999999998</v>
          </cell>
          <cell r="BZ41">
            <v>2.4015</v>
          </cell>
          <cell r="CA41">
            <v>2.4177</v>
          </cell>
        </row>
        <row r="42">
          <cell r="C42">
            <v>48</v>
          </cell>
          <cell r="G42">
            <v>2.1059000000000001</v>
          </cell>
          <cell r="H42">
            <v>3.0055000000000001</v>
          </cell>
          <cell r="I42">
            <v>2.6726000000000001</v>
          </cell>
          <cell r="J42">
            <v>2.4462000000000002</v>
          </cell>
          <cell r="K42">
            <v>2.3818999999999999</v>
          </cell>
          <cell r="L42">
            <v>1.9710000000000001</v>
          </cell>
          <cell r="M42">
            <v>3.3904000000000001</v>
          </cell>
          <cell r="N42">
            <v>3.4704000000000002</v>
          </cell>
          <cell r="O42">
            <v>3.4365999999999999</v>
          </cell>
          <cell r="Q42">
            <v>4</v>
          </cell>
          <cell r="Y42">
            <v>48</v>
          </cell>
          <cell r="Z42">
            <v>1.3165</v>
          </cell>
          <cell r="AA42">
            <v>1.3019000000000001</v>
          </cell>
          <cell r="AB42">
            <v>1.4935</v>
          </cell>
          <cell r="AC42">
            <v>1.4704999999999999</v>
          </cell>
          <cell r="AD42">
            <v>1.6906000000000001</v>
          </cell>
          <cell r="AE42">
            <v>1.6714</v>
          </cell>
          <cell r="AF42">
            <v>2.1294</v>
          </cell>
          <cell r="AG42">
            <v>2.1217000000000001</v>
          </cell>
          <cell r="AH42">
            <v>2.7437999999999998</v>
          </cell>
          <cell r="AI42">
            <v>2.7355999999999998</v>
          </cell>
          <cell r="AJ42">
            <v>3.0859999999999999</v>
          </cell>
          <cell r="AK42">
            <v>3.0937999999999999</v>
          </cell>
          <cell r="AO42">
            <v>48</v>
          </cell>
          <cell r="AP42">
            <v>0.25290000000000001</v>
          </cell>
          <cell r="AR42">
            <v>0.16220000000000001</v>
          </cell>
          <cell r="AS42">
            <v>0.5958</v>
          </cell>
          <cell r="AT42">
            <v>0.61060000000000003</v>
          </cell>
          <cell r="AU42">
            <v>0.53239999999999998</v>
          </cell>
          <cell r="AV42">
            <v>0.97509999999999997</v>
          </cell>
          <cell r="AW42">
            <v>1.1261000000000001</v>
          </cell>
          <cell r="AX42">
            <v>1.0496000000000001</v>
          </cell>
          <cell r="AY42">
            <v>2.177</v>
          </cell>
          <cell r="BA42">
            <v>2.2292999999999998</v>
          </cell>
          <cell r="BB42">
            <v>3.0424000000000002</v>
          </cell>
          <cell r="BL42">
            <v>2.3066</v>
          </cell>
          <cell r="BQ42">
            <v>48</v>
          </cell>
          <cell r="BR42">
            <v>2.1951999999999998</v>
          </cell>
          <cell r="BS42">
            <v>2.1715</v>
          </cell>
          <cell r="BT42">
            <v>2.1503999999999999</v>
          </cell>
          <cell r="BX42">
            <v>2.0981000000000001</v>
          </cell>
          <cell r="BY42">
            <v>2.0316000000000001</v>
          </cell>
          <cell r="BZ42">
            <v>2.4077000000000002</v>
          </cell>
          <cell r="CA42">
            <v>2.4205000000000001</v>
          </cell>
        </row>
        <row r="43">
          <cell r="C43">
            <v>49.5</v>
          </cell>
          <cell r="G43">
            <v>2.1309999999999998</v>
          </cell>
          <cell r="H43">
            <v>3.0287000000000002</v>
          </cell>
          <cell r="I43">
            <v>2.1812</v>
          </cell>
          <cell r="J43">
            <v>2.4676999999999998</v>
          </cell>
          <cell r="K43">
            <v>2.4222000000000001</v>
          </cell>
          <cell r="M43">
            <v>3.4268999999999998</v>
          </cell>
          <cell r="O43">
            <v>4</v>
          </cell>
          <cell r="Q43">
            <v>3.8576999999999999</v>
          </cell>
          <cell r="Y43">
            <v>49.5</v>
          </cell>
          <cell r="Z43">
            <v>1.3295999999999999</v>
          </cell>
          <cell r="AA43">
            <v>1.3129999999999999</v>
          </cell>
          <cell r="AB43">
            <v>1.5099</v>
          </cell>
          <cell r="AC43">
            <v>1.4803999999999999</v>
          </cell>
          <cell r="AD43">
            <v>1.7049000000000001</v>
          </cell>
          <cell r="AE43">
            <v>1.6868000000000001</v>
          </cell>
          <cell r="AF43">
            <v>2.1486000000000001</v>
          </cell>
          <cell r="AG43">
            <v>2.1379000000000001</v>
          </cell>
          <cell r="AH43">
            <v>2.7587999999999999</v>
          </cell>
          <cell r="AI43">
            <v>2.7517</v>
          </cell>
          <cell r="AJ43">
            <v>3.0979999999999999</v>
          </cell>
          <cell r="AK43">
            <v>3.1183000000000001</v>
          </cell>
          <cell r="AO43">
            <v>49.5</v>
          </cell>
          <cell r="AP43">
            <v>0.25109999999999999</v>
          </cell>
          <cell r="AQ43">
            <v>0.29210000000000003</v>
          </cell>
          <cell r="AR43">
            <v>0.16930000000000001</v>
          </cell>
          <cell r="AS43">
            <v>0.5635</v>
          </cell>
          <cell r="AU43">
            <v>0.60240000000000005</v>
          </cell>
          <cell r="AV43">
            <v>0.98660000000000003</v>
          </cell>
          <cell r="AW43">
            <v>1.3519000000000001</v>
          </cell>
          <cell r="AX43">
            <v>1.0589999999999999</v>
          </cell>
          <cell r="AY43">
            <v>2.1537000000000002</v>
          </cell>
          <cell r="AZ43">
            <v>2.1053000000000002</v>
          </cell>
          <cell r="BA43">
            <v>2.2608999999999999</v>
          </cell>
          <cell r="BB43">
            <v>3.0941000000000001</v>
          </cell>
          <cell r="BL43">
            <v>2.3163</v>
          </cell>
          <cell r="BQ43">
            <v>49.5</v>
          </cell>
          <cell r="BR43">
            <v>2.1985000000000001</v>
          </cell>
          <cell r="BS43">
            <v>2.1326999999999998</v>
          </cell>
          <cell r="BT43">
            <v>2.1433</v>
          </cell>
          <cell r="BX43">
            <v>2.0960000000000001</v>
          </cell>
          <cell r="BY43">
            <v>2.0314999999999999</v>
          </cell>
          <cell r="BZ43">
            <v>2.4098999999999999</v>
          </cell>
          <cell r="CA43">
            <v>2.4253</v>
          </cell>
        </row>
        <row r="44">
          <cell r="C44">
            <v>51</v>
          </cell>
          <cell r="H44">
            <v>3.0952000000000002</v>
          </cell>
          <cell r="I44">
            <v>2.4940000000000002</v>
          </cell>
          <cell r="J44">
            <v>2.5081000000000002</v>
          </cell>
          <cell r="K44">
            <v>2.4622999999999999</v>
          </cell>
          <cell r="M44">
            <v>3.5407000000000002</v>
          </cell>
          <cell r="N44">
            <v>3.6076000000000001</v>
          </cell>
          <cell r="O44">
            <v>3.6337000000000002</v>
          </cell>
          <cell r="Q44">
            <v>4</v>
          </cell>
          <cell r="Y44">
            <v>51</v>
          </cell>
          <cell r="Z44">
            <v>1.3396999999999999</v>
          </cell>
          <cell r="AA44">
            <v>1.3219000000000001</v>
          </cell>
          <cell r="AB44">
            <v>1.5207999999999999</v>
          </cell>
          <cell r="AC44">
            <v>1.4926999999999999</v>
          </cell>
          <cell r="AD44">
            <v>1.7221</v>
          </cell>
          <cell r="AE44">
            <v>1.7064999999999999</v>
          </cell>
          <cell r="AF44">
            <v>2.1633</v>
          </cell>
          <cell r="AG44">
            <v>2.1574</v>
          </cell>
          <cell r="AH44">
            <v>2.7776999999999998</v>
          </cell>
          <cell r="AI44">
            <v>2.7789999999999999</v>
          </cell>
          <cell r="AJ44">
            <v>3.1095000000000002</v>
          </cell>
          <cell r="AK44">
            <v>3.1248999999999998</v>
          </cell>
          <cell r="AO44">
            <v>51</v>
          </cell>
          <cell r="AP44">
            <v>0.25679999999999997</v>
          </cell>
          <cell r="AQ44">
            <v>0.27550000000000002</v>
          </cell>
          <cell r="AR44">
            <v>0.16739999999999999</v>
          </cell>
          <cell r="AT44">
            <v>0.59899999999999998</v>
          </cell>
          <cell r="AU44">
            <v>0.54290000000000005</v>
          </cell>
          <cell r="AV44">
            <v>0.98729999999999996</v>
          </cell>
          <cell r="AW44">
            <v>1.1532</v>
          </cell>
          <cell r="AX44">
            <v>1.0734999999999999</v>
          </cell>
          <cell r="AY44">
            <v>2.1913999999999998</v>
          </cell>
          <cell r="AZ44">
            <v>2.1265999999999998</v>
          </cell>
          <cell r="BA44">
            <v>2.2926000000000002</v>
          </cell>
          <cell r="BB44">
            <v>3.2414000000000001</v>
          </cell>
          <cell r="BL44">
            <v>2.3328000000000002</v>
          </cell>
          <cell r="BQ44">
            <v>51</v>
          </cell>
          <cell r="BR44">
            <v>2.1993</v>
          </cell>
          <cell r="BS44">
            <v>2.1383999999999999</v>
          </cell>
          <cell r="BT44">
            <v>2.1520000000000001</v>
          </cell>
          <cell r="BX44">
            <v>2.0948000000000002</v>
          </cell>
          <cell r="BY44">
            <v>2.0304000000000002</v>
          </cell>
          <cell r="BZ44">
            <v>2.4121999999999999</v>
          </cell>
          <cell r="CA44">
            <v>2.44</v>
          </cell>
        </row>
        <row r="45">
          <cell r="C45">
            <v>52.5</v>
          </cell>
          <cell r="H45">
            <v>3.0236999999999998</v>
          </cell>
          <cell r="I45">
            <v>2.3988</v>
          </cell>
          <cell r="J45">
            <v>2.5575000000000001</v>
          </cell>
          <cell r="K45">
            <v>2.4759000000000002</v>
          </cell>
          <cell r="L45">
            <v>2.0263</v>
          </cell>
          <cell r="M45">
            <v>3.8216999999999999</v>
          </cell>
          <cell r="N45">
            <v>3.6499000000000001</v>
          </cell>
          <cell r="O45">
            <v>3.6787999999999998</v>
          </cell>
          <cell r="Y45">
            <v>52.5</v>
          </cell>
          <cell r="Z45">
            <v>1.3540000000000001</v>
          </cell>
          <cell r="AA45">
            <v>1.3371</v>
          </cell>
          <cell r="AB45">
            <v>1.5374000000000001</v>
          </cell>
          <cell r="AC45">
            <v>1.5065999999999999</v>
          </cell>
          <cell r="AD45">
            <v>1.7367999999999999</v>
          </cell>
          <cell r="AE45">
            <v>1.7204999999999999</v>
          </cell>
          <cell r="AF45">
            <v>2.1821000000000002</v>
          </cell>
          <cell r="AG45">
            <v>2.1743999999999999</v>
          </cell>
          <cell r="AH45">
            <v>2.8016000000000001</v>
          </cell>
          <cell r="AI45">
            <v>2.7955000000000001</v>
          </cell>
          <cell r="AJ45">
            <v>3.1421999999999999</v>
          </cell>
          <cell r="AK45">
            <v>3.1573000000000002</v>
          </cell>
          <cell r="AO45">
            <v>52.5</v>
          </cell>
          <cell r="AP45">
            <v>0.27100000000000002</v>
          </cell>
          <cell r="AQ45">
            <v>0.28070000000000001</v>
          </cell>
          <cell r="AR45">
            <v>0.17069999999999999</v>
          </cell>
          <cell r="AS45">
            <v>0.57720000000000005</v>
          </cell>
          <cell r="AT45">
            <v>0.61639999999999995</v>
          </cell>
          <cell r="AV45">
            <v>0.99619999999999997</v>
          </cell>
          <cell r="AW45">
            <v>1.2704</v>
          </cell>
          <cell r="AX45">
            <v>1.0843</v>
          </cell>
          <cell r="AY45">
            <v>2.3075000000000001</v>
          </cell>
          <cell r="AZ45">
            <v>2.3142</v>
          </cell>
          <cell r="BA45">
            <v>2.3637999999999999</v>
          </cell>
          <cell r="BB45">
            <v>3.1625999999999999</v>
          </cell>
          <cell r="BL45">
            <v>2.3416999999999999</v>
          </cell>
          <cell r="BQ45">
            <v>52.5</v>
          </cell>
          <cell r="BR45">
            <v>2.2073999999999998</v>
          </cell>
          <cell r="BS45">
            <v>2.1366000000000001</v>
          </cell>
          <cell r="BT45">
            <v>2.1164999999999998</v>
          </cell>
          <cell r="BX45">
            <v>2.0975000000000001</v>
          </cell>
          <cell r="BY45">
            <v>2.0301999999999998</v>
          </cell>
          <cell r="BZ45">
            <v>2.4188000000000001</v>
          </cell>
          <cell r="CA45">
            <v>2.4386999999999999</v>
          </cell>
        </row>
        <row r="46">
          <cell r="C46">
            <v>54</v>
          </cell>
          <cell r="G46">
            <v>2.2244000000000002</v>
          </cell>
          <cell r="H46">
            <v>3.2719999999999998</v>
          </cell>
          <cell r="I46">
            <v>2.3713000000000002</v>
          </cell>
          <cell r="K46">
            <v>2.5213000000000001</v>
          </cell>
          <cell r="L46">
            <v>2.0421999999999998</v>
          </cell>
          <cell r="M46">
            <v>3.6236000000000002</v>
          </cell>
          <cell r="N46">
            <v>3.8033999999999999</v>
          </cell>
          <cell r="O46">
            <v>3.7488000000000001</v>
          </cell>
          <cell r="Y46">
            <v>54</v>
          </cell>
          <cell r="Z46">
            <v>1.3655999999999999</v>
          </cell>
          <cell r="AA46">
            <v>1.3455999999999999</v>
          </cell>
          <cell r="AB46">
            <v>1.5486</v>
          </cell>
          <cell r="AC46">
            <v>1.5224</v>
          </cell>
          <cell r="AD46">
            <v>1.7531000000000001</v>
          </cell>
          <cell r="AE46">
            <v>1.73</v>
          </cell>
          <cell r="AF46">
            <v>2.2021999999999999</v>
          </cell>
          <cell r="AG46">
            <v>2.1970999999999998</v>
          </cell>
          <cell r="AH46">
            <v>2.8243</v>
          </cell>
          <cell r="AI46">
            <v>2.8151000000000002</v>
          </cell>
          <cell r="AJ46">
            <v>3.1627000000000001</v>
          </cell>
          <cell r="AK46">
            <v>3.1760000000000002</v>
          </cell>
          <cell r="AO46">
            <v>54</v>
          </cell>
          <cell r="AP46">
            <v>0.25890000000000002</v>
          </cell>
          <cell r="AQ46">
            <v>0.2974</v>
          </cell>
          <cell r="AR46">
            <v>0.18010000000000001</v>
          </cell>
          <cell r="AS46">
            <v>0.5857</v>
          </cell>
          <cell r="AT46">
            <v>0.6482</v>
          </cell>
          <cell r="AU46">
            <v>0.59360000000000002</v>
          </cell>
          <cell r="AV46">
            <v>1.0078</v>
          </cell>
          <cell r="AW46">
            <v>1.1755</v>
          </cell>
          <cell r="AX46">
            <v>1.0934999999999999</v>
          </cell>
          <cell r="AY46">
            <v>2.3355000000000001</v>
          </cell>
          <cell r="AZ46">
            <v>2.1918000000000002</v>
          </cell>
          <cell r="BA46">
            <v>2.3769999999999998</v>
          </cell>
          <cell r="BB46">
            <v>3.2195999999999998</v>
          </cell>
          <cell r="BL46">
            <v>2.3521000000000001</v>
          </cell>
          <cell r="BQ46">
            <v>54</v>
          </cell>
          <cell r="BR46">
            <v>2.2174999999999998</v>
          </cell>
          <cell r="BS46">
            <v>2.1476000000000002</v>
          </cell>
          <cell r="BT46">
            <v>2.1631</v>
          </cell>
          <cell r="BX46">
            <v>2.0937999999999999</v>
          </cell>
          <cell r="BY46">
            <v>2.0324</v>
          </cell>
          <cell r="BZ46">
            <v>2.4236</v>
          </cell>
          <cell r="CA46">
            <v>2.4437000000000002</v>
          </cell>
        </row>
        <row r="47">
          <cell r="C47">
            <v>55.5</v>
          </cell>
          <cell r="G47">
            <v>2.2538999999999998</v>
          </cell>
          <cell r="H47">
            <v>3.2099000000000002</v>
          </cell>
          <cell r="I47">
            <v>2.3178000000000001</v>
          </cell>
          <cell r="J47">
            <v>2.6909999999999998</v>
          </cell>
          <cell r="K47">
            <v>2.5495999999999999</v>
          </cell>
          <cell r="L47">
            <v>2.0674999999999999</v>
          </cell>
          <cell r="M47">
            <v>3.7553999999999998</v>
          </cell>
          <cell r="O47">
            <v>3.9279000000000002</v>
          </cell>
          <cell r="Y47">
            <v>55.5</v>
          </cell>
          <cell r="Z47">
            <v>1.3777999999999999</v>
          </cell>
          <cell r="AA47">
            <v>1.3567</v>
          </cell>
          <cell r="AB47">
            <v>1.5641</v>
          </cell>
          <cell r="AC47">
            <v>1.5322</v>
          </cell>
          <cell r="AD47">
            <v>1.766</v>
          </cell>
          <cell r="AE47">
            <v>1.7470000000000001</v>
          </cell>
          <cell r="AF47">
            <v>2.2258</v>
          </cell>
          <cell r="AG47">
            <v>2.2132000000000001</v>
          </cell>
          <cell r="AH47">
            <v>2.8414000000000001</v>
          </cell>
          <cell r="AI47">
            <v>2.8332000000000002</v>
          </cell>
          <cell r="AJ47">
            <v>3.1646000000000001</v>
          </cell>
          <cell r="AK47">
            <v>3.2061000000000002</v>
          </cell>
          <cell r="AO47">
            <v>55.5</v>
          </cell>
          <cell r="AP47">
            <v>0.27429999999999999</v>
          </cell>
          <cell r="AQ47">
            <v>0.28639999999999999</v>
          </cell>
          <cell r="AR47">
            <v>0.17399999999999999</v>
          </cell>
          <cell r="AS47">
            <v>0.58389999999999997</v>
          </cell>
          <cell r="AT47">
            <v>0.65810000000000002</v>
          </cell>
          <cell r="AU47">
            <v>0.55430000000000001</v>
          </cell>
          <cell r="AV47">
            <v>1.0107999999999999</v>
          </cell>
          <cell r="AW47">
            <v>1.1922999999999999</v>
          </cell>
          <cell r="AX47">
            <v>1.1617</v>
          </cell>
          <cell r="AY47">
            <v>2.3506</v>
          </cell>
          <cell r="AZ47">
            <v>2.3349000000000002</v>
          </cell>
          <cell r="BA47">
            <v>2.6688000000000001</v>
          </cell>
          <cell r="BB47">
            <v>3.2585999999999999</v>
          </cell>
          <cell r="BL47">
            <v>2.3715000000000002</v>
          </cell>
          <cell r="BQ47">
            <v>55.5</v>
          </cell>
          <cell r="BR47">
            <v>2.2200000000000002</v>
          </cell>
          <cell r="BS47">
            <v>2.1547000000000001</v>
          </cell>
          <cell r="BT47">
            <v>2.1377000000000002</v>
          </cell>
          <cell r="BX47">
            <v>2.0926999999999998</v>
          </cell>
          <cell r="BY47">
            <v>2.0306000000000002</v>
          </cell>
          <cell r="BZ47">
            <v>2.4264000000000001</v>
          </cell>
          <cell r="CA47">
            <v>2.4523999999999999</v>
          </cell>
        </row>
        <row r="48">
          <cell r="C48">
            <v>57</v>
          </cell>
          <cell r="G48">
            <v>2.2768000000000002</v>
          </cell>
          <cell r="H48">
            <v>3.1665000000000001</v>
          </cell>
          <cell r="I48">
            <v>2.3283999999999998</v>
          </cell>
          <cell r="J48">
            <v>2.6659000000000002</v>
          </cell>
          <cell r="K48">
            <v>2.5867</v>
          </cell>
          <cell r="L48">
            <v>2.2326000000000001</v>
          </cell>
          <cell r="M48">
            <v>3.7538999999999998</v>
          </cell>
          <cell r="N48">
            <v>3.8902000000000001</v>
          </cell>
          <cell r="O48">
            <v>3.8891</v>
          </cell>
          <cell r="Y48">
            <v>57</v>
          </cell>
          <cell r="Z48">
            <v>1.3886000000000001</v>
          </cell>
          <cell r="AA48">
            <v>1.3669</v>
          </cell>
          <cell r="AB48">
            <v>1.5793999999999999</v>
          </cell>
          <cell r="AC48">
            <v>1.5431999999999999</v>
          </cell>
          <cell r="AD48">
            <v>1.7822</v>
          </cell>
          <cell r="AE48">
            <v>1.7626999999999999</v>
          </cell>
          <cell r="AF48">
            <v>2.2372999999999998</v>
          </cell>
          <cell r="AG48">
            <v>2.2290000000000001</v>
          </cell>
          <cell r="AH48">
            <v>2.8544999999999998</v>
          </cell>
          <cell r="AI48">
            <v>2.8502999999999998</v>
          </cell>
          <cell r="AJ48">
            <v>3.1880000000000002</v>
          </cell>
          <cell r="AK48">
            <v>3.2147999999999999</v>
          </cell>
          <cell r="AO48">
            <v>57</v>
          </cell>
          <cell r="AP48">
            <v>0.26860000000000001</v>
          </cell>
          <cell r="AQ48">
            <v>0.29559999999999997</v>
          </cell>
          <cell r="AR48">
            <v>0.1734</v>
          </cell>
          <cell r="AS48">
            <v>0.59260000000000002</v>
          </cell>
          <cell r="AU48">
            <v>0.62</v>
          </cell>
          <cell r="AV48">
            <v>1.0247999999999999</v>
          </cell>
          <cell r="AW48">
            <v>1.2034</v>
          </cell>
          <cell r="AX48">
            <v>1.1168</v>
          </cell>
          <cell r="AY48">
            <v>2.298</v>
          </cell>
          <cell r="AZ48">
            <v>2.2477999999999998</v>
          </cell>
          <cell r="BA48">
            <v>2.4445999999999999</v>
          </cell>
          <cell r="BB48">
            <v>3.2715999999999998</v>
          </cell>
          <cell r="BL48">
            <v>2.3761999999999999</v>
          </cell>
          <cell r="BQ48">
            <v>57</v>
          </cell>
          <cell r="BR48">
            <v>2.2317999999999998</v>
          </cell>
          <cell r="BS48">
            <v>2.1528999999999998</v>
          </cell>
          <cell r="BT48">
            <v>2.1288</v>
          </cell>
          <cell r="BX48">
            <v>2.0933999999999999</v>
          </cell>
          <cell r="BY48">
            <v>2.0278</v>
          </cell>
          <cell r="BZ48">
            <v>2.4243999999999999</v>
          </cell>
          <cell r="CA48">
            <v>2.4483999999999999</v>
          </cell>
        </row>
        <row r="49">
          <cell r="C49">
            <v>58.5</v>
          </cell>
          <cell r="H49">
            <v>3.2075</v>
          </cell>
          <cell r="I49">
            <v>2.3107000000000002</v>
          </cell>
          <cell r="J49">
            <v>2.7052999999999998</v>
          </cell>
          <cell r="K49">
            <v>2.6251000000000002</v>
          </cell>
          <cell r="L49">
            <v>2.1030000000000002</v>
          </cell>
          <cell r="M49">
            <v>3.8012000000000001</v>
          </cell>
          <cell r="N49">
            <v>4</v>
          </cell>
          <cell r="O49">
            <v>4</v>
          </cell>
          <cell r="Y49">
            <v>58.5</v>
          </cell>
          <cell r="Z49">
            <v>1.4027000000000001</v>
          </cell>
          <cell r="AA49">
            <v>1.377</v>
          </cell>
          <cell r="AB49">
            <v>1.5939000000000001</v>
          </cell>
          <cell r="AC49">
            <v>1.5581</v>
          </cell>
          <cell r="AD49">
            <v>1.7939000000000001</v>
          </cell>
          <cell r="AE49">
            <v>1.7771999999999999</v>
          </cell>
          <cell r="AF49">
            <v>2.2625999999999999</v>
          </cell>
          <cell r="AG49">
            <v>2.2437</v>
          </cell>
          <cell r="AH49">
            <v>2.8753000000000002</v>
          </cell>
          <cell r="AI49">
            <v>2.8666999999999998</v>
          </cell>
          <cell r="AJ49">
            <v>3.2111999999999998</v>
          </cell>
          <cell r="AK49">
            <v>3.2279</v>
          </cell>
          <cell r="AO49">
            <v>58.5</v>
          </cell>
          <cell r="AP49">
            <v>0.29820000000000002</v>
          </cell>
          <cell r="AR49">
            <v>0.17780000000000001</v>
          </cell>
          <cell r="AS49">
            <v>0.59570000000000001</v>
          </cell>
          <cell r="AT49">
            <v>0.63280000000000003</v>
          </cell>
          <cell r="AU49">
            <v>0.5635</v>
          </cell>
          <cell r="AV49">
            <v>1.0289999999999999</v>
          </cell>
          <cell r="AW49">
            <v>1.2246999999999999</v>
          </cell>
          <cell r="AX49">
            <v>1.1301000000000001</v>
          </cell>
          <cell r="AY49">
            <v>2.3292999999999999</v>
          </cell>
          <cell r="BA49">
            <v>2.5682999999999998</v>
          </cell>
          <cell r="BB49">
            <v>3.3380000000000001</v>
          </cell>
          <cell r="BL49">
            <v>2.3891</v>
          </cell>
          <cell r="BQ49">
            <v>58.5</v>
          </cell>
          <cell r="BR49">
            <v>2.2315999999999998</v>
          </cell>
          <cell r="BS49">
            <v>2.1496</v>
          </cell>
          <cell r="BT49">
            <v>2.1294</v>
          </cell>
          <cell r="BX49">
            <v>2.0909</v>
          </cell>
          <cell r="BY49">
            <v>2.0276999999999998</v>
          </cell>
          <cell r="BZ49">
            <v>2.4306000000000001</v>
          </cell>
          <cell r="CA49">
            <v>2.4599000000000002</v>
          </cell>
        </row>
        <row r="50">
          <cell r="C50">
            <v>60</v>
          </cell>
          <cell r="G50">
            <v>2.3338000000000001</v>
          </cell>
          <cell r="H50">
            <v>3.2526000000000002</v>
          </cell>
          <cell r="I50">
            <v>2.3452999999999999</v>
          </cell>
          <cell r="K50">
            <v>2.6556000000000002</v>
          </cell>
          <cell r="L50">
            <v>2.2948</v>
          </cell>
          <cell r="M50">
            <v>3.8485999999999998</v>
          </cell>
          <cell r="N50">
            <v>4</v>
          </cell>
          <cell r="O50">
            <v>4</v>
          </cell>
          <cell r="Y50">
            <v>60</v>
          </cell>
          <cell r="Z50">
            <v>1.4133</v>
          </cell>
          <cell r="AA50">
            <v>1.3879999999999999</v>
          </cell>
          <cell r="AB50">
            <v>1.6072</v>
          </cell>
          <cell r="AC50">
            <v>1.5724</v>
          </cell>
          <cell r="AD50">
            <v>1.8110999999999999</v>
          </cell>
          <cell r="AE50">
            <v>1.7996000000000001</v>
          </cell>
          <cell r="AF50">
            <v>2.2797999999999998</v>
          </cell>
          <cell r="AG50">
            <v>2.2673000000000001</v>
          </cell>
          <cell r="AH50">
            <v>2.9028999999999998</v>
          </cell>
          <cell r="AI50">
            <v>2.9043999999999999</v>
          </cell>
          <cell r="AJ50">
            <v>3.2372999999999998</v>
          </cell>
          <cell r="AK50">
            <v>3.2804000000000002</v>
          </cell>
          <cell r="AO50">
            <v>60</v>
          </cell>
          <cell r="AQ50">
            <v>0.31080000000000002</v>
          </cell>
          <cell r="AR50">
            <v>0.17799999999999999</v>
          </cell>
          <cell r="AS50">
            <v>0.60799999999999998</v>
          </cell>
          <cell r="AT50">
            <v>0.71230000000000004</v>
          </cell>
          <cell r="AU50">
            <v>0.58009999999999995</v>
          </cell>
          <cell r="AV50">
            <v>1.0392999999999999</v>
          </cell>
          <cell r="AW50">
            <v>1.2262999999999999</v>
          </cell>
          <cell r="AX50">
            <v>1.1384000000000001</v>
          </cell>
          <cell r="AY50">
            <v>2.3767</v>
          </cell>
          <cell r="AZ50">
            <v>2.3054999999999999</v>
          </cell>
          <cell r="BA50">
            <v>2.5362</v>
          </cell>
          <cell r="BL50">
            <v>2.4030999999999998</v>
          </cell>
          <cell r="BQ50">
            <v>60</v>
          </cell>
          <cell r="BR50">
            <v>2.2383000000000002</v>
          </cell>
          <cell r="BS50">
            <v>2.149</v>
          </cell>
          <cell r="BT50">
            <v>2.1383000000000001</v>
          </cell>
          <cell r="BX50">
            <v>2.0926999999999998</v>
          </cell>
          <cell r="BY50">
            <v>2.0305</v>
          </cell>
          <cell r="BZ50">
            <v>2.4434</v>
          </cell>
          <cell r="CA50">
            <v>2.4725000000000001</v>
          </cell>
        </row>
        <row r="55">
          <cell r="F55">
            <v>1.2800000000000001E-2</v>
          </cell>
          <cell r="H55">
            <v>2.0967587085226058E-3</v>
          </cell>
          <cell r="J55">
            <v>1</v>
          </cell>
          <cell r="K55">
            <v>1.1744437264327466E-2</v>
          </cell>
          <cell r="L55">
            <v>2.8699740685351892E-3</v>
          </cell>
          <cell r="M55">
            <v>0.20933073976524721</v>
          </cell>
          <cell r="N55">
            <v>9.2771296472635892E-2</v>
          </cell>
        </row>
        <row r="56">
          <cell r="F56">
            <v>2.2599999999999999E-2</v>
          </cell>
          <cell r="H56">
            <v>7.1431776278351455E-3</v>
          </cell>
        </row>
        <row r="57">
          <cell r="F57">
            <v>1.52E-2</v>
          </cell>
          <cell r="H57">
            <v>2.251319707495732E-3</v>
          </cell>
        </row>
        <row r="58">
          <cell r="F58">
            <v>1.01E-2</v>
          </cell>
          <cell r="H58">
            <v>7.7998810225134198E-3</v>
          </cell>
          <cell r="J58">
            <v>2</v>
          </cell>
          <cell r="K58">
            <v>2.4575090384316361E-2</v>
          </cell>
          <cell r="L58">
            <v>1.0049100075488062E-2</v>
          </cell>
          <cell r="M58">
            <v>0.88982351565425832</v>
          </cell>
          <cell r="N58">
            <v>0.18304624517569795</v>
          </cell>
        </row>
        <row r="59">
          <cell r="F59">
            <v>2.4299999999999999E-2</v>
          </cell>
          <cell r="H59">
            <v>2.6747598607748807E-2</v>
          </cell>
        </row>
        <row r="60">
          <cell r="F60">
            <v>1.44E-2</v>
          </cell>
          <cell r="H60">
            <v>1.1469324623732152E-2</v>
          </cell>
        </row>
        <row r="61">
          <cell r="F61">
            <v>2.1100000000000001E-2</v>
          </cell>
          <cell r="H61">
            <v>1.2132839467818349E-2</v>
          </cell>
          <cell r="J61">
            <v>3.5</v>
          </cell>
          <cell r="K61">
            <v>1.9423688763839767E-2</v>
          </cell>
          <cell r="L61">
            <v>4.7606956124978022E-3</v>
          </cell>
          <cell r="M61">
            <v>0.55890695706347826</v>
          </cell>
          <cell r="N61">
            <v>0.23510854827300373</v>
          </cell>
        </row>
        <row r="62">
          <cell r="F62">
            <v>1.4500000000000001E-2</v>
          </cell>
          <cell r="H62">
            <v>1.1390426620635732E-2</v>
          </cell>
        </row>
        <row r="63">
          <cell r="F63">
            <v>1.12E-2</v>
          </cell>
          <cell r="H63">
            <v>3.5409709347725329E-3</v>
          </cell>
        </row>
        <row r="64">
          <cell r="F64">
            <v>1.2999999999999999E-2</v>
          </cell>
          <cell r="H64">
            <v>2.0243740561226319E-2</v>
          </cell>
          <cell r="J64">
            <v>5</v>
          </cell>
          <cell r="K64">
            <v>3.4504283849996466E-2</v>
          </cell>
          <cell r="L64">
            <v>2.1578656497794387E-3</v>
          </cell>
          <cell r="M64">
            <v>1.2212918041993108</v>
          </cell>
          <cell r="N64">
            <v>0.40473571584317664</v>
          </cell>
        </row>
        <row r="65">
          <cell r="F65">
            <v>2.9100000000000001E-2</v>
          </cell>
          <cell r="H65">
            <v>2.2463547690272971E-2</v>
          </cell>
        </row>
        <row r="66">
          <cell r="F66">
            <v>1.84E-2</v>
          </cell>
          <cell r="H66">
            <v>2.4558873403019738E-2</v>
          </cell>
        </row>
        <row r="67">
          <cell r="F67">
            <v>1.6199999999999999E-2</v>
          </cell>
          <cell r="H67">
            <v>3.3193148470049436E-2</v>
          </cell>
          <cell r="J67">
            <v>7</v>
          </cell>
          <cell r="K67">
            <v>4.3835463385485114E-2</v>
          </cell>
          <cell r="L67">
            <v>4.1462746132322906E-3</v>
          </cell>
          <cell r="M67">
            <v>1.6107358099930542</v>
          </cell>
          <cell r="N67">
            <v>0.49990994903502689</v>
          </cell>
        </row>
        <row r="68">
          <cell r="F68">
            <v>2.4899999999999999E-2</v>
          </cell>
          <cell r="H68">
            <v>2.6549179449231818E-2</v>
          </cell>
        </row>
        <row r="69">
          <cell r="F69">
            <v>1.9900000000000001E-2</v>
          </cell>
          <cell r="H69">
            <v>3.4168609275501617E-2</v>
          </cell>
        </row>
        <row r="70">
          <cell r="F70">
            <v>1.55E-2</v>
          </cell>
          <cell r="H70">
            <v>3.480013351971465E-2</v>
          </cell>
          <cell r="J70">
            <v>10</v>
          </cell>
          <cell r="K70">
            <v>5.2407079207616288E-2</v>
          </cell>
          <cell r="L70">
            <v>1.004019410040587E-2</v>
          </cell>
          <cell r="M70">
            <v>2.6369922832761628</v>
          </cell>
          <cell r="N70">
            <v>0.99238440085484725</v>
          </cell>
        </row>
        <row r="71">
          <cell r="F71">
            <v>1.44E-2</v>
          </cell>
          <cell r="H71">
            <v>5.4222790303113111E-2</v>
          </cell>
        </row>
        <row r="72">
          <cell r="F72">
            <v>2.1100000000000001E-2</v>
          </cell>
          <cell r="H72">
            <v>4.0097076866223207E-2</v>
          </cell>
        </row>
        <row r="74">
          <cell r="F74">
            <v>1</v>
          </cell>
          <cell r="G74">
            <v>8.2238443670150981E-3</v>
          </cell>
        </row>
        <row r="75">
          <cell r="F75">
            <v>1</v>
          </cell>
          <cell r="G75">
            <v>7.6041927990708452E-3</v>
          </cell>
        </row>
        <row r="76">
          <cell r="F76">
            <v>2</v>
          </cell>
          <cell r="G76">
            <v>9.6530313588850201E-3</v>
          </cell>
        </row>
        <row r="77">
          <cell r="F77">
            <v>2</v>
          </cell>
          <cell r="G77">
            <v>8.8192799070847868E-3</v>
          </cell>
        </row>
        <row r="78">
          <cell r="F78">
            <v>3.5</v>
          </cell>
          <cell r="G78">
            <v>1.0626236933797913E-2</v>
          </cell>
        </row>
        <row r="79">
          <cell r="F79">
            <v>3.5</v>
          </cell>
          <cell r="G79">
            <v>1.0178315911730546E-2</v>
          </cell>
        </row>
        <row r="80">
          <cell r="F80">
            <v>5</v>
          </cell>
          <cell r="G80">
            <v>1.2408815331010455E-2</v>
          </cell>
        </row>
        <row r="81">
          <cell r="F81">
            <v>5</v>
          </cell>
          <cell r="G81">
            <v>1.1755644599303136E-2</v>
          </cell>
        </row>
        <row r="82">
          <cell r="F82">
            <v>7</v>
          </cell>
          <cell r="G82">
            <v>1.2653147502903601E-2</v>
          </cell>
        </row>
        <row r="83">
          <cell r="F83">
            <v>7</v>
          </cell>
          <cell r="G83">
            <v>1.2410487804878046E-2</v>
          </cell>
        </row>
        <row r="84">
          <cell r="F84">
            <v>10</v>
          </cell>
          <cell r="G84">
            <v>9.0960627177700346E-3</v>
          </cell>
        </row>
        <row r="85">
          <cell r="F85">
            <v>10</v>
          </cell>
          <cell r="G85">
            <v>9.6380952380952407E-3</v>
          </cell>
        </row>
        <row r="88">
          <cell r="J88">
            <v>0</v>
          </cell>
          <cell r="K88">
            <v>1.8156962677113682E-3</v>
          </cell>
          <cell r="L88">
            <v>9.1310358932939742E-4</v>
          </cell>
          <cell r="M88">
            <v>7.0054943714746923E-2</v>
          </cell>
          <cell r="N88">
            <v>5.4265654871429959E-2</v>
          </cell>
        </row>
        <row r="91">
          <cell r="J91">
            <v>0.5</v>
          </cell>
          <cell r="K91">
            <v>3.7233131392658179E-3</v>
          </cell>
          <cell r="L91">
            <v>4.588515770937785E-4</v>
          </cell>
          <cell r="M91">
            <v>0.15644395454219759</v>
          </cell>
          <cell r="N91">
            <v>3.221300744501901E-2</v>
          </cell>
        </row>
        <row r="94">
          <cell r="J94">
            <v>1</v>
          </cell>
          <cell r="K94">
            <v>7.8484577765991249E-3</v>
          </cell>
          <cell r="L94">
            <v>1.5262665198559971E-3</v>
          </cell>
          <cell r="M94">
            <v>0.25444747128872208</v>
          </cell>
          <cell r="N94">
            <v>6.8095473825619549E-2</v>
          </cell>
        </row>
        <row r="97">
          <cell r="J97">
            <v>2</v>
          </cell>
          <cell r="K97">
            <v>2.1577409895936924E-2</v>
          </cell>
          <cell r="L97">
            <v>1.9937047351066724E-3</v>
          </cell>
          <cell r="M97">
            <v>0.92487313099386637</v>
          </cell>
          <cell r="N97">
            <v>0.23682771940627753</v>
          </cell>
        </row>
        <row r="99">
          <cell r="J99">
            <v>5</v>
          </cell>
          <cell r="K99">
            <v>3.4504283849996466E-2</v>
          </cell>
          <cell r="L99">
            <v>2.1578656497794387E-3</v>
          </cell>
          <cell r="M99">
            <v>1.2212918041993108</v>
          </cell>
          <cell r="N99">
            <v>0.40473571584317664</v>
          </cell>
        </row>
        <row r="100">
          <cell r="J100">
            <v>7</v>
          </cell>
          <cell r="K100">
            <v>6.4176101825150628E-2</v>
          </cell>
          <cell r="L100">
            <v>2.277581842697181E-3</v>
          </cell>
          <cell r="M100">
            <v>2.8808188429338317</v>
          </cell>
          <cell r="N100">
            <v>0.60775304666748753</v>
          </cell>
        </row>
        <row r="103">
          <cell r="F103">
            <v>0</v>
          </cell>
          <cell r="G103">
            <v>2.9537148484516901E-4</v>
          </cell>
        </row>
        <row r="104">
          <cell r="F104">
            <v>0.5</v>
          </cell>
          <cell r="G104">
            <v>6.8175949228580857E-4</v>
          </cell>
        </row>
        <row r="105">
          <cell r="F105">
            <v>0.5</v>
          </cell>
          <cell r="G105">
            <v>7.5280820813121115E-4</v>
          </cell>
        </row>
        <row r="106">
          <cell r="F106">
            <v>1</v>
          </cell>
          <cell r="G106">
            <v>1.8335075493612078E-3</v>
          </cell>
        </row>
        <row r="107">
          <cell r="F107">
            <v>1</v>
          </cell>
          <cell r="G107">
            <v>1.8614518002322874E-3</v>
          </cell>
        </row>
        <row r="108">
          <cell r="F108">
            <v>2</v>
          </cell>
          <cell r="G108">
            <v>5.9256213704994166E-3</v>
          </cell>
        </row>
        <row r="109">
          <cell r="F109">
            <v>2</v>
          </cell>
          <cell r="G109">
            <v>6.2470731707317071E-3</v>
          </cell>
        </row>
        <row r="110">
          <cell r="F110">
            <v>7</v>
          </cell>
          <cell r="G110">
            <v>7.8848664343786259E-3</v>
          </cell>
        </row>
        <row r="111">
          <cell r="F111">
            <v>7</v>
          </cell>
          <cell r="G111">
            <v>7.9977003484320575E-3</v>
          </cell>
        </row>
        <row r="113">
          <cell r="J113" t="str">
            <v>0x CDNB</v>
          </cell>
          <cell r="K113">
            <v>1.3689834639958192E-3</v>
          </cell>
          <cell r="L113">
            <v>1.1408841739413095E-3</v>
          </cell>
          <cell r="M113">
            <v>6.5083067055899016E-2</v>
          </cell>
          <cell r="N113">
            <v>7.2207201201979765E-2</v>
          </cell>
        </row>
        <row r="115">
          <cell r="J115" t="str">
            <v>0,5x CDNB</v>
          </cell>
          <cell r="K115">
            <v>3.4504283849996466E-2</v>
          </cell>
          <cell r="L115">
            <v>2.1578656497794387E-3</v>
          </cell>
          <cell r="M115">
            <v>1.2212918041993108</v>
          </cell>
          <cell r="N115">
            <v>0.40473571584317664</v>
          </cell>
        </row>
        <row r="117">
          <cell r="J117" t="str">
            <v>1xCDNB</v>
          </cell>
          <cell r="K117">
            <v>2.9187425474254736E-2</v>
          </cell>
          <cell r="L117">
            <v>3.3963528319922299E-3</v>
          </cell>
          <cell r="M117">
            <v>1.5447838842970316</v>
          </cell>
          <cell r="N117">
            <v>0.46151028966166829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31"/>
  <sheetViews>
    <sheetView tabSelected="1" workbookViewId="0">
      <selection activeCell="H10" sqref="H10"/>
    </sheetView>
  </sheetViews>
  <sheetFormatPr baseColWidth="10" defaultRowHeight="15" x14ac:dyDescent="0"/>
  <sheetData>
    <row r="8" spans="1:6">
      <c r="A8" s="7" t="s">
        <v>47</v>
      </c>
      <c r="B8" s="1" t="s">
        <v>49</v>
      </c>
      <c r="C8" s="1" t="s">
        <v>51</v>
      </c>
      <c r="D8" s="1" t="s">
        <v>37</v>
      </c>
      <c r="E8" s="1" t="s">
        <v>52</v>
      </c>
      <c r="F8" s="1" t="s">
        <v>54</v>
      </c>
    </row>
    <row r="9" spans="1:6">
      <c r="A9">
        <v>1</v>
      </c>
      <c r="B9" t="s">
        <v>50</v>
      </c>
      <c r="C9">
        <v>0.8</v>
      </c>
      <c r="D9" s="30">
        <v>0.25</v>
      </c>
      <c r="E9">
        <v>0</v>
      </c>
      <c r="F9">
        <v>2</v>
      </c>
    </row>
    <row r="10" spans="1:6">
      <c r="A10">
        <v>2</v>
      </c>
      <c r="B10" t="s">
        <v>50</v>
      </c>
      <c r="C10">
        <v>0.8</v>
      </c>
      <c r="D10" s="30">
        <v>0.25</v>
      </c>
      <c r="E10">
        <v>0</v>
      </c>
      <c r="F10">
        <v>2</v>
      </c>
    </row>
    <row r="11" spans="1:6">
      <c r="A11">
        <v>3</v>
      </c>
      <c r="B11" t="s">
        <v>50</v>
      </c>
      <c r="C11">
        <v>0.8</v>
      </c>
      <c r="D11" s="30">
        <v>0.25</v>
      </c>
      <c r="E11">
        <v>0</v>
      </c>
      <c r="F11">
        <v>2</v>
      </c>
    </row>
    <row r="12" spans="1:6">
      <c r="A12">
        <v>4</v>
      </c>
      <c r="B12" t="s">
        <v>50</v>
      </c>
      <c r="C12">
        <v>0.8</v>
      </c>
      <c r="D12" s="30">
        <v>0.5</v>
      </c>
      <c r="E12">
        <v>0</v>
      </c>
      <c r="F12">
        <v>2</v>
      </c>
    </row>
    <row r="13" spans="1:6">
      <c r="A13">
        <v>5</v>
      </c>
      <c r="B13" t="s">
        <v>50</v>
      </c>
      <c r="C13">
        <v>0.8</v>
      </c>
      <c r="D13" s="30">
        <v>0.5</v>
      </c>
      <c r="E13">
        <v>0</v>
      </c>
      <c r="F13">
        <v>2</v>
      </c>
    </row>
    <row r="14" spans="1:6">
      <c r="A14">
        <v>6</v>
      </c>
      <c r="B14" t="s">
        <v>50</v>
      </c>
      <c r="C14">
        <v>0.8</v>
      </c>
      <c r="D14" s="30">
        <v>0.5</v>
      </c>
      <c r="E14">
        <v>0</v>
      </c>
      <c r="F14">
        <v>2</v>
      </c>
    </row>
    <row r="15" spans="1:6">
      <c r="A15">
        <v>7</v>
      </c>
      <c r="B15" t="s">
        <v>50</v>
      </c>
      <c r="C15">
        <v>0.8</v>
      </c>
      <c r="D15" s="30">
        <v>1</v>
      </c>
      <c r="E15">
        <v>0</v>
      </c>
      <c r="F15">
        <v>2</v>
      </c>
    </row>
    <row r="16" spans="1:6">
      <c r="A16">
        <v>8</v>
      </c>
      <c r="B16" t="s">
        <v>50</v>
      </c>
      <c r="C16">
        <v>0.8</v>
      </c>
      <c r="D16" s="30">
        <v>1</v>
      </c>
      <c r="E16">
        <v>0</v>
      </c>
      <c r="F16">
        <v>2</v>
      </c>
    </row>
    <row r="17" spans="1:6">
      <c r="A17">
        <v>9</v>
      </c>
      <c r="B17" t="s">
        <v>50</v>
      </c>
      <c r="C17">
        <v>0.8</v>
      </c>
      <c r="D17" s="30">
        <v>1</v>
      </c>
      <c r="E17">
        <v>0</v>
      </c>
      <c r="F17">
        <v>2</v>
      </c>
    </row>
    <row r="18" spans="1:6">
      <c r="A18">
        <v>10</v>
      </c>
      <c r="B18" t="s">
        <v>50</v>
      </c>
      <c r="C18">
        <v>0.8</v>
      </c>
      <c r="D18" s="30">
        <v>2</v>
      </c>
      <c r="E18">
        <v>0</v>
      </c>
      <c r="F18">
        <v>2</v>
      </c>
    </row>
    <row r="19" spans="1:6">
      <c r="A19">
        <v>11</v>
      </c>
      <c r="B19" t="s">
        <v>50</v>
      </c>
      <c r="C19">
        <v>0.8</v>
      </c>
      <c r="D19" s="30">
        <v>2</v>
      </c>
      <c r="E19">
        <v>0</v>
      </c>
      <c r="F19">
        <v>2</v>
      </c>
    </row>
    <row r="20" spans="1:6">
      <c r="A20">
        <v>12</v>
      </c>
      <c r="B20" t="s">
        <v>50</v>
      </c>
      <c r="C20">
        <v>0.8</v>
      </c>
      <c r="D20" s="30">
        <v>2</v>
      </c>
      <c r="E20">
        <v>0</v>
      </c>
      <c r="F20">
        <v>2</v>
      </c>
    </row>
    <row r="21" spans="1:6">
      <c r="A21">
        <v>13</v>
      </c>
      <c r="B21" t="s">
        <v>50</v>
      </c>
      <c r="C21">
        <v>0.8</v>
      </c>
      <c r="D21" s="30">
        <v>3</v>
      </c>
      <c r="E21">
        <v>0</v>
      </c>
      <c r="F21">
        <v>2</v>
      </c>
    </row>
    <row r="22" spans="1:6">
      <c r="A22">
        <v>14</v>
      </c>
      <c r="B22" t="s">
        <v>50</v>
      </c>
      <c r="C22">
        <v>0.8</v>
      </c>
      <c r="D22" s="30">
        <v>3</v>
      </c>
      <c r="E22">
        <v>0</v>
      </c>
      <c r="F22">
        <v>2</v>
      </c>
    </row>
    <row r="23" spans="1:6">
      <c r="A23">
        <v>15</v>
      </c>
      <c r="B23" t="s">
        <v>50</v>
      </c>
      <c r="C23">
        <v>0.8</v>
      </c>
      <c r="D23" s="30">
        <v>3</v>
      </c>
      <c r="E23">
        <v>0</v>
      </c>
      <c r="F23">
        <v>2</v>
      </c>
    </row>
    <row r="24" spans="1:6">
      <c r="A24">
        <v>16</v>
      </c>
      <c r="B24" t="s">
        <v>50</v>
      </c>
      <c r="C24">
        <v>0.8</v>
      </c>
      <c r="D24" s="30">
        <v>4</v>
      </c>
      <c r="E24">
        <v>0</v>
      </c>
      <c r="F24">
        <v>2</v>
      </c>
    </row>
    <row r="25" spans="1:6">
      <c r="A25">
        <v>17</v>
      </c>
      <c r="B25" t="s">
        <v>50</v>
      </c>
      <c r="C25">
        <v>0.8</v>
      </c>
      <c r="D25" s="30">
        <v>4</v>
      </c>
      <c r="E25">
        <v>0</v>
      </c>
      <c r="F25">
        <v>2</v>
      </c>
    </row>
    <row r="26" spans="1:6">
      <c r="A26">
        <v>18</v>
      </c>
      <c r="B26" t="s">
        <v>50</v>
      </c>
      <c r="C26">
        <v>0.8</v>
      </c>
      <c r="D26" s="30">
        <v>4</v>
      </c>
      <c r="E26">
        <v>0</v>
      </c>
      <c r="F26">
        <v>2</v>
      </c>
    </row>
    <row r="27" spans="1:6">
      <c r="A27">
        <v>19</v>
      </c>
      <c r="B27" t="s">
        <v>50</v>
      </c>
      <c r="C27" s="30">
        <v>0</v>
      </c>
      <c r="D27" s="21">
        <v>1</v>
      </c>
      <c r="E27">
        <v>0</v>
      </c>
      <c r="F27">
        <v>2</v>
      </c>
    </row>
    <row r="28" spans="1:6">
      <c r="A28">
        <v>20</v>
      </c>
      <c r="B28" t="s">
        <v>50</v>
      </c>
      <c r="C28" s="30">
        <v>0</v>
      </c>
      <c r="D28" s="21">
        <v>1</v>
      </c>
      <c r="E28">
        <v>0</v>
      </c>
      <c r="F28">
        <v>2</v>
      </c>
    </row>
    <row r="29" spans="1:6">
      <c r="A29">
        <v>21</v>
      </c>
      <c r="B29" t="s">
        <v>50</v>
      </c>
      <c r="C29" s="30">
        <v>0</v>
      </c>
      <c r="D29" s="21">
        <v>1</v>
      </c>
      <c r="E29">
        <v>0</v>
      </c>
      <c r="F29">
        <v>2</v>
      </c>
    </row>
    <row r="30" spans="1:6">
      <c r="A30">
        <v>22</v>
      </c>
      <c r="B30" t="s">
        <v>50</v>
      </c>
      <c r="C30" s="30">
        <v>0.1</v>
      </c>
      <c r="D30" s="21">
        <v>1</v>
      </c>
      <c r="E30">
        <v>0</v>
      </c>
      <c r="F30">
        <v>2</v>
      </c>
    </row>
    <row r="31" spans="1:6">
      <c r="A31">
        <v>23</v>
      </c>
      <c r="B31" t="s">
        <v>50</v>
      </c>
      <c r="C31" s="30">
        <v>0.1</v>
      </c>
      <c r="D31" s="21">
        <v>1</v>
      </c>
      <c r="E31">
        <v>0</v>
      </c>
      <c r="F31">
        <v>2</v>
      </c>
    </row>
    <row r="32" spans="1:6">
      <c r="A32">
        <v>24</v>
      </c>
      <c r="B32" t="s">
        <v>50</v>
      </c>
      <c r="C32" s="30">
        <v>0.1</v>
      </c>
      <c r="D32" s="21">
        <v>1</v>
      </c>
      <c r="E32">
        <v>0</v>
      </c>
      <c r="F32">
        <v>2</v>
      </c>
    </row>
    <row r="33" spans="1:6">
      <c r="A33">
        <v>25</v>
      </c>
      <c r="B33" t="s">
        <v>50</v>
      </c>
      <c r="C33" s="30">
        <v>0.25</v>
      </c>
      <c r="D33" s="21">
        <v>1</v>
      </c>
      <c r="E33">
        <v>0</v>
      </c>
      <c r="F33">
        <v>2</v>
      </c>
    </row>
    <row r="34" spans="1:6">
      <c r="A34">
        <v>26</v>
      </c>
      <c r="B34" t="s">
        <v>50</v>
      </c>
      <c r="C34" s="30">
        <v>0.25</v>
      </c>
      <c r="D34" s="21">
        <v>1</v>
      </c>
      <c r="E34">
        <v>0</v>
      </c>
      <c r="F34">
        <v>2</v>
      </c>
    </row>
    <row r="35" spans="1:6">
      <c r="A35">
        <v>27</v>
      </c>
      <c r="B35" t="s">
        <v>50</v>
      </c>
      <c r="C35" s="30">
        <v>0.25</v>
      </c>
      <c r="D35" s="21">
        <v>1</v>
      </c>
      <c r="E35">
        <v>0</v>
      </c>
      <c r="F35">
        <v>2</v>
      </c>
    </row>
    <row r="36" spans="1:6">
      <c r="A36">
        <v>28</v>
      </c>
      <c r="B36" t="s">
        <v>50</v>
      </c>
      <c r="C36" s="30">
        <v>0.5</v>
      </c>
      <c r="D36" s="21">
        <v>1</v>
      </c>
      <c r="E36">
        <v>0</v>
      </c>
      <c r="F36">
        <v>2</v>
      </c>
    </row>
    <row r="37" spans="1:6">
      <c r="A37">
        <v>29</v>
      </c>
      <c r="B37" t="s">
        <v>50</v>
      </c>
      <c r="C37" s="30">
        <v>0.5</v>
      </c>
      <c r="D37" s="21">
        <v>1</v>
      </c>
      <c r="E37">
        <v>0</v>
      </c>
      <c r="F37">
        <v>2</v>
      </c>
    </row>
    <row r="38" spans="1:6">
      <c r="A38">
        <v>30</v>
      </c>
      <c r="B38" t="s">
        <v>50</v>
      </c>
      <c r="C38" s="30">
        <v>0.5</v>
      </c>
      <c r="D38" s="21">
        <v>1</v>
      </c>
      <c r="E38">
        <v>0</v>
      </c>
      <c r="F38">
        <v>2</v>
      </c>
    </row>
    <row r="39" spans="1:6">
      <c r="A39">
        <v>31</v>
      </c>
      <c r="B39" t="s">
        <v>50</v>
      </c>
      <c r="C39" s="30">
        <v>1.5</v>
      </c>
      <c r="D39" s="21">
        <v>1</v>
      </c>
      <c r="E39">
        <v>0</v>
      </c>
      <c r="F39">
        <v>2</v>
      </c>
    </row>
    <row r="40" spans="1:6">
      <c r="A40">
        <v>32</v>
      </c>
      <c r="B40" t="s">
        <v>50</v>
      </c>
      <c r="C40" s="30">
        <v>1.5</v>
      </c>
      <c r="D40" s="21">
        <v>1</v>
      </c>
      <c r="E40">
        <v>0</v>
      </c>
      <c r="F40">
        <v>2</v>
      </c>
    </row>
    <row r="41" spans="1:6">
      <c r="A41">
        <v>33</v>
      </c>
      <c r="B41" t="s">
        <v>50</v>
      </c>
      <c r="C41" s="30">
        <v>1.5</v>
      </c>
      <c r="D41" s="21">
        <v>1</v>
      </c>
      <c r="E41">
        <v>0</v>
      </c>
      <c r="F41">
        <v>2</v>
      </c>
    </row>
    <row r="42" spans="1:6">
      <c r="A42">
        <v>34</v>
      </c>
      <c r="B42" t="s">
        <v>50</v>
      </c>
      <c r="C42" s="30">
        <v>2</v>
      </c>
      <c r="D42" s="21">
        <v>1</v>
      </c>
      <c r="E42">
        <v>0</v>
      </c>
      <c r="F42">
        <v>2</v>
      </c>
    </row>
    <row r="43" spans="1:6">
      <c r="A43">
        <v>35</v>
      </c>
      <c r="B43" t="s">
        <v>50</v>
      </c>
      <c r="C43" s="30">
        <v>2</v>
      </c>
      <c r="D43" s="21">
        <v>1</v>
      </c>
      <c r="E43">
        <v>0</v>
      </c>
      <c r="F43">
        <v>2</v>
      </c>
    </row>
    <row r="44" spans="1:6">
      <c r="A44">
        <v>36</v>
      </c>
      <c r="B44" t="s">
        <v>50</v>
      </c>
      <c r="C44" s="30">
        <v>2</v>
      </c>
      <c r="D44" s="21">
        <v>1</v>
      </c>
      <c r="E44">
        <v>0</v>
      </c>
      <c r="F44">
        <v>2</v>
      </c>
    </row>
    <row r="45" spans="1:6">
      <c r="A45">
        <v>37</v>
      </c>
      <c r="B45" t="s">
        <v>50</v>
      </c>
      <c r="C45">
        <v>0.8</v>
      </c>
      <c r="D45" s="21">
        <v>1</v>
      </c>
      <c r="E45" s="30">
        <v>0.02</v>
      </c>
      <c r="F45">
        <v>2</v>
      </c>
    </row>
    <row r="46" spans="1:6">
      <c r="A46">
        <v>38</v>
      </c>
      <c r="B46" t="s">
        <v>50</v>
      </c>
      <c r="C46">
        <v>0.8</v>
      </c>
      <c r="D46" s="21">
        <v>1</v>
      </c>
      <c r="E46" s="30">
        <v>0.02</v>
      </c>
      <c r="F46">
        <v>2</v>
      </c>
    </row>
    <row r="47" spans="1:6">
      <c r="A47">
        <v>39</v>
      </c>
      <c r="B47" t="s">
        <v>50</v>
      </c>
      <c r="C47">
        <v>0.8</v>
      </c>
      <c r="D47" s="21">
        <v>1</v>
      </c>
      <c r="E47" s="30">
        <v>0.02</v>
      </c>
      <c r="F47">
        <v>2</v>
      </c>
    </row>
    <row r="48" spans="1:6">
      <c r="A48">
        <v>40</v>
      </c>
      <c r="B48" t="s">
        <v>50</v>
      </c>
      <c r="C48">
        <v>0.8</v>
      </c>
      <c r="D48" s="21">
        <v>1</v>
      </c>
      <c r="E48" s="30">
        <v>0.04</v>
      </c>
      <c r="F48">
        <v>2</v>
      </c>
    </row>
    <row r="49" spans="1:6">
      <c r="A49">
        <v>41</v>
      </c>
      <c r="B49" t="s">
        <v>50</v>
      </c>
      <c r="C49">
        <v>0.8</v>
      </c>
      <c r="D49" s="21">
        <v>1</v>
      </c>
      <c r="E49" s="30">
        <v>0.04</v>
      </c>
      <c r="F49">
        <v>2</v>
      </c>
    </row>
    <row r="50" spans="1:6">
      <c r="A50">
        <v>42</v>
      </c>
      <c r="B50" t="s">
        <v>50</v>
      </c>
      <c r="C50">
        <v>0.8</v>
      </c>
      <c r="D50" s="21">
        <v>1</v>
      </c>
      <c r="E50" s="30">
        <v>0.04</v>
      </c>
      <c r="F50">
        <v>2</v>
      </c>
    </row>
    <row r="51" spans="1:6">
      <c r="A51">
        <v>43</v>
      </c>
      <c r="B51" t="s">
        <v>50</v>
      </c>
      <c r="C51">
        <v>0.8</v>
      </c>
      <c r="D51" s="21">
        <v>1</v>
      </c>
      <c r="E51">
        <v>0</v>
      </c>
      <c r="F51" s="30">
        <v>1</v>
      </c>
    </row>
    <row r="52" spans="1:6">
      <c r="A52">
        <v>44</v>
      </c>
      <c r="B52" t="s">
        <v>50</v>
      </c>
      <c r="C52">
        <v>0.8</v>
      </c>
      <c r="D52" s="21">
        <v>1</v>
      </c>
      <c r="E52">
        <v>0</v>
      </c>
      <c r="F52" s="30">
        <v>1</v>
      </c>
    </row>
    <row r="53" spans="1:6">
      <c r="A53">
        <v>45</v>
      </c>
      <c r="B53" t="s">
        <v>50</v>
      </c>
      <c r="C53">
        <v>0.8</v>
      </c>
      <c r="D53" s="21">
        <v>1</v>
      </c>
      <c r="E53">
        <v>0</v>
      </c>
      <c r="F53" s="30">
        <v>1</v>
      </c>
    </row>
    <row r="54" spans="1:6">
      <c r="A54">
        <v>46</v>
      </c>
      <c r="B54" t="s">
        <v>50</v>
      </c>
      <c r="C54">
        <v>0.8</v>
      </c>
      <c r="D54" s="21">
        <v>1</v>
      </c>
      <c r="E54">
        <v>0</v>
      </c>
      <c r="F54" s="30">
        <v>1.5</v>
      </c>
    </row>
    <row r="55" spans="1:6">
      <c r="A55">
        <v>47</v>
      </c>
      <c r="B55" t="s">
        <v>50</v>
      </c>
      <c r="C55">
        <v>0.8</v>
      </c>
      <c r="D55" s="21">
        <v>1</v>
      </c>
      <c r="E55">
        <v>0</v>
      </c>
      <c r="F55" s="30">
        <v>1.5</v>
      </c>
    </row>
    <row r="56" spans="1:6">
      <c r="A56">
        <v>48</v>
      </c>
      <c r="B56" t="s">
        <v>50</v>
      </c>
      <c r="C56">
        <v>0.8</v>
      </c>
      <c r="D56" s="21">
        <v>1</v>
      </c>
      <c r="E56">
        <v>0</v>
      </c>
      <c r="F56" s="30">
        <v>1.5</v>
      </c>
    </row>
    <row r="57" spans="1:6">
      <c r="A57">
        <v>49</v>
      </c>
      <c r="B57" t="s">
        <v>50</v>
      </c>
      <c r="C57">
        <v>0.8</v>
      </c>
      <c r="D57" s="21">
        <v>1</v>
      </c>
      <c r="E57" s="30">
        <v>0.02</v>
      </c>
      <c r="F57">
        <v>2</v>
      </c>
    </row>
    <row r="58" spans="1:6">
      <c r="A58">
        <v>50</v>
      </c>
      <c r="B58" t="s">
        <v>50</v>
      </c>
      <c r="C58">
        <v>0.8</v>
      </c>
      <c r="D58" s="21">
        <v>1</v>
      </c>
      <c r="E58" s="30">
        <v>0.02</v>
      </c>
      <c r="F58">
        <v>2</v>
      </c>
    </row>
    <row r="59" spans="1:6">
      <c r="A59">
        <v>51</v>
      </c>
      <c r="B59" t="s">
        <v>50</v>
      </c>
      <c r="C59">
        <v>0.8</v>
      </c>
      <c r="D59" s="21">
        <v>1</v>
      </c>
      <c r="E59" s="30">
        <v>0.02</v>
      </c>
      <c r="F59">
        <v>2</v>
      </c>
    </row>
    <row r="60" spans="1:6">
      <c r="A60">
        <v>52</v>
      </c>
      <c r="B60" t="s">
        <v>56</v>
      </c>
      <c r="C60">
        <v>0.8</v>
      </c>
      <c r="D60" s="30">
        <v>0.1</v>
      </c>
      <c r="E60">
        <v>0</v>
      </c>
      <c r="F60">
        <v>2</v>
      </c>
    </row>
    <row r="61" spans="1:6">
      <c r="A61">
        <v>53</v>
      </c>
      <c r="B61" t="s">
        <v>56</v>
      </c>
      <c r="C61">
        <v>0.8</v>
      </c>
      <c r="D61" s="30">
        <v>0.1</v>
      </c>
      <c r="E61">
        <v>0</v>
      </c>
      <c r="F61">
        <v>2</v>
      </c>
    </row>
    <row r="62" spans="1:6">
      <c r="A62">
        <v>54</v>
      </c>
      <c r="B62" t="s">
        <v>56</v>
      </c>
      <c r="C62">
        <v>0.8</v>
      </c>
      <c r="D62" s="30">
        <v>0.1</v>
      </c>
      <c r="E62">
        <v>0</v>
      </c>
      <c r="F62">
        <v>2</v>
      </c>
    </row>
    <row r="63" spans="1:6">
      <c r="A63">
        <v>55</v>
      </c>
      <c r="B63" t="s">
        <v>56</v>
      </c>
      <c r="C63">
        <v>0.8</v>
      </c>
      <c r="D63" s="30">
        <v>0.2</v>
      </c>
      <c r="E63">
        <v>0</v>
      </c>
      <c r="F63">
        <v>2</v>
      </c>
    </row>
    <row r="64" spans="1:6">
      <c r="A64">
        <v>56</v>
      </c>
      <c r="B64" t="s">
        <v>56</v>
      </c>
      <c r="C64">
        <v>0.8</v>
      </c>
      <c r="D64" s="30">
        <v>0.2</v>
      </c>
      <c r="E64">
        <v>0</v>
      </c>
      <c r="F64">
        <v>2</v>
      </c>
    </row>
    <row r="65" spans="1:6">
      <c r="A65">
        <v>57</v>
      </c>
      <c r="B65" t="s">
        <v>56</v>
      </c>
      <c r="C65">
        <v>0.8</v>
      </c>
      <c r="D65" s="30">
        <v>0.2</v>
      </c>
      <c r="E65">
        <v>0</v>
      </c>
      <c r="F65">
        <v>2</v>
      </c>
    </row>
    <row r="66" spans="1:6">
      <c r="A66">
        <v>58</v>
      </c>
      <c r="B66" t="s">
        <v>56</v>
      </c>
      <c r="C66">
        <v>0.8</v>
      </c>
      <c r="D66" s="30">
        <v>0.5</v>
      </c>
      <c r="E66">
        <v>0</v>
      </c>
      <c r="F66">
        <v>2</v>
      </c>
    </row>
    <row r="67" spans="1:6">
      <c r="A67">
        <v>59</v>
      </c>
      <c r="B67" t="s">
        <v>56</v>
      </c>
      <c r="C67">
        <v>0.8</v>
      </c>
      <c r="D67" s="30">
        <v>0.5</v>
      </c>
      <c r="E67">
        <v>0</v>
      </c>
      <c r="F67">
        <v>2</v>
      </c>
    </row>
    <row r="68" spans="1:6">
      <c r="A68">
        <v>60</v>
      </c>
      <c r="B68" t="s">
        <v>56</v>
      </c>
      <c r="C68">
        <v>0.8</v>
      </c>
      <c r="D68" s="30">
        <v>0.5</v>
      </c>
      <c r="E68">
        <v>0</v>
      </c>
      <c r="F68">
        <v>2</v>
      </c>
    </row>
    <row r="69" spans="1:6">
      <c r="A69">
        <v>61</v>
      </c>
      <c r="B69" t="s">
        <v>56</v>
      </c>
      <c r="C69">
        <v>0.8</v>
      </c>
      <c r="D69" s="30">
        <v>1</v>
      </c>
      <c r="E69">
        <v>0</v>
      </c>
      <c r="F69">
        <v>2</v>
      </c>
    </row>
    <row r="70" spans="1:6">
      <c r="A70">
        <v>62</v>
      </c>
      <c r="B70" t="s">
        <v>56</v>
      </c>
      <c r="C70">
        <v>0.8</v>
      </c>
      <c r="D70" s="30">
        <v>1</v>
      </c>
      <c r="E70">
        <v>0</v>
      </c>
      <c r="F70">
        <v>2</v>
      </c>
    </row>
    <row r="71" spans="1:6">
      <c r="A71">
        <v>63</v>
      </c>
      <c r="B71" t="s">
        <v>56</v>
      </c>
      <c r="C71">
        <v>0.8</v>
      </c>
      <c r="D71" s="30">
        <v>1</v>
      </c>
      <c r="E71">
        <v>0</v>
      </c>
      <c r="F71">
        <v>2</v>
      </c>
    </row>
    <row r="72" spans="1:6">
      <c r="A72">
        <v>64</v>
      </c>
      <c r="B72" t="s">
        <v>56</v>
      </c>
      <c r="C72">
        <v>0.8</v>
      </c>
      <c r="D72" s="30">
        <v>2</v>
      </c>
      <c r="E72">
        <v>0</v>
      </c>
      <c r="F72">
        <v>2</v>
      </c>
    </row>
    <row r="73" spans="1:6">
      <c r="A73">
        <v>65</v>
      </c>
      <c r="B73" t="s">
        <v>56</v>
      </c>
      <c r="C73">
        <v>0.8</v>
      </c>
      <c r="D73" s="30">
        <v>2</v>
      </c>
      <c r="E73">
        <v>0</v>
      </c>
      <c r="F73">
        <v>2</v>
      </c>
    </row>
    <row r="74" spans="1:6">
      <c r="A74">
        <v>66</v>
      </c>
      <c r="B74" t="s">
        <v>56</v>
      </c>
      <c r="C74">
        <v>0.8</v>
      </c>
      <c r="D74" s="30">
        <v>2</v>
      </c>
      <c r="E74">
        <v>0</v>
      </c>
      <c r="F74">
        <v>2</v>
      </c>
    </row>
    <row r="75" spans="1:6">
      <c r="A75">
        <v>67</v>
      </c>
      <c r="B75" t="s">
        <v>56</v>
      </c>
      <c r="C75">
        <v>0.8</v>
      </c>
      <c r="D75" s="30">
        <v>3</v>
      </c>
      <c r="E75">
        <v>0</v>
      </c>
      <c r="F75">
        <v>2</v>
      </c>
    </row>
    <row r="76" spans="1:6">
      <c r="A76">
        <v>68</v>
      </c>
      <c r="B76" t="s">
        <v>56</v>
      </c>
      <c r="C76">
        <v>0.8</v>
      </c>
      <c r="D76" s="30">
        <v>3</v>
      </c>
      <c r="E76">
        <v>0</v>
      </c>
      <c r="F76">
        <v>2</v>
      </c>
    </row>
    <row r="77" spans="1:6">
      <c r="A77">
        <v>69</v>
      </c>
      <c r="B77" t="s">
        <v>56</v>
      </c>
      <c r="C77">
        <v>0.8</v>
      </c>
      <c r="D77" s="30">
        <v>3</v>
      </c>
      <c r="E77">
        <v>0</v>
      </c>
      <c r="F77">
        <v>2</v>
      </c>
    </row>
    <row r="78" spans="1:6">
      <c r="A78">
        <v>70</v>
      </c>
      <c r="B78" t="s">
        <v>56</v>
      </c>
      <c r="C78" s="30">
        <v>0</v>
      </c>
      <c r="D78" s="21">
        <v>0.5</v>
      </c>
      <c r="E78">
        <v>0</v>
      </c>
      <c r="F78">
        <v>2</v>
      </c>
    </row>
    <row r="79" spans="1:6">
      <c r="A79">
        <v>71</v>
      </c>
      <c r="B79" t="s">
        <v>56</v>
      </c>
      <c r="C79" s="30">
        <v>0</v>
      </c>
      <c r="D79" s="21">
        <v>0.5</v>
      </c>
      <c r="E79">
        <v>0</v>
      </c>
      <c r="F79">
        <v>2</v>
      </c>
    </row>
    <row r="80" spans="1:6">
      <c r="A80">
        <v>72</v>
      </c>
      <c r="B80" t="s">
        <v>56</v>
      </c>
      <c r="C80" s="30">
        <v>0</v>
      </c>
      <c r="D80" s="21">
        <v>0.5</v>
      </c>
      <c r="E80">
        <v>0</v>
      </c>
      <c r="F80">
        <v>2</v>
      </c>
    </row>
    <row r="81" spans="1:6">
      <c r="A81">
        <v>73</v>
      </c>
      <c r="B81" t="s">
        <v>56</v>
      </c>
      <c r="C81" s="30">
        <v>0.1</v>
      </c>
      <c r="D81" s="21">
        <v>0.5</v>
      </c>
      <c r="E81">
        <v>0</v>
      </c>
      <c r="F81">
        <v>2</v>
      </c>
    </row>
    <row r="82" spans="1:6">
      <c r="A82">
        <v>74</v>
      </c>
      <c r="B82" t="s">
        <v>56</v>
      </c>
      <c r="C82" s="30">
        <v>0.1</v>
      </c>
      <c r="D82" s="21">
        <v>0.5</v>
      </c>
      <c r="E82">
        <v>0</v>
      </c>
      <c r="F82">
        <v>2</v>
      </c>
    </row>
    <row r="83" spans="1:6">
      <c r="A83">
        <v>75</v>
      </c>
      <c r="B83" t="s">
        <v>56</v>
      </c>
      <c r="C83" s="30">
        <v>0.1</v>
      </c>
      <c r="D83" s="21">
        <v>0.5</v>
      </c>
      <c r="E83">
        <v>0</v>
      </c>
      <c r="F83">
        <v>2</v>
      </c>
    </row>
    <row r="84" spans="1:6">
      <c r="A84">
        <v>76</v>
      </c>
      <c r="B84" t="s">
        <v>56</v>
      </c>
      <c r="C84" s="30">
        <v>0.2</v>
      </c>
      <c r="D84" s="21">
        <v>0.5</v>
      </c>
      <c r="E84">
        <v>0</v>
      </c>
      <c r="F84">
        <v>2</v>
      </c>
    </row>
    <row r="85" spans="1:6">
      <c r="A85">
        <v>77</v>
      </c>
      <c r="B85" t="s">
        <v>56</v>
      </c>
      <c r="C85" s="30">
        <v>0.2</v>
      </c>
      <c r="D85" s="21">
        <v>0.5</v>
      </c>
      <c r="E85">
        <v>0</v>
      </c>
      <c r="F85">
        <v>2</v>
      </c>
    </row>
    <row r="86" spans="1:6">
      <c r="A86">
        <v>78</v>
      </c>
      <c r="B86" t="s">
        <v>56</v>
      </c>
      <c r="C86" s="30">
        <v>0.2</v>
      </c>
      <c r="D86" s="21">
        <v>0.5</v>
      </c>
      <c r="E86">
        <v>0</v>
      </c>
      <c r="F86">
        <v>2</v>
      </c>
    </row>
    <row r="87" spans="1:6">
      <c r="A87">
        <v>79</v>
      </c>
      <c r="B87" t="s">
        <v>56</v>
      </c>
      <c r="C87" s="30">
        <v>0.4</v>
      </c>
      <c r="D87" s="21">
        <v>0.5</v>
      </c>
      <c r="E87">
        <v>0</v>
      </c>
      <c r="F87">
        <v>2</v>
      </c>
    </row>
    <row r="88" spans="1:6">
      <c r="A88">
        <v>80</v>
      </c>
      <c r="B88" t="s">
        <v>56</v>
      </c>
      <c r="C88" s="30">
        <v>0.4</v>
      </c>
      <c r="D88" s="21">
        <v>0.5</v>
      </c>
      <c r="E88">
        <v>0</v>
      </c>
      <c r="F88">
        <v>2</v>
      </c>
    </row>
    <row r="89" spans="1:6">
      <c r="A89">
        <v>81</v>
      </c>
      <c r="B89" t="s">
        <v>56</v>
      </c>
      <c r="C89" s="30">
        <v>0.4</v>
      </c>
      <c r="D89" s="21">
        <v>0.5</v>
      </c>
      <c r="E89">
        <v>0</v>
      </c>
      <c r="F89">
        <v>2</v>
      </c>
    </row>
    <row r="90" spans="1:6">
      <c r="A90">
        <v>82</v>
      </c>
      <c r="B90" t="s">
        <v>56</v>
      </c>
      <c r="C90" s="30">
        <v>1.5</v>
      </c>
      <c r="D90" s="21">
        <v>0.5</v>
      </c>
      <c r="E90">
        <v>0</v>
      </c>
      <c r="F90">
        <v>2</v>
      </c>
    </row>
    <row r="91" spans="1:6">
      <c r="A91">
        <v>83</v>
      </c>
      <c r="B91" t="s">
        <v>56</v>
      </c>
      <c r="C91" s="30">
        <v>1.5</v>
      </c>
      <c r="D91" s="21">
        <v>0.5</v>
      </c>
      <c r="E91">
        <v>0</v>
      </c>
      <c r="F91">
        <v>2</v>
      </c>
    </row>
    <row r="92" spans="1:6">
      <c r="A92">
        <v>84</v>
      </c>
      <c r="B92" t="s">
        <v>56</v>
      </c>
      <c r="C92" s="30">
        <v>1.5</v>
      </c>
      <c r="D92" s="21">
        <v>0.5</v>
      </c>
      <c r="E92">
        <v>0</v>
      </c>
      <c r="F92">
        <v>2</v>
      </c>
    </row>
    <row r="93" spans="1:6">
      <c r="A93">
        <v>85</v>
      </c>
      <c r="B93" t="s">
        <v>64</v>
      </c>
      <c r="C93" s="21">
        <v>5</v>
      </c>
      <c r="D93" s="30">
        <v>1</v>
      </c>
      <c r="E93">
        <v>2.5</v>
      </c>
      <c r="F93">
        <v>2</v>
      </c>
    </row>
    <row r="94" spans="1:6">
      <c r="A94">
        <v>86</v>
      </c>
      <c r="B94" t="s">
        <v>64</v>
      </c>
      <c r="C94" s="21">
        <v>5</v>
      </c>
      <c r="D94" s="30">
        <v>1</v>
      </c>
      <c r="E94">
        <v>2.5</v>
      </c>
      <c r="F94">
        <v>2</v>
      </c>
    </row>
    <row r="95" spans="1:6">
      <c r="A95">
        <v>87</v>
      </c>
      <c r="B95" t="s">
        <v>64</v>
      </c>
      <c r="C95" s="21">
        <v>5</v>
      </c>
      <c r="D95" s="30">
        <v>1</v>
      </c>
      <c r="E95">
        <v>2.5</v>
      </c>
      <c r="F95">
        <v>2</v>
      </c>
    </row>
    <row r="96" spans="1:6">
      <c r="A96">
        <v>88</v>
      </c>
      <c r="B96" t="s">
        <v>64</v>
      </c>
      <c r="C96" s="21">
        <v>5</v>
      </c>
      <c r="D96" s="30">
        <v>2</v>
      </c>
      <c r="E96">
        <v>2.5</v>
      </c>
      <c r="F96">
        <v>2</v>
      </c>
    </row>
    <row r="97" spans="1:6">
      <c r="A97">
        <v>89</v>
      </c>
      <c r="B97" t="s">
        <v>64</v>
      </c>
      <c r="C97" s="21">
        <v>5</v>
      </c>
      <c r="D97" s="30">
        <v>2</v>
      </c>
      <c r="E97">
        <v>2.5</v>
      </c>
      <c r="F97">
        <v>2</v>
      </c>
    </row>
    <row r="98" spans="1:6">
      <c r="A98">
        <v>90</v>
      </c>
      <c r="B98" t="s">
        <v>64</v>
      </c>
      <c r="C98" s="21">
        <v>5</v>
      </c>
      <c r="D98" s="30">
        <v>2</v>
      </c>
      <c r="E98">
        <v>2.5</v>
      </c>
      <c r="F98">
        <v>2</v>
      </c>
    </row>
    <row r="99" spans="1:6">
      <c r="A99">
        <v>91</v>
      </c>
      <c r="B99" t="s">
        <v>64</v>
      </c>
      <c r="C99" s="21">
        <v>5</v>
      </c>
      <c r="D99" s="30">
        <v>3.5</v>
      </c>
      <c r="E99">
        <v>2.5</v>
      </c>
      <c r="F99">
        <v>2</v>
      </c>
    </row>
    <row r="100" spans="1:6">
      <c r="A100">
        <v>92</v>
      </c>
      <c r="B100" t="s">
        <v>64</v>
      </c>
      <c r="C100" s="21">
        <v>5</v>
      </c>
      <c r="D100" s="30">
        <v>3.5</v>
      </c>
      <c r="E100">
        <v>2.5</v>
      </c>
      <c r="F100">
        <v>2</v>
      </c>
    </row>
    <row r="101" spans="1:6">
      <c r="A101">
        <v>93</v>
      </c>
      <c r="B101" t="s">
        <v>64</v>
      </c>
      <c r="C101" s="21">
        <v>5</v>
      </c>
      <c r="D101" s="30">
        <v>3.5</v>
      </c>
      <c r="E101">
        <v>2.5</v>
      </c>
      <c r="F101">
        <v>2</v>
      </c>
    </row>
    <row r="102" spans="1:6">
      <c r="A102">
        <v>94</v>
      </c>
      <c r="B102" t="s">
        <v>64</v>
      </c>
      <c r="C102" s="21">
        <v>5</v>
      </c>
      <c r="D102" s="30">
        <v>5</v>
      </c>
      <c r="E102">
        <v>2.5</v>
      </c>
      <c r="F102">
        <v>2</v>
      </c>
    </row>
    <row r="103" spans="1:6">
      <c r="A103">
        <v>95</v>
      </c>
      <c r="B103" t="s">
        <v>64</v>
      </c>
      <c r="C103" s="21">
        <v>5</v>
      </c>
      <c r="D103" s="30">
        <v>5</v>
      </c>
      <c r="E103">
        <v>2.5</v>
      </c>
      <c r="F103">
        <v>2</v>
      </c>
    </row>
    <row r="104" spans="1:6">
      <c r="A104">
        <v>96</v>
      </c>
      <c r="B104" t="s">
        <v>64</v>
      </c>
      <c r="C104" s="21">
        <v>5</v>
      </c>
      <c r="D104" s="30">
        <v>5</v>
      </c>
      <c r="E104">
        <v>2.5</v>
      </c>
      <c r="F104">
        <v>2</v>
      </c>
    </row>
    <row r="105" spans="1:6">
      <c r="A105">
        <v>97</v>
      </c>
      <c r="B105" t="s">
        <v>64</v>
      </c>
      <c r="C105" s="21">
        <v>5</v>
      </c>
      <c r="D105" s="30">
        <v>7</v>
      </c>
      <c r="E105">
        <v>2.5</v>
      </c>
      <c r="F105">
        <v>2</v>
      </c>
    </row>
    <row r="106" spans="1:6">
      <c r="A106">
        <v>98</v>
      </c>
      <c r="B106" t="s">
        <v>64</v>
      </c>
      <c r="C106" s="21">
        <v>5</v>
      </c>
      <c r="D106" s="30">
        <v>7</v>
      </c>
      <c r="E106">
        <v>2.5</v>
      </c>
      <c r="F106">
        <v>2</v>
      </c>
    </row>
    <row r="107" spans="1:6">
      <c r="A107">
        <v>99</v>
      </c>
      <c r="B107" t="s">
        <v>64</v>
      </c>
      <c r="C107" s="21">
        <v>5</v>
      </c>
      <c r="D107" s="30">
        <v>7</v>
      </c>
      <c r="E107">
        <v>2.5</v>
      </c>
      <c r="F107">
        <v>2</v>
      </c>
    </row>
    <row r="108" spans="1:6">
      <c r="A108">
        <v>100</v>
      </c>
      <c r="B108" t="s">
        <v>64</v>
      </c>
      <c r="C108" s="21">
        <v>5</v>
      </c>
      <c r="D108" s="30">
        <v>10</v>
      </c>
      <c r="E108">
        <v>2.5</v>
      </c>
      <c r="F108">
        <v>2</v>
      </c>
    </row>
    <row r="109" spans="1:6">
      <c r="A109">
        <v>101</v>
      </c>
      <c r="B109" t="s">
        <v>64</v>
      </c>
      <c r="C109" s="21">
        <v>5</v>
      </c>
      <c r="D109" s="30">
        <v>10</v>
      </c>
      <c r="E109">
        <v>2.5</v>
      </c>
      <c r="F109">
        <v>2</v>
      </c>
    </row>
    <row r="110" spans="1:6">
      <c r="A110">
        <v>102</v>
      </c>
      <c r="B110" t="s">
        <v>64</v>
      </c>
      <c r="C110" s="21">
        <v>5</v>
      </c>
      <c r="D110" s="30">
        <v>10</v>
      </c>
      <c r="E110">
        <v>2.5</v>
      </c>
      <c r="F110">
        <v>2</v>
      </c>
    </row>
    <row r="111" spans="1:6">
      <c r="A111">
        <v>103</v>
      </c>
      <c r="B111" t="s">
        <v>64</v>
      </c>
      <c r="C111" s="30">
        <v>0</v>
      </c>
      <c r="D111" s="21">
        <v>5</v>
      </c>
      <c r="E111" t="s">
        <v>65</v>
      </c>
      <c r="F111">
        <v>2</v>
      </c>
    </row>
    <row r="112" spans="1:6">
      <c r="A112">
        <v>104</v>
      </c>
      <c r="B112" t="s">
        <v>64</v>
      </c>
      <c r="C112" s="30">
        <v>0</v>
      </c>
      <c r="D112" s="21">
        <v>5</v>
      </c>
      <c r="E112" t="s">
        <v>65</v>
      </c>
      <c r="F112">
        <v>2</v>
      </c>
    </row>
    <row r="113" spans="1:6">
      <c r="A113">
        <v>105</v>
      </c>
      <c r="B113" t="s">
        <v>64</v>
      </c>
      <c r="C113" s="30">
        <v>0</v>
      </c>
      <c r="D113" s="21">
        <v>5</v>
      </c>
      <c r="E113" t="s">
        <v>65</v>
      </c>
      <c r="F113">
        <v>2</v>
      </c>
    </row>
    <row r="114" spans="1:6">
      <c r="A114">
        <v>106</v>
      </c>
      <c r="B114" t="s">
        <v>64</v>
      </c>
      <c r="C114" s="30">
        <v>0.5</v>
      </c>
      <c r="D114" s="21">
        <v>5</v>
      </c>
      <c r="E114" t="s">
        <v>65</v>
      </c>
      <c r="F114">
        <v>2</v>
      </c>
    </row>
    <row r="115" spans="1:6">
      <c r="A115">
        <v>107</v>
      </c>
      <c r="B115" t="s">
        <v>64</v>
      </c>
      <c r="C115" s="30">
        <v>0.5</v>
      </c>
      <c r="D115" s="21">
        <v>5</v>
      </c>
      <c r="E115" t="s">
        <v>65</v>
      </c>
      <c r="F115">
        <v>2</v>
      </c>
    </row>
    <row r="116" spans="1:6">
      <c r="A116">
        <v>108</v>
      </c>
      <c r="B116" t="s">
        <v>64</v>
      </c>
      <c r="C116" s="30">
        <v>0.5</v>
      </c>
      <c r="D116" s="21">
        <v>5</v>
      </c>
      <c r="E116" t="s">
        <v>65</v>
      </c>
      <c r="F116">
        <v>2</v>
      </c>
    </row>
    <row r="117" spans="1:6">
      <c r="A117">
        <v>109</v>
      </c>
      <c r="B117" t="s">
        <v>64</v>
      </c>
      <c r="C117" s="30">
        <v>1</v>
      </c>
      <c r="D117" s="21">
        <v>5</v>
      </c>
      <c r="E117" t="s">
        <v>65</v>
      </c>
      <c r="F117">
        <v>2</v>
      </c>
    </row>
    <row r="118" spans="1:6">
      <c r="A118">
        <v>110</v>
      </c>
      <c r="B118" t="s">
        <v>64</v>
      </c>
      <c r="C118" s="30">
        <v>1</v>
      </c>
      <c r="D118" s="21">
        <v>5</v>
      </c>
      <c r="E118" t="s">
        <v>65</v>
      </c>
      <c r="F118">
        <v>2</v>
      </c>
    </row>
    <row r="119" spans="1:6">
      <c r="A119">
        <v>111</v>
      </c>
      <c r="B119" t="s">
        <v>64</v>
      </c>
      <c r="C119" s="30">
        <v>1</v>
      </c>
      <c r="D119" s="21">
        <v>5</v>
      </c>
      <c r="E119" t="s">
        <v>65</v>
      </c>
      <c r="F119">
        <v>2</v>
      </c>
    </row>
    <row r="120" spans="1:6">
      <c r="A120">
        <v>112</v>
      </c>
      <c r="B120" t="s">
        <v>64</v>
      </c>
      <c r="C120" s="30">
        <v>2</v>
      </c>
      <c r="D120" s="21">
        <v>5</v>
      </c>
      <c r="E120" t="s">
        <v>65</v>
      </c>
      <c r="F120">
        <v>2</v>
      </c>
    </row>
    <row r="121" spans="1:6">
      <c r="A121">
        <v>113</v>
      </c>
      <c r="B121" t="s">
        <v>64</v>
      </c>
      <c r="C121" s="30">
        <v>2</v>
      </c>
      <c r="D121" s="21">
        <v>5</v>
      </c>
      <c r="E121" t="s">
        <v>65</v>
      </c>
      <c r="F121">
        <v>2</v>
      </c>
    </row>
    <row r="122" spans="1:6">
      <c r="A122">
        <v>114</v>
      </c>
      <c r="B122" t="s">
        <v>64</v>
      </c>
      <c r="C122" s="30">
        <v>2</v>
      </c>
      <c r="D122" s="21">
        <v>5</v>
      </c>
      <c r="E122" t="s">
        <v>65</v>
      </c>
      <c r="F122">
        <v>2</v>
      </c>
    </row>
    <row r="123" spans="1:6">
      <c r="A123">
        <v>115</v>
      </c>
      <c r="B123" t="s">
        <v>64</v>
      </c>
      <c r="C123" s="30">
        <v>7</v>
      </c>
      <c r="D123" s="21">
        <v>5</v>
      </c>
      <c r="E123" t="s">
        <v>65</v>
      </c>
      <c r="F123">
        <v>2</v>
      </c>
    </row>
    <row r="124" spans="1:6">
      <c r="A124">
        <v>116</v>
      </c>
      <c r="B124" t="s">
        <v>64</v>
      </c>
      <c r="C124" s="30">
        <v>7</v>
      </c>
      <c r="D124" s="21">
        <v>5</v>
      </c>
      <c r="E124" t="s">
        <v>65</v>
      </c>
      <c r="F124">
        <v>2</v>
      </c>
    </row>
    <row r="125" spans="1:6">
      <c r="A125">
        <v>117</v>
      </c>
      <c r="B125" t="s">
        <v>64</v>
      </c>
      <c r="C125" s="30">
        <v>7</v>
      </c>
      <c r="D125" s="21">
        <v>5</v>
      </c>
      <c r="E125" t="s">
        <v>65</v>
      </c>
      <c r="F125">
        <v>2</v>
      </c>
    </row>
    <row r="126" spans="1:6">
      <c r="A126">
        <v>118</v>
      </c>
      <c r="B126" t="s">
        <v>64</v>
      </c>
      <c r="C126" s="21">
        <v>5</v>
      </c>
      <c r="E126" s="30">
        <v>0</v>
      </c>
      <c r="F126">
        <v>2</v>
      </c>
    </row>
    <row r="127" spans="1:6">
      <c r="A127">
        <v>119</v>
      </c>
      <c r="B127" t="s">
        <v>64</v>
      </c>
      <c r="C127" s="21">
        <v>5</v>
      </c>
      <c r="E127" s="30">
        <v>0</v>
      </c>
      <c r="F127">
        <v>2</v>
      </c>
    </row>
    <row r="128" spans="1:6">
      <c r="A128">
        <v>120</v>
      </c>
      <c r="B128" t="s">
        <v>64</v>
      </c>
      <c r="C128" s="21">
        <v>5</v>
      </c>
      <c r="E128" s="30">
        <v>0</v>
      </c>
      <c r="F128">
        <v>2</v>
      </c>
    </row>
    <row r="129" spans="1:6">
      <c r="A129">
        <v>121</v>
      </c>
      <c r="B129" t="s">
        <v>64</v>
      </c>
      <c r="C129" s="21">
        <v>5</v>
      </c>
      <c r="E129" s="30" t="s">
        <v>66</v>
      </c>
      <c r="F129">
        <v>2</v>
      </c>
    </row>
    <row r="130" spans="1:6">
      <c r="A130">
        <v>122</v>
      </c>
      <c r="B130" t="s">
        <v>64</v>
      </c>
      <c r="C130" s="21">
        <v>5</v>
      </c>
      <c r="E130" s="30" t="s">
        <v>66</v>
      </c>
      <c r="F130">
        <v>2</v>
      </c>
    </row>
    <row r="131" spans="1:6">
      <c r="A131">
        <v>123</v>
      </c>
      <c r="B131" t="s">
        <v>64</v>
      </c>
      <c r="C131" s="21">
        <v>5</v>
      </c>
      <c r="E131" s="30" t="s">
        <v>66</v>
      </c>
      <c r="F131">
        <v>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6"/>
  <sheetViews>
    <sheetView zoomScale="75" zoomScaleNormal="75" zoomScalePageLayoutView="75" workbookViewId="0">
      <selection activeCell="A2" sqref="A2"/>
    </sheetView>
  </sheetViews>
  <sheetFormatPr baseColWidth="10" defaultRowHeight="15" x14ac:dyDescent="0"/>
  <cols>
    <col min="12" max="12" width="12.83203125" bestFit="1" customWidth="1"/>
    <col min="18" max="18" width="11.33203125" bestFit="1" customWidth="1"/>
    <col min="19" max="23" width="11.5" bestFit="1" customWidth="1"/>
    <col min="24" max="24" width="13.5" customWidth="1"/>
    <col min="26" max="26" width="15.5" customWidth="1"/>
    <col min="27" max="27" width="12.1640625" bestFit="1" customWidth="1"/>
    <col min="28" max="28" width="14.5" customWidth="1"/>
    <col min="29" max="31" width="12.83203125" bestFit="1" customWidth="1"/>
    <col min="32" max="32" width="15.1640625" bestFit="1" customWidth="1"/>
    <col min="33" max="33" width="23.1640625" bestFit="1" customWidth="1"/>
    <col min="34" max="34" width="14.33203125" bestFit="1" customWidth="1"/>
    <col min="38" max="38" width="15.1640625" customWidth="1"/>
  </cols>
  <sheetData>
    <row r="1" spans="1:61">
      <c r="A1" s="1" t="s">
        <v>87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61"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61">
      <c r="A3" s="2"/>
      <c r="X3" s="3"/>
      <c r="Z3" s="4"/>
      <c r="AA3" s="4"/>
      <c r="AB3" s="4"/>
    </row>
    <row r="4" spans="1:61">
      <c r="A4" s="2"/>
      <c r="Z4" s="4"/>
      <c r="AA4" s="4"/>
      <c r="AB4" s="4"/>
    </row>
    <row r="5" spans="1:61">
      <c r="Z5" s="4"/>
      <c r="AA5" s="4"/>
      <c r="AB5" s="4"/>
    </row>
    <row r="6" spans="1:61">
      <c r="Z6" s="4"/>
      <c r="AA6" s="4"/>
      <c r="AB6" s="4"/>
    </row>
    <row r="7" spans="1:61">
      <c r="Z7" s="4"/>
      <c r="AA7" s="4"/>
      <c r="AB7" s="4"/>
    </row>
    <row r="8" spans="1:61">
      <c r="A8" t="s">
        <v>0</v>
      </c>
      <c r="AC8" t="s">
        <v>1</v>
      </c>
      <c r="BE8" t="s">
        <v>48</v>
      </c>
    </row>
    <row r="9" spans="1:61">
      <c r="A9" t="s">
        <v>2</v>
      </c>
      <c r="B9" t="s">
        <v>3</v>
      </c>
      <c r="C9" t="s">
        <v>4</v>
      </c>
      <c r="D9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t="s">
        <v>15</v>
      </c>
      <c r="O9" t="s">
        <v>16</v>
      </c>
      <c r="P9" t="s">
        <v>17</v>
      </c>
      <c r="Q9" t="s">
        <v>18</v>
      </c>
      <c r="R9" t="s">
        <v>19</v>
      </c>
      <c r="S9" t="s">
        <v>20</v>
      </c>
      <c r="T9" t="s">
        <v>21</v>
      </c>
      <c r="U9" t="s">
        <v>22</v>
      </c>
      <c r="V9" t="s">
        <v>23</v>
      </c>
      <c r="W9" t="s">
        <v>24</v>
      </c>
      <c r="X9" t="s">
        <v>25</v>
      </c>
      <c r="Y9" t="s">
        <v>26</v>
      </c>
      <c r="Z9" t="s">
        <v>27</v>
      </c>
      <c r="AA9" t="s">
        <v>28</v>
      </c>
      <c r="AB9" s="1"/>
      <c r="AC9" t="s">
        <v>2</v>
      </c>
      <c r="AD9" t="s">
        <v>3</v>
      </c>
      <c r="AE9" t="s">
        <v>4</v>
      </c>
      <c r="AF9" t="s">
        <v>5</v>
      </c>
      <c r="AG9" t="s">
        <v>6</v>
      </c>
      <c r="AH9" t="s">
        <v>7</v>
      </c>
      <c r="AI9" t="s">
        <v>8</v>
      </c>
      <c r="AJ9" t="s">
        <v>9</v>
      </c>
      <c r="AK9" t="s">
        <v>10</v>
      </c>
      <c r="AL9" t="s">
        <v>11</v>
      </c>
      <c r="AM9" t="s">
        <v>12</v>
      </c>
      <c r="AN9" t="s">
        <v>13</v>
      </c>
      <c r="AO9" t="s">
        <v>14</v>
      </c>
      <c r="AP9" t="s">
        <v>15</v>
      </c>
      <c r="AQ9" t="s">
        <v>16</v>
      </c>
      <c r="AR9" t="s">
        <v>17</v>
      </c>
      <c r="AS9" t="s">
        <v>18</v>
      </c>
      <c r="AT9" t="s">
        <v>19</v>
      </c>
      <c r="AU9" t="s">
        <v>20</v>
      </c>
      <c r="AV9" t="s">
        <v>21</v>
      </c>
      <c r="AW9" t="s">
        <v>22</v>
      </c>
      <c r="AX9" t="s">
        <v>23</v>
      </c>
      <c r="AY9" t="s">
        <v>24</v>
      </c>
      <c r="AZ9" t="s">
        <v>25</v>
      </c>
      <c r="BA9" t="s">
        <v>26</v>
      </c>
      <c r="BB9" t="s">
        <v>27</v>
      </c>
      <c r="BC9" t="s">
        <v>28</v>
      </c>
      <c r="BD9" s="1"/>
      <c r="BE9" s="1" t="s">
        <v>29</v>
      </c>
      <c r="BF9" s="1" t="s">
        <v>4</v>
      </c>
      <c r="BG9" t="s">
        <v>26</v>
      </c>
      <c r="BH9" t="s">
        <v>27</v>
      </c>
      <c r="BI9" t="s">
        <v>28</v>
      </c>
    </row>
    <row r="10" spans="1:61">
      <c r="A10" s="5">
        <v>0</v>
      </c>
      <c r="B10">
        <v>26</v>
      </c>
      <c r="C10">
        <v>0</v>
      </c>
      <c r="D10">
        <v>7809412</v>
      </c>
      <c r="E10">
        <v>8014638</v>
      </c>
      <c r="F10">
        <v>6125450</v>
      </c>
      <c r="G10">
        <v>11340480</v>
      </c>
      <c r="H10">
        <v>11000143</v>
      </c>
      <c r="I10">
        <v>10658731</v>
      </c>
      <c r="J10">
        <v>11496611</v>
      </c>
      <c r="K10">
        <v>13847781</v>
      </c>
      <c r="L10">
        <v>12369246</v>
      </c>
      <c r="M10">
        <v>11735961</v>
      </c>
      <c r="N10">
        <v>12602151</v>
      </c>
      <c r="O10">
        <v>13471281</v>
      </c>
      <c r="P10">
        <v>12146774</v>
      </c>
      <c r="Q10">
        <v>12059809</v>
      </c>
      <c r="R10">
        <v>11272009</v>
      </c>
      <c r="T10">
        <v>11777708</v>
      </c>
      <c r="U10">
        <v>11118159</v>
      </c>
      <c r="V10">
        <v>455452</v>
      </c>
      <c r="W10">
        <v>695065</v>
      </c>
      <c r="X10">
        <v>685438</v>
      </c>
      <c r="Y10">
        <v>1636191</v>
      </c>
      <c r="Z10">
        <v>1688882</v>
      </c>
      <c r="AA10">
        <v>1626237</v>
      </c>
      <c r="AB10" s="1"/>
      <c r="AC10" s="5">
        <v>0</v>
      </c>
      <c r="AD10">
        <v>27</v>
      </c>
      <c r="AE10">
        <v>0</v>
      </c>
      <c r="AF10">
        <v>4383332</v>
      </c>
      <c r="AG10">
        <v>4660424</v>
      </c>
      <c r="AH10">
        <v>3891830</v>
      </c>
      <c r="AI10">
        <v>8678503</v>
      </c>
      <c r="AJ10">
        <v>8245340</v>
      </c>
      <c r="AK10">
        <v>8867592</v>
      </c>
      <c r="AL10">
        <v>14509300</v>
      </c>
      <c r="AM10">
        <v>16371195</v>
      </c>
      <c r="AN10">
        <v>16460258</v>
      </c>
      <c r="AO10">
        <v>14745519</v>
      </c>
      <c r="AP10">
        <v>16574889</v>
      </c>
      <c r="AQ10">
        <v>14005580</v>
      </c>
      <c r="AR10">
        <v>13154868</v>
      </c>
      <c r="AT10">
        <v>12422020</v>
      </c>
      <c r="AU10">
        <v>14668569</v>
      </c>
      <c r="AV10">
        <v>15516726</v>
      </c>
      <c r="AW10">
        <v>13269109</v>
      </c>
      <c r="AX10">
        <v>1139476</v>
      </c>
      <c r="AY10">
        <v>880908</v>
      </c>
      <c r="AZ10">
        <v>1776865</v>
      </c>
      <c r="BA10">
        <v>2449233</v>
      </c>
      <c r="BB10">
        <v>2624930</v>
      </c>
      <c r="BC10">
        <v>3868566</v>
      </c>
      <c r="BD10" s="1"/>
      <c r="BE10">
        <v>27</v>
      </c>
      <c r="BF10">
        <v>0</v>
      </c>
      <c r="BG10">
        <v>16410699</v>
      </c>
      <c r="BH10">
        <v>14809026</v>
      </c>
      <c r="BI10">
        <v>14940729</v>
      </c>
    </row>
    <row r="11" spans="1:61">
      <c r="A11" s="5">
        <v>6.8287037037037025E-4</v>
      </c>
      <c r="B11">
        <v>26</v>
      </c>
      <c r="C11">
        <f>C10+1</f>
        <v>1</v>
      </c>
      <c r="D11">
        <v>7660459</v>
      </c>
      <c r="E11">
        <v>6931972</v>
      </c>
      <c r="F11">
        <v>6656610</v>
      </c>
      <c r="G11">
        <v>10514412</v>
      </c>
      <c r="H11">
        <v>12257628</v>
      </c>
      <c r="I11">
        <v>11379759</v>
      </c>
      <c r="J11">
        <v>12067416</v>
      </c>
      <c r="K11">
        <v>12215980</v>
      </c>
      <c r="L11">
        <v>13360278</v>
      </c>
      <c r="M11">
        <v>12219133</v>
      </c>
      <c r="N11">
        <v>12387099</v>
      </c>
      <c r="O11">
        <v>14160333</v>
      </c>
      <c r="P11">
        <v>12032443</v>
      </c>
      <c r="Q11">
        <v>11584078</v>
      </c>
      <c r="R11">
        <v>11315453</v>
      </c>
      <c r="S11">
        <v>10724511</v>
      </c>
      <c r="T11">
        <v>11219059</v>
      </c>
      <c r="U11">
        <v>13915342</v>
      </c>
      <c r="X11">
        <v>1058156</v>
      </c>
      <c r="Y11">
        <v>2263952</v>
      </c>
      <c r="Z11">
        <v>1675767</v>
      </c>
      <c r="AA11">
        <v>1613814</v>
      </c>
      <c r="AB11" s="4"/>
      <c r="AC11" s="5">
        <v>6.8287037037037025E-4</v>
      </c>
      <c r="AD11">
        <v>27</v>
      </c>
      <c r="AE11">
        <f>AE10+1</f>
        <v>1</v>
      </c>
      <c r="AF11">
        <v>4708394</v>
      </c>
      <c r="AH11">
        <v>4525122</v>
      </c>
      <c r="AI11">
        <v>7423438</v>
      </c>
      <c r="AJ11">
        <v>11906355</v>
      </c>
      <c r="AL11">
        <v>15322059</v>
      </c>
      <c r="AM11">
        <v>17177272</v>
      </c>
      <c r="AN11">
        <v>15116987</v>
      </c>
      <c r="AO11">
        <v>15429687</v>
      </c>
      <c r="AP11">
        <v>15729896</v>
      </c>
      <c r="AQ11">
        <v>16757946</v>
      </c>
      <c r="AR11">
        <v>13352235</v>
      </c>
      <c r="AS11">
        <v>12915902</v>
      </c>
      <c r="AT11">
        <v>12755656</v>
      </c>
      <c r="AU11">
        <v>14266336</v>
      </c>
      <c r="AV11">
        <v>14946616</v>
      </c>
      <c r="AW11">
        <v>14385678</v>
      </c>
      <c r="AX11">
        <v>988152</v>
      </c>
      <c r="AY11">
        <v>1450584</v>
      </c>
      <c r="AZ11">
        <v>660381</v>
      </c>
      <c r="BA11">
        <v>4343428</v>
      </c>
      <c r="BB11">
        <v>2787401</v>
      </c>
      <c r="BC11">
        <v>3152425</v>
      </c>
      <c r="BD11" s="4"/>
      <c r="BE11">
        <v>27</v>
      </c>
      <c r="BF11">
        <f>BF10+1</f>
        <v>1</v>
      </c>
      <c r="BG11">
        <v>15344830</v>
      </c>
      <c r="BH11">
        <v>14458662</v>
      </c>
      <c r="BI11">
        <v>14270905</v>
      </c>
    </row>
    <row r="12" spans="1:61">
      <c r="A12" s="5">
        <v>1.3657407407407409E-3</v>
      </c>
      <c r="B12">
        <v>26</v>
      </c>
      <c r="C12">
        <f t="shared" ref="C12:C40" si="0">C11+1</f>
        <v>2</v>
      </c>
      <c r="D12">
        <v>7781836</v>
      </c>
      <c r="E12">
        <v>6723115</v>
      </c>
      <c r="F12">
        <v>8196822</v>
      </c>
      <c r="G12">
        <v>13707513</v>
      </c>
      <c r="H12">
        <v>11697087</v>
      </c>
      <c r="I12">
        <v>13136627</v>
      </c>
      <c r="J12">
        <v>12395394</v>
      </c>
      <c r="K12">
        <v>13441960</v>
      </c>
      <c r="L12">
        <v>12970787</v>
      </c>
      <c r="M12">
        <v>12532259</v>
      </c>
      <c r="N12">
        <v>13222276</v>
      </c>
      <c r="O12">
        <v>14628421</v>
      </c>
      <c r="P12">
        <v>13251773</v>
      </c>
      <c r="Q12">
        <v>11761518</v>
      </c>
      <c r="R12">
        <v>12403456</v>
      </c>
      <c r="S12">
        <v>11567559</v>
      </c>
      <c r="T12">
        <v>12136475</v>
      </c>
      <c r="U12">
        <v>10934766</v>
      </c>
      <c r="V12">
        <v>827824</v>
      </c>
      <c r="X12">
        <v>1670357</v>
      </c>
      <c r="Y12">
        <v>2067056</v>
      </c>
      <c r="Z12">
        <v>3237014</v>
      </c>
      <c r="AA12">
        <v>1924131</v>
      </c>
      <c r="AB12" s="4"/>
      <c r="AC12" s="5">
        <v>1.3657407407407409E-3</v>
      </c>
      <c r="AD12">
        <v>27</v>
      </c>
      <c r="AE12">
        <f t="shared" ref="AE12:AE40" si="1">AE11+1</f>
        <v>2</v>
      </c>
      <c r="AF12">
        <v>4988200</v>
      </c>
      <c r="AH12">
        <v>4477990</v>
      </c>
      <c r="AI12">
        <v>7387518</v>
      </c>
      <c r="AJ12">
        <v>9089606</v>
      </c>
      <c r="AK12">
        <v>9340040</v>
      </c>
      <c r="AL12">
        <v>17864650</v>
      </c>
      <c r="AM12">
        <v>17485964</v>
      </c>
      <c r="AO12">
        <v>16480509</v>
      </c>
      <c r="AP12">
        <v>17332476</v>
      </c>
      <c r="AQ12">
        <v>15889425</v>
      </c>
      <c r="AR12">
        <v>13238467</v>
      </c>
      <c r="AS12">
        <v>13044880</v>
      </c>
      <c r="AT12">
        <v>14390231</v>
      </c>
      <c r="AU12">
        <v>15135310</v>
      </c>
      <c r="AV12">
        <v>15108276</v>
      </c>
      <c r="AW12">
        <v>14641724</v>
      </c>
      <c r="AX12">
        <v>960697</v>
      </c>
      <c r="AY12">
        <v>2226626</v>
      </c>
      <c r="AZ12">
        <v>1447347</v>
      </c>
      <c r="BA12">
        <v>2803704</v>
      </c>
      <c r="BB12">
        <v>2781352</v>
      </c>
      <c r="BC12">
        <v>2804184</v>
      </c>
      <c r="BD12" s="4"/>
      <c r="BE12">
        <v>27</v>
      </c>
      <c r="BF12">
        <f t="shared" ref="BF12:BF40" si="2">BF11+1</f>
        <v>2</v>
      </c>
      <c r="BG12">
        <v>16779382</v>
      </c>
      <c r="BH12">
        <v>15754564</v>
      </c>
      <c r="BI12">
        <v>17260610</v>
      </c>
    </row>
    <row r="13" spans="1:61">
      <c r="A13" s="5">
        <v>2.0486111111111113E-3</v>
      </c>
      <c r="B13">
        <v>26</v>
      </c>
      <c r="C13">
        <f t="shared" si="0"/>
        <v>3</v>
      </c>
      <c r="D13">
        <v>8589935</v>
      </c>
      <c r="E13">
        <v>7278364</v>
      </c>
      <c r="F13">
        <v>7264402</v>
      </c>
      <c r="G13">
        <v>11836365</v>
      </c>
      <c r="H13">
        <v>11786278</v>
      </c>
      <c r="I13">
        <v>13279694</v>
      </c>
      <c r="J13">
        <v>12891587</v>
      </c>
      <c r="K13">
        <v>12795249</v>
      </c>
      <c r="L13">
        <v>13181925</v>
      </c>
      <c r="M13">
        <v>12652250</v>
      </c>
      <c r="N13">
        <v>12632956</v>
      </c>
      <c r="O13">
        <v>15358768</v>
      </c>
      <c r="P13">
        <v>12059129</v>
      </c>
      <c r="Q13">
        <v>12761658</v>
      </c>
      <c r="R13">
        <v>11961084</v>
      </c>
      <c r="S13">
        <v>11111263</v>
      </c>
      <c r="T13">
        <v>11674065</v>
      </c>
      <c r="U13">
        <v>12948153</v>
      </c>
      <c r="V13">
        <v>791662</v>
      </c>
      <c r="W13">
        <v>501654</v>
      </c>
      <c r="X13">
        <v>1823531</v>
      </c>
      <c r="Y13">
        <v>2459094</v>
      </c>
      <c r="Z13">
        <v>2041948</v>
      </c>
      <c r="AA13">
        <v>1800684</v>
      </c>
      <c r="AB13" s="4"/>
      <c r="AC13" s="5">
        <v>2.0486111111111113E-3</v>
      </c>
      <c r="AD13">
        <v>27</v>
      </c>
      <c r="AE13">
        <f t="shared" si="1"/>
        <v>3</v>
      </c>
      <c r="AF13">
        <v>5223350</v>
      </c>
      <c r="AG13">
        <v>4594302</v>
      </c>
      <c r="AH13">
        <v>5280230</v>
      </c>
      <c r="AI13">
        <v>10460910</v>
      </c>
      <c r="AJ13">
        <v>11100067</v>
      </c>
      <c r="AK13">
        <v>10231969</v>
      </c>
      <c r="AL13">
        <v>18111754</v>
      </c>
      <c r="AM13">
        <v>16395025</v>
      </c>
      <c r="AN13">
        <v>16691562</v>
      </c>
      <c r="AO13">
        <v>14558677</v>
      </c>
      <c r="AP13">
        <v>14898688</v>
      </c>
      <c r="AQ13">
        <v>18919626</v>
      </c>
      <c r="AR13">
        <v>14470955</v>
      </c>
      <c r="AS13">
        <v>14735021</v>
      </c>
      <c r="AT13">
        <v>13794233</v>
      </c>
      <c r="AU13">
        <v>14067056</v>
      </c>
      <c r="AW13">
        <v>15215919</v>
      </c>
      <c r="AX13">
        <v>1629966</v>
      </c>
      <c r="AY13">
        <v>1305910</v>
      </c>
      <c r="AZ13">
        <v>726115</v>
      </c>
      <c r="BA13">
        <v>2735143</v>
      </c>
      <c r="BB13">
        <v>2775108</v>
      </c>
      <c r="BC13">
        <v>4126128</v>
      </c>
      <c r="BD13" s="4"/>
      <c r="BE13">
        <v>27</v>
      </c>
      <c r="BF13">
        <f t="shared" si="2"/>
        <v>3</v>
      </c>
      <c r="BG13">
        <v>15725219</v>
      </c>
      <c r="BH13">
        <v>14771221</v>
      </c>
      <c r="BI13">
        <v>17559214</v>
      </c>
    </row>
    <row r="14" spans="1:61">
      <c r="A14" s="5">
        <v>2.7430555555555559E-3</v>
      </c>
      <c r="B14">
        <v>26</v>
      </c>
      <c r="C14">
        <f t="shared" si="0"/>
        <v>4</v>
      </c>
      <c r="D14">
        <v>7068064</v>
      </c>
      <c r="E14">
        <v>7796676</v>
      </c>
      <c r="F14">
        <v>7698433</v>
      </c>
      <c r="G14">
        <v>12044068</v>
      </c>
      <c r="H14">
        <v>12939076</v>
      </c>
      <c r="I14">
        <v>12517536</v>
      </c>
      <c r="J14">
        <v>13850941</v>
      </c>
      <c r="K14">
        <v>13512952</v>
      </c>
      <c r="L14">
        <v>13965935</v>
      </c>
      <c r="M14">
        <v>13350438</v>
      </c>
      <c r="N14">
        <v>12560864</v>
      </c>
      <c r="O14">
        <v>15362248</v>
      </c>
      <c r="P14">
        <v>11888049</v>
      </c>
      <c r="Q14">
        <v>12843581</v>
      </c>
      <c r="R14">
        <v>14138605</v>
      </c>
      <c r="S14">
        <v>11137839</v>
      </c>
      <c r="T14">
        <v>10852847</v>
      </c>
      <c r="U14">
        <v>13614809</v>
      </c>
      <c r="V14">
        <v>955810</v>
      </c>
      <c r="W14">
        <v>584173</v>
      </c>
      <c r="X14">
        <v>2389550</v>
      </c>
      <c r="Y14">
        <v>3784534</v>
      </c>
      <c r="Z14">
        <v>2037587</v>
      </c>
      <c r="AA14">
        <v>2104326</v>
      </c>
      <c r="AB14" s="4"/>
      <c r="AC14" s="5">
        <v>2.7430555555555559E-3</v>
      </c>
      <c r="AD14">
        <v>27</v>
      </c>
      <c r="AE14">
        <f t="shared" si="1"/>
        <v>4</v>
      </c>
      <c r="AF14">
        <v>6076390</v>
      </c>
      <c r="AG14">
        <v>4950780</v>
      </c>
      <c r="AH14">
        <v>5336830</v>
      </c>
      <c r="AI14">
        <v>9712512</v>
      </c>
      <c r="AJ14">
        <v>10091507</v>
      </c>
      <c r="AK14">
        <v>9538882</v>
      </c>
      <c r="AL14">
        <v>19327380</v>
      </c>
      <c r="AM14">
        <v>17852058</v>
      </c>
      <c r="AN14">
        <v>16985138</v>
      </c>
      <c r="AO14">
        <v>15308405</v>
      </c>
      <c r="AP14">
        <v>16067850</v>
      </c>
      <c r="AQ14">
        <v>14581739</v>
      </c>
      <c r="AR14">
        <v>14179439</v>
      </c>
      <c r="AS14">
        <v>20002948</v>
      </c>
      <c r="AT14">
        <v>16922726</v>
      </c>
      <c r="AU14">
        <v>15180193</v>
      </c>
      <c r="AV14">
        <v>17040982</v>
      </c>
      <c r="AW14">
        <v>16594533</v>
      </c>
      <c r="AX14">
        <v>2076758</v>
      </c>
      <c r="AY14">
        <v>1651826</v>
      </c>
      <c r="AZ14">
        <v>2195957</v>
      </c>
      <c r="BA14">
        <v>4213869</v>
      </c>
      <c r="BB14">
        <v>3322135</v>
      </c>
      <c r="BC14">
        <v>3199003</v>
      </c>
      <c r="BD14" s="4"/>
      <c r="BE14">
        <v>27</v>
      </c>
      <c r="BF14">
        <f t="shared" si="2"/>
        <v>4</v>
      </c>
      <c r="BG14">
        <v>15480890</v>
      </c>
      <c r="BH14">
        <v>15856654</v>
      </c>
      <c r="BI14">
        <v>17547494</v>
      </c>
    </row>
    <row r="15" spans="1:61">
      <c r="A15" s="5">
        <v>3.4375E-3</v>
      </c>
      <c r="B15">
        <v>26</v>
      </c>
      <c r="C15">
        <f t="shared" si="0"/>
        <v>5</v>
      </c>
      <c r="D15">
        <v>7448595</v>
      </c>
      <c r="E15">
        <v>7216998</v>
      </c>
      <c r="G15">
        <v>12608214</v>
      </c>
      <c r="H15">
        <v>12800289</v>
      </c>
      <c r="I15">
        <v>14448687</v>
      </c>
      <c r="J15">
        <v>15071211</v>
      </c>
      <c r="K15">
        <v>14927628</v>
      </c>
      <c r="L15">
        <v>14437130</v>
      </c>
      <c r="M15">
        <v>13814393</v>
      </c>
      <c r="N15">
        <v>13337297</v>
      </c>
      <c r="O15">
        <v>15721265</v>
      </c>
      <c r="P15">
        <v>12649347</v>
      </c>
      <c r="Q15">
        <v>12942170</v>
      </c>
      <c r="R15">
        <v>11892575</v>
      </c>
      <c r="S15">
        <v>12407458</v>
      </c>
      <c r="T15">
        <v>12015206</v>
      </c>
      <c r="U15">
        <v>13439047</v>
      </c>
      <c r="W15">
        <v>640523</v>
      </c>
      <c r="X15">
        <v>2092262</v>
      </c>
      <c r="Y15">
        <v>2415237</v>
      </c>
      <c r="Z15">
        <v>2486642</v>
      </c>
      <c r="AA15">
        <v>2205184</v>
      </c>
      <c r="AB15" s="4"/>
      <c r="AC15" s="5">
        <v>3.4375E-3</v>
      </c>
      <c r="AD15">
        <v>27</v>
      </c>
      <c r="AE15">
        <f t="shared" si="1"/>
        <v>5</v>
      </c>
      <c r="AF15">
        <v>6368340</v>
      </c>
      <c r="AG15">
        <v>4928950</v>
      </c>
      <c r="AH15">
        <v>5027634</v>
      </c>
      <c r="AI15">
        <v>10280123</v>
      </c>
      <c r="AJ15">
        <v>12078161</v>
      </c>
      <c r="AK15">
        <v>9914404</v>
      </c>
      <c r="AL15">
        <v>19606988</v>
      </c>
      <c r="AM15">
        <v>17069992</v>
      </c>
      <c r="AO15">
        <v>16436466</v>
      </c>
      <c r="AP15">
        <v>16216642</v>
      </c>
      <c r="AQ15">
        <v>16878074</v>
      </c>
      <c r="AR15">
        <v>18918240</v>
      </c>
      <c r="AS15">
        <v>15554152</v>
      </c>
      <c r="AT15">
        <v>15739119</v>
      </c>
      <c r="AU15">
        <v>16594904</v>
      </c>
      <c r="AV15">
        <v>16924224</v>
      </c>
      <c r="AW15">
        <v>16532998</v>
      </c>
      <c r="AX15">
        <v>2217718</v>
      </c>
      <c r="AY15">
        <v>2804497</v>
      </c>
      <c r="AZ15">
        <v>1160187</v>
      </c>
      <c r="BA15">
        <v>3858119</v>
      </c>
      <c r="BB15">
        <v>3604768</v>
      </c>
      <c r="BC15">
        <v>5159762</v>
      </c>
      <c r="BD15" s="4"/>
      <c r="BE15">
        <v>27</v>
      </c>
      <c r="BF15">
        <f t="shared" si="2"/>
        <v>5</v>
      </c>
      <c r="BG15">
        <v>15948410</v>
      </c>
      <c r="BH15">
        <v>16788402</v>
      </c>
      <c r="BI15">
        <v>19111118</v>
      </c>
    </row>
    <row r="16" spans="1:61">
      <c r="A16" s="5">
        <v>4.155092592592593E-3</v>
      </c>
      <c r="B16">
        <v>26</v>
      </c>
      <c r="C16">
        <f t="shared" si="0"/>
        <v>6</v>
      </c>
      <c r="D16">
        <v>7725034</v>
      </c>
      <c r="E16">
        <v>8379000</v>
      </c>
      <c r="F16">
        <v>9129603</v>
      </c>
      <c r="G16">
        <v>12302179</v>
      </c>
      <c r="H16">
        <v>13152520</v>
      </c>
      <c r="I16">
        <v>13301935</v>
      </c>
      <c r="K16">
        <v>15905259</v>
      </c>
      <c r="L16">
        <v>16614288</v>
      </c>
      <c r="M16">
        <v>13656587</v>
      </c>
      <c r="N16">
        <v>14795231</v>
      </c>
      <c r="O16">
        <v>16040508</v>
      </c>
      <c r="P16">
        <v>13143826</v>
      </c>
      <c r="Q16">
        <v>12477163</v>
      </c>
      <c r="R16">
        <v>14612792</v>
      </c>
      <c r="S16">
        <v>13071899</v>
      </c>
      <c r="T16">
        <v>12266567</v>
      </c>
      <c r="U16">
        <v>12531497</v>
      </c>
      <c r="V16">
        <v>1159437</v>
      </c>
      <c r="X16">
        <v>2164009</v>
      </c>
      <c r="Y16">
        <v>2260123</v>
      </c>
      <c r="Z16">
        <v>2296513</v>
      </c>
      <c r="AA16">
        <v>1925876</v>
      </c>
      <c r="AB16" s="4"/>
      <c r="AC16" s="5">
        <v>4.155092592592593E-3</v>
      </c>
      <c r="AD16">
        <v>27</v>
      </c>
      <c r="AE16">
        <f t="shared" si="1"/>
        <v>6</v>
      </c>
      <c r="AF16">
        <v>7162690</v>
      </c>
      <c r="AG16">
        <v>5545716</v>
      </c>
      <c r="AH16">
        <v>5843011</v>
      </c>
      <c r="AI16">
        <v>9770318</v>
      </c>
      <c r="AJ16">
        <v>11133809</v>
      </c>
      <c r="AK16">
        <v>10465341</v>
      </c>
      <c r="AL16">
        <v>19848326</v>
      </c>
      <c r="AM16">
        <v>20753802</v>
      </c>
      <c r="AN16">
        <v>16597223</v>
      </c>
      <c r="AO16">
        <v>16819200</v>
      </c>
      <c r="AP16">
        <v>16024953</v>
      </c>
      <c r="AQ16">
        <v>17178234</v>
      </c>
      <c r="AR16">
        <v>15160737</v>
      </c>
      <c r="AS16">
        <v>16429540</v>
      </c>
      <c r="AT16">
        <v>15896363</v>
      </c>
      <c r="AU16">
        <v>15774513</v>
      </c>
      <c r="AV16">
        <v>16929830</v>
      </c>
      <c r="AW16">
        <v>17200208</v>
      </c>
      <c r="AX16">
        <v>1986375</v>
      </c>
      <c r="AY16">
        <v>1275434</v>
      </c>
      <c r="AZ16">
        <v>2067820</v>
      </c>
      <c r="BA16">
        <v>2805752</v>
      </c>
      <c r="BB16">
        <v>4092135</v>
      </c>
      <c r="BC16">
        <v>3370684</v>
      </c>
      <c r="BD16" s="4"/>
      <c r="BE16">
        <v>27</v>
      </c>
      <c r="BF16">
        <f t="shared" si="2"/>
        <v>6</v>
      </c>
      <c r="BG16">
        <v>16913938</v>
      </c>
      <c r="BH16">
        <v>16436963</v>
      </c>
      <c r="BI16">
        <v>21357854</v>
      </c>
    </row>
    <row r="17" spans="1:61">
      <c r="A17" s="5">
        <v>4.8495370370370368E-3</v>
      </c>
      <c r="B17">
        <v>26</v>
      </c>
      <c r="C17">
        <f t="shared" si="0"/>
        <v>7</v>
      </c>
      <c r="D17">
        <v>8553567</v>
      </c>
      <c r="E17">
        <v>7861267</v>
      </c>
      <c r="F17">
        <v>8970170</v>
      </c>
      <c r="G17">
        <v>12719376</v>
      </c>
      <c r="H17">
        <v>15853251</v>
      </c>
      <c r="I17">
        <v>14742979</v>
      </c>
      <c r="J17">
        <v>15506670</v>
      </c>
      <c r="K17">
        <v>15655029</v>
      </c>
      <c r="L17">
        <v>16971006</v>
      </c>
      <c r="M17">
        <v>14981655</v>
      </c>
      <c r="N17">
        <v>13849452</v>
      </c>
      <c r="O17">
        <v>16849286</v>
      </c>
      <c r="P17">
        <v>13696362</v>
      </c>
      <c r="Q17">
        <v>14031546</v>
      </c>
      <c r="R17">
        <v>13012784</v>
      </c>
      <c r="S17">
        <v>14168419</v>
      </c>
      <c r="T17">
        <v>12005541</v>
      </c>
      <c r="U17">
        <v>15118915</v>
      </c>
      <c r="V17">
        <v>1003920</v>
      </c>
      <c r="X17">
        <v>2341956</v>
      </c>
      <c r="Y17">
        <v>2533549</v>
      </c>
      <c r="Z17">
        <v>2446424</v>
      </c>
      <c r="AA17">
        <v>1998687</v>
      </c>
      <c r="AB17" s="4"/>
      <c r="AC17" s="5">
        <v>4.8495370370370368E-3</v>
      </c>
      <c r="AD17">
        <v>27</v>
      </c>
      <c r="AE17">
        <f t="shared" si="1"/>
        <v>7</v>
      </c>
      <c r="AF17">
        <v>6885092</v>
      </c>
      <c r="AG17">
        <v>5326800</v>
      </c>
      <c r="AH17">
        <v>5955669</v>
      </c>
      <c r="AI17">
        <v>10515098</v>
      </c>
      <c r="AJ17">
        <v>11549298</v>
      </c>
      <c r="AK17">
        <v>9999158</v>
      </c>
      <c r="AL17">
        <v>21464066</v>
      </c>
      <c r="AM17">
        <v>20173328</v>
      </c>
      <c r="AN17">
        <v>18511382</v>
      </c>
      <c r="AO17">
        <v>17649054</v>
      </c>
      <c r="AP17">
        <v>18373600</v>
      </c>
      <c r="AQ17">
        <v>17104590</v>
      </c>
      <c r="AR17">
        <v>17116378</v>
      </c>
      <c r="AS17">
        <v>18458778</v>
      </c>
      <c r="AT17">
        <v>17183442</v>
      </c>
      <c r="AU17">
        <v>16275927</v>
      </c>
      <c r="AV17">
        <v>18121650</v>
      </c>
      <c r="AW17">
        <v>17477216</v>
      </c>
      <c r="AX17">
        <v>2065376</v>
      </c>
      <c r="AY17">
        <v>1619467</v>
      </c>
      <c r="AZ17">
        <v>1461231</v>
      </c>
      <c r="BA17">
        <v>3643484</v>
      </c>
      <c r="BB17">
        <v>3861010</v>
      </c>
      <c r="BC17">
        <v>5187097</v>
      </c>
      <c r="BD17" s="4"/>
      <c r="BE17">
        <v>27</v>
      </c>
      <c r="BF17">
        <f t="shared" si="2"/>
        <v>7</v>
      </c>
      <c r="BG17">
        <v>18977080</v>
      </c>
      <c r="BH17">
        <v>16785060</v>
      </c>
      <c r="BI17">
        <v>22563478</v>
      </c>
    </row>
    <row r="18" spans="1:61">
      <c r="A18" s="5">
        <v>5.5555555555555558E-3</v>
      </c>
      <c r="B18">
        <v>26</v>
      </c>
      <c r="C18">
        <f t="shared" si="0"/>
        <v>8</v>
      </c>
      <c r="D18">
        <v>8590816</v>
      </c>
      <c r="E18">
        <v>7558436</v>
      </c>
      <c r="F18">
        <v>9836844</v>
      </c>
      <c r="G18">
        <v>13539758</v>
      </c>
      <c r="H18">
        <v>14762117</v>
      </c>
      <c r="I18">
        <v>14503448</v>
      </c>
      <c r="J18">
        <v>16176294</v>
      </c>
      <c r="K18">
        <v>17211448</v>
      </c>
      <c r="L18">
        <v>17593464</v>
      </c>
      <c r="M18">
        <v>14664262</v>
      </c>
      <c r="N18">
        <v>14755445</v>
      </c>
      <c r="O18">
        <v>17077008</v>
      </c>
      <c r="P18">
        <v>12515152</v>
      </c>
      <c r="Q18">
        <v>13128572</v>
      </c>
      <c r="R18">
        <v>14107111</v>
      </c>
      <c r="S18">
        <v>12152564</v>
      </c>
      <c r="T18">
        <v>12424473</v>
      </c>
      <c r="U18">
        <v>14314590</v>
      </c>
      <c r="V18">
        <v>1162909</v>
      </c>
      <c r="W18">
        <v>766397</v>
      </c>
      <c r="X18">
        <v>3533181</v>
      </c>
      <c r="Y18">
        <v>2198852</v>
      </c>
      <c r="Z18">
        <v>3221607</v>
      </c>
      <c r="AA18">
        <v>2144974</v>
      </c>
      <c r="AB18" s="4"/>
      <c r="AC18" s="5">
        <v>5.5555555555555558E-3</v>
      </c>
      <c r="AD18">
        <v>27</v>
      </c>
      <c r="AE18">
        <f t="shared" si="1"/>
        <v>8</v>
      </c>
      <c r="AF18">
        <v>7249980</v>
      </c>
      <c r="AH18">
        <v>6575718</v>
      </c>
      <c r="AI18">
        <v>12932692</v>
      </c>
      <c r="AJ18">
        <v>11665604</v>
      </c>
      <c r="AK18">
        <v>10477668</v>
      </c>
      <c r="AL18">
        <v>21523862</v>
      </c>
      <c r="AM18">
        <v>20747396</v>
      </c>
      <c r="AN18">
        <v>20624780</v>
      </c>
      <c r="AO18">
        <v>18264496</v>
      </c>
      <c r="AP18">
        <v>18482398</v>
      </c>
      <c r="AQ18">
        <v>17323514</v>
      </c>
      <c r="AR18">
        <v>17252454</v>
      </c>
      <c r="AS18">
        <v>18079902</v>
      </c>
      <c r="AT18">
        <v>17418304</v>
      </c>
      <c r="AU18">
        <v>17921246</v>
      </c>
      <c r="AV18">
        <v>19038506</v>
      </c>
      <c r="AW18">
        <v>17600078</v>
      </c>
      <c r="AX18">
        <v>1354675</v>
      </c>
      <c r="AY18">
        <v>1467356</v>
      </c>
      <c r="AZ18">
        <v>2068211</v>
      </c>
      <c r="BA18">
        <v>3818748</v>
      </c>
      <c r="BB18">
        <v>4805862</v>
      </c>
      <c r="BC18">
        <v>3789838</v>
      </c>
      <c r="BD18" s="4"/>
      <c r="BE18">
        <v>27</v>
      </c>
      <c r="BF18">
        <f t="shared" si="2"/>
        <v>8</v>
      </c>
      <c r="BG18">
        <v>19090054</v>
      </c>
      <c r="BH18">
        <v>17660520</v>
      </c>
      <c r="BI18">
        <v>22964834</v>
      </c>
    </row>
    <row r="19" spans="1:61">
      <c r="A19" s="5">
        <v>6.238425925925925E-3</v>
      </c>
      <c r="B19">
        <v>26</v>
      </c>
      <c r="C19">
        <f t="shared" si="0"/>
        <v>9</v>
      </c>
      <c r="D19">
        <v>8521765</v>
      </c>
      <c r="E19">
        <v>8300952</v>
      </c>
      <c r="G19">
        <v>13666586</v>
      </c>
      <c r="H19">
        <v>16588451</v>
      </c>
      <c r="I19">
        <v>14767775</v>
      </c>
      <c r="J19">
        <v>17210554</v>
      </c>
      <c r="K19">
        <v>17008298</v>
      </c>
      <c r="L19">
        <v>18207762</v>
      </c>
      <c r="M19">
        <v>15105394</v>
      </c>
      <c r="N19">
        <v>15649927</v>
      </c>
      <c r="O19">
        <v>17613728</v>
      </c>
      <c r="P19">
        <v>12924806</v>
      </c>
      <c r="Q19">
        <v>14525739</v>
      </c>
      <c r="R19">
        <v>14050555</v>
      </c>
      <c r="S19">
        <v>15036874</v>
      </c>
      <c r="T19">
        <v>14057913</v>
      </c>
      <c r="U19">
        <v>14651916</v>
      </c>
      <c r="V19">
        <v>1040158</v>
      </c>
      <c r="W19">
        <v>812958</v>
      </c>
      <c r="X19">
        <v>2702189</v>
      </c>
      <c r="Y19">
        <v>3471609</v>
      </c>
      <c r="Z19">
        <v>2819635</v>
      </c>
      <c r="AC19" s="5">
        <v>6.238425925925925E-3</v>
      </c>
      <c r="AD19">
        <v>27</v>
      </c>
      <c r="AE19">
        <f t="shared" si="1"/>
        <v>9</v>
      </c>
      <c r="AF19">
        <v>8036011</v>
      </c>
      <c r="AG19">
        <v>6538793</v>
      </c>
      <c r="AH19">
        <v>5982062</v>
      </c>
      <c r="AI19">
        <v>10362998</v>
      </c>
      <c r="AJ19">
        <v>12173170</v>
      </c>
      <c r="AK19">
        <v>10817181</v>
      </c>
      <c r="AL19">
        <v>22031294</v>
      </c>
      <c r="AM19">
        <v>23344620</v>
      </c>
      <c r="AN19">
        <v>20719410</v>
      </c>
      <c r="AO19">
        <v>19550260</v>
      </c>
      <c r="AP19">
        <v>17497758</v>
      </c>
      <c r="AQ19">
        <v>17610510</v>
      </c>
      <c r="AR19">
        <v>17761806</v>
      </c>
      <c r="AS19">
        <v>18565998</v>
      </c>
      <c r="AT19">
        <v>18891110</v>
      </c>
      <c r="AU19">
        <v>16957536</v>
      </c>
      <c r="AV19">
        <v>23355376</v>
      </c>
      <c r="AW19">
        <v>18925888</v>
      </c>
      <c r="AX19">
        <v>1497603</v>
      </c>
      <c r="AY19">
        <v>3014642</v>
      </c>
      <c r="AZ19">
        <v>1117973</v>
      </c>
      <c r="BA19">
        <v>3800547</v>
      </c>
      <c r="BB19">
        <v>4742591</v>
      </c>
      <c r="BC19">
        <v>4280304</v>
      </c>
      <c r="BE19">
        <v>27</v>
      </c>
      <c r="BF19">
        <f t="shared" si="2"/>
        <v>9</v>
      </c>
      <c r="BG19">
        <v>19066180</v>
      </c>
      <c r="BH19">
        <v>17050986</v>
      </c>
      <c r="BI19">
        <v>24496656</v>
      </c>
    </row>
    <row r="20" spans="1:61">
      <c r="A20" s="5">
        <v>6.9328703703703696E-3</v>
      </c>
      <c r="B20">
        <v>26</v>
      </c>
      <c r="C20">
        <f t="shared" si="0"/>
        <v>10</v>
      </c>
      <c r="D20">
        <v>9097106</v>
      </c>
      <c r="E20">
        <v>9058380</v>
      </c>
      <c r="F20">
        <v>9770937</v>
      </c>
      <c r="G20">
        <v>13408974</v>
      </c>
      <c r="H20">
        <v>15315353</v>
      </c>
      <c r="I20">
        <v>16821132</v>
      </c>
      <c r="J20">
        <v>17681004</v>
      </c>
      <c r="K20">
        <v>17691446</v>
      </c>
      <c r="L20">
        <v>17963514</v>
      </c>
      <c r="M20">
        <v>16235976</v>
      </c>
      <c r="N20">
        <v>14479529</v>
      </c>
      <c r="O20">
        <v>17248904</v>
      </c>
      <c r="P20">
        <v>13741344</v>
      </c>
      <c r="Q20">
        <v>14958954</v>
      </c>
      <c r="R20">
        <v>14135386</v>
      </c>
      <c r="S20">
        <v>13858503</v>
      </c>
      <c r="T20">
        <v>12104219</v>
      </c>
      <c r="U20">
        <v>13684853</v>
      </c>
      <c r="V20">
        <v>1031928</v>
      </c>
      <c r="X20">
        <v>2614970</v>
      </c>
      <c r="Y20">
        <v>2961858</v>
      </c>
      <c r="Z20">
        <v>3351928</v>
      </c>
      <c r="AA20">
        <v>2521880</v>
      </c>
      <c r="AC20" s="5">
        <v>6.9328703703703696E-3</v>
      </c>
      <c r="AD20">
        <v>27</v>
      </c>
      <c r="AE20">
        <f t="shared" si="1"/>
        <v>10</v>
      </c>
      <c r="AF20">
        <v>7905090</v>
      </c>
      <c r="AG20">
        <v>6845206</v>
      </c>
      <c r="AH20">
        <v>6896507</v>
      </c>
      <c r="AI20">
        <v>10856565</v>
      </c>
      <c r="AJ20">
        <v>11522658</v>
      </c>
      <c r="AK20">
        <v>11661347</v>
      </c>
      <c r="AL20">
        <v>22467650</v>
      </c>
      <c r="AM20">
        <v>20489420</v>
      </c>
      <c r="AN20">
        <v>20237652</v>
      </c>
      <c r="AO20">
        <v>19507988</v>
      </c>
      <c r="AP20">
        <v>19207204</v>
      </c>
      <c r="AQ20">
        <v>17632314</v>
      </c>
      <c r="AR20">
        <v>21548808</v>
      </c>
      <c r="AS20">
        <v>19269062</v>
      </c>
      <c r="AT20">
        <v>19506822</v>
      </c>
      <c r="AU20">
        <v>17526740</v>
      </c>
      <c r="AV20">
        <v>21712478</v>
      </c>
      <c r="AW20">
        <v>20314584</v>
      </c>
      <c r="AX20">
        <v>2735776</v>
      </c>
      <c r="AY20">
        <v>1488970</v>
      </c>
      <c r="AZ20">
        <v>2123152</v>
      </c>
      <c r="BA20">
        <v>4719688</v>
      </c>
      <c r="BB20">
        <v>5571624</v>
      </c>
      <c r="BC20">
        <v>5361132</v>
      </c>
      <c r="BE20">
        <v>27</v>
      </c>
      <c r="BF20">
        <f t="shared" si="2"/>
        <v>10</v>
      </c>
      <c r="BG20">
        <v>20763072</v>
      </c>
      <c r="BH20">
        <v>17368240</v>
      </c>
      <c r="BI20">
        <v>26238928</v>
      </c>
    </row>
    <row r="21" spans="1:61">
      <c r="A21" s="5">
        <v>7.6388888888888886E-3</v>
      </c>
      <c r="B21">
        <v>26</v>
      </c>
      <c r="C21">
        <f t="shared" si="0"/>
        <v>11</v>
      </c>
      <c r="D21">
        <v>10034217</v>
      </c>
      <c r="E21">
        <v>10051055</v>
      </c>
      <c r="F21">
        <v>10533651</v>
      </c>
      <c r="G21">
        <v>15025015</v>
      </c>
      <c r="H21">
        <v>16083074</v>
      </c>
      <c r="I21">
        <v>16192446</v>
      </c>
      <c r="J21">
        <v>18488636</v>
      </c>
      <c r="K21">
        <v>17723172</v>
      </c>
      <c r="L21">
        <v>18961952</v>
      </c>
      <c r="M21">
        <v>16303460</v>
      </c>
      <c r="N21">
        <v>15177056</v>
      </c>
      <c r="O21">
        <v>17464882</v>
      </c>
      <c r="P21">
        <v>13329458</v>
      </c>
      <c r="Q21">
        <v>13945429</v>
      </c>
      <c r="R21">
        <v>14975777</v>
      </c>
      <c r="S21">
        <v>15636293</v>
      </c>
      <c r="T21">
        <v>12928659</v>
      </c>
      <c r="U21">
        <v>13599059</v>
      </c>
      <c r="V21">
        <v>1128505</v>
      </c>
      <c r="X21">
        <v>2900480</v>
      </c>
      <c r="Y21">
        <v>2379710</v>
      </c>
      <c r="Z21">
        <v>4874027</v>
      </c>
      <c r="AA21">
        <v>2465876</v>
      </c>
      <c r="AC21" s="5">
        <v>7.6388888888888886E-3</v>
      </c>
      <c r="AD21">
        <v>27</v>
      </c>
      <c r="AE21">
        <f t="shared" si="1"/>
        <v>11</v>
      </c>
      <c r="AF21">
        <v>8280432</v>
      </c>
      <c r="AG21">
        <v>6760400</v>
      </c>
      <c r="AH21">
        <v>6343750</v>
      </c>
      <c r="AI21">
        <v>11098499</v>
      </c>
      <c r="AJ21">
        <v>12858202</v>
      </c>
      <c r="AK21">
        <v>11522216</v>
      </c>
      <c r="AL21">
        <v>22840638</v>
      </c>
      <c r="AM21">
        <v>21952602</v>
      </c>
      <c r="AN21">
        <v>24085506</v>
      </c>
      <c r="AO21">
        <v>19324148</v>
      </c>
      <c r="AP21">
        <v>18880252</v>
      </c>
      <c r="AQ21">
        <v>18371114</v>
      </c>
      <c r="AR21">
        <v>20977146</v>
      </c>
      <c r="AS21">
        <v>20495172</v>
      </c>
      <c r="AT21">
        <v>20328492</v>
      </c>
      <c r="AU21">
        <v>19273468</v>
      </c>
      <c r="AV21">
        <v>21767316</v>
      </c>
      <c r="AW21">
        <v>19270724</v>
      </c>
      <c r="AX21">
        <v>1748576</v>
      </c>
      <c r="AY21">
        <v>2096299</v>
      </c>
      <c r="AZ21">
        <v>1334196</v>
      </c>
      <c r="BA21">
        <v>3180815</v>
      </c>
      <c r="BB21">
        <v>5128582</v>
      </c>
      <c r="BC21">
        <v>5352106</v>
      </c>
      <c r="BE21">
        <v>27</v>
      </c>
      <c r="BF21">
        <f t="shared" si="2"/>
        <v>11</v>
      </c>
      <c r="BG21">
        <v>20737734</v>
      </c>
      <c r="BH21">
        <v>17628466</v>
      </c>
      <c r="BI21">
        <v>26729412</v>
      </c>
    </row>
    <row r="22" spans="1:61">
      <c r="A22" s="5">
        <v>8.3217592592592596E-3</v>
      </c>
      <c r="B22">
        <v>26</v>
      </c>
      <c r="C22">
        <f t="shared" si="0"/>
        <v>12</v>
      </c>
      <c r="D22">
        <v>9581096</v>
      </c>
      <c r="E22">
        <v>9648462</v>
      </c>
      <c r="F22">
        <v>9853983</v>
      </c>
      <c r="G22">
        <v>16263113</v>
      </c>
      <c r="H22">
        <v>16128617</v>
      </c>
      <c r="I22">
        <v>16798450</v>
      </c>
      <c r="J22">
        <v>19962544</v>
      </c>
      <c r="K22">
        <v>18898198</v>
      </c>
      <c r="L22">
        <v>20371846</v>
      </c>
      <c r="M22">
        <v>16789046</v>
      </c>
      <c r="N22">
        <v>15639325</v>
      </c>
      <c r="O22">
        <v>19877416</v>
      </c>
      <c r="P22">
        <v>14442031</v>
      </c>
      <c r="Q22">
        <v>15462915</v>
      </c>
      <c r="R22">
        <v>16791364</v>
      </c>
      <c r="S22">
        <v>14156600</v>
      </c>
      <c r="T22">
        <v>13416933</v>
      </c>
      <c r="U22">
        <v>14960782</v>
      </c>
      <c r="V22">
        <v>1449600</v>
      </c>
      <c r="W22">
        <v>950445</v>
      </c>
      <c r="X22">
        <v>3023200</v>
      </c>
      <c r="Y22">
        <v>4002779</v>
      </c>
      <c r="Z22">
        <v>2651974</v>
      </c>
      <c r="AA22">
        <v>2309511</v>
      </c>
      <c r="AC22" s="5">
        <v>8.3217592592592596E-3</v>
      </c>
      <c r="AD22">
        <v>27</v>
      </c>
      <c r="AE22">
        <f t="shared" si="1"/>
        <v>12</v>
      </c>
      <c r="AF22">
        <v>8510035</v>
      </c>
      <c r="AG22">
        <v>7412570</v>
      </c>
      <c r="AH22">
        <v>7288226</v>
      </c>
      <c r="AI22">
        <v>13572915</v>
      </c>
      <c r="AJ22">
        <v>13019775</v>
      </c>
      <c r="AK22">
        <v>10076552</v>
      </c>
      <c r="AL22">
        <v>25601732</v>
      </c>
      <c r="AM22">
        <v>23463290</v>
      </c>
      <c r="AN22">
        <v>24604178</v>
      </c>
      <c r="AO22">
        <v>20472232</v>
      </c>
      <c r="AP22">
        <v>19369652</v>
      </c>
      <c r="AQ22">
        <v>20717738</v>
      </c>
      <c r="AR22">
        <v>20347210</v>
      </c>
      <c r="AS22">
        <v>19960976</v>
      </c>
      <c r="AT22">
        <v>20264564</v>
      </c>
      <c r="AU22">
        <v>20391670</v>
      </c>
      <c r="AV22">
        <v>22532656</v>
      </c>
      <c r="AW22">
        <v>20415644</v>
      </c>
      <c r="AX22">
        <v>2187138</v>
      </c>
      <c r="AY22">
        <v>1565574</v>
      </c>
      <c r="AZ22">
        <v>1347124</v>
      </c>
      <c r="BA22">
        <v>3695993</v>
      </c>
      <c r="BB22">
        <v>6597436</v>
      </c>
      <c r="BC22">
        <v>4818754</v>
      </c>
      <c r="BE22">
        <v>27</v>
      </c>
      <c r="BF22">
        <f t="shared" si="2"/>
        <v>12</v>
      </c>
      <c r="BG22">
        <v>20680436</v>
      </c>
      <c r="BH22">
        <v>17921922</v>
      </c>
      <c r="BI22">
        <v>27264480</v>
      </c>
    </row>
    <row r="23" spans="1:61">
      <c r="A23" s="5">
        <v>9.0162037037037034E-3</v>
      </c>
      <c r="B23">
        <v>26</v>
      </c>
      <c r="C23">
        <f t="shared" si="0"/>
        <v>13</v>
      </c>
      <c r="D23">
        <v>10006664</v>
      </c>
      <c r="E23">
        <v>9998869</v>
      </c>
      <c r="F23">
        <v>11533764</v>
      </c>
      <c r="G23">
        <v>14796459</v>
      </c>
      <c r="H23">
        <v>16481139</v>
      </c>
      <c r="I23">
        <v>16967464</v>
      </c>
      <c r="J23">
        <v>20270132</v>
      </c>
      <c r="K23">
        <v>19604302</v>
      </c>
      <c r="L23">
        <v>19839126</v>
      </c>
      <c r="M23">
        <v>16329783</v>
      </c>
      <c r="N23">
        <v>17202778</v>
      </c>
      <c r="O23">
        <v>18485306</v>
      </c>
      <c r="P23">
        <v>14206054</v>
      </c>
      <c r="Q23">
        <v>15418162</v>
      </c>
      <c r="R23">
        <v>15638648</v>
      </c>
      <c r="S23">
        <v>14627432</v>
      </c>
      <c r="T23">
        <v>13133084</v>
      </c>
      <c r="U23">
        <v>15651909</v>
      </c>
      <c r="V23">
        <v>2163016</v>
      </c>
      <c r="W23">
        <v>847622</v>
      </c>
      <c r="X23">
        <v>3054303</v>
      </c>
      <c r="Y23">
        <v>2841636</v>
      </c>
      <c r="Z23">
        <v>3190243</v>
      </c>
      <c r="AA23">
        <v>2707121</v>
      </c>
      <c r="AB23" s="2"/>
      <c r="AC23" s="5">
        <v>9.0162037037037034E-3</v>
      </c>
      <c r="AD23">
        <v>27</v>
      </c>
      <c r="AE23">
        <f t="shared" si="1"/>
        <v>13</v>
      </c>
      <c r="AF23">
        <v>8654217</v>
      </c>
      <c r="AG23">
        <v>7157978</v>
      </c>
      <c r="AH23">
        <v>6939435</v>
      </c>
      <c r="AI23">
        <v>12772651</v>
      </c>
      <c r="AJ23">
        <v>14210881</v>
      </c>
      <c r="AK23">
        <v>10858360</v>
      </c>
      <c r="AL23">
        <v>23369806</v>
      </c>
      <c r="AM23">
        <v>24361886</v>
      </c>
      <c r="AN23">
        <v>22608760</v>
      </c>
      <c r="AO23">
        <v>22465712</v>
      </c>
      <c r="AP23">
        <v>18921160</v>
      </c>
      <c r="AQ23">
        <v>20482920</v>
      </c>
      <c r="AR23">
        <v>22625706</v>
      </c>
      <c r="AS23">
        <v>21914914</v>
      </c>
      <c r="AT23">
        <v>23878228</v>
      </c>
      <c r="AU23">
        <v>18781176</v>
      </c>
      <c r="AV23">
        <v>22428298</v>
      </c>
      <c r="AW23">
        <v>20098490</v>
      </c>
      <c r="AX23">
        <v>1712679</v>
      </c>
      <c r="AY23">
        <v>2966363</v>
      </c>
      <c r="AZ23">
        <v>3015516</v>
      </c>
      <c r="BA23">
        <v>4026664</v>
      </c>
      <c r="BB23">
        <v>8198800</v>
      </c>
      <c r="BC23">
        <v>6150488</v>
      </c>
      <c r="BD23" s="2"/>
      <c r="BE23">
        <v>27</v>
      </c>
      <c r="BF23">
        <f t="shared" si="2"/>
        <v>13</v>
      </c>
      <c r="BG23">
        <v>22135318</v>
      </c>
      <c r="BH23">
        <v>18549460</v>
      </c>
      <c r="BI23">
        <v>31511128</v>
      </c>
    </row>
    <row r="24" spans="1:61">
      <c r="A24" s="5">
        <v>9.7222222222222224E-3</v>
      </c>
      <c r="B24">
        <v>26</v>
      </c>
      <c r="C24">
        <f t="shared" si="0"/>
        <v>14</v>
      </c>
      <c r="D24">
        <v>11476197</v>
      </c>
      <c r="E24">
        <v>9664337</v>
      </c>
      <c r="F24">
        <v>11263133</v>
      </c>
      <c r="G24">
        <v>15085963</v>
      </c>
      <c r="H24">
        <v>17982962</v>
      </c>
      <c r="I24">
        <v>17253846</v>
      </c>
      <c r="J24">
        <v>19733936</v>
      </c>
      <c r="K24">
        <v>20221692</v>
      </c>
      <c r="L24">
        <v>21720046</v>
      </c>
      <c r="M24">
        <v>17567382</v>
      </c>
      <c r="N24">
        <v>17288584</v>
      </c>
      <c r="O24">
        <v>18606888</v>
      </c>
      <c r="P24">
        <v>15193403</v>
      </c>
      <c r="Q24">
        <v>16932438</v>
      </c>
      <c r="R24">
        <v>15934516</v>
      </c>
      <c r="S24">
        <v>15702783</v>
      </c>
      <c r="T24">
        <v>14161659</v>
      </c>
      <c r="U24">
        <v>14425136</v>
      </c>
      <c r="V24">
        <v>1485506</v>
      </c>
      <c r="X24">
        <v>3761540</v>
      </c>
      <c r="Y24">
        <v>3301912</v>
      </c>
      <c r="Z24">
        <v>2864968</v>
      </c>
      <c r="AA24">
        <v>2880669</v>
      </c>
      <c r="AC24" s="5">
        <v>9.7222222222222224E-3</v>
      </c>
      <c r="AD24">
        <v>27</v>
      </c>
      <c r="AE24">
        <f t="shared" si="1"/>
        <v>14</v>
      </c>
      <c r="AF24">
        <v>10171829</v>
      </c>
      <c r="AG24">
        <v>7916940</v>
      </c>
      <c r="AH24">
        <v>7418804</v>
      </c>
      <c r="AI24">
        <v>12854544</v>
      </c>
      <c r="AJ24">
        <v>13915156</v>
      </c>
      <c r="AK24">
        <v>11853318</v>
      </c>
      <c r="AL24">
        <v>23816884</v>
      </c>
      <c r="AM24">
        <v>24735370</v>
      </c>
      <c r="AN24">
        <v>20702078</v>
      </c>
      <c r="AO24">
        <v>21401426</v>
      </c>
      <c r="AP24">
        <v>19955400</v>
      </c>
      <c r="AQ24">
        <v>21274600</v>
      </c>
      <c r="AR24">
        <v>24151214</v>
      </c>
      <c r="AS24">
        <v>23180414</v>
      </c>
      <c r="AT24">
        <v>22672668</v>
      </c>
      <c r="AU24">
        <v>19791032</v>
      </c>
      <c r="AV24">
        <v>24186680</v>
      </c>
      <c r="AW24">
        <v>21741066</v>
      </c>
      <c r="AX24">
        <v>1836824</v>
      </c>
      <c r="AY24">
        <v>2771164</v>
      </c>
      <c r="AZ24">
        <v>1860822</v>
      </c>
      <c r="BA24">
        <v>3820159</v>
      </c>
      <c r="BB24">
        <v>6433535</v>
      </c>
      <c r="BC24">
        <v>6147372</v>
      </c>
      <c r="BE24">
        <v>27</v>
      </c>
      <c r="BF24">
        <f t="shared" si="2"/>
        <v>14</v>
      </c>
      <c r="BG24">
        <v>22701918</v>
      </c>
      <c r="BH24">
        <v>18672758</v>
      </c>
      <c r="BI24">
        <v>31281824</v>
      </c>
    </row>
    <row r="25" spans="1:61">
      <c r="A25" s="5">
        <v>1.0416666666666666E-2</v>
      </c>
      <c r="B25">
        <v>26</v>
      </c>
      <c r="C25">
        <f t="shared" si="0"/>
        <v>15</v>
      </c>
      <c r="D25">
        <v>10832081</v>
      </c>
      <c r="E25">
        <v>10817967</v>
      </c>
      <c r="G25">
        <v>15933269</v>
      </c>
      <c r="H25">
        <v>18459790</v>
      </c>
      <c r="I25">
        <v>16702190</v>
      </c>
      <c r="J25">
        <v>22225124</v>
      </c>
      <c r="K25">
        <v>22640928</v>
      </c>
      <c r="L25">
        <v>21779418</v>
      </c>
      <c r="M25">
        <v>17753642</v>
      </c>
      <c r="N25">
        <v>17070588</v>
      </c>
      <c r="O25">
        <v>19362996</v>
      </c>
      <c r="Q25">
        <v>17329112</v>
      </c>
      <c r="R25">
        <v>17305544</v>
      </c>
      <c r="S25">
        <v>14413633</v>
      </c>
      <c r="T25">
        <v>13044004</v>
      </c>
      <c r="U25">
        <v>15790740</v>
      </c>
      <c r="V25">
        <v>1393252</v>
      </c>
      <c r="W25">
        <v>992987</v>
      </c>
      <c r="X25">
        <v>3826827</v>
      </c>
      <c r="Y25">
        <v>2855131</v>
      </c>
      <c r="Z25">
        <v>5178303</v>
      </c>
      <c r="AA25">
        <v>2519014</v>
      </c>
      <c r="AC25" s="5">
        <v>1.0416666666666666E-2</v>
      </c>
      <c r="AD25">
        <v>27</v>
      </c>
      <c r="AE25">
        <f t="shared" si="1"/>
        <v>15</v>
      </c>
      <c r="AF25">
        <v>9785760</v>
      </c>
      <c r="AG25">
        <v>7196789</v>
      </c>
      <c r="AH25">
        <v>7225423</v>
      </c>
      <c r="AI25">
        <v>13025049</v>
      </c>
      <c r="AJ25">
        <v>13544200</v>
      </c>
      <c r="AK25">
        <v>12406547</v>
      </c>
      <c r="AL25">
        <v>25100838</v>
      </c>
      <c r="AM25">
        <v>25208536</v>
      </c>
      <c r="AN25">
        <v>23384774</v>
      </c>
      <c r="AO25">
        <v>22664420</v>
      </c>
      <c r="AP25">
        <v>19883812</v>
      </c>
      <c r="AQ25">
        <v>22232192</v>
      </c>
      <c r="AR25">
        <v>23163916</v>
      </c>
      <c r="AS25">
        <v>23466892</v>
      </c>
      <c r="AT25">
        <v>24097198</v>
      </c>
      <c r="AU25">
        <v>19565986</v>
      </c>
      <c r="AV25">
        <v>23991790</v>
      </c>
      <c r="AW25">
        <v>20003658</v>
      </c>
      <c r="AX25">
        <v>2578064</v>
      </c>
      <c r="AY25">
        <v>2310583</v>
      </c>
      <c r="AZ25">
        <v>1641203</v>
      </c>
      <c r="BA25">
        <v>4178210</v>
      </c>
      <c r="BB25">
        <v>6504722</v>
      </c>
      <c r="BC25">
        <v>5429024</v>
      </c>
      <c r="BE25">
        <v>27</v>
      </c>
      <c r="BF25">
        <f t="shared" si="2"/>
        <v>15</v>
      </c>
      <c r="BG25">
        <v>23240450</v>
      </c>
      <c r="BH25">
        <v>19117678</v>
      </c>
      <c r="BI25">
        <v>34057048</v>
      </c>
    </row>
    <row r="26" spans="1:61">
      <c r="A26" s="5">
        <v>1.1111111111111112E-2</v>
      </c>
      <c r="B26">
        <v>26</v>
      </c>
      <c r="C26">
        <f t="shared" si="0"/>
        <v>16</v>
      </c>
      <c r="D26">
        <v>11044025</v>
      </c>
      <c r="E26">
        <v>11083916</v>
      </c>
      <c r="F26">
        <v>12276183</v>
      </c>
      <c r="G26">
        <v>16806476</v>
      </c>
      <c r="H26">
        <v>19160148</v>
      </c>
      <c r="I26">
        <v>19622968</v>
      </c>
      <c r="J26">
        <v>19322708</v>
      </c>
      <c r="K26">
        <v>22512344</v>
      </c>
      <c r="L26">
        <v>22415954</v>
      </c>
      <c r="M26">
        <v>17089372</v>
      </c>
      <c r="N26">
        <v>17301356</v>
      </c>
      <c r="O26">
        <v>18987076</v>
      </c>
      <c r="P26">
        <v>15194232</v>
      </c>
      <c r="Q26">
        <v>17354188</v>
      </c>
      <c r="R26">
        <v>18574750</v>
      </c>
      <c r="S26">
        <v>14377292</v>
      </c>
      <c r="T26">
        <v>13025984</v>
      </c>
      <c r="U26">
        <v>16110643</v>
      </c>
      <c r="W26">
        <v>1156527</v>
      </c>
      <c r="X26">
        <v>4168122</v>
      </c>
      <c r="Y26">
        <v>5771483</v>
      </c>
      <c r="Z26">
        <v>3552998</v>
      </c>
      <c r="AA26">
        <v>2547576</v>
      </c>
      <c r="AC26" s="5">
        <v>1.1111111111111112E-2</v>
      </c>
      <c r="AD26">
        <v>27</v>
      </c>
      <c r="AE26">
        <f t="shared" si="1"/>
        <v>16</v>
      </c>
      <c r="AF26">
        <v>9686518</v>
      </c>
      <c r="AG26">
        <v>7937454</v>
      </c>
      <c r="AH26">
        <v>7888896</v>
      </c>
      <c r="AI26">
        <v>14360458</v>
      </c>
      <c r="AJ26">
        <v>14905674</v>
      </c>
      <c r="AK26">
        <v>13001542</v>
      </c>
      <c r="AL26">
        <v>29140262</v>
      </c>
      <c r="AM26">
        <v>25242294</v>
      </c>
      <c r="AN26">
        <v>23314962</v>
      </c>
      <c r="AO26">
        <v>23280126</v>
      </c>
      <c r="AP26">
        <v>19705414</v>
      </c>
      <c r="AQ26">
        <v>23031658</v>
      </c>
      <c r="AR26">
        <v>22517134</v>
      </c>
      <c r="AS26">
        <v>25229582</v>
      </c>
      <c r="AT26">
        <v>24571790</v>
      </c>
      <c r="AU26">
        <v>19442732</v>
      </c>
      <c r="AV26">
        <v>26395782</v>
      </c>
      <c r="AW26">
        <v>22942632</v>
      </c>
      <c r="AX26">
        <v>2113581</v>
      </c>
      <c r="AY26">
        <v>1741236</v>
      </c>
      <c r="AZ26">
        <v>3634777</v>
      </c>
      <c r="BA26">
        <v>4121719</v>
      </c>
      <c r="BB26">
        <v>9141304</v>
      </c>
      <c r="BC26">
        <v>7085029</v>
      </c>
      <c r="BE26">
        <v>27</v>
      </c>
      <c r="BF26">
        <f t="shared" si="2"/>
        <v>16</v>
      </c>
      <c r="BG26">
        <v>23740070</v>
      </c>
      <c r="BH26">
        <v>18643772</v>
      </c>
      <c r="BI26">
        <v>35738716</v>
      </c>
    </row>
    <row r="27" spans="1:61">
      <c r="A27" s="5">
        <v>1.1793981481481482E-2</v>
      </c>
      <c r="B27">
        <v>26</v>
      </c>
      <c r="C27">
        <f t="shared" si="0"/>
        <v>17</v>
      </c>
      <c r="D27">
        <v>11452207</v>
      </c>
      <c r="E27">
        <v>11289622</v>
      </c>
      <c r="F27">
        <v>11848863</v>
      </c>
      <c r="G27">
        <v>16474888</v>
      </c>
      <c r="H27">
        <v>19109716</v>
      </c>
      <c r="I27">
        <v>19907394</v>
      </c>
      <c r="J27">
        <v>21775350</v>
      </c>
      <c r="K27">
        <v>20827290</v>
      </c>
      <c r="L27">
        <v>23197494</v>
      </c>
      <c r="M27">
        <v>18083386</v>
      </c>
      <c r="N27">
        <v>18727488</v>
      </c>
      <c r="O27">
        <v>20145906</v>
      </c>
      <c r="P27">
        <v>16350180</v>
      </c>
      <c r="Q27">
        <v>18611166</v>
      </c>
      <c r="R27">
        <v>16992798</v>
      </c>
      <c r="S27">
        <v>14297134</v>
      </c>
      <c r="T27">
        <v>13169140</v>
      </c>
      <c r="U27">
        <v>16886004</v>
      </c>
      <c r="V27">
        <v>2140173</v>
      </c>
      <c r="W27">
        <v>1028092</v>
      </c>
      <c r="X27">
        <v>3985560</v>
      </c>
      <c r="Y27">
        <v>3216270</v>
      </c>
      <c r="Z27">
        <v>3774653</v>
      </c>
      <c r="AA27">
        <v>2818757</v>
      </c>
      <c r="AC27" s="5">
        <v>1.1793981481481482E-2</v>
      </c>
      <c r="AD27">
        <v>27</v>
      </c>
      <c r="AE27">
        <f t="shared" si="1"/>
        <v>17</v>
      </c>
      <c r="AF27">
        <v>9862172</v>
      </c>
      <c r="AG27">
        <v>9561204</v>
      </c>
      <c r="AH27">
        <v>8866425</v>
      </c>
      <c r="AI27">
        <v>14321300</v>
      </c>
      <c r="AJ27">
        <v>13839438</v>
      </c>
      <c r="AK27">
        <v>11640720</v>
      </c>
      <c r="AL27">
        <v>27219556</v>
      </c>
      <c r="AM27">
        <v>27405634</v>
      </c>
      <c r="AN27">
        <v>26727476</v>
      </c>
      <c r="AO27">
        <v>23151116</v>
      </c>
      <c r="AP27">
        <v>20719516</v>
      </c>
      <c r="AQ27">
        <v>22426590</v>
      </c>
      <c r="AR27">
        <v>24621006</v>
      </c>
      <c r="AS27">
        <v>25116416</v>
      </c>
      <c r="AT27">
        <v>24741820</v>
      </c>
      <c r="AU27">
        <v>21104572</v>
      </c>
      <c r="AV27">
        <v>26431464</v>
      </c>
      <c r="AW27">
        <v>22070088</v>
      </c>
      <c r="AX27">
        <v>1929612</v>
      </c>
      <c r="AY27">
        <v>2580366</v>
      </c>
      <c r="AZ27">
        <v>1941159</v>
      </c>
      <c r="BA27">
        <v>5435356</v>
      </c>
      <c r="BB27">
        <v>10359844</v>
      </c>
      <c r="BC27">
        <v>6504722</v>
      </c>
      <c r="BE27">
        <v>27</v>
      </c>
      <c r="BF27">
        <f t="shared" si="2"/>
        <v>17</v>
      </c>
      <c r="BG27">
        <v>24391058</v>
      </c>
      <c r="BH27">
        <v>21183282</v>
      </c>
      <c r="BI27">
        <v>37717064</v>
      </c>
    </row>
    <row r="28" spans="1:61">
      <c r="A28" s="5">
        <v>1.2488425925925925E-2</v>
      </c>
      <c r="B28">
        <v>26</v>
      </c>
      <c r="C28">
        <f t="shared" si="0"/>
        <v>18</v>
      </c>
      <c r="D28">
        <v>11021851</v>
      </c>
      <c r="E28">
        <v>11011068</v>
      </c>
      <c r="F28">
        <v>11809262</v>
      </c>
      <c r="G28">
        <v>17318354</v>
      </c>
      <c r="H28">
        <v>19831500</v>
      </c>
      <c r="I28">
        <v>18291900</v>
      </c>
      <c r="J28">
        <v>22491024</v>
      </c>
      <c r="K28">
        <v>21596786</v>
      </c>
      <c r="L28">
        <v>23939152</v>
      </c>
      <c r="M28">
        <v>18514958</v>
      </c>
      <c r="N28">
        <v>21053226</v>
      </c>
      <c r="O28">
        <v>20101246</v>
      </c>
      <c r="P28">
        <v>15057684</v>
      </c>
      <c r="Q28">
        <v>18135200</v>
      </c>
      <c r="R28">
        <v>17635134</v>
      </c>
      <c r="S28">
        <v>15063063</v>
      </c>
      <c r="T28">
        <v>14575604</v>
      </c>
      <c r="U28">
        <v>15477877</v>
      </c>
      <c r="V28">
        <v>1709264</v>
      </c>
      <c r="X28">
        <v>3823752</v>
      </c>
      <c r="Y28">
        <v>4197728</v>
      </c>
      <c r="Z28">
        <v>3546790</v>
      </c>
      <c r="AA28">
        <v>2681911</v>
      </c>
      <c r="AC28" s="5">
        <v>1.2488425925925925E-2</v>
      </c>
      <c r="AD28">
        <v>27</v>
      </c>
      <c r="AE28">
        <f t="shared" si="1"/>
        <v>18</v>
      </c>
      <c r="AF28">
        <v>10326294</v>
      </c>
      <c r="AG28">
        <v>8743510</v>
      </c>
      <c r="AH28">
        <v>7545522</v>
      </c>
      <c r="AI28">
        <v>14474258</v>
      </c>
      <c r="AJ28">
        <v>15178154</v>
      </c>
      <c r="AK28">
        <v>12663058</v>
      </c>
      <c r="AL28">
        <v>27568806</v>
      </c>
      <c r="AM28">
        <v>28576100</v>
      </c>
      <c r="AN28">
        <v>24595060</v>
      </c>
      <c r="AO28">
        <v>24821238</v>
      </c>
      <c r="AP28">
        <v>21855454</v>
      </c>
      <c r="AQ28">
        <v>23355632</v>
      </c>
      <c r="AR28">
        <v>26747456</v>
      </c>
      <c r="AS28">
        <v>25451350</v>
      </c>
      <c r="AT28">
        <v>26564820</v>
      </c>
      <c r="AU28">
        <v>20376470</v>
      </c>
      <c r="AV28">
        <v>25168458</v>
      </c>
      <c r="AW28">
        <v>22288332</v>
      </c>
      <c r="AX28">
        <v>2074280</v>
      </c>
      <c r="AY28">
        <v>2575373</v>
      </c>
      <c r="AZ28">
        <v>3441314</v>
      </c>
      <c r="BA28">
        <v>4874531</v>
      </c>
      <c r="BB28">
        <v>11520321</v>
      </c>
      <c r="BC28">
        <v>6554982</v>
      </c>
      <c r="BE28">
        <v>27</v>
      </c>
      <c r="BF28">
        <f t="shared" si="2"/>
        <v>18</v>
      </c>
      <c r="BG28">
        <v>25959268</v>
      </c>
      <c r="BH28">
        <v>20652372</v>
      </c>
      <c r="BI28">
        <v>37804800</v>
      </c>
    </row>
    <row r="29" spans="1:61">
      <c r="A29" s="5">
        <v>1.3194444444444444E-2</v>
      </c>
      <c r="B29">
        <v>26</v>
      </c>
      <c r="C29">
        <f t="shared" si="0"/>
        <v>19</v>
      </c>
      <c r="D29">
        <v>11819591</v>
      </c>
      <c r="E29">
        <v>11205127</v>
      </c>
      <c r="F29">
        <v>12782192</v>
      </c>
      <c r="G29">
        <v>17581848</v>
      </c>
      <c r="H29">
        <v>19409344</v>
      </c>
      <c r="I29">
        <v>19316444</v>
      </c>
      <c r="J29">
        <v>24152894</v>
      </c>
      <c r="K29">
        <v>22918796</v>
      </c>
      <c r="L29">
        <v>24463772</v>
      </c>
      <c r="M29">
        <v>18571378</v>
      </c>
      <c r="N29">
        <v>19914082</v>
      </c>
      <c r="O29">
        <v>20716836</v>
      </c>
      <c r="P29">
        <v>16591745</v>
      </c>
      <c r="Q29">
        <v>19288472</v>
      </c>
      <c r="R29">
        <v>17935862</v>
      </c>
      <c r="S29">
        <v>14716171</v>
      </c>
      <c r="T29">
        <v>15067459</v>
      </c>
      <c r="U29">
        <v>15911998</v>
      </c>
      <c r="V29">
        <v>1798694</v>
      </c>
      <c r="X29">
        <v>4343070</v>
      </c>
      <c r="Y29">
        <v>4709540</v>
      </c>
      <c r="Z29">
        <v>3665817</v>
      </c>
      <c r="AA29">
        <v>3041696</v>
      </c>
      <c r="AC29" s="5">
        <v>1.3194444444444444E-2</v>
      </c>
      <c r="AD29">
        <v>27</v>
      </c>
      <c r="AE29">
        <f t="shared" si="1"/>
        <v>19</v>
      </c>
      <c r="AF29">
        <v>10547396</v>
      </c>
      <c r="AG29">
        <v>8228554</v>
      </c>
      <c r="AH29">
        <v>8323107</v>
      </c>
      <c r="AI29">
        <v>16439557</v>
      </c>
      <c r="AJ29">
        <v>16099154</v>
      </c>
      <c r="AK29">
        <v>12766737</v>
      </c>
      <c r="AL29">
        <v>27643528</v>
      </c>
      <c r="AM29">
        <v>26669350</v>
      </c>
      <c r="AN29">
        <v>23797240</v>
      </c>
      <c r="AO29">
        <v>25304126</v>
      </c>
      <c r="AP29">
        <v>21905048</v>
      </c>
      <c r="AQ29">
        <v>25067466</v>
      </c>
      <c r="AR29">
        <v>29008188</v>
      </c>
      <c r="AS29">
        <v>25883398</v>
      </c>
      <c r="AT29">
        <v>27209696</v>
      </c>
      <c r="AU29">
        <v>22403136</v>
      </c>
      <c r="AV29">
        <v>30449268</v>
      </c>
      <c r="AW29">
        <v>23085796</v>
      </c>
      <c r="AX29">
        <v>2274078</v>
      </c>
      <c r="AY29">
        <v>3517932</v>
      </c>
      <c r="AZ29">
        <v>2161437</v>
      </c>
      <c r="BA29">
        <v>5204976</v>
      </c>
      <c r="BB29">
        <v>8014544</v>
      </c>
      <c r="BC29">
        <v>7096538</v>
      </c>
      <c r="BE29" t="s">
        <v>30</v>
      </c>
      <c r="BF29">
        <f t="shared" si="2"/>
        <v>19</v>
      </c>
      <c r="BG29">
        <v>27033302</v>
      </c>
      <c r="BH29">
        <v>20868398</v>
      </c>
      <c r="BI29">
        <v>37177824</v>
      </c>
    </row>
    <row r="30" spans="1:61">
      <c r="A30" s="5">
        <v>1.3877314814814815E-2</v>
      </c>
      <c r="B30">
        <v>26</v>
      </c>
      <c r="C30">
        <f t="shared" si="0"/>
        <v>20</v>
      </c>
      <c r="D30">
        <v>12563878</v>
      </c>
      <c r="E30">
        <v>12603013</v>
      </c>
      <c r="F30">
        <v>12605485</v>
      </c>
      <c r="G30">
        <v>17690882</v>
      </c>
      <c r="H30">
        <v>21020640</v>
      </c>
      <c r="I30">
        <v>19909352</v>
      </c>
      <c r="J30">
        <v>23920502</v>
      </c>
      <c r="K30">
        <v>24123944</v>
      </c>
      <c r="L30">
        <v>24664322</v>
      </c>
      <c r="M30">
        <v>19713988</v>
      </c>
      <c r="N30">
        <v>20459164</v>
      </c>
      <c r="O30">
        <v>20863562</v>
      </c>
      <c r="P30">
        <v>16468767</v>
      </c>
      <c r="Q30">
        <v>22585638</v>
      </c>
      <c r="R30">
        <v>18319810</v>
      </c>
      <c r="S30">
        <v>14962938</v>
      </c>
      <c r="T30">
        <v>13540579</v>
      </c>
      <c r="U30">
        <v>16155139</v>
      </c>
      <c r="X30">
        <v>5232349</v>
      </c>
      <c r="Y30">
        <v>3546993</v>
      </c>
      <c r="Z30">
        <v>4051500</v>
      </c>
      <c r="AA30">
        <v>2955313</v>
      </c>
      <c r="AC30" s="5">
        <v>1.3877314814814815E-2</v>
      </c>
      <c r="AD30">
        <v>27</v>
      </c>
      <c r="AE30">
        <f t="shared" si="1"/>
        <v>20</v>
      </c>
      <c r="AF30">
        <v>11395097</v>
      </c>
      <c r="AG30">
        <v>9200212</v>
      </c>
      <c r="AH30">
        <v>7838758</v>
      </c>
      <c r="AI30">
        <v>15841473</v>
      </c>
      <c r="AJ30">
        <v>15279133</v>
      </c>
      <c r="AK30">
        <v>12603590</v>
      </c>
      <c r="AL30">
        <v>28290630</v>
      </c>
      <c r="AM30">
        <v>29591888</v>
      </c>
      <c r="AN30">
        <v>25478180</v>
      </c>
      <c r="AO30">
        <v>24450874</v>
      </c>
      <c r="AP30">
        <v>22791614</v>
      </c>
      <c r="AQ30">
        <v>24901364</v>
      </c>
      <c r="AR30">
        <v>27131604</v>
      </c>
      <c r="AS30">
        <v>27674424</v>
      </c>
      <c r="AT30">
        <v>28371534</v>
      </c>
      <c r="AU30">
        <v>22808330</v>
      </c>
      <c r="AV30">
        <v>27501146</v>
      </c>
      <c r="AW30">
        <v>23903534</v>
      </c>
      <c r="AX30">
        <v>2019681</v>
      </c>
      <c r="AY30">
        <v>4020592</v>
      </c>
      <c r="AZ30">
        <v>2256256</v>
      </c>
      <c r="BA30">
        <v>5606802</v>
      </c>
      <c r="BB30">
        <v>8834195</v>
      </c>
      <c r="BC30">
        <v>8650321</v>
      </c>
      <c r="BE30" t="s">
        <v>30</v>
      </c>
      <c r="BF30">
        <f t="shared" si="2"/>
        <v>20</v>
      </c>
      <c r="BG30">
        <v>26873392</v>
      </c>
      <c r="BH30">
        <v>22989588</v>
      </c>
      <c r="BI30">
        <v>39330536</v>
      </c>
    </row>
    <row r="31" spans="1:61">
      <c r="A31" s="5">
        <v>1.4583333333333332E-2</v>
      </c>
      <c r="B31">
        <v>26</v>
      </c>
      <c r="C31">
        <f t="shared" si="0"/>
        <v>21</v>
      </c>
      <c r="D31">
        <v>12587063</v>
      </c>
      <c r="E31">
        <v>12669896</v>
      </c>
      <c r="F31">
        <v>13397133</v>
      </c>
      <c r="G31">
        <v>19634740</v>
      </c>
      <c r="H31">
        <v>21207624</v>
      </c>
      <c r="J31">
        <v>24949642</v>
      </c>
      <c r="K31">
        <v>24690186</v>
      </c>
      <c r="L31">
        <v>25105908</v>
      </c>
      <c r="M31">
        <v>19301620</v>
      </c>
      <c r="N31">
        <v>21433962</v>
      </c>
      <c r="O31">
        <v>21695644</v>
      </c>
      <c r="P31">
        <v>17469822</v>
      </c>
      <c r="Q31">
        <v>20509032</v>
      </c>
      <c r="R31">
        <v>19812902</v>
      </c>
      <c r="S31">
        <v>15807395</v>
      </c>
      <c r="T31">
        <v>12842129</v>
      </c>
      <c r="U31">
        <v>16881056</v>
      </c>
      <c r="V31">
        <v>1553969</v>
      </c>
      <c r="X31">
        <v>4820650</v>
      </c>
      <c r="Y31">
        <v>3909861</v>
      </c>
      <c r="Z31">
        <v>5080642</v>
      </c>
      <c r="AA31">
        <v>3096155</v>
      </c>
      <c r="AC31" s="5">
        <v>1.4583333333333332E-2</v>
      </c>
      <c r="AD31" t="s">
        <v>30</v>
      </c>
      <c r="AE31">
        <f t="shared" si="1"/>
        <v>21</v>
      </c>
      <c r="AF31">
        <v>12339110</v>
      </c>
      <c r="AG31">
        <v>9351371</v>
      </c>
      <c r="AH31">
        <v>9248817</v>
      </c>
      <c r="AI31">
        <v>17242304</v>
      </c>
      <c r="AJ31">
        <v>16401331</v>
      </c>
      <c r="AK31">
        <v>13820589</v>
      </c>
      <c r="AL31">
        <v>29212018</v>
      </c>
      <c r="AM31">
        <v>30883500</v>
      </c>
      <c r="AN31">
        <v>27265426</v>
      </c>
      <c r="AO31">
        <v>26368920</v>
      </c>
      <c r="AP31">
        <v>23099132</v>
      </c>
      <c r="AQ31">
        <v>24748518</v>
      </c>
      <c r="AR31">
        <v>27440852</v>
      </c>
      <c r="AS31">
        <v>27772712</v>
      </c>
      <c r="AT31">
        <v>31293274</v>
      </c>
      <c r="AU31">
        <v>23053050</v>
      </c>
      <c r="AV31">
        <v>27405724</v>
      </c>
      <c r="AW31">
        <v>24281050</v>
      </c>
      <c r="AX31">
        <v>3959568</v>
      </c>
      <c r="AY31">
        <v>2309836</v>
      </c>
      <c r="AZ31">
        <v>1892417</v>
      </c>
      <c r="BA31">
        <v>5204745</v>
      </c>
      <c r="BB31">
        <v>7331934</v>
      </c>
      <c r="BC31">
        <v>7745908</v>
      </c>
      <c r="BE31" t="s">
        <v>30</v>
      </c>
      <c r="BF31">
        <f t="shared" si="2"/>
        <v>21</v>
      </c>
      <c r="BG31">
        <v>27542332</v>
      </c>
      <c r="BH31">
        <v>21072184</v>
      </c>
      <c r="BI31">
        <v>41474104</v>
      </c>
    </row>
    <row r="32" spans="1:61">
      <c r="A32" s="5">
        <v>1.5277777777777777E-2</v>
      </c>
      <c r="B32">
        <v>26</v>
      </c>
      <c r="C32">
        <f t="shared" si="0"/>
        <v>22</v>
      </c>
      <c r="D32">
        <v>12928075</v>
      </c>
      <c r="E32">
        <v>12725185</v>
      </c>
      <c r="F32">
        <v>13921534</v>
      </c>
      <c r="G32">
        <v>19649988</v>
      </c>
      <c r="H32">
        <v>23199332</v>
      </c>
      <c r="I32">
        <v>21045166</v>
      </c>
      <c r="J32">
        <v>25004294</v>
      </c>
      <c r="K32">
        <v>24348180</v>
      </c>
      <c r="L32">
        <v>24736666</v>
      </c>
      <c r="M32">
        <v>19770482</v>
      </c>
      <c r="N32">
        <v>20551132</v>
      </c>
      <c r="O32">
        <v>22458174</v>
      </c>
      <c r="P32">
        <v>17038634</v>
      </c>
      <c r="Q32">
        <v>19399568</v>
      </c>
      <c r="R32">
        <v>18913798</v>
      </c>
      <c r="S32">
        <v>15985090</v>
      </c>
      <c r="T32">
        <v>13936231</v>
      </c>
      <c r="U32">
        <v>16914780</v>
      </c>
      <c r="V32">
        <v>1453006</v>
      </c>
      <c r="W32">
        <v>1788370</v>
      </c>
      <c r="X32">
        <v>4913309</v>
      </c>
      <c r="Y32">
        <v>3819696</v>
      </c>
      <c r="Z32">
        <v>4534001</v>
      </c>
      <c r="AA32">
        <v>3083158</v>
      </c>
      <c r="AC32" s="5">
        <v>1.5277777777777777E-2</v>
      </c>
      <c r="AD32" t="s">
        <v>30</v>
      </c>
      <c r="AE32">
        <f t="shared" si="1"/>
        <v>22</v>
      </c>
      <c r="AF32">
        <v>11822944</v>
      </c>
      <c r="AG32">
        <v>10029732</v>
      </c>
      <c r="AH32">
        <v>8998440</v>
      </c>
      <c r="AI32">
        <v>16306774</v>
      </c>
      <c r="AJ32">
        <v>15060414</v>
      </c>
      <c r="AK32">
        <v>12714753</v>
      </c>
      <c r="AL32">
        <v>33460452</v>
      </c>
      <c r="AM32">
        <v>28871922</v>
      </c>
      <c r="AN32">
        <v>26104698</v>
      </c>
      <c r="AO32">
        <v>28081396</v>
      </c>
      <c r="AP32">
        <v>23079248</v>
      </c>
      <c r="AQ32">
        <v>25618614</v>
      </c>
      <c r="AR32">
        <v>27793174</v>
      </c>
      <c r="AS32">
        <v>29063128</v>
      </c>
      <c r="AT32">
        <v>29268608</v>
      </c>
      <c r="AU32">
        <v>22805158</v>
      </c>
      <c r="AV32">
        <v>29452742</v>
      </c>
      <c r="AW32">
        <v>24814680</v>
      </c>
      <c r="AX32">
        <v>2215232</v>
      </c>
      <c r="AY32">
        <v>3194476</v>
      </c>
      <c r="AZ32">
        <v>2699879</v>
      </c>
      <c r="BA32">
        <v>5144672</v>
      </c>
      <c r="BB32">
        <v>8808879</v>
      </c>
      <c r="BC32">
        <v>8330840</v>
      </c>
      <c r="BE32" t="s">
        <v>30</v>
      </c>
      <c r="BF32">
        <f t="shared" si="2"/>
        <v>22</v>
      </c>
      <c r="BG32">
        <v>27392106</v>
      </c>
      <c r="BH32">
        <v>22279430</v>
      </c>
      <c r="BI32">
        <v>41249380</v>
      </c>
    </row>
    <row r="33" spans="1:61">
      <c r="A33" s="5">
        <v>1.5972222222222224E-2</v>
      </c>
      <c r="B33">
        <v>26</v>
      </c>
      <c r="C33">
        <f t="shared" si="0"/>
        <v>23</v>
      </c>
      <c r="D33">
        <v>13313566</v>
      </c>
      <c r="E33">
        <v>13155855</v>
      </c>
      <c r="F33">
        <v>14655930</v>
      </c>
      <c r="G33">
        <v>18853872</v>
      </c>
      <c r="H33">
        <v>22047172</v>
      </c>
      <c r="I33">
        <v>20873338</v>
      </c>
      <c r="J33">
        <v>26175394</v>
      </c>
      <c r="K33">
        <v>26480952</v>
      </c>
      <c r="L33">
        <v>26639004</v>
      </c>
      <c r="M33">
        <v>21356798</v>
      </c>
      <c r="N33">
        <v>20403962</v>
      </c>
      <c r="O33">
        <v>22401060</v>
      </c>
      <c r="P33">
        <v>17512240</v>
      </c>
      <c r="Q33">
        <v>21563434</v>
      </c>
      <c r="R33">
        <v>19711038</v>
      </c>
      <c r="S33">
        <v>15276515</v>
      </c>
      <c r="T33">
        <v>13416507</v>
      </c>
      <c r="U33">
        <v>15490166</v>
      </c>
      <c r="V33">
        <v>1542228</v>
      </c>
      <c r="W33">
        <v>1489728</v>
      </c>
      <c r="X33">
        <v>4560798</v>
      </c>
      <c r="Y33">
        <v>5250589</v>
      </c>
      <c r="Z33">
        <v>5799520</v>
      </c>
      <c r="AA33">
        <v>2928688</v>
      </c>
      <c r="AC33" s="5">
        <v>1.5972222222222224E-2</v>
      </c>
      <c r="AD33" t="s">
        <v>30</v>
      </c>
      <c r="AE33">
        <f t="shared" si="1"/>
        <v>23</v>
      </c>
      <c r="AF33">
        <v>12972431</v>
      </c>
      <c r="AG33">
        <v>9691032</v>
      </c>
      <c r="AH33">
        <v>9142217</v>
      </c>
      <c r="AI33">
        <v>16610380</v>
      </c>
      <c r="AJ33">
        <v>16904014</v>
      </c>
      <c r="AK33">
        <v>14090045</v>
      </c>
      <c r="AL33">
        <v>30413172</v>
      </c>
      <c r="AM33">
        <v>30506640</v>
      </c>
      <c r="AN33">
        <v>27731488</v>
      </c>
      <c r="AO33">
        <v>26683764</v>
      </c>
      <c r="AP33">
        <v>24844964</v>
      </c>
      <c r="AQ33">
        <v>25680368</v>
      </c>
      <c r="AR33">
        <v>29914718</v>
      </c>
      <c r="AS33">
        <v>29782130</v>
      </c>
      <c r="AT33">
        <v>32129398</v>
      </c>
      <c r="AU33">
        <v>23357404</v>
      </c>
      <c r="AV33">
        <v>28001620</v>
      </c>
      <c r="AW33">
        <v>24910198</v>
      </c>
      <c r="AX33">
        <v>4026552</v>
      </c>
      <c r="AY33">
        <v>2700567</v>
      </c>
      <c r="AZ33">
        <v>3420629</v>
      </c>
      <c r="BA33">
        <v>5909878</v>
      </c>
      <c r="BB33">
        <v>8237765</v>
      </c>
      <c r="BC33">
        <v>8417775</v>
      </c>
      <c r="BE33" t="s">
        <v>30</v>
      </c>
      <c r="BF33">
        <f t="shared" si="2"/>
        <v>23</v>
      </c>
      <c r="BG33">
        <v>29756568</v>
      </c>
      <c r="BH33">
        <v>21601158</v>
      </c>
      <c r="BI33">
        <v>43602752</v>
      </c>
    </row>
    <row r="34" spans="1:61">
      <c r="A34" s="5">
        <v>1.6655092592592593E-2</v>
      </c>
      <c r="B34">
        <v>26</v>
      </c>
      <c r="C34">
        <f t="shared" si="0"/>
        <v>24</v>
      </c>
      <c r="D34">
        <v>13201091</v>
      </c>
      <c r="E34">
        <v>13550290</v>
      </c>
      <c r="F34">
        <v>14808983</v>
      </c>
      <c r="G34">
        <v>18858978</v>
      </c>
      <c r="H34">
        <v>23385308</v>
      </c>
      <c r="I34">
        <v>22819466</v>
      </c>
      <c r="J34">
        <v>28464522</v>
      </c>
      <c r="K34">
        <v>27261808</v>
      </c>
      <c r="L34">
        <v>27357102</v>
      </c>
      <c r="M34">
        <v>21777792</v>
      </c>
      <c r="N34">
        <v>22662948</v>
      </c>
      <c r="O34">
        <v>25247624</v>
      </c>
      <c r="P34">
        <v>17242176</v>
      </c>
      <c r="Q34">
        <v>21444076</v>
      </c>
      <c r="R34">
        <v>22997234</v>
      </c>
      <c r="S34">
        <v>15452434</v>
      </c>
      <c r="T34">
        <v>13849514</v>
      </c>
      <c r="U34">
        <v>16507628</v>
      </c>
      <c r="V34">
        <v>2050589</v>
      </c>
      <c r="W34">
        <v>1465645</v>
      </c>
      <c r="X34">
        <v>5935594</v>
      </c>
      <c r="Y34">
        <v>4857406</v>
      </c>
      <c r="Z34">
        <v>4331688</v>
      </c>
      <c r="AA34">
        <v>3192142</v>
      </c>
      <c r="AC34" s="5">
        <v>1.6655092592592593E-2</v>
      </c>
      <c r="AD34" t="s">
        <v>30</v>
      </c>
      <c r="AE34">
        <f t="shared" si="1"/>
        <v>24</v>
      </c>
      <c r="AF34">
        <v>13485568</v>
      </c>
      <c r="AG34">
        <v>9840950</v>
      </c>
      <c r="AH34">
        <v>9439474</v>
      </c>
      <c r="AI34">
        <v>17263174</v>
      </c>
      <c r="AJ34">
        <v>17033106</v>
      </c>
      <c r="AK34">
        <v>13945025</v>
      </c>
      <c r="AL34">
        <v>30996042</v>
      </c>
      <c r="AM34">
        <v>31709072</v>
      </c>
      <c r="AN34">
        <v>26809886</v>
      </c>
      <c r="AO34">
        <v>26720272</v>
      </c>
      <c r="AP34">
        <v>23567460</v>
      </c>
      <c r="AQ34">
        <v>27090556</v>
      </c>
      <c r="AR34">
        <v>30203460</v>
      </c>
      <c r="AS34">
        <v>31162020</v>
      </c>
      <c r="AT34">
        <v>28945554</v>
      </c>
      <c r="AU34">
        <v>22908832</v>
      </c>
      <c r="AV34">
        <v>29027324</v>
      </c>
      <c r="AW34">
        <v>25599364</v>
      </c>
      <c r="AX34">
        <v>2466100</v>
      </c>
      <c r="AY34">
        <v>4866511</v>
      </c>
      <c r="AZ34">
        <v>3247030</v>
      </c>
      <c r="BA34">
        <v>5982559</v>
      </c>
      <c r="BB34">
        <v>9400595</v>
      </c>
      <c r="BC34">
        <v>8218506</v>
      </c>
      <c r="BE34" t="s">
        <v>30</v>
      </c>
      <c r="BF34">
        <f t="shared" si="2"/>
        <v>24</v>
      </c>
      <c r="BG34">
        <v>30585950</v>
      </c>
      <c r="BH34">
        <v>22498802</v>
      </c>
      <c r="BI34">
        <v>44468468</v>
      </c>
    </row>
    <row r="35" spans="1:61">
      <c r="A35" s="5">
        <v>1.7349537037037038E-2</v>
      </c>
      <c r="B35">
        <v>26</v>
      </c>
      <c r="C35">
        <f t="shared" si="0"/>
        <v>25</v>
      </c>
      <c r="D35">
        <v>13347405</v>
      </c>
      <c r="E35">
        <v>13447657</v>
      </c>
      <c r="F35">
        <v>15197817</v>
      </c>
      <c r="G35">
        <v>20428162</v>
      </c>
      <c r="H35">
        <v>25556464</v>
      </c>
      <c r="I35">
        <v>22526776</v>
      </c>
      <c r="J35">
        <v>27420350</v>
      </c>
      <c r="K35">
        <v>27582696</v>
      </c>
      <c r="L35">
        <v>28375856</v>
      </c>
      <c r="M35">
        <v>21823978</v>
      </c>
      <c r="N35">
        <v>23100214</v>
      </c>
      <c r="O35">
        <v>22973530</v>
      </c>
      <c r="P35">
        <v>19195904</v>
      </c>
      <c r="Q35">
        <v>22410832</v>
      </c>
      <c r="R35">
        <v>23084760</v>
      </c>
      <c r="S35">
        <v>17956430</v>
      </c>
      <c r="T35">
        <v>14194922</v>
      </c>
      <c r="U35">
        <v>16229606</v>
      </c>
      <c r="V35">
        <v>1953464</v>
      </c>
      <c r="X35">
        <v>5355868</v>
      </c>
      <c r="Y35">
        <v>4455465</v>
      </c>
      <c r="Z35">
        <v>4824970</v>
      </c>
      <c r="AA35">
        <v>3515730</v>
      </c>
      <c r="AC35" s="5">
        <v>1.7349537037037038E-2</v>
      </c>
      <c r="AD35" t="s">
        <v>30</v>
      </c>
      <c r="AE35">
        <f t="shared" si="1"/>
        <v>25</v>
      </c>
      <c r="AF35">
        <v>12806999</v>
      </c>
      <c r="AG35">
        <v>10764849</v>
      </c>
      <c r="AH35">
        <v>10203955</v>
      </c>
      <c r="AI35">
        <v>17056824</v>
      </c>
      <c r="AJ35">
        <v>17010532</v>
      </c>
      <c r="AK35">
        <v>14668536</v>
      </c>
      <c r="AL35">
        <v>31803434</v>
      </c>
      <c r="AM35">
        <v>31720478</v>
      </c>
      <c r="AN35">
        <v>27680468</v>
      </c>
      <c r="AO35">
        <v>30824858</v>
      </c>
      <c r="AP35">
        <v>25071596</v>
      </c>
      <c r="AQ35">
        <v>27248056</v>
      </c>
      <c r="AR35">
        <v>30623990</v>
      </c>
      <c r="AS35">
        <v>30685924</v>
      </c>
      <c r="AT35">
        <v>32894026</v>
      </c>
      <c r="AU35">
        <v>24536926</v>
      </c>
      <c r="AV35">
        <v>30355262</v>
      </c>
      <c r="AW35">
        <v>27092476</v>
      </c>
      <c r="AX35">
        <v>3316225</v>
      </c>
      <c r="AY35">
        <v>4494154</v>
      </c>
      <c r="AZ35">
        <v>3093668</v>
      </c>
      <c r="BA35">
        <v>6230200</v>
      </c>
      <c r="BB35">
        <v>10923207</v>
      </c>
      <c r="BC35">
        <v>9290253</v>
      </c>
      <c r="BE35" t="s">
        <v>30</v>
      </c>
      <c r="BF35">
        <f t="shared" si="2"/>
        <v>25</v>
      </c>
      <c r="BG35">
        <v>30574348</v>
      </c>
      <c r="BH35">
        <v>23847810</v>
      </c>
      <c r="BI35">
        <v>47266808</v>
      </c>
    </row>
    <row r="36" spans="1:61">
      <c r="A36" s="5">
        <v>1.8055555555555557E-2</v>
      </c>
      <c r="B36">
        <v>26</v>
      </c>
      <c r="C36">
        <f t="shared" si="0"/>
        <v>26</v>
      </c>
      <c r="D36">
        <v>14444519</v>
      </c>
      <c r="E36">
        <v>14229448</v>
      </c>
      <c r="F36">
        <v>16431000</v>
      </c>
      <c r="G36">
        <v>21507304</v>
      </c>
      <c r="H36">
        <v>24283736</v>
      </c>
      <c r="I36">
        <v>23543804</v>
      </c>
      <c r="J36">
        <v>27960516</v>
      </c>
      <c r="K36">
        <v>27983762</v>
      </c>
      <c r="L36">
        <v>29153624</v>
      </c>
      <c r="M36">
        <v>21850588</v>
      </c>
      <c r="N36">
        <v>23595590</v>
      </c>
      <c r="O36">
        <v>23382246</v>
      </c>
      <c r="P36">
        <v>20639978</v>
      </c>
      <c r="Q36">
        <v>23511878</v>
      </c>
      <c r="R36">
        <v>20764836</v>
      </c>
      <c r="S36">
        <v>15734099</v>
      </c>
      <c r="T36">
        <v>16119528</v>
      </c>
      <c r="U36">
        <v>16903244</v>
      </c>
      <c r="V36">
        <v>1908384</v>
      </c>
      <c r="W36">
        <v>1318887</v>
      </c>
      <c r="X36">
        <v>4694770</v>
      </c>
      <c r="Y36">
        <v>4551572</v>
      </c>
      <c r="Z36">
        <v>4922702</v>
      </c>
      <c r="AA36">
        <v>3466071</v>
      </c>
      <c r="AC36" s="5">
        <v>1.8055555555555557E-2</v>
      </c>
      <c r="AD36" t="s">
        <v>30</v>
      </c>
      <c r="AE36">
        <f t="shared" si="1"/>
        <v>26</v>
      </c>
      <c r="AF36">
        <v>15555301</v>
      </c>
      <c r="AG36">
        <v>9519315</v>
      </c>
      <c r="AH36">
        <v>10475924</v>
      </c>
      <c r="AI36">
        <v>18278814</v>
      </c>
      <c r="AJ36">
        <v>16616913</v>
      </c>
      <c r="AK36">
        <v>13957352</v>
      </c>
      <c r="AL36">
        <v>33691200</v>
      </c>
      <c r="AM36">
        <v>31646698</v>
      </c>
      <c r="AN36">
        <v>26059282</v>
      </c>
      <c r="AO36">
        <v>29000024</v>
      </c>
      <c r="AP36">
        <v>23879336</v>
      </c>
      <c r="AQ36">
        <v>29026328</v>
      </c>
      <c r="AR36">
        <v>32384430</v>
      </c>
      <c r="AS36">
        <v>32190034</v>
      </c>
      <c r="AT36">
        <v>32296326</v>
      </c>
      <c r="AU36">
        <v>25522500</v>
      </c>
      <c r="AV36">
        <v>30379996</v>
      </c>
      <c r="AW36">
        <v>28290494</v>
      </c>
      <c r="AX36">
        <v>2822538</v>
      </c>
      <c r="AY36">
        <v>3020055</v>
      </c>
      <c r="AZ36">
        <v>3364078</v>
      </c>
      <c r="BA36">
        <v>6447062</v>
      </c>
      <c r="BB36">
        <v>13558440</v>
      </c>
      <c r="BC36">
        <v>9304627</v>
      </c>
      <c r="BE36" t="s">
        <v>30</v>
      </c>
      <c r="BF36">
        <f t="shared" si="2"/>
        <v>26</v>
      </c>
      <c r="BG36">
        <v>29452136</v>
      </c>
      <c r="BH36">
        <v>24750752</v>
      </c>
      <c r="BI36">
        <v>48363592</v>
      </c>
    </row>
    <row r="37" spans="1:61">
      <c r="A37" s="5">
        <v>1.8749999999999999E-2</v>
      </c>
      <c r="B37">
        <v>26</v>
      </c>
      <c r="C37">
        <f t="shared" si="0"/>
        <v>27</v>
      </c>
      <c r="D37">
        <v>14054838</v>
      </c>
      <c r="E37">
        <v>15320964</v>
      </c>
      <c r="F37">
        <v>15518980</v>
      </c>
      <c r="G37">
        <v>20495126</v>
      </c>
      <c r="H37">
        <v>25608312</v>
      </c>
      <c r="I37">
        <v>22286450</v>
      </c>
      <c r="J37">
        <v>29983740</v>
      </c>
      <c r="K37">
        <v>29332870</v>
      </c>
      <c r="L37">
        <v>30224206</v>
      </c>
      <c r="M37">
        <v>23874522</v>
      </c>
      <c r="N37">
        <v>22579434</v>
      </c>
      <c r="O37">
        <v>21919956</v>
      </c>
      <c r="P37">
        <v>18751600</v>
      </c>
      <c r="Q37">
        <v>22542812</v>
      </c>
      <c r="R37">
        <v>20755866</v>
      </c>
      <c r="S37">
        <v>16528917</v>
      </c>
      <c r="T37">
        <v>14125783</v>
      </c>
      <c r="U37">
        <v>16974556</v>
      </c>
      <c r="V37">
        <v>2553730</v>
      </c>
      <c r="W37">
        <v>1697533</v>
      </c>
      <c r="X37">
        <v>4842427</v>
      </c>
      <c r="Y37">
        <v>4648892</v>
      </c>
      <c r="Z37">
        <v>5521243</v>
      </c>
      <c r="AA37">
        <v>3670869</v>
      </c>
      <c r="AC37" s="5">
        <v>1.8749999999999999E-2</v>
      </c>
      <c r="AD37" t="s">
        <v>30</v>
      </c>
      <c r="AE37">
        <f t="shared" si="1"/>
        <v>27</v>
      </c>
      <c r="AF37">
        <v>13755861</v>
      </c>
      <c r="AG37">
        <v>9749056</v>
      </c>
      <c r="AH37">
        <v>9917993</v>
      </c>
      <c r="AI37">
        <v>18374798</v>
      </c>
      <c r="AJ37">
        <v>17226716</v>
      </c>
      <c r="AK37">
        <v>14714669</v>
      </c>
      <c r="AL37">
        <v>33512010</v>
      </c>
      <c r="AM37">
        <v>36999252</v>
      </c>
      <c r="AN37">
        <v>28747850</v>
      </c>
      <c r="AO37">
        <v>32552564</v>
      </c>
      <c r="AP37">
        <v>25366694</v>
      </c>
      <c r="AQ37">
        <v>26965126</v>
      </c>
      <c r="AR37">
        <v>32189066</v>
      </c>
      <c r="AS37">
        <v>33634864</v>
      </c>
      <c r="AT37">
        <v>34041272</v>
      </c>
      <c r="AU37">
        <v>25565380</v>
      </c>
      <c r="AV37">
        <v>31688094</v>
      </c>
      <c r="AW37">
        <v>28336316</v>
      </c>
      <c r="AX37">
        <v>3064333</v>
      </c>
      <c r="AY37">
        <v>3588544</v>
      </c>
      <c r="AZ37">
        <v>2993865</v>
      </c>
      <c r="BA37">
        <v>6248669</v>
      </c>
      <c r="BB37">
        <v>10233117</v>
      </c>
      <c r="BC37">
        <v>8980010</v>
      </c>
      <c r="BE37" t="s">
        <v>30</v>
      </c>
      <c r="BF37">
        <f t="shared" si="2"/>
        <v>27</v>
      </c>
      <c r="BG37">
        <v>31681994</v>
      </c>
      <c r="BH37">
        <v>24621948</v>
      </c>
      <c r="BI37">
        <v>49412008</v>
      </c>
    </row>
    <row r="38" spans="1:61">
      <c r="A38" s="5">
        <v>1.9432870370370371E-2</v>
      </c>
      <c r="B38">
        <v>26</v>
      </c>
      <c r="C38">
        <f t="shared" si="0"/>
        <v>28</v>
      </c>
      <c r="D38">
        <v>15314585</v>
      </c>
      <c r="E38">
        <v>15683519</v>
      </c>
      <c r="F38">
        <v>14592891</v>
      </c>
      <c r="G38">
        <v>21738768</v>
      </c>
      <c r="H38">
        <v>25198694</v>
      </c>
      <c r="I38">
        <v>26223078</v>
      </c>
      <c r="J38">
        <v>30501264</v>
      </c>
      <c r="K38">
        <v>29196002</v>
      </c>
      <c r="L38">
        <v>30161280</v>
      </c>
      <c r="M38">
        <v>23983370</v>
      </c>
      <c r="N38">
        <v>23386186</v>
      </c>
      <c r="O38">
        <v>23115184</v>
      </c>
      <c r="P38">
        <v>18883408</v>
      </c>
      <c r="Q38">
        <v>24353536</v>
      </c>
      <c r="R38">
        <v>21608898</v>
      </c>
      <c r="S38">
        <v>15833656</v>
      </c>
      <c r="T38">
        <v>14580588</v>
      </c>
      <c r="U38">
        <v>17712378</v>
      </c>
      <c r="V38">
        <v>1840526</v>
      </c>
      <c r="W38">
        <v>1646066</v>
      </c>
      <c r="X38">
        <v>5902632</v>
      </c>
      <c r="Y38">
        <v>5405092</v>
      </c>
      <c r="Z38">
        <v>6179494</v>
      </c>
      <c r="AA38">
        <v>3651306</v>
      </c>
      <c r="AC38" s="5">
        <v>1.9432870370370371E-2</v>
      </c>
      <c r="AD38" t="s">
        <v>30</v>
      </c>
      <c r="AE38">
        <f t="shared" si="1"/>
        <v>28</v>
      </c>
      <c r="AF38">
        <v>13344633</v>
      </c>
      <c r="AG38">
        <v>10399456</v>
      </c>
      <c r="AH38">
        <v>10874903</v>
      </c>
      <c r="AI38">
        <v>19187298</v>
      </c>
      <c r="AJ38">
        <v>18723228</v>
      </c>
      <c r="AK38">
        <v>14823857</v>
      </c>
      <c r="AL38">
        <v>34455128</v>
      </c>
      <c r="AM38">
        <v>33263272</v>
      </c>
      <c r="AN38">
        <v>29252612</v>
      </c>
      <c r="AO38">
        <v>31101996</v>
      </c>
      <c r="AP38">
        <v>25035060</v>
      </c>
      <c r="AQ38">
        <v>29455006</v>
      </c>
      <c r="AR38">
        <v>34272712</v>
      </c>
      <c r="AS38">
        <v>32912696</v>
      </c>
      <c r="AT38">
        <v>36955456</v>
      </c>
      <c r="AU38">
        <v>26507186</v>
      </c>
      <c r="AV38">
        <v>33353614</v>
      </c>
      <c r="AW38">
        <v>26883786</v>
      </c>
      <c r="AX38">
        <v>2971161</v>
      </c>
      <c r="AY38">
        <v>4029743</v>
      </c>
      <c r="AZ38">
        <v>3061071</v>
      </c>
      <c r="BA38">
        <v>6465820</v>
      </c>
      <c r="BB38">
        <v>11086286</v>
      </c>
      <c r="BC38">
        <v>11283742</v>
      </c>
      <c r="BE38" t="s">
        <v>30</v>
      </c>
      <c r="BF38">
        <f t="shared" si="2"/>
        <v>28</v>
      </c>
      <c r="BG38">
        <v>31481754</v>
      </c>
      <c r="BH38">
        <v>23980658</v>
      </c>
      <c r="BI38">
        <v>50208404</v>
      </c>
    </row>
    <row r="39" spans="1:61">
      <c r="A39" s="5">
        <v>2.0127314814814817E-2</v>
      </c>
      <c r="B39">
        <v>26</v>
      </c>
      <c r="C39">
        <f t="shared" si="0"/>
        <v>29</v>
      </c>
      <c r="D39">
        <v>15202478</v>
      </c>
      <c r="E39">
        <v>15431439</v>
      </c>
      <c r="F39">
        <v>16310623</v>
      </c>
      <c r="G39">
        <v>21815682</v>
      </c>
      <c r="H39">
        <v>26431656</v>
      </c>
      <c r="I39">
        <v>24691916</v>
      </c>
      <c r="J39">
        <v>29914074</v>
      </c>
      <c r="K39">
        <v>29562692</v>
      </c>
      <c r="L39">
        <v>32821342</v>
      </c>
      <c r="M39">
        <v>23219276</v>
      </c>
      <c r="N39">
        <v>26733368</v>
      </c>
      <c r="O39">
        <v>24545364</v>
      </c>
      <c r="P39">
        <v>18651392</v>
      </c>
      <c r="Q39">
        <v>23272692</v>
      </c>
      <c r="R39">
        <v>22982442</v>
      </c>
      <c r="S39">
        <v>16760378</v>
      </c>
      <c r="T39">
        <v>14607436</v>
      </c>
      <c r="U39">
        <v>16073643</v>
      </c>
      <c r="W39">
        <v>1523246</v>
      </c>
      <c r="X39">
        <v>5455793</v>
      </c>
      <c r="Y39">
        <v>5212375</v>
      </c>
      <c r="Z39">
        <v>5858981</v>
      </c>
      <c r="AA39">
        <v>3800186</v>
      </c>
      <c r="AC39" s="5">
        <v>2.0127314814814817E-2</v>
      </c>
      <c r="AD39" t="s">
        <v>30</v>
      </c>
      <c r="AE39">
        <f t="shared" si="1"/>
        <v>29</v>
      </c>
      <c r="AF39">
        <v>14959931</v>
      </c>
      <c r="AG39">
        <v>11036924</v>
      </c>
      <c r="AH39">
        <v>10505171</v>
      </c>
      <c r="AI39">
        <v>18485436</v>
      </c>
      <c r="AJ39">
        <v>18674110</v>
      </c>
      <c r="AK39">
        <v>15750136</v>
      </c>
      <c r="AL39">
        <v>35362016</v>
      </c>
      <c r="AM39">
        <v>36304936</v>
      </c>
      <c r="AN39">
        <v>28876454</v>
      </c>
      <c r="AO39">
        <v>33975348</v>
      </c>
      <c r="AP39">
        <v>26584116</v>
      </c>
      <c r="AQ39">
        <v>30867148</v>
      </c>
      <c r="AR39">
        <v>36227576</v>
      </c>
      <c r="AS39">
        <v>34227140</v>
      </c>
      <c r="AT39">
        <v>34477716</v>
      </c>
      <c r="AU39">
        <v>28702122</v>
      </c>
      <c r="AV39">
        <v>34726396</v>
      </c>
      <c r="AW39">
        <v>27514348</v>
      </c>
      <c r="AX39">
        <v>3790493</v>
      </c>
      <c r="AY39">
        <v>3155872</v>
      </c>
      <c r="AZ39">
        <v>3813295</v>
      </c>
      <c r="BA39">
        <v>7384466</v>
      </c>
      <c r="BB39">
        <v>11960865</v>
      </c>
      <c r="BC39">
        <v>10785743</v>
      </c>
      <c r="BE39" t="s">
        <v>30</v>
      </c>
      <c r="BF39">
        <f t="shared" si="2"/>
        <v>29</v>
      </c>
      <c r="BG39">
        <v>32787404</v>
      </c>
      <c r="BH39">
        <v>24658538</v>
      </c>
      <c r="BI39">
        <v>52589296</v>
      </c>
    </row>
    <row r="40" spans="1:61">
      <c r="A40" s="5">
        <v>2.0833333333333332E-2</v>
      </c>
      <c r="B40" t="s">
        <v>31</v>
      </c>
      <c r="C40">
        <f t="shared" si="0"/>
        <v>30</v>
      </c>
      <c r="D40">
        <v>14501378</v>
      </c>
      <c r="E40">
        <v>15373413</v>
      </c>
      <c r="F40">
        <v>16098231</v>
      </c>
      <c r="G40">
        <v>22635526</v>
      </c>
      <c r="H40">
        <v>27197758</v>
      </c>
      <c r="I40">
        <v>25400858</v>
      </c>
      <c r="J40">
        <v>32032624</v>
      </c>
      <c r="K40">
        <v>30341694</v>
      </c>
      <c r="L40">
        <v>30867936</v>
      </c>
      <c r="M40">
        <v>24256554</v>
      </c>
      <c r="N40">
        <v>25191186</v>
      </c>
      <c r="O40">
        <v>23516148</v>
      </c>
      <c r="P40">
        <v>19848654</v>
      </c>
      <c r="Q40">
        <v>24434568</v>
      </c>
      <c r="R40">
        <v>22622974</v>
      </c>
      <c r="S40">
        <v>16559514</v>
      </c>
      <c r="T40">
        <v>16738661</v>
      </c>
      <c r="U40">
        <v>18071654</v>
      </c>
      <c r="V40">
        <v>2803982</v>
      </c>
      <c r="X40">
        <v>4938916</v>
      </c>
      <c r="Y40">
        <v>5134456</v>
      </c>
      <c r="Z40">
        <v>5958594</v>
      </c>
      <c r="AA40">
        <v>3917318</v>
      </c>
      <c r="AC40" s="5">
        <v>2.0833333333333332E-2</v>
      </c>
      <c r="AD40" t="s">
        <v>30</v>
      </c>
      <c r="AE40">
        <f t="shared" si="1"/>
        <v>30</v>
      </c>
      <c r="AF40">
        <v>14737750</v>
      </c>
      <c r="AG40">
        <v>11882480</v>
      </c>
      <c r="AH40">
        <v>11294334</v>
      </c>
      <c r="AI40">
        <v>19586232</v>
      </c>
      <c r="AJ40">
        <v>18799734</v>
      </c>
      <c r="AK40">
        <v>14635888</v>
      </c>
      <c r="AL40">
        <v>34565340</v>
      </c>
      <c r="AM40">
        <v>35345096</v>
      </c>
      <c r="AN40">
        <v>30054872</v>
      </c>
      <c r="AO40">
        <v>31724448</v>
      </c>
      <c r="AP40">
        <v>27407562</v>
      </c>
      <c r="AQ40">
        <v>31669000</v>
      </c>
      <c r="AR40">
        <v>33350746</v>
      </c>
      <c r="AS40">
        <v>35476592</v>
      </c>
      <c r="AT40">
        <v>36471580</v>
      </c>
      <c r="AU40">
        <v>27207460</v>
      </c>
      <c r="AV40">
        <v>34252288</v>
      </c>
      <c r="AW40">
        <v>29350880</v>
      </c>
      <c r="AX40">
        <v>3273728</v>
      </c>
      <c r="AY40">
        <v>4327018</v>
      </c>
      <c r="AZ40">
        <v>2966119</v>
      </c>
      <c r="BA40">
        <v>6305974</v>
      </c>
      <c r="BB40">
        <v>11090145</v>
      </c>
      <c r="BC40">
        <v>10422890</v>
      </c>
      <c r="BE40" t="s">
        <v>30</v>
      </c>
      <c r="BF40">
        <f t="shared" si="2"/>
        <v>30</v>
      </c>
      <c r="BG40">
        <v>36024908</v>
      </c>
      <c r="BH40">
        <v>25604458</v>
      </c>
      <c r="BI40">
        <v>55542632</v>
      </c>
    </row>
    <row r="41" spans="1:61">
      <c r="A41" s="5"/>
      <c r="B41" s="6"/>
      <c r="C41" s="7" t="s">
        <v>32</v>
      </c>
      <c r="D41">
        <f>SLOPE(D10:D40,$C$10:$C$40)</f>
        <v>275393.17540322576</v>
      </c>
      <c r="E41">
        <f t="shared" ref="E41:AA41" si="3">SLOPE(E10:E40,$C$10:$C$40)</f>
        <v>305300.51370967744</v>
      </c>
      <c r="F41">
        <f t="shared" si="3"/>
        <v>326867.72772883018</v>
      </c>
      <c r="G41">
        <f t="shared" si="3"/>
        <v>380966.79516129027</v>
      </c>
      <c r="H41">
        <f t="shared" si="3"/>
        <v>533441.70685483876</v>
      </c>
      <c r="I41">
        <f t="shared" si="3"/>
        <v>461894.40347142628</v>
      </c>
      <c r="J41">
        <f t="shared" si="3"/>
        <v>667338.55126653577</v>
      </c>
      <c r="K41">
        <f t="shared" si="3"/>
        <v>616890.48629032273</v>
      </c>
      <c r="L41">
        <f t="shared" si="3"/>
        <v>654603.76935483876</v>
      </c>
      <c r="M41">
        <f t="shared" si="3"/>
        <v>410734.53750000009</v>
      </c>
      <c r="N41">
        <f t="shared" si="3"/>
        <v>454376.10443548375</v>
      </c>
      <c r="O41">
        <f t="shared" si="3"/>
        <v>351112.95161290315</v>
      </c>
      <c r="P41">
        <f t="shared" si="3"/>
        <v>275250.05201612902</v>
      </c>
      <c r="Q41">
        <f t="shared" si="3"/>
        <v>458650.88951612904</v>
      </c>
      <c r="R41">
        <f t="shared" si="3"/>
        <v>395778.24475806445</v>
      </c>
      <c r="S41">
        <f t="shared" si="3"/>
        <v>180728.62691879866</v>
      </c>
      <c r="T41">
        <f t="shared" si="3"/>
        <v>124898.2306451613</v>
      </c>
      <c r="U41">
        <f t="shared" si="3"/>
        <v>174460.61733870971</v>
      </c>
      <c r="V41">
        <f t="shared" si="3"/>
        <v>54912.849282296658</v>
      </c>
      <c r="W41">
        <f t="shared" si="3"/>
        <v>41192.154349825272</v>
      </c>
      <c r="X41">
        <f t="shared" si="3"/>
        <v>150082.08266129033</v>
      </c>
      <c r="Y41">
        <f t="shared" si="3"/>
        <v>107822.42217741936</v>
      </c>
      <c r="Z41">
        <f t="shared" si="3"/>
        <v>132594.5411290323</v>
      </c>
      <c r="AA41">
        <f t="shared" si="3"/>
        <v>70079.84485017191</v>
      </c>
      <c r="AC41" s="5"/>
      <c r="AD41" s="6"/>
      <c r="AE41" s="7" t="s">
        <v>32</v>
      </c>
      <c r="AF41">
        <f>SLOPE(AF10:AF40,$C$3:$C$33)</f>
        <v>355880.00043478259</v>
      </c>
      <c r="AG41">
        <f t="shared" ref="AG41:BC41" si="4">SLOPE(AG10:AG40,$C$3:$C$33)</f>
        <v>230644.40673836335</v>
      </c>
      <c r="AH41">
        <f t="shared" si="4"/>
        <v>221495.90869565218</v>
      </c>
      <c r="AI41">
        <f t="shared" si="4"/>
        <v>391659.26478260872</v>
      </c>
      <c r="AJ41">
        <f t="shared" si="4"/>
        <v>315171.87521739129</v>
      </c>
      <c r="AK41">
        <f t="shared" si="4"/>
        <v>219544.1704347826</v>
      </c>
      <c r="AL41">
        <f t="shared" si="4"/>
        <v>636755.33391304349</v>
      </c>
      <c r="AM41">
        <f t="shared" si="4"/>
        <v>690781.58260869561</v>
      </c>
      <c r="AN41">
        <f t="shared" si="4"/>
        <v>416917.91043478256</v>
      </c>
      <c r="AO41">
        <f t="shared" si="4"/>
        <v>663787.46695652173</v>
      </c>
      <c r="AP41">
        <f t="shared" si="4"/>
        <v>398115.9608695652</v>
      </c>
      <c r="AQ41">
        <f t="shared" si="4"/>
        <v>609384.62347826082</v>
      </c>
      <c r="AR41">
        <f t="shared" si="4"/>
        <v>770960.77304347826</v>
      </c>
      <c r="AS41">
        <f t="shared" si="4"/>
        <v>775340.80608695652</v>
      </c>
      <c r="AT41">
        <f t="shared" si="4"/>
        <v>851337.40434782614</v>
      </c>
      <c r="AU41">
        <f t="shared" si="4"/>
        <v>464744.77869565214</v>
      </c>
      <c r="AV41">
        <f t="shared" si="4"/>
        <v>630250.61391304352</v>
      </c>
      <c r="AW41">
        <f t="shared" si="4"/>
        <v>489851.15739130432</v>
      </c>
      <c r="AX41">
        <f t="shared" si="4"/>
        <v>77595.74130434783</v>
      </c>
      <c r="AY41">
        <f t="shared" si="4"/>
        <v>103999.91695652175</v>
      </c>
      <c r="AZ41">
        <f t="shared" si="4"/>
        <v>83079.450434782615</v>
      </c>
      <c r="BA41">
        <f t="shared" si="4"/>
        <v>151320.03086956523</v>
      </c>
      <c r="BB41">
        <f t="shared" si="4"/>
        <v>316278.69</v>
      </c>
      <c r="BC41">
        <f t="shared" si="4"/>
        <v>283964.38217391301</v>
      </c>
      <c r="BF41" s="7" t="s">
        <v>32</v>
      </c>
      <c r="BG41">
        <f>SLOPE(BG10:BG40,$C$10:$C$40)</f>
        <v>651749.87137096783</v>
      </c>
      <c r="BH41">
        <f t="shared" ref="BH41:BI41" si="5">SLOPE(BH10:BH40,$C$10:$C$40)</f>
        <v>363850.08750000002</v>
      </c>
      <c r="BI41">
        <f t="shared" si="5"/>
        <v>1346162.2931451614</v>
      </c>
    </row>
    <row r="42" spans="1:61">
      <c r="B42" s="6"/>
      <c r="AD42" s="6"/>
    </row>
    <row r="43" spans="1:61">
      <c r="B43" s="6"/>
      <c r="L43" s="8"/>
      <c r="AD43" s="6"/>
      <c r="AN43" s="8"/>
    </row>
    <row r="44" spans="1:61">
      <c r="A44" s="7" t="s">
        <v>47</v>
      </c>
      <c r="B44" s="7" t="s">
        <v>34</v>
      </c>
      <c r="C44" s="7" t="s">
        <v>35</v>
      </c>
      <c r="D44" s="7" t="s">
        <v>36</v>
      </c>
      <c r="E44" s="7"/>
      <c r="G44" s="7" t="s">
        <v>37</v>
      </c>
      <c r="H44" s="7" t="s">
        <v>35</v>
      </c>
      <c r="J44" s="7" t="s">
        <v>36</v>
      </c>
      <c r="P44" s="7"/>
      <c r="Q44" s="7"/>
      <c r="R44" s="7"/>
      <c r="W44" s="1"/>
      <c r="X44" s="1"/>
      <c r="Y44" s="1"/>
      <c r="AO44" s="7"/>
      <c r="AP44" s="7"/>
      <c r="AQ44" s="7"/>
    </row>
    <row r="45" spans="1:61">
      <c r="A45">
        <v>1</v>
      </c>
      <c r="B45">
        <v>1.7000000000000001E-2</v>
      </c>
      <c r="C45" s="10">
        <f>D41</f>
        <v>275393.17540322576</v>
      </c>
      <c r="D45" s="11">
        <f>C45/B45</f>
        <v>16199598.553130927</v>
      </c>
      <c r="G45">
        <v>0.25</v>
      </c>
      <c r="H45" s="10">
        <f>AVERAGE(C45:C47)</f>
        <v>302520.47228057781</v>
      </c>
      <c r="I45" s="11">
        <f>STDEV(C45:C47)</f>
        <v>25849.639398664342</v>
      </c>
      <c r="J45" s="10">
        <f>AVERAGE(D45:D47)</f>
        <v>20736478.442435201</v>
      </c>
      <c r="K45" s="11">
        <f>STDEV(D45:D47)</f>
        <v>5140103.2341363654</v>
      </c>
      <c r="O45" s="12"/>
      <c r="P45" s="11"/>
      <c r="R45" s="4"/>
      <c r="X45" s="3"/>
    </row>
    <row r="46" spans="1:61">
      <c r="A46">
        <v>2</v>
      </c>
      <c r="B46">
        <v>1.1599999999999999E-2</v>
      </c>
      <c r="C46" s="10">
        <f>E41</f>
        <v>305300.51370967744</v>
      </c>
      <c r="D46" s="11">
        <f t="shared" ref="D46:D95" si="6">C46/B46</f>
        <v>26319009.802558403</v>
      </c>
      <c r="H46" s="10"/>
      <c r="I46" s="11"/>
      <c r="J46" s="10"/>
      <c r="K46" s="11"/>
      <c r="O46" s="12"/>
      <c r="P46" s="11"/>
      <c r="R46" s="4"/>
    </row>
    <row r="47" spans="1:61">
      <c r="A47">
        <v>3</v>
      </c>
      <c r="B47">
        <v>1.66E-2</v>
      </c>
      <c r="C47" s="10">
        <f>F41</f>
        <v>326867.72772883018</v>
      </c>
      <c r="D47" s="11">
        <f t="shared" si="6"/>
        <v>19690826.971616276</v>
      </c>
      <c r="H47" s="10"/>
      <c r="I47" s="11"/>
      <c r="J47" s="10"/>
      <c r="K47" s="11"/>
      <c r="O47" s="12"/>
      <c r="P47" s="11"/>
      <c r="R47" s="4"/>
      <c r="AS47" s="1"/>
    </row>
    <row r="48" spans="1:61">
      <c r="A48">
        <v>4</v>
      </c>
      <c r="B48">
        <v>1.3299999999999999E-2</v>
      </c>
      <c r="C48" s="10">
        <f>G41</f>
        <v>380966.79516129027</v>
      </c>
      <c r="D48" s="11">
        <f t="shared" si="6"/>
        <v>28644119.93693912</v>
      </c>
      <c r="G48">
        <v>0.5</v>
      </c>
      <c r="H48" s="10">
        <f>AVERAGE(C48:C50)</f>
        <v>458767.63516251842</v>
      </c>
      <c r="I48" s="11">
        <f>STDEV(C48:C50)</f>
        <v>76285.530633482806</v>
      </c>
      <c r="J48" s="10">
        <f>AVERAGE(D48:D50)</f>
        <v>31965519.941282973</v>
      </c>
      <c r="K48" s="11">
        <f>STDEV(D48:D50)</f>
        <v>3757170.8289258471</v>
      </c>
      <c r="O48" s="12"/>
      <c r="P48" s="11"/>
      <c r="R48" s="4"/>
    </row>
    <row r="49" spans="1:59">
      <c r="A49">
        <v>5</v>
      </c>
      <c r="B49">
        <v>1.4800000000000001E-2</v>
      </c>
      <c r="C49" s="10">
        <f>H41</f>
        <v>533441.70685483876</v>
      </c>
      <c r="D49" s="11">
        <f t="shared" si="6"/>
        <v>36043358.571272887</v>
      </c>
      <c r="H49" s="10"/>
      <c r="I49" s="11"/>
      <c r="J49" s="10"/>
      <c r="K49" s="11"/>
      <c r="Q49" s="15"/>
      <c r="R49" s="15"/>
      <c r="S49" s="16"/>
      <c r="Z49" s="1"/>
      <c r="AA49" s="1"/>
      <c r="AB49" s="1"/>
      <c r="AS49" s="1"/>
      <c r="AZ49" s="1"/>
      <c r="BA49" s="1"/>
      <c r="BB49" s="1"/>
      <c r="BC49" s="1"/>
      <c r="BD49" s="1"/>
      <c r="BE49" s="1"/>
      <c r="BF49" s="1"/>
      <c r="BG49" s="1"/>
    </row>
    <row r="50" spans="1:59">
      <c r="A50">
        <v>6</v>
      </c>
      <c r="B50">
        <v>1.4800000000000001E-2</v>
      </c>
      <c r="C50" s="10">
        <f>I41</f>
        <v>461894.40347142628</v>
      </c>
      <c r="D50" s="11">
        <f t="shared" si="6"/>
        <v>31209081.31563691</v>
      </c>
      <c r="H50" s="10"/>
      <c r="I50" s="11"/>
      <c r="J50" s="10"/>
      <c r="K50" s="11"/>
      <c r="P50" s="7"/>
      <c r="Q50" s="7"/>
      <c r="R50" s="7"/>
      <c r="S50" s="7"/>
      <c r="V50" s="1"/>
      <c r="W50" s="1"/>
      <c r="X50" s="1"/>
      <c r="Y50" s="1"/>
      <c r="Z50" s="1"/>
      <c r="AA50" s="1"/>
      <c r="AB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>
      <c r="A51">
        <v>7</v>
      </c>
      <c r="B51">
        <v>1.6500000000000001E-2</v>
      </c>
      <c r="C51" s="10">
        <f>J41</f>
        <v>667338.55126653577</v>
      </c>
      <c r="D51" s="11">
        <f t="shared" si="6"/>
        <v>40444760.68282035</v>
      </c>
      <c r="G51">
        <v>1</v>
      </c>
      <c r="H51" s="10">
        <f>AVERAGE(C51:C53)</f>
        <v>646277.60230389901</v>
      </c>
      <c r="I51" s="11">
        <f>STDEV(C51:C53)</f>
        <v>26234.435543406842</v>
      </c>
      <c r="J51" s="10">
        <f>AVERAGE(D51:D53)</f>
        <v>42739725.760760911</v>
      </c>
      <c r="K51" s="11">
        <f>STDEV(D51:D53)</f>
        <v>7778531.0501413122</v>
      </c>
      <c r="O51" s="12"/>
      <c r="P51" s="11"/>
      <c r="R51" s="4"/>
      <c r="X51" s="3"/>
      <c r="Z51" s="4"/>
      <c r="AA51" s="4"/>
      <c r="AB51" s="4"/>
      <c r="AS51" s="1"/>
      <c r="AZ51" s="3"/>
      <c r="BB51" s="4"/>
      <c r="BC51" s="4"/>
      <c r="BD51" s="4"/>
      <c r="BE51" s="4"/>
      <c r="BF51" s="4"/>
      <c r="BG51" s="4"/>
    </row>
    <row r="52" spans="1:59">
      <c r="A52">
        <v>8</v>
      </c>
      <c r="B52">
        <v>1.2E-2</v>
      </c>
      <c r="C52" s="10">
        <f>K41</f>
        <v>616890.48629032273</v>
      </c>
      <c r="D52" s="11">
        <f t="shared" si="6"/>
        <v>51407540.524193563</v>
      </c>
      <c r="H52" s="10"/>
      <c r="I52" s="11"/>
      <c r="J52" s="10"/>
      <c r="K52" s="11"/>
      <c r="O52" s="12"/>
      <c r="P52" s="11"/>
      <c r="R52" s="4"/>
      <c r="S52" s="17"/>
      <c r="Z52" s="4"/>
      <c r="AA52" s="4"/>
      <c r="AB52" s="4"/>
      <c r="AS52" s="1"/>
      <c r="BB52" s="4"/>
      <c r="BC52" s="4"/>
      <c r="BD52" s="4"/>
      <c r="BE52" s="4"/>
      <c r="BF52" s="4"/>
      <c r="BG52" s="4"/>
    </row>
    <row r="53" spans="1:59">
      <c r="A53">
        <v>9</v>
      </c>
      <c r="B53">
        <v>1.7999999999999999E-2</v>
      </c>
      <c r="C53" s="10">
        <f>L41</f>
        <v>654603.76935483876</v>
      </c>
      <c r="D53" s="11">
        <f t="shared" si="6"/>
        <v>36366876.07526882</v>
      </c>
      <c r="H53" s="10"/>
      <c r="I53" s="11"/>
      <c r="J53" s="10"/>
      <c r="K53" s="11"/>
      <c r="O53" s="12"/>
      <c r="P53" s="11"/>
      <c r="R53" s="4"/>
      <c r="S53" s="17"/>
      <c r="Z53" s="4"/>
      <c r="AA53" s="4"/>
      <c r="AB53" s="4"/>
      <c r="AS53" s="1"/>
      <c r="BB53" s="4"/>
      <c r="BC53" s="4"/>
      <c r="BD53" s="4"/>
      <c r="BE53" s="4"/>
      <c r="BF53" s="4"/>
      <c r="BG53" s="4"/>
    </row>
    <row r="54" spans="1:59">
      <c r="A54">
        <v>10</v>
      </c>
      <c r="B54">
        <v>1.6400000000000001E-2</v>
      </c>
      <c r="C54" s="10">
        <f>M41</f>
        <v>410734.53750000009</v>
      </c>
      <c r="D54" s="11">
        <f t="shared" si="6"/>
        <v>25044788.871951222</v>
      </c>
      <c r="G54">
        <v>2</v>
      </c>
      <c r="H54" s="10">
        <f>AVERAGE(C54:C56)</f>
        <v>405407.86451612896</v>
      </c>
      <c r="I54" s="11">
        <f>STDEV(C54:C56)</f>
        <v>51837.243045158146</v>
      </c>
      <c r="J54" s="10">
        <f>AVERAGE(D54:D56)</f>
        <v>23719679.670494631</v>
      </c>
      <c r="K54" s="11">
        <f>STDEV(D54:D56)</f>
        <v>6361821.311350842</v>
      </c>
      <c r="O54" s="12"/>
      <c r="P54" s="11"/>
      <c r="R54" s="4"/>
      <c r="S54" s="17"/>
      <c r="AB54" s="4"/>
      <c r="AS54" s="1"/>
      <c r="BB54" s="4"/>
      <c r="BC54" s="4"/>
      <c r="BD54" s="4"/>
      <c r="BE54" s="4"/>
      <c r="BF54" s="4"/>
      <c r="BG54" s="4"/>
    </row>
    <row r="55" spans="1:59">
      <c r="A55">
        <v>11</v>
      </c>
      <c r="B55">
        <v>1.55E-2</v>
      </c>
      <c r="C55" s="10">
        <f>N41</f>
        <v>454376.10443548375</v>
      </c>
      <c r="D55" s="11">
        <f t="shared" si="6"/>
        <v>29314587.382934436</v>
      </c>
      <c r="G55" s="12"/>
      <c r="H55" s="10"/>
      <c r="I55" s="11"/>
      <c r="J55" s="10"/>
      <c r="K55" s="11"/>
      <c r="Q55" s="15"/>
      <c r="R55" s="15"/>
      <c r="AB55" s="4"/>
      <c r="AS55" s="1"/>
      <c r="BB55" s="4"/>
      <c r="BC55" s="4"/>
      <c r="BD55" s="4"/>
      <c r="BE55" s="4"/>
      <c r="BF55" s="4"/>
      <c r="BG55" s="4"/>
    </row>
    <row r="56" spans="1:59">
      <c r="A56">
        <v>12</v>
      </c>
      <c r="B56">
        <v>2.0899999999999998E-2</v>
      </c>
      <c r="C56" s="10">
        <f>O41</f>
        <v>351112.95161290315</v>
      </c>
      <c r="D56" s="11">
        <f t="shared" si="6"/>
        <v>16799662.756598238</v>
      </c>
      <c r="G56" s="7"/>
      <c r="H56" s="10"/>
      <c r="I56" s="11"/>
      <c r="J56" s="10"/>
      <c r="K56" s="11"/>
      <c r="O56" s="12"/>
      <c r="P56" s="18"/>
      <c r="Q56" s="18"/>
      <c r="R56" s="19"/>
      <c r="AB56" s="4"/>
      <c r="AS56" s="1"/>
      <c r="BB56" s="4"/>
      <c r="BC56" s="4"/>
      <c r="BD56" s="4"/>
      <c r="BE56" s="4"/>
      <c r="BF56" s="4"/>
      <c r="BG56" s="4"/>
    </row>
    <row r="57" spans="1:59">
      <c r="A57">
        <v>13</v>
      </c>
      <c r="B57">
        <v>1.5299999999999999E-2</v>
      </c>
      <c r="C57" s="10">
        <f>P41</f>
        <v>275250.05201612902</v>
      </c>
      <c r="D57" s="11">
        <f t="shared" si="6"/>
        <v>17990199.478178367</v>
      </c>
      <c r="G57" s="7">
        <v>3</v>
      </c>
      <c r="H57" s="10">
        <f>AVERAGE(C57:C59)</f>
        <v>376559.72876344086</v>
      </c>
      <c r="I57" s="11">
        <f>STDEV(C57:C59)</f>
        <v>93198.606838847249</v>
      </c>
      <c r="J57" s="10">
        <f>AVERAGE(D57:D59)</f>
        <v>22112375.422143582</v>
      </c>
      <c r="K57" s="11">
        <f>STDEV(D57:D59)</f>
        <v>4185916.7186203669</v>
      </c>
      <c r="P57" s="7"/>
      <c r="Q57" s="7"/>
      <c r="R57" s="1"/>
      <c r="S57" s="7"/>
      <c r="V57" s="7"/>
      <c r="AB57" s="4"/>
      <c r="AS57" s="1"/>
      <c r="BB57" s="4"/>
      <c r="BC57" s="4"/>
      <c r="BD57" s="4"/>
      <c r="BE57" s="4"/>
      <c r="BF57" s="4"/>
      <c r="BG57" s="4"/>
    </row>
    <row r="58" spans="1:59">
      <c r="A58">
        <v>14</v>
      </c>
      <c r="B58">
        <v>1.7399999999999999E-2</v>
      </c>
      <c r="C58" s="10">
        <f>Q41</f>
        <v>458650.88951612904</v>
      </c>
      <c r="D58" s="11">
        <f t="shared" si="6"/>
        <v>26359246.523915462</v>
      </c>
      <c r="H58" s="10"/>
      <c r="I58" s="20"/>
      <c r="J58" s="10"/>
      <c r="K58" s="20"/>
      <c r="O58" s="12"/>
      <c r="P58" s="11"/>
      <c r="S58" s="11"/>
      <c r="AB58" s="4"/>
      <c r="AS58" s="1"/>
      <c r="BB58" s="4"/>
      <c r="BC58" s="4"/>
      <c r="BD58" s="4"/>
      <c r="BE58" s="4"/>
      <c r="BF58" s="4"/>
      <c r="BG58" s="4"/>
    </row>
    <row r="59" spans="1:59">
      <c r="A59">
        <v>15</v>
      </c>
      <c r="B59">
        <v>1.7999999999999999E-2</v>
      </c>
      <c r="C59" s="10">
        <f>R41</f>
        <v>395778.24475806445</v>
      </c>
      <c r="D59" s="11">
        <f t="shared" si="6"/>
        <v>21987680.264336914</v>
      </c>
      <c r="H59" s="10"/>
      <c r="I59" s="11"/>
      <c r="J59" s="10"/>
      <c r="K59" s="11"/>
      <c r="O59" s="12"/>
      <c r="P59" s="11"/>
      <c r="S59" s="11"/>
      <c r="AS59" s="1"/>
    </row>
    <row r="60" spans="1:59">
      <c r="A60">
        <v>16</v>
      </c>
      <c r="B60">
        <v>1.7000000000000001E-2</v>
      </c>
      <c r="C60" s="10">
        <f>S41</f>
        <v>180728.62691879866</v>
      </c>
      <c r="D60" s="11">
        <f t="shared" si="6"/>
        <v>10631095.701105803</v>
      </c>
      <c r="G60">
        <v>4</v>
      </c>
      <c r="H60" s="10">
        <f>AVERAGE(C60:C62)</f>
        <v>160029.15830088989</v>
      </c>
      <c r="I60" s="11">
        <f>STDEV(C60:C62)</f>
        <v>30585.266787916771</v>
      </c>
      <c r="J60" s="10">
        <f>AVERAGE(D60:D62)</f>
        <v>9784931.9928836133</v>
      </c>
      <c r="K60" s="11">
        <f>STDEV(D60:D62)</f>
        <v>916664.55190376495</v>
      </c>
      <c r="O60" s="12"/>
      <c r="P60" s="11"/>
      <c r="S60" s="11"/>
      <c r="AS60" s="1"/>
    </row>
    <row r="61" spans="1:59">
      <c r="A61">
        <v>17</v>
      </c>
      <c r="B61">
        <v>1.26E-2</v>
      </c>
      <c r="C61" s="10">
        <f>T41</f>
        <v>124898.2306451613</v>
      </c>
      <c r="D61" s="11">
        <f t="shared" si="6"/>
        <v>9912557.9877112135</v>
      </c>
      <c r="H61" s="10"/>
      <c r="I61" s="11"/>
      <c r="J61" s="10"/>
      <c r="K61" s="11"/>
      <c r="O61" s="12"/>
      <c r="P61" s="11"/>
      <c r="S61" s="11"/>
      <c r="AS61" s="1"/>
    </row>
    <row r="62" spans="1:59">
      <c r="A62">
        <v>18</v>
      </c>
      <c r="B62">
        <v>1.9800000000000002E-2</v>
      </c>
      <c r="C62" s="10">
        <f>U41</f>
        <v>174460.61733870971</v>
      </c>
      <c r="D62" s="11">
        <f t="shared" si="6"/>
        <v>8811142.2898338232</v>
      </c>
      <c r="G62" s="1" t="s">
        <v>38</v>
      </c>
      <c r="H62" s="10"/>
      <c r="I62" s="11"/>
      <c r="J62" s="10"/>
      <c r="K62" s="11"/>
      <c r="P62" s="11"/>
      <c r="R62" s="7"/>
      <c r="AS62" s="1"/>
    </row>
    <row r="63" spans="1:59">
      <c r="A63">
        <v>19</v>
      </c>
      <c r="B63">
        <v>1.43E-2</v>
      </c>
      <c r="C63" s="10">
        <f>V41</f>
        <v>54912.849282296658</v>
      </c>
      <c r="D63" s="11">
        <f t="shared" si="6"/>
        <v>3840059.3903703955</v>
      </c>
      <c r="G63" s="21">
        <v>0</v>
      </c>
      <c r="H63" s="10">
        <f>AVERAGE(C63:C65)</f>
        <v>82062.362097804085</v>
      </c>
      <c r="I63" s="11">
        <f>STDEV(C63:C65)</f>
        <v>59304.942091773046</v>
      </c>
      <c r="J63" s="10">
        <f>AVERAGE(D63:D65)</f>
        <v>4787606.8237528531</v>
      </c>
      <c r="K63" s="11">
        <f>STDEV(D63:D65)</f>
        <v>2762376.0814079819</v>
      </c>
      <c r="AS63" s="1"/>
    </row>
    <row r="64" spans="1:59">
      <c r="A64">
        <v>20</v>
      </c>
      <c r="B64">
        <v>1.5699999999999999E-2</v>
      </c>
      <c r="C64" s="10">
        <f>W41</f>
        <v>41192.154349825272</v>
      </c>
      <c r="D64" s="11">
        <f t="shared" si="6"/>
        <v>2623704.0987149859</v>
      </c>
      <c r="G64" s="21"/>
      <c r="H64" s="10"/>
      <c r="I64" s="11"/>
      <c r="J64" s="10"/>
      <c r="K64" s="11"/>
      <c r="AS64" s="1"/>
    </row>
    <row r="65" spans="1:45">
      <c r="A65">
        <v>21</v>
      </c>
      <c r="B65">
        <v>1.9E-2</v>
      </c>
      <c r="C65" s="10">
        <f>X41</f>
        <v>150082.08266129033</v>
      </c>
      <c r="D65" s="11">
        <f t="shared" si="6"/>
        <v>7899056.9821731756</v>
      </c>
      <c r="G65" s="22"/>
      <c r="H65" s="10"/>
      <c r="I65" s="11"/>
      <c r="J65" s="10"/>
      <c r="K65" s="11"/>
      <c r="AS65" s="1"/>
    </row>
    <row r="66" spans="1:45">
      <c r="A66">
        <v>22</v>
      </c>
      <c r="B66">
        <v>1.4999999999999999E-2</v>
      </c>
      <c r="C66" s="11">
        <f>Y41</f>
        <v>107822.42217741936</v>
      </c>
      <c r="D66" s="11">
        <f t="shared" si="6"/>
        <v>7188161.4784946237</v>
      </c>
      <c r="G66" s="21">
        <v>0.1</v>
      </c>
      <c r="H66" s="10">
        <f>AVERAGE(C66:C68)</f>
        <v>103498.93605220785</v>
      </c>
      <c r="I66" s="11">
        <f>STDEV(C66:C68)</f>
        <v>31480.807040412932</v>
      </c>
      <c r="J66" s="10">
        <f>AVERAGE(D66:D68)</f>
        <v>6689521.4505747883</v>
      </c>
      <c r="K66" s="11">
        <f>STDEV(D66:D68)</f>
        <v>2157934.8555367826</v>
      </c>
    </row>
    <row r="67" spans="1:45">
      <c r="A67">
        <v>23</v>
      </c>
      <c r="B67">
        <v>1.55E-2</v>
      </c>
      <c r="C67" s="11">
        <f>Z41</f>
        <v>132594.5411290323</v>
      </c>
      <c r="D67" s="11">
        <f t="shared" si="6"/>
        <v>8554486.5244536959</v>
      </c>
      <c r="G67" s="21"/>
      <c r="H67" s="10"/>
      <c r="I67" s="11"/>
      <c r="J67" s="10"/>
      <c r="K67" s="11"/>
    </row>
    <row r="68" spans="1:45">
      <c r="A68">
        <v>24</v>
      </c>
      <c r="B68">
        <v>1.6199999999999999E-2</v>
      </c>
      <c r="C68" s="11">
        <f>AA41</f>
        <v>70079.84485017191</v>
      </c>
      <c r="D68" s="11">
        <f t="shared" si="6"/>
        <v>4325916.3487760443</v>
      </c>
      <c r="G68" s="21"/>
      <c r="H68" s="10"/>
      <c r="I68" s="11"/>
      <c r="J68" s="10"/>
      <c r="K68" s="11"/>
    </row>
    <row r="69" spans="1:45">
      <c r="A69">
        <v>25</v>
      </c>
      <c r="B69">
        <v>2.5899999999999999E-2</v>
      </c>
      <c r="C69" s="10">
        <f>AF41</f>
        <v>355880.00043478259</v>
      </c>
      <c r="D69" s="11">
        <f t="shared" si="6"/>
        <v>13740540.557327513</v>
      </c>
      <c r="G69" s="22">
        <v>0.25</v>
      </c>
      <c r="H69" s="10">
        <f>AVERAGE(C69:C71)</f>
        <v>269340.10528959933</v>
      </c>
      <c r="I69" s="11">
        <f>STDEV(C69:C71)</f>
        <v>75085.210547176859</v>
      </c>
      <c r="J69" s="10">
        <f>AVERAGE(D69:D71)</f>
        <v>15008667.540249398</v>
      </c>
      <c r="K69" s="11">
        <f>STDEV(D69:D71)</f>
        <v>1533741.1555228014</v>
      </c>
      <c r="P69" s="11"/>
    </row>
    <row r="70" spans="1:45">
      <c r="A70">
        <v>26</v>
      </c>
      <c r="B70">
        <v>1.38E-2</v>
      </c>
      <c r="C70" s="10">
        <f>AG41</f>
        <v>230644.40673836335</v>
      </c>
      <c r="D70" s="11">
        <f t="shared" si="6"/>
        <v>16713362.807127779</v>
      </c>
      <c r="G70" s="22"/>
      <c r="H70" s="10"/>
      <c r="I70" s="11"/>
      <c r="J70" s="10"/>
      <c r="K70" s="11"/>
      <c r="P70" s="11"/>
      <c r="AK70" s="9"/>
    </row>
    <row r="71" spans="1:45">
      <c r="A71">
        <v>27</v>
      </c>
      <c r="B71">
        <v>1.52E-2</v>
      </c>
      <c r="C71" s="10">
        <f>AH41</f>
        <v>221495.90869565218</v>
      </c>
      <c r="D71" s="11">
        <f t="shared" si="6"/>
        <v>14572099.256292906</v>
      </c>
      <c r="G71" s="21"/>
      <c r="H71" s="10"/>
      <c r="I71" s="11"/>
      <c r="J71" s="10"/>
      <c r="K71" s="11"/>
      <c r="P71" s="11"/>
      <c r="AK71" s="9"/>
    </row>
    <row r="72" spans="1:45">
      <c r="A72">
        <v>28</v>
      </c>
      <c r="B72">
        <v>1.4E-2</v>
      </c>
      <c r="C72" s="10">
        <f>AI41</f>
        <v>391659.26478260872</v>
      </c>
      <c r="D72" s="11">
        <f t="shared" si="6"/>
        <v>27975661.770186335</v>
      </c>
      <c r="G72" s="21">
        <v>0.5</v>
      </c>
      <c r="H72" s="10">
        <f>AVERAGE(C72:C74)</f>
        <v>308791.77014492755</v>
      </c>
      <c r="I72" s="11">
        <f>STDEV(C72:C74)</f>
        <v>86234.74201933945</v>
      </c>
      <c r="J72" s="10">
        <f>AVERAGE(D72:D74)</f>
        <v>21075917.194616977</v>
      </c>
      <c r="K72" s="11">
        <f>STDEV(D72:D74)</f>
        <v>8518390.2709673606</v>
      </c>
      <c r="P72" s="11"/>
      <c r="AK72" s="14"/>
    </row>
    <row r="73" spans="1:45">
      <c r="A73">
        <v>29</v>
      </c>
      <c r="B73">
        <v>1.3299999999999999E-2</v>
      </c>
      <c r="C73" s="10">
        <f>AJ41</f>
        <v>315171.87521739129</v>
      </c>
      <c r="D73" s="11">
        <f t="shared" si="6"/>
        <v>23697133.474991828</v>
      </c>
      <c r="F73" t="s">
        <v>39</v>
      </c>
      <c r="G73" s="23">
        <v>0.8</v>
      </c>
      <c r="H73" s="11">
        <f t="shared" ref="H73:I73" si="7">H51</f>
        <v>646277.60230389901</v>
      </c>
      <c r="I73" s="11">
        <f t="shared" si="7"/>
        <v>26234.435543406842</v>
      </c>
      <c r="J73" s="11">
        <f>J51</f>
        <v>42739725.760760911</v>
      </c>
      <c r="K73" s="11">
        <f>K51</f>
        <v>7778531.0501413122</v>
      </c>
      <c r="AK73" s="14"/>
    </row>
    <row r="74" spans="1:45">
      <c r="A74">
        <v>30</v>
      </c>
      <c r="B74">
        <v>1.9E-2</v>
      </c>
      <c r="C74" s="10">
        <f>AK41</f>
        <v>219544.1704347826</v>
      </c>
      <c r="D74" s="11">
        <f t="shared" si="6"/>
        <v>11554956.338672768</v>
      </c>
      <c r="G74" s="21"/>
      <c r="H74" s="10"/>
      <c r="I74" s="11"/>
      <c r="J74" s="24"/>
      <c r="K74" s="11"/>
      <c r="AK74" s="14"/>
    </row>
    <row r="75" spans="1:45">
      <c r="A75">
        <v>31</v>
      </c>
      <c r="B75">
        <v>1.7500000000000002E-2</v>
      </c>
      <c r="C75" s="10">
        <f>AL41</f>
        <v>636755.33391304349</v>
      </c>
      <c r="D75" s="11">
        <f t="shared" si="6"/>
        <v>36386019.080745339</v>
      </c>
      <c r="G75" s="21">
        <v>1.5</v>
      </c>
      <c r="H75" s="10">
        <f>AVERAGE(C75:C77)</f>
        <v>581484.94231884053</v>
      </c>
      <c r="I75" s="11">
        <f>STDEV(C75:C77)</f>
        <v>145056.67814470833</v>
      </c>
      <c r="J75" s="10">
        <f>AVERAGE(D75:D77)</f>
        <v>36792980.091460101</v>
      </c>
      <c r="K75" s="11">
        <f>STDEV(D75:D77)</f>
        <v>7011230.0661674375</v>
      </c>
      <c r="AK75" s="14"/>
    </row>
    <row r="76" spans="1:45">
      <c r="A76">
        <v>32</v>
      </c>
      <c r="B76">
        <v>1.5699999999999999E-2</v>
      </c>
      <c r="C76" s="10">
        <f>AM41</f>
        <v>690781.58260869561</v>
      </c>
      <c r="D76" s="11">
        <f t="shared" si="6"/>
        <v>43998826.91775132</v>
      </c>
      <c r="G76" s="21"/>
      <c r="H76" s="10"/>
      <c r="I76" s="11"/>
      <c r="J76" s="10"/>
      <c r="K76" s="11"/>
      <c r="AK76" s="14"/>
    </row>
    <row r="77" spans="1:45">
      <c r="A77">
        <v>33</v>
      </c>
      <c r="B77">
        <v>1.3899999999999999E-2</v>
      </c>
      <c r="C77" s="10">
        <f>AN41</f>
        <v>416917.91043478256</v>
      </c>
      <c r="D77" s="11">
        <f t="shared" si="6"/>
        <v>29994094.275883641</v>
      </c>
      <c r="G77" s="21"/>
      <c r="H77" s="10"/>
      <c r="I77" s="11"/>
      <c r="J77" s="10"/>
      <c r="K77" s="11"/>
      <c r="Y77" s="25"/>
      <c r="Z77" s="26"/>
      <c r="AK77" s="27"/>
    </row>
    <row r="78" spans="1:45">
      <c r="A78">
        <v>34</v>
      </c>
      <c r="B78">
        <v>2.0500000000000001E-2</v>
      </c>
      <c r="C78" s="10">
        <f>AO41</f>
        <v>663787.46695652173</v>
      </c>
      <c r="D78" s="11">
        <f t="shared" si="6"/>
        <v>32379876.436903499</v>
      </c>
      <c r="G78" s="22">
        <v>2</v>
      </c>
      <c r="H78" s="10">
        <f>AVERAGE(C78:C80)</f>
        <v>557096.01710144931</v>
      </c>
      <c r="I78" s="11">
        <f>STDEV(C78:C80)</f>
        <v>140342.12145414395</v>
      </c>
      <c r="J78" s="10">
        <f>AVERAGE(D78:D80)</f>
        <v>33591799.457695723</v>
      </c>
      <c r="K78" s="11">
        <f>STDEV(D78:D80)</f>
        <v>12721349.267037321</v>
      </c>
      <c r="Y78" s="25"/>
      <c r="Z78" s="28"/>
      <c r="AK78" s="9"/>
    </row>
    <row r="79" spans="1:45">
      <c r="A79">
        <v>35</v>
      </c>
      <c r="B79">
        <v>1.8499999999999999E-2</v>
      </c>
      <c r="C79" s="10">
        <f>AP41</f>
        <v>398115.9608695652</v>
      </c>
      <c r="D79" s="11">
        <f t="shared" si="6"/>
        <v>21519781.668625146</v>
      </c>
      <c r="G79" s="7"/>
      <c r="H79" s="10"/>
      <c r="I79" s="11"/>
      <c r="J79" s="10"/>
      <c r="K79" s="11"/>
      <c r="Y79" s="25"/>
      <c r="AK79" s="13"/>
    </row>
    <row r="80" spans="1:45">
      <c r="A80">
        <v>36</v>
      </c>
      <c r="B80">
        <v>1.2999999999999999E-2</v>
      </c>
      <c r="C80" s="10">
        <f>AQ41</f>
        <v>609384.62347826082</v>
      </c>
      <c r="D80" s="11">
        <f t="shared" si="6"/>
        <v>46875740.26755853</v>
      </c>
      <c r="G80" s="1" t="s">
        <v>55</v>
      </c>
      <c r="H80" s="10"/>
      <c r="I80" s="11"/>
      <c r="J80" s="10"/>
      <c r="K80" s="11"/>
      <c r="Y80" s="25"/>
      <c r="AK80" s="9"/>
    </row>
    <row r="81" spans="1:37">
      <c r="A81">
        <v>37</v>
      </c>
      <c r="B81">
        <v>1.9900000000000001E-2</v>
      </c>
      <c r="C81" s="10">
        <f>AR41</f>
        <v>770960.77304347826</v>
      </c>
      <c r="D81" s="11">
        <f t="shared" si="6"/>
        <v>38741747.389119506</v>
      </c>
      <c r="G81" t="s">
        <v>40</v>
      </c>
      <c r="H81" s="10">
        <f>AVERAGE(C81:C83)</f>
        <v>799212.99449275376</v>
      </c>
      <c r="I81" s="11">
        <f>STDEV(C81:C83)</f>
        <v>45194.15614236176</v>
      </c>
      <c r="J81" s="10">
        <f>AVERAGE(D81:D83)</f>
        <v>52309647.702718258</v>
      </c>
      <c r="K81" s="11">
        <f>STDEV(D81:D83)</f>
        <v>11911978.742402645</v>
      </c>
      <c r="Y81" s="25"/>
      <c r="AK81" s="9"/>
    </row>
    <row r="82" spans="1:37">
      <c r="A82">
        <v>38</v>
      </c>
      <c r="B82">
        <v>1.2699999999999999E-2</v>
      </c>
      <c r="C82" s="10">
        <f>AS41</f>
        <v>775340.80608695652</v>
      </c>
      <c r="D82" s="11">
        <f t="shared" si="6"/>
        <v>61050457.172201306</v>
      </c>
      <c r="G82" s="22" t="s">
        <v>41</v>
      </c>
      <c r="H82" s="10">
        <f>AVERAGE(C93:C95)</f>
        <v>787254.08400537632</v>
      </c>
      <c r="I82" s="11">
        <f>STDEV(C93:C95)</f>
        <v>504980.55514160026</v>
      </c>
      <c r="J82" s="10">
        <f>AVERAGE(D93:D95)</f>
        <v>52498454.368468642</v>
      </c>
      <c r="K82" s="11">
        <f>STDEV(D93:D95)</f>
        <v>20012204.795155942</v>
      </c>
      <c r="Y82" s="25"/>
      <c r="AK82" s="9"/>
    </row>
    <row r="83" spans="1:37">
      <c r="A83">
        <v>39</v>
      </c>
      <c r="B83">
        <v>1.49E-2</v>
      </c>
      <c r="C83" s="10">
        <f>AT41</f>
        <v>851337.40434782614</v>
      </c>
      <c r="D83" s="11">
        <f t="shared" si="6"/>
        <v>57136738.54683397</v>
      </c>
      <c r="H83" s="10"/>
      <c r="I83" s="11"/>
      <c r="J83" s="10"/>
      <c r="K83" s="11"/>
      <c r="Y83" s="25"/>
    </row>
    <row r="84" spans="1:37">
      <c r="A84">
        <v>40</v>
      </c>
      <c r="B84">
        <v>1.0800000000000001E-2</v>
      </c>
      <c r="C84" s="10">
        <f>AU41</f>
        <v>464744.77869565214</v>
      </c>
      <c r="D84" s="11">
        <f t="shared" si="6"/>
        <v>43031923.953301124</v>
      </c>
      <c r="G84" t="s">
        <v>42</v>
      </c>
      <c r="H84" s="10">
        <f>AVERAGE(C84:C86)</f>
        <v>528282.18333333335</v>
      </c>
      <c r="I84" s="11">
        <f>STDEV(C84:C86)</f>
        <v>89195.028947633502</v>
      </c>
      <c r="J84" s="10">
        <f>AVERAGE(D84:D86)</f>
        <v>42813986.511741139</v>
      </c>
      <c r="K84" s="11">
        <f>STDEV(D84:D86)</f>
        <v>9383708.1032227073</v>
      </c>
      <c r="Y84" s="25"/>
    </row>
    <row r="85" spans="1:37">
      <c r="A85">
        <v>41</v>
      </c>
      <c r="B85">
        <v>1.21E-2</v>
      </c>
      <c r="C85" s="10">
        <f>AV41</f>
        <v>630250.61391304352</v>
      </c>
      <c r="D85" s="11">
        <f t="shared" si="6"/>
        <v>52086827.5961193</v>
      </c>
      <c r="F85" t="s">
        <v>39</v>
      </c>
      <c r="G85" s="29" t="s">
        <v>43</v>
      </c>
      <c r="H85" s="10">
        <f>H51</f>
        <v>646277.60230389901</v>
      </c>
      <c r="I85" s="10">
        <f>I51</f>
        <v>26234.435543406842</v>
      </c>
      <c r="J85" s="10">
        <f>J51</f>
        <v>42739725.760760911</v>
      </c>
      <c r="K85" s="10">
        <f>K51</f>
        <v>7778531.0501413122</v>
      </c>
    </row>
    <row r="86" spans="1:37">
      <c r="A86">
        <v>42</v>
      </c>
      <c r="B86">
        <v>1.47E-2</v>
      </c>
      <c r="C86" s="10">
        <f>AW41</f>
        <v>489851.15739130432</v>
      </c>
      <c r="D86" s="11">
        <f t="shared" si="6"/>
        <v>33323207.985803016</v>
      </c>
      <c r="H86" s="10"/>
      <c r="I86" s="11"/>
      <c r="J86" s="10"/>
      <c r="K86" s="11"/>
    </row>
    <row r="87" spans="1:37">
      <c r="A87">
        <v>43</v>
      </c>
      <c r="B87">
        <v>1.6899999999999998E-2</v>
      </c>
      <c r="C87" s="10">
        <f>AX41</f>
        <v>77595.74130434783</v>
      </c>
      <c r="D87" s="11">
        <f t="shared" si="6"/>
        <v>4591463.982505789</v>
      </c>
      <c r="G87" s="1" t="s">
        <v>53</v>
      </c>
      <c r="Q87" s="1"/>
    </row>
    <row r="88" spans="1:37">
      <c r="A88">
        <v>44</v>
      </c>
      <c r="B88">
        <v>1.5599999999999999E-2</v>
      </c>
      <c r="C88" s="10">
        <f>AY41</f>
        <v>103999.91695652175</v>
      </c>
      <c r="D88" s="11">
        <f t="shared" si="6"/>
        <v>6666661.3433667785</v>
      </c>
      <c r="G88" t="s">
        <v>44</v>
      </c>
      <c r="H88" s="10">
        <f>AVERAGE(C87:C89)</f>
        <v>88225.036231884049</v>
      </c>
      <c r="I88" s="11">
        <f>STDEV(C87:C89)</f>
        <v>13933.876447859579</v>
      </c>
      <c r="J88" s="10">
        <f>AVERAGE(D87:D89)</f>
        <v>5431081.1780137373</v>
      </c>
      <c r="K88" s="11">
        <f>STDEV(D87:D89)</f>
        <v>1092795.052490409</v>
      </c>
    </row>
    <row r="89" spans="1:37">
      <c r="A89">
        <v>45</v>
      </c>
      <c r="B89">
        <v>1.6500000000000001E-2</v>
      </c>
      <c r="C89" s="10">
        <f>AZ41</f>
        <v>83079.450434782615</v>
      </c>
      <c r="D89" s="11">
        <f t="shared" si="6"/>
        <v>5035118.2081686435</v>
      </c>
      <c r="G89" s="12"/>
      <c r="H89" s="10"/>
      <c r="I89" s="11"/>
      <c r="J89" s="10"/>
      <c r="K89" s="11"/>
      <c r="Q89" s="1"/>
      <c r="R89" s="4"/>
      <c r="S89" s="26"/>
    </row>
    <row r="90" spans="1:37">
      <c r="A90">
        <v>46</v>
      </c>
      <c r="B90">
        <v>1.52E-2</v>
      </c>
      <c r="C90" s="11">
        <f>BA41</f>
        <v>151320.03086956523</v>
      </c>
      <c r="D90" s="11">
        <f t="shared" si="6"/>
        <v>9955265.1887871865</v>
      </c>
      <c r="H90" s="11"/>
      <c r="I90" s="11"/>
      <c r="J90" s="11"/>
      <c r="K90" s="11"/>
      <c r="Q90" s="1"/>
      <c r="R90" s="4"/>
      <c r="S90" s="26"/>
    </row>
    <row r="91" spans="1:37">
      <c r="A91">
        <v>47</v>
      </c>
      <c r="B91">
        <v>2.4400000000000002E-2</v>
      </c>
      <c r="C91" s="11">
        <f>BB41</f>
        <v>316278.69</v>
      </c>
      <c r="D91" s="11">
        <f t="shared" si="6"/>
        <v>12962241.393442621</v>
      </c>
      <c r="G91" t="s">
        <v>45</v>
      </c>
      <c r="H91" s="10">
        <f>AVERAGE(C90:C92)</f>
        <v>250521.03434782606</v>
      </c>
      <c r="I91" s="11">
        <f>STDEV(C90:C92)</f>
        <v>87416.720030496697</v>
      </c>
      <c r="J91" s="10">
        <f>AVERAGE(D90:D92)</f>
        <v>11790694.915917436</v>
      </c>
      <c r="K91" s="11">
        <f>STDEV(D90:D92)</f>
        <v>1609668.3511427518</v>
      </c>
      <c r="Q91" s="1"/>
      <c r="R91" s="4"/>
      <c r="S91" s="26"/>
      <c r="T91" s="26"/>
    </row>
    <row r="92" spans="1:37">
      <c r="A92">
        <v>48</v>
      </c>
      <c r="B92">
        <v>2.2800000000000001E-2</v>
      </c>
      <c r="C92" s="11">
        <f>BC41</f>
        <v>283964.38217391301</v>
      </c>
      <c r="D92" s="11">
        <f t="shared" si="6"/>
        <v>12454578.165522499</v>
      </c>
      <c r="F92" t="s">
        <v>39</v>
      </c>
      <c r="G92" s="29" t="s">
        <v>46</v>
      </c>
      <c r="H92" s="11">
        <f>H51</f>
        <v>646277.60230389901</v>
      </c>
      <c r="I92" s="11">
        <f>I51</f>
        <v>26234.435543406842</v>
      </c>
      <c r="J92" s="11">
        <f>J51</f>
        <v>42739725.760760911</v>
      </c>
      <c r="K92" s="11">
        <f>K51</f>
        <v>7778531.0501413122</v>
      </c>
      <c r="Q92" s="1"/>
      <c r="R92" s="4"/>
      <c r="S92" s="26"/>
      <c r="T92" s="26"/>
    </row>
    <row r="93" spans="1:37">
      <c r="A93">
        <v>49</v>
      </c>
      <c r="B93">
        <f>[1]Samples!D54</f>
        <v>1.9900000000000001E-2</v>
      </c>
      <c r="C93" s="11">
        <f>BG41</f>
        <v>651749.87137096783</v>
      </c>
      <c r="D93" s="11">
        <f t="shared" si="6"/>
        <v>32751249.817636572</v>
      </c>
      <c r="Q93" s="1"/>
      <c r="R93" s="4"/>
      <c r="S93" s="26"/>
      <c r="T93" s="26"/>
    </row>
    <row r="94" spans="1:37">
      <c r="A94">
        <v>50</v>
      </c>
      <c r="B94">
        <f>[1]Samples!D55</f>
        <v>7.0000000000000001E-3</v>
      </c>
      <c r="C94" s="11">
        <f>BH41</f>
        <v>363850.08750000002</v>
      </c>
      <c r="D94" s="11">
        <f t="shared" si="6"/>
        <v>51978583.928571433</v>
      </c>
      <c r="Q94" s="1"/>
      <c r="R94" s="4"/>
      <c r="S94" s="26"/>
      <c r="T94" s="26"/>
    </row>
    <row r="95" spans="1:37">
      <c r="A95">
        <v>51</v>
      </c>
      <c r="B95">
        <f>[1]Samples!D56</f>
        <v>1.8499999999999999E-2</v>
      </c>
      <c r="C95" s="11">
        <f>BI41</f>
        <v>1346162.2931451614</v>
      </c>
      <c r="D95" s="11">
        <f t="shared" si="6"/>
        <v>72765529.359197915</v>
      </c>
      <c r="Q95" s="1"/>
      <c r="R95" s="4"/>
      <c r="S95" s="26"/>
      <c r="T95" s="26"/>
    </row>
    <row r="96" spans="1:37">
      <c r="Q96" s="1"/>
    </row>
    <row r="98" spans="11:11">
      <c r="K98" s="1"/>
    </row>
    <row r="114" spans="6:6">
      <c r="F114" s="2"/>
    </row>
    <row r="145" spans="6:10">
      <c r="J145" s="2"/>
    </row>
    <row r="146" spans="6:10">
      <c r="F146" s="1"/>
      <c r="J146" s="1"/>
    </row>
  </sheetData>
  <mergeCells count="1">
    <mergeCell ref="P56:Q5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8"/>
  <sheetViews>
    <sheetView zoomScale="75" zoomScaleNormal="75" zoomScalePageLayoutView="75" workbookViewId="0">
      <selection activeCell="V72" sqref="V72"/>
    </sheetView>
  </sheetViews>
  <sheetFormatPr baseColWidth="10" defaultRowHeight="15" x14ac:dyDescent="0"/>
  <cols>
    <col min="4" max="4" width="11.5" bestFit="1" customWidth="1"/>
    <col min="5" max="5" width="12.83203125" bestFit="1" customWidth="1"/>
    <col min="8" max="8" width="17.33203125" bestFit="1" customWidth="1"/>
    <col min="10" max="11" width="12.83203125" bestFit="1" customWidth="1"/>
    <col min="13" max="13" width="17.33203125" bestFit="1" customWidth="1"/>
    <col min="14" max="14" width="11.6640625" bestFit="1" customWidth="1"/>
    <col min="16" max="17" width="12.1640625" bestFit="1" customWidth="1"/>
    <col min="19" max="20" width="12.1640625" bestFit="1" customWidth="1"/>
    <col min="21" max="21" width="11.5" bestFit="1" customWidth="1"/>
    <col min="35" max="35" width="11.5" bestFit="1" customWidth="1"/>
    <col min="39" max="39" width="11.5" bestFit="1" customWidth="1"/>
    <col min="46" max="46" width="11.5" bestFit="1" customWidth="1"/>
  </cols>
  <sheetData>
    <row r="1" spans="1:59">
      <c r="A1" s="1" t="s">
        <v>57</v>
      </c>
    </row>
    <row r="3" spans="1:59">
      <c r="A3" s="2"/>
    </row>
    <row r="4" spans="1:59">
      <c r="A4" s="2"/>
    </row>
    <row r="7" spans="1:59">
      <c r="A7" t="s">
        <v>0</v>
      </c>
      <c r="AC7" t="s">
        <v>1</v>
      </c>
    </row>
    <row r="8" spans="1:59">
      <c r="A8" t="s">
        <v>2</v>
      </c>
      <c r="B8" t="s">
        <v>3</v>
      </c>
      <c r="C8" t="s">
        <v>4</v>
      </c>
      <c r="D8" t="s">
        <v>5</v>
      </c>
      <c r="E8" t="s">
        <v>6</v>
      </c>
      <c r="F8" t="s">
        <v>7</v>
      </c>
      <c r="G8" t="s">
        <v>8</v>
      </c>
      <c r="H8" t="s">
        <v>9</v>
      </c>
      <c r="I8" t="s">
        <v>10</v>
      </c>
      <c r="J8" t="s">
        <v>11</v>
      </c>
      <c r="K8" t="s">
        <v>12</v>
      </c>
      <c r="L8" t="s">
        <v>13</v>
      </c>
      <c r="M8" t="s">
        <v>14</v>
      </c>
      <c r="N8" t="s">
        <v>15</v>
      </c>
      <c r="O8" t="s">
        <v>16</v>
      </c>
      <c r="P8" t="s">
        <v>17</v>
      </c>
      <c r="Q8" t="s">
        <v>18</v>
      </c>
      <c r="R8" t="s">
        <v>19</v>
      </c>
      <c r="S8" t="s">
        <v>20</v>
      </c>
      <c r="T8" t="s">
        <v>21</v>
      </c>
      <c r="U8" t="s">
        <v>22</v>
      </c>
      <c r="V8" t="s">
        <v>23</v>
      </c>
      <c r="W8" t="s">
        <v>24</v>
      </c>
      <c r="X8" t="s">
        <v>25</v>
      </c>
      <c r="Y8" t="s">
        <v>26</v>
      </c>
      <c r="Z8" t="s">
        <v>27</v>
      </c>
      <c r="AA8" t="s">
        <v>28</v>
      </c>
      <c r="AC8" t="s">
        <v>2</v>
      </c>
      <c r="AD8" t="s">
        <v>3</v>
      </c>
      <c r="AE8" t="s">
        <v>4</v>
      </c>
      <c r="AF8" t="s">
        <v>5</v>
      </c>
      <c r="AG8" t="s">
        <v>6</v>
      </c>
      <c r="AH8" t="s">
        <v>7</v>
      </c>
      <c r="AI8" t="s">
        <v>8</v>
      </c>
      <c r="AJ8" t="s">
        <v>9</v>
      </c>
      <c r="AK8" t="s">
        <v>10</v>
      </c>
      <c r="AL8" t="s">
        <v>11</v>
      </c>
      <c r="AM8" t="s">
        <v>12</v>
      </c>
      <c r="AN8" t="s">
        <v>13</v>
      </c>
      <c r="AO8" t="s">
        <v>14</v>
      </c>
      <c r="AP8" t="s">
        <v>15</v>
      </c>
      <c r="AQ8" t="s">
        <v>16</v>
      </c>
      <c r="AR8" t="s">
        <v>17</v>
      </c>
      <c r="AS8" t="s">
        <v>18</v>
      </c>
      <c r="AT8" t="s">
        <v>19</v>
      </c>
      <c r="AU8" t="s">
        <v>20</v>
      </c>
      <c r="AV8" t="s">
        <v>21</v>
      </c>
      <c r="AW8" t="s">
        <v>22</v>
      </c>
      <c r="AX8" t="s">
        <v>23</v>
      </c>
      <c r="AY8" t="s">
        <v>24</v>
      </c>
      <c r="AZ8" t="s">
        <v>25</v>
      </c>
      <c r="BA8" t="s">
        <v>26</v>
      </c>
      <c r="BB8" t="s">
        <v>27</v>
      </c>
      <c r="BC8" t="s">
        <v>28</v>
      </c>
      <c r="BD8" s="1"/>
      <c r="BE8" s="1"/>
      <c r="BF8" s="1"/>
      <c r="BG8" s="1"/>
    </row>
    <row r="9" spans="1:59">
      <c r="A9" s="5">
        <v>0</v>
      </c>
      <c r="B9">
        <v>25</v>
      </c>
      <c r="C9">
        <v>0</v>
      </c>
      <c r="D9">
        <v>90784840</v>
      </c>
      <c r="E9">
        <v>110061568</v>
      </c>
      <c r="F9">
        <v>70538096</v>
      </c>
      <c r="G9">
        <v>513612256</v>
      </c>
      <c r="H9">
        <v>358395840</v>
      </c>
      <c r="I9">
        <v>420250432</v>
      </c>
      <c r="J9">
        <v>423650272</v>
      </c>
      <c r="K9">
        <v>783555392</v>
      </c>
      <c r="L9">
        <v>577148352</v>
      </c>
      <c r="M9">
        <v>401257184</v>
      </c>
      <c r="N9">
        <v>298217376</v>
      </c>
      <c r="O9">
        <v>248713488</v>
      </c>
      <c r="P9">
        <v>385466016</v>
      </c>
      <c r="Q9">
        <v>367740160</v>
      </c>
      <c r="R9">
        <v>292162592</v>
      </c>
      <c r="S9">
        <v>613670720</v>
      </c>
      <c r="T9">
        <v>214008528</v>
      </c>
      <c r="U9">
        <v>196475808</v>
      </c>
      <c r="AC9" s="5">
        <v>0</v>
      </c>
      <c r="AD9">
        <v>27</v>
      </c>
      <c r="AE9">
        <v>0</v>
      </c>
      <c r="AG9">
        <v>925334</v>
      </c>
      <c r="AI9">
        <v>118497088</v>
      </c>
      <c r="AJ9">
        <v>105469080</v>
      </c>
      <c r="AK9">
        <v>86181304</v>
      </c>
      <c r="AL9">
        <v>178587808</v>
      </c>
      <c r="AM9">
        <v>238636992</v>
      </c>
      <c r="AN9">
        <v>88498840</v>
      </c>
      <c r="AO9">
        <v>193132608</v>
      </c>
      <c r="AP9">
        <v>276133632</v>
      </c>
      <c r="AQ9">
        <v>390747680</v>
      </c>
      <c r="AR9">
        <v>590089728</v>
      </c>
      <c r="AS9">
        <v>165180752</v>
      </c>
      <c r="AT9">
        <v>214841520</v>
      </c>
      <c r="BD9" s="1"/>
      <c r="BE9" s="31"/>
      <c r="BF9" s="31"/>
      <c r="BG9" s="31"/>
    </row>
    <row r="10" spans="1:59">
      <c r="A10" s="5">
        <v>3.2407407407407406E-4</v>
      </c>
      <c r="B10">
        <v>26</v>
      </c>
      <c r="C10">
        <f>C9+0.5</f>
        <v>0.5</v>
      </c>
      <c r="D10">
        <v>187364112</v>
      </c>
      <c r="E10">
        <v>195890688</v>
      </c>
      <c r="F10">
        <v>160726512</v>
      </c>
      <c r="G10">
        <v>1072654400</v>
      </c>
      <c r="H10">
        <v>637270272</v>
      </c>
      <c r="I10">
        <v>759397696</v>
      </c>
      <c r="J10">
        <v>692483712</v>
      </c>
      <c r="K10">
        <v>1228833664</v>
      </c>
      <c r="L10">
        <v>1074767744</v>
      </c>
      <c r="M10">
        <v>838636288</v>
      </c>
      <c r="N10">
        <v>649544320</v>
      </c>
      <c r="O10">
        <v>514637184</v>
      </c>
      <c r="P10">
        <v>1250913408</v>
      </c>
      <c r="Q10">
        <v>585470080</v>
      </c>
      <c r="R10">
        <v>492010880</v>
      </c>
      <c r="S10">
        <v>1222483200</v>
      </c>
      <c r="T10">
        <v>371509568</v>
      </c>
      <c r="U10">
        <v>391796128</v>
      </c>
      <c r="AC10" s="5">
        <v>3.3564814814814812E-4</v>
      </c>
      <c r="AD10">
        <v>27</v>
      </c>
      <c r="AE10">
        <f>AE9+0.5</f>
        <v>0.5</v>
      </c>
      <c r="AG10">
        <v>1275233</v>
      </c>
      <c r="AI10">
        <v>197076624</v>
      </c>
      <c r="AJ10">
        <v>221025376</v>
      </c>
      <c r="AK10">
        <v>174814368</v>
      </c>
      <c r="AL10">
        <v>317971232</v>
      </c>
      <c r="AM10">
        <v>338988448</v>
      </c>
      <c r="AN10">
        <v>150891744</v>
      </c>
      <c r="AO10">
        <v>402498656</v>
      </c>
      <c r="AP10">
        <v>606444864</v>
      </c>
      <c r="AQ10">
        <v>406317664</v>
      </c>
      <c r="AR10">
        <v>886750080</v>
      </c>
      <c r="AS10">
        <v>366953472</v>
      </c>
      <c r="AT10">
        <v>532441280</v>
      </c>
      <c r="BD10" s="4"/>
      <c r="BE10" s="31"/>
      <c r="BF10" s="31"/>
      <c r="BG10" s="31"/>
    </row>
    <row r="11" spans="1:59">
      <c r="A11" s="5">
        <v>6.7129629629629625E-4</v>
      </c>
      <c r="B11">
        <v>26</v>
      </c>
      <c r="C11">
        <f t="shared" ref="C11:C49" si="0">C10+0.5</f>
        <v>1</v>
      </c>
      <c r="D11">
        <v>263262544</v>
      </c>
      <c r="E11">
        <v>251030608</v>
      </c>
      <c r="F11">
        <v>263893520</v>
      </c>
      <c r="G11">
        <v>1339287552</v>
      </c>
      <c r="H11">
        <v>940339776</v>
      </c>
      <c r="I11">
        <v>1117942144</v>
      </c>
      <c r="J11">
        <v>939157888</v>
      </c>
      <c r="K11">
        <v>1506606976</v>
      </c>
      <c r="L11">
        <v>1606484480</v>
      </c>
      <c r="M11">
        <v>1045049664</v>
      </c>
      <c r="N11">
        <v>928473536</v>
      </c>
      <c r="O11">
        <v>928368384</v>
      </c>
      <c r="P11">
        <v>1480513024</v>
      </c>
      <c r="Q11">
        <v>814858368</v>
      </c>
      <c r="R11">
        <v>735160320</v>
      </c>
      <c r="S11">
        <v>1510058496</v>
      </c>
      <c r="T11">
        <v>688768192</v>
      </c>
      <c r="U11">
        <v>567585152</v>
      </c>
      <c r="AC11" s="5">
        <v>6.7129629629629625E-4</v>
      </c>
      <c r="AD11" t="s">
        <v>31</v>
      </c>
      <c r="AE11">
        <f t="shared" ref="AE11:AE49" si="1">AE10+0.5</f>
        <v>1</v>
      </c>
      <c r="AG11">
        <v>2325426</v>
      </c>
      <c r="AI11">
        <v>308063264</v>
      </c>
      <c r="AJ11">
        <v>324831136</v>
      </c>
      <c r="AK11">
        <v>253541808</v>
      </c>
      <c r="AL11">
        <v>376498656</v>
      </c>
      <c r="AM11">
        <v>528027136</v>
      </c>
      <c r="AN11">
        <v>195859088</v>
      </c>
      <c r="AO11">
        <v>644462656</v>
      </c>
      <c r="AP11">
        <v>781082688</v>
      </c>
      <c r="AQ11">
        <v>584711680</v>
      </c>
      <c r="AR11">
        <v>966124480</v>
      </c>
      <c r="AS11">
        <v>569247232</v>
      </c>
      <c r="AT11">
        <v>815048256</v>
      </c>
      <c r="BD11" s="4"/>
      <c r="BE11" s="31"/>
      <c r="BF11" s="31"/>
      <c r="BG11" s="31"/>
    </row>
    <row r="12" spans="1:59">
      <c r="A12" s="5">
        <v>1.0069444444444444E-3</v>
      </c>
      <c r="B12">
        <v>26</v>
      </c>
      <c r="C12">
        <f t="shared" si="0"/>
        <v>1.5</v>
      </c>
      <c r="D12">
        <v>357739936</v>
      </c>
      <c r="E12">
        <v>318619264</v>
      </c>
      <c r="F12">
        <v>301884736</v>
      </c>
      <c r="G12">
        <v>1643900544</v>
      </c>
      <c r="H12">
        <v>1373451648</v>
      </c>
      <c r="I12">
        <v>1440366080</v>
      </c>
      <c r="J12">
        <v>1132448768</v>
      </c>
      <c r="K12">
        <v>1832939648</v>
      </c>
      <c r="L12">
        <v>1903225728</v>
      </c>
      <c r="M12">
        <v>1273769600</v>
      </c>
      <c r="N12">
        <v>1283867136</v>
      </c>
      <c r="O12">
        <v>1346586624</v>
      </c>
      <c r="P12">
        <v>1927447168</v>
      </c>
      <c r="Q12">
        <v>1103419392</v>
      </c>
      <c r="R12">
        <v>964933632</v>
      </c>
      <c r="S12">
        <v>1795377408</v>
      </c>
      <c r="T12">
        <v>807120384</v>
      </c>
      <c r="U12">
        <v>785027712</v>
      </c>
      <c r="AC12" s="5">
        <v>1.0185185185185186E-3</v>
      </c>
      <c r="AD12" t="s">
        <v>31</v>
      </c>
      <c r="AE12">
        <f t="shared" si="1"/>
        <v>1.5</v>
      </c>
      <c r="AG12">
        <v>1660024</v>
      </c>
      <c r="AH12">
        <v>1963817</v>
      </c>
      <c r="AI12">
        <v>418415616</v>
      </c>
      <c r="AJ12">
        <v>422628256</v>
      </c>
      <c r="AK12">
        <v>311549824</v>
      </c>
      <c r="AL12">
        <v>572813760</v>
      </c>
      <c r="AM12">
        <v>719101312</v>
      </c>
      <c r="AN12">
        <v>254079504</v>
      </c>
      <c r="AO12">
        <v>799819008</v>
      </c>
      <c r="AP12">
        <v>1049434880</v>
      </c>
      <c r="AQ12">
        <v>748570048</v>
      </c>
      <c r="AR12">
        <v>1156034560</v>
      </c>
      <c r="AS12">
        <v>694996096</v>
      </c>
      <c r="AT12">
        <v>1149890048</v>
      </c>
      <c r="BD12" s="4"/>
      <c r="BE12" s="31"/>
      <c r="BF12" s="31"/>
      <c r="BG12" s="31"/>
    </row>
    <row r="13" spans="1:59">
      <c r="A13" s="5">
        <v>1.3541666666666667E-3</v>
      </c>
      <c r="B13">
        <v>26</v>
      </c>
      <c r="C13">
        <f t="shared" si="0"/>
        <v>2</v>
      </c>
      <c r="D13">
        <v>418270432</v>
      </c>
      <c r="E13">
        <v>386094304</v>
      </c>
      <c r="F13">
        <v>367999456</v>
      </c>
      <c r="G13">
        <v>1999238912</v>
      </c>
      <c r="H13">
        <v>1674501632</v>
      </c>
      <c r="I13">
        <v>1758368640</v>
      </c>
      <c r="J13">
        <v>1361353728</v>
      </c>
      <c r="K13">
        <v>2186938112</v>
      </c>
      <c r="L13">
        <v>2221271552</v>
      </c>
      <c r="M13">
        <v>1609901184</v>
      </c>
      <c r="N13">
        <v>1573986944</v>
      </c>
      <c r="O13">
        <v>1873220352</v>
      </c>
      <c r="P13">
        <v>2364506368</v>
      </c>
      <c r="Q13">
        <v>1281124992</v>
      </c>
      <c r="R13">
        <v>1256888832</v>
      </c>
      <c r="S13">
        <v>2194950400</v>
      </c>
      <c r="T13">
        <v>1029942976</v>
      </c>
      <c r="U13">
        <v>927631616</v>
      </c>
      <c r="AC13" s="5">
        <v>1.3541666666666667E-3</v>
      </c>
      <c r="AD13" t="s">
        <v>31</v>
      </c>
      <c r="AE13">
        <f t="shared" si="1"/>
        <v>2</v>
      </c>
      <c r="AG13">
        <v>2145776</v>
      </c>
      <c r="AI13">
        <v>516531072</v>
      </c>
      <c r="AJ13">
        <v>521168288</v>
      </c>
      <c r="AK13">
        <v>366630528</v>
      </c>
      <c r="AL13">
        <v>781672832</v>
      </c>
      <c r="AM13">
        <v>907551936</v>
      </c>
      <c r="AN13">
        <v>294224672</v>
      </c>
      <c r="AO13">
        <v>961461440</v>
      </c>
      <c r="AP13">
        <v>1298221696</v>
      </c>
      <c r="AQ13">
        <v>894537024</v>
      </c>
      <c r="AR13">
        <v>1288390912</v>
      </c>
      <c r="AS13">
        <v>887750848</v>
      </c>
      <c r="AT13">
        <v>1456796032</v>
      </c>
      <c r="BD13" s="4"/>
      <c r="BE13" s="31"/>
      <c r="BF13" s="31"/>
      <c r="BG13" s="31"/>
    </row>
    <row r="14" spans="1:59">
      <c r="A14" s="5">
        <v>1.689814814814815E-3</v>
      </c>
      <c r="B14">
        <v>26</v>
      </c>
      <c r="C14">
        <f t="shared" si="0"/>
        <v>2.5</v>
      </c>
      <c r="D14">
        <v>478234016</v>
      </c>
      <c r="E14">
        <v>453101664</v>
      </c>
      <c r="F14">
        <v>423025152</v>
      </c>
      <c r="G14">
        <v>2221658624</v>
      </c>
      <c r="H14">
        <v>2049413248</v>
      </c>
      <c r="I14">
        <v>2083729920</v>
      </c>
      <c r="J14">
        <v>2084558336</v>
      </c>
      <c r="K14">
        <v>2455740672</v>
      </c>
      <c r="L14">
        <v>2548846592</v>
      </c>
      <c r="M14">
        <v>1894888064</v>
      </c>
      <c r="N14">
        <v>1855145472</v>
      </c>
      <c r="O14">
        <v>2293743104</v>
      </c>
      <c r="P14">
        <v>2763008768</v>
      </c>
      <c r="Q14">
        <v>1485521920</v>
      </c>
      <c r="R14">
        <v>1428331520</v>
      </c>
      <c r="S14">
        <v>2525977088</v>
      </c>
      <c r="T14">
        <v>1252163456</v>
      </c>
      <c r="U14">
        <v>1064338944</v>
      </c>
      <c r="AC14" s="5">
        <v>1.7013888888888892E-3</v>
      </c>
      <c r="AD14" t="s">
        <v>31</v>
      </c>
      <c r="AE14">
        <f t="shared" si="1"/>
        <v>2.5</v>
      </c>
      <c r="AF14">
        <v>1108672</v>
      </c>
      <c r="AG14">
        <v>1905753</v>
      </c>
      <c r="AH14">
        <v>1203213</v>
      </c>
      <c r="AI14">
        <v>621503808</v>
      </c>
      <c r="AJ14">
        <v>612594944</v>
      </c>
      <c r="AK14">
        <v>427084704</v>
      </c>
      <c r="AL14">
        <v>820411392</v>
      </c>
      <c r="AM14">
        <v>1065700288</v>
      </c>
      <c r="AN14">
        <v>369213504</v>
      </c>
      <c r="AO14">
        <v>1150271872</v>
      </c>
      <c r="AP14">
        <v>1543126784</v>
      </c>
      <c r="AQ14">
        <v>1004532480</v>
      </c>
      <c r="AR14">
        <v>1564832768</v>
      </c>
      <c r="AS14">
        <v>1010398592</v>
      </c>
      <c r="AT14">
        <v>1729752832</v>
      </c>
      <c r="BD14" s="4"/>
      <c r="BE14" s="31"/>
      <c r="BF14" s="31"/>
      <c r="BG14" s="31"/>
    </row>
    <row r="15" spans="1:59">
      <c r="A15" s="5">
        <v>2.0717592592592593E-3</v>
      </c>
      <c r="B15">
        <v>26</v>
      </c>
      <c r="C15">
        <f t="shared" si="0"/>
        <v>3</v>
      </c>
      <c r="D15">
        <v>529367264</v>
      </c>
      <c r="E15">
        <v>445934912</v>
      </c>
      <c r="F15">
        <v>478129216</v>
      </c>
      <c r="G15">
        <v>2134876800</v>
      </c>
      <c r="H15">
        <v>2439434752</v>
      </c>
      <c r="I15">
        <v>2412102400</v>
      </c>
      <c r="J15">
        <v>1730897920</v>
      </c>
      <c r="K15">
        <v>2812572928</v>
      </c>
      <c r="L15">
        <v>2848142336</v>
      </c>
      <c r="M15">
        <v>2005887616</v>
      </c>
      <c r="N15">
        <v>2139599616</v>
      </c>
      <c r="O15">
        <v>2802698240</v>
      </c>
      <c r="P15">
        <v>3119277568</v>
      </c>
      <c r="Q15">
        <v>1773900672</v>
      </c>
      <c r="R15">
        <v>1676903808</v>
      </c>
      <c r="S15">
        <v>3192318464</v>
      </c>
      <c r="T15">
        <v>1418802560</v>
      </c>
      <c r="U15">
        <v>1236120448</v>
      </c>
      <c r="AC15" s="5">
        <v>2.0601851851851853E-3</v>
      </c>
      <c r="AD15" t="s">
        <v>31</v>
      </c>
      <c r="AE15">
        <f t="shared" si="1"/>
        <v>3</v>
      </c>
      <c r="AF15">
        <v>1197334</v>
      </c>
      <c r="AG15">
        <v>1992857</v>
      </c>
      <c r="AH15">
        <v>2010266</v>
      </c>
      <c r="AI15">
        <v>730589568</v>
      </c>
      <c r="AJ15">
        <v>715626688</v>
      </c>
      <c r="AK15">
        <v>495256128</v>
      </c>
      <c r="AL15">
        <v>946319104</v>
      </c>
      <c r="AM15">
        <v>1298688128</v>
      </c>
      <c r="AN15">
        <v>424768608</v>
      </c>
      <c r="AO15">
        <v>1330399488</v>
      </c>
      <c r="AP15">
        <v>1773608320</v>
      </c>
      <c r="AQ15">
        <v>1150190592</v>
      </c>
      <c r="AR15">
        <v>1647866368</v>
      </c>
      <c r="AS15">
        <v>1173764352</v>
      </c>
      <c r="AT15">
        <v>2004394624</v>
      </c>
      <c r="BD15" s="4"/>
      <c r="BE15" s="31"/>
      <c r="BF15" s="31"/>
      <c r="BG15" s="31"/>
    </row>
    <row r="16" spans="1:59">
      <c r="A16" s="5">
        <v>2.4189814814814816E-3</v>
      </c>
      <c r="B16">
        <v>26</v>
      </c>
      <c r="C16">
        <f t="shared" si="0"/>
        <v>3.5</v>
      </c>
      <c r="D16">
        <v>592132928</v>
      </c>
      <c r="E16">
        <v>579193984</v>
      </c>
      <c r="F16">
        <v>507770176</v>
      </c>
      <c r="G16">
        <v>2709126912</v>
      </c>
      <c r="H16">
        <v>2726682624</v>
      </c>
      <c r="I16">
        <v>2655091200</v>
      </c>
      <c r="K16">
        <v>3043571968</v>
      </c>
      <c r="L16">
        <v>3143278592</v>
      </c>
      <c r="M16">
        <v>2539197184</v>
      </c>
      <c r="N16">
        <v>2482368512</v>
      </c>
      <c r="O16">
        <v>3246703360</v>
      </c>
      <c r="P16">
        <v>3440225792</v>
      </c>
      <c r="Q16">
        <v>1950260352</v>
      </c>
      <c r="R16">
        <v>1864201600</v>
      </c>
      <c r="S16">
        <v>3259872256</v>
      </c>
      <c r="T16">
        <v>1587868160</v>
      </c>
      <c r="U16">
        <v>1366277376</v>
      </c>
      <c r="AC16" s="5">
        <v>2.4305555555555556E-3</v>
      </c>
      <c r="AD16" t="s">
        <v>31</v>
      </c>
      <c r="AE16">
        <f t="shared" si="1"/>
        <v>3.5</v>
      </c>
      <c r="AF16">
        <v>1140567</v>
      </c>
      <c r="AG16">
        <v>1888476</v>
      </c>
      <c r="AH16">
        <v>1533234</v>
      </c>
      <c r="AI16">
        <v>822332224</v>
      </c>
      <c r="AJ16">
        <v>805208448</v>
      </c>
      <c r="AK16">
        <v>564014528</v>
      </c>
      <c r="AL16">
        <v>1060036160</v>
      </c>
      <c r="AM16">
        <v>1483203200</v>
      </c>
      <c r="AN16">
        <v>480950528</v>
      </c>
      <c r="AO16">
        <v>1519703936</v>
      </c>
      <c r="AP16">
        <v>2006080896</v>
      </c>
      <c r="AQ16">
        <v>1276365312</v>
      </c>
      <c r="AR16">
        <v>1809252992</v>
      </c>
      <c r="AS16">
        <v>1282094080</v>
      </c>
      <c r="AT16">
        <v>2291496704</v>
      </c>
      <c r="BD16" s="4"/>
      <c r="BE16" s="31"/>
      <c r="BF16" s="31"/>
      <c r="BG16" s="31"/>
    </row>
    <row r="17" spans="1:59">
      <c r="A17" s="5">
        <v>2.7777777777777779E-3</v>
      </c>
      <c r="B17">
        <v>26</v>
      </c>
      <c r="C17">
        <f t="shared" si="0"/>
        <v>4</v>
      </c>
      <c r="D17">
        <v>652905600</v>
      </c>
      <c r="E17">
        <v>647800000</v>
      </c>
      <c r="F17">
        <v>572859968</v>
      </c>
      <c r="G17">
        <v>2973071872</v>
      </c>
      <c r="H17">
        <v>3022403072</v>
      </c>
      <c r="I17">
        <v>2940209920</v>
      </c>
      <c r="J17">
        <v>2128775424</v>
      </c>
      <c r="K17">
        <v>3237776128</v>
      </c>
      <c r="L17">
        <v>3421148672</v>
      </c>
      <c r="M17">
        <v>2449581056</v>
      </c>
      <c r="N17">
        <v>2776303360</v>
      </c>
      <c r="O17">
        <v>3607571968</v>
      </c>
      <c r="P17">
        <v>3643423744</v>
      </c>
      <c r="Q17">
        <v>2155711232</v>
      </c>
      <c r="R17">
        <v>2069036032</v>
      </c>
      <c r="S17">
        <v>3517676032</v>
      </c>
      <c r="T17">
        <v>1744990080</v>
      </c>
      <c r="U17">
        <v>1472270848</v>
      </c>
      <c r="AC17" s="5">
        <v>2.7777777777777779E-3</v>
      </c>
      <c r="AD17" t="s">
        <v>31</v>
      </c>
      <c r="AE17">
        <f t="shared" si="1"/>
        <v>4</v>
      </c>
      <c r="AF17">
        <v>1108210</v>
      </c>
      <c r="AG17">
        <v>2517847</v>
      </c>
      <c r="AH17">
        <v>1620300</v>
      </c>
      <c r="AI17">
        <v>922584960</v>
      </c>
      <c r="AJ17">
        <v>896972224</v>
      </c>
      <c r="AK17">
        <v>617503360</v>
      </c>
      <c r="AL17">
        <v>1169064320</v>
      </c>
      <c r="AM17">
        <v>1660928128</v>
      </c>
      <c r="AN17">
        <v>532146144</v>
      </c>
      <c r="AO17">
        <v>1682383616</v>
      </c>
      <c r="AP17">
        <v>2164285952</v>
      </c>
      <c r="AQ17">
        <v>1414484096</v>
      </c>
      <c r="AR17">
        <v>1882197504</v>
      </c>
      <c r="AS17">
        <v>1433179264</v>
      </c>
      <c r="AT17">
        <v>2563005440</v>
      </c>
      <c r="BD17" s="4"/>
      <c r="BE17" s="31"/>
      <c r="BF17" s="31"/>
      <c r="BG17" s="31"/>
    </row>
    <row r="18" spans="1:59">
      <c r="A18" s="5">
        <v>3.1249999999999997E-3</v>
      </c>
      <c r="B18">
        <v>26</v>
      </c>
      <c r="C18">
        <f t="shared" si="0"/>
        <v>4.5</v>
      </c>
      <c r="D18">
        <v>671124288</v>
      </c>
      <c r="E18">
        <v>701473792</v>
      </c>
      <c r="F18">
        <v>631037504</v>
      </c>
      <c r="G18">
        <v>3118760960</v>
      </c>
      <c r="H18">
        <v>3301796096</v>
      </c>
      <c r="I18">
        <v>3144468224</v>
      </c>
      <c r="J18">
        <v>2317939968</v>
      </c>
      <c r="K18">
        <v>3430746624</v>
      </c>
      <c r="L18">
        <v>3632966912</v>
      </c>
      <c r="M18">
        <v>2719295488</v>
      </c>
      <c r="N18">
        <v>2892800512</v>
      </c>
      <c r="O18">
        <v>3971861760</v>
      </c>
      <c r="P18">
        <v>4002354176</v>
      </c>
      <c r="Q18">
        <v>2358948864</v>
      </c>
      <c r="R18">
        <v>2277356032</v>
      </c>
      <c r="S18">
        <v>3841557504</v>
      </c>
      <c r="T18">
        <v>1911408384</v>
      </c>
      <c r="U18">
        <v>1597010304</v>
      </c>
      <c r="AC18" s="5">
        <v>3.1249999999999997E-3</v>
      </c>
      <c r="AD18" t="s">
        <v>31</v>
      </c>
      <c r="AE18">
        <f t="shared" si="1"/>
        <v>4.5</v>
      </c>
      <c r="AF18">
        <v>1315577</v>
      </c>
      <c r="AH18">
        <v>1639814</v>
      </c>
      <c r="AI18">
        <v>1026753088</v>
      </c>
      <c r="AJ18">
        <v>980272192</v>
      </c>
      <c r="AK18">
        <v>692737856</v>
      </c>
      <c r="AL18">
        <v>1281106176</v>
      </c>
      <c r="AM18">
        <v>1820915072</v>
      </c>
      <c r="AN18">
        <v>575678912</v>
      </c>
      <c r="AO18">
        <v>1818911232</v>
      </c>
      <c r="AP18">
        <v>2342300672</v>
      </c>
      <c r="AQ18">
        <v>1532013056</v>
      </c>
      <c r="AR18">
        <v>2146833664</v>
      </c>
      <c r="AS18">
        <v>1615847168</v>
      </c>
      <c r="AT18">
        <v>2819221504</v>
      </c>
      <c r="BE18" s="31"/>
      <c r="BF18" s="31"/>
      <c r="BG18" s="31"/>
    </row>
    <row r="19" spans="1:59">
      <c r="A19" s="5">
        <v>3.472222222222222E-3</v>
      </c>
      <c r="B19">
        <v>26</v>
      </c>
      <c r="C19">
        <f t="shared" si="0"/>
        <v>5</v>
      </c>
      <c r="D19">
        <v>766073472</v>
      </c>
      <c r="E19">
        <v>752804608</v>
      </c>
      <c r="F19">
        <v>685727360</v>
      </c>
      <c r="G19">
        <v>3315119360</v>
      </c>
      <c r="H19">
        <v>3592427520</v>
      </c>
      <c r="I19">
        <v>3420485376</v>
      </c>
      <c r="J19">
        <v>2426267136</v>
      </c>
      <c r="K19">
        <v>3659329280</v>
      </c>
      <c r="L19">
        <v>3828743680</v>
      </c>
      <c r="M19">
        <v>2836541696</v>
      </c>
      <c r="N19">
        <v>3116820224</v>
      </c>
      <c r="O19">
        <v>4332328960</v>
      </c>
      <c r="P19">
        <v>4214091776</v>
      </c>
      <c r="Q19">
        <v>2438451200</v>
      </c>
      <c r="R19">
        <v>2441572864</v>
      </c>
      <c r="S19">
        <v>4055907840</v>
      </c>
      <c r="T19">
        <v>2030089856</v>
      </c>
      <c r="U19">
        <v>1699717760</v>
      </c>
      <c r="AC19" s="5">
        <v>3.472222222222222E-3</v>
      </c>
      <c r="AD19" t="s">
        <v>31</v>
      </c>
      <c r="AE19">
        <f t="shared" si="1"/>
        <v>5</v>
      </c>
      <c r="AF19">
        <v>1195036</v>
      </c>
      <c r="AG19">
        <v>2012039</v>
      </c>
      <c r="AH19">
        <v>1400908</v>
      </c>
      <c r="AI19">
        <v>1108015872</v>
      </c>
      <c r="AJ19">
        <v>1050529472</v>
      </c>
      <c r="AK19">
        <v>752432896</v>
      </c>
      <c r="AL19">
        <v>1388908160</v>
      </c>
      <c r="AM19">
        <v>1993599616</v>
      </c>
      <c r="AN19">
        <v>631705984</v>
      </c>
      <c r="AO19">
        <v>2007512704</v>
      </c>
      <c r="AP19">
        <v>2520353536</v>
      </c>
      <c r="AQ19">
        <v>1703920512</v>
      </c>
      <c r="AR19">
        <v>2210516992</v>
      </c>
      <c r="AS19">
        <v>1678984832</v>
      </c>
      <c r="AT19">
        <v>3074426112</v>
      </c>
      <c r="BE19" s="31"/>
      <c r="BF19" s="31"/>
      <c r="BG19" s="31"/>
    </row>
    <row r="20" spans="1:59">
      <c r="A20" s="5">
        <v>3.8194444444444443E-3</v>
      </c>
      <c r="B20">
        <v>26</v>
      </c>
      <c r="C20">
        <f t="shared" si="0"/>
        <v>5.5</v>
      </c>
      <c r="D20">
        <v>826607360</v>
      </c>
      <c r="E20">
        <v>795147072</v>
      </c>
      <c r="F20">
        <v>857040192</v>
      </c>
      <c r="G20">
        <v>3465523456</v>
      </c>
      <c r="H20">
        <v>3851571968</v>
      </c>
      <c r="I20">
        <v>3610385152</v>
      </c>
      <c r="J20">
        <v>2581117184</v>
      </c>
      <c r="K20">
        <v>4002260736</v>
      </c>
      <c r="L20">
        <v>4069445376</v>
      </c>
      <c r="M20">
        <v>3070794496</v>
      </c>
      <c r="N20">
        <v>3303712768</v>
      </c>
      <c r="O20">
        <v>4641051648</v>
      </c>
      <c r="P20">
        <v>4400076800</v>
      </c>
      <c r="Q20">
        <v>2674527232</v>
      </c>
      <c r="R20">
        <v>2589549568</v>
      </c>
      <c r="S20">
        <v>4159487488</v>
      </c>
      <c r="T20">
        <v>2196157440</v>
      </c>
      <c r="U20">
        <v>1789842304</v>
      </c>
      <c r="AC20" s="5">
        <v>3.8194444444444443E-3</v>
      </c>
      <c r="AD20" t="s">
        <v>31</v>
      </c>
      <c r="AE20">
        <f t="shared" si="1"/>
        <v>5.5</v>
      </c>
      <c r="AF20">
        <v>1591274</v>
      </c>
      <c r="AG20">
        <v>2102237</v>
      </c>
      <c r="AH20">
        <v>1829112</v>
      </c>
      <c r="AI20">
        <v>1213335936</v>
      </c>
      <c r="AJ20">
        <v>1148749312</v>
      </c>
      <c r="AK20">
        <v>807165632</v>
      </c>
      <c r="AL20">
        <v>1472740352</v>
      </c>
      <c r="AM20">
        <v>2131605248</v>
      </c>
      <c r="AN20">
        <v>677825216</v>
      </c>
      <c r="AO20">
        <v>2149645568</v>
      </c>
      <c r="AP20">
        <v>2721541632</v>
      </c>
      <c r="AQ20">
        <v>1752975616</v>
      </c>
      <c r="AR20">
        <v>2371640064</v>
      </c>
      <c r="AS20">
        <v>1828024320</v>
      </c>
      <c r="AT20">
        <v>3295128064</v>
      </c>
      <c r="BE20" s="31"/>
      <c r="BF20" s="31"/>
      <c r="BG20" s="31"/>
    </row>
    <row r="21" spans="1:59">
      <c r="A21" s="5">
        <v>4.1666666666666666E-3</v>
      </c>
      <c r="B21">
        <v>26</v>
      </c>
      <c r="C21">
        <f t="shared" si="0"/>
        <v>6</v>
      </c>
      <c r="D21">
        <v>705451584</v>
      </c>
      <c r="E21">
        <v>835040768</v>
      </c>
      <c r="F21">
        <v>774473408</v>
      </c>
      <c r="G21">
        <v>3656463360</v>
      </c>
      <c r="H21">
        <v>4063937024</v>
      </c>
      <c r="I21">
        <v>3785432832</v>
      </c>
      <c r="J21">
        <v>2711256064</v>
      </c>
      <c r="K21">
        <v>3941976832</v>
      </c>
      <c r="L21">
        <v>4331073536</v>
      </c>
      <c r="M21">
        <v>3185014784</v>
      </c>
      <c r="N21">
        <v>3507230464</v>
      </c>
      <c r="O21">
        <v>4951334912</v>
      </c>
      <c r="Q21">
        <v>2815701504</v>
      </c>
      <c r="R21">
        <v>2798007552</v>
      </c>
      <c r="S21">
        <v>4497344512</v>
      </c>
      <c r="T21">
        <v>2316912896</v>
      </c>
      <c r="U21">
        <v>1898250624</v>
      </c>
      <c r="AC21" s="5">
        <v>4.155092592592593E-3</v>
      </c>
      <c r="AD21" t="s">
        <v>31</v>
      </c>
      <c r="AE21">
        <f t="shared" si="1"/>
        <v>6</v>
      </c>
      <c r="AF21">
        <v>1539350</v>
      </c>
      <c r="AG21">
        <v>2678085</v>
      </c>
      <c r="AH21">
        <v>1370981</v>
      </c>
      <c r="AI21">
        <v>1283847424</v>
      </c>
      <c r="AJ21">
        <v>1216461952</v>
      </c>
      <c r="AK21">
        <v>874990080</v>
      </c>
      <c r="AL21">
        <v>1562147968</v>
      </c>
      <c r="AM21">
        <v>2275476480</v>
      </c>
      <c r="AN21">
        <v>727885632</v>
      </c>
      <c r="AO21">
        <v>2225863168</v>
      </c>
      <c r="AP21">
        <v>2888412672</v>
      </c>
      <c r="AQ21">
        <v>1881487104</v>
      </c>
      <c r="AR21">
        <v>2458653440</v>
      </c>
      <c r="AS21">
        <v>1985677440</v>
      </c>
      <c r="AT21">
        <v>3530659840</v>
      </c>
      <c r="BE21" s="31"/>
      <c r="BF21" s="31"/>
      <c r="BG21" s="31"/>
    </row>
    <row r="22" spans="1:59">
      <c r="A22" s="5">
        <v>4.5138888888888893E-3</v>
      </c>
      <c r="B22">
        <v>26</v>
      </c>
      <c r="C22">
        <f t="shared" si="0"/>
        <v>6.5</v>
      </c>
      <c r="D22">
        <v>915781888</v>
      </c>
      <c r="E22">
        <v>886415232</v>
      </c>
      <c r="F22">
        <v>829622080</v>
      </c>
      <c r="G22">
        <v>3836930816</v>
      </c>
      <c r="H22">
        <v>4317739008</v>
      </c>
      <c r="I22">
        <v>3983129344</v>
      </c>
      <c r="J22">
        <v>2860624640</v>
      </c>
      <c r="K22">
        <v>4147785728</v>
      </c>
      <c r="L22">
        <v>4253981696</v>
      </c>
      <c r="M22">
        <v>3311667456</v>
      </c>
      <c r="N22">
        <v>3688449280</v>
      </c>
      <c r="O22">
        <v>5203513344</v>
      </c>
      <c r="P22">
        <v>4709982720</v>
      </c>
      <c r="Q22">
        <v>2951393024</v>
      </c>
      <c r="R22">
        <v>3010717952</v>
      </c>
      <c r="S22">
        <v>4686515200</v>
      </c>
      <c r="T22">
        <v>2464254720</v>
      </c>
      <c r="U22">
        <v>2004356352</v>
      </c>
      <c r="AC22" s="5">
        <v>4.5138888888888893E-3</v>
      </c>
      <c r="AD22" t="s">
        <v>31</v>
      </c>
      <c r="AE22">
        <f t="shared" si="1"/>
        <v>6.5</v>
      </c>
      <c r="AF22">
        <v>1481306</v>
      </c>
      <c r="AG22">
        <v>1632172</v>
      </c>
      <c r="AI22">
        <v>1369583488</v>
      </c>
      <c r="AJ22">
        <v>1283962496</v>
      </c>
      <c r="AK22">
        <v>937744512</v>
      </c>
      <c r="AL22">
        <v>1639540608</v>
      </c>
      <c r="AM22">
        <v>2374672896</v>
      </c>
      <c r="AN22">
        <v>779377856</v>
      </c>
      <c r="AO22">
        <v>2382701824</v>
      </c>
      <c r="AP22">
        <v>3016383488</v>
      </c>
      <c r="AQ22">
        <v>1982248320</v>
      </c>
      <c r="AR22">
        <v>2657953792</v>
      </c>
      <c r="AS22">
        <v>2107955328</v>
      </c>
      <c r="AT22">
        <v>3702586624</v>
      </c>
      <c r="BD22" s="2"/>
      <c r="BE22" s="31"/>
      <c r="BF22" s="31"/>
      <c r="BG22" s="31"/>
    </row>
    <row r="23" spans="1:59">
      <c r="A23" s="5">
        <v>4.8611111111111112E-3</v>
      </c>
      <c r="B23">
        <v>26</v>
      </c>
      <c r="C23">
        <f t="shared" si="0"/>
        <v>7</v>
      </c>
      <c r="D23">
        <v>995192960</v>
      </c>
      <c r="E23">
        <v>931258752</v>
      </c>
      <c r="F23">
        <v>719782592</v>
      </c>
      <c r="G23">
        <v>3965119232</v>
      </c>
      <c r="H23">
        <v>4508119040</v>
      </c>
      <c r="I23">
        <v>4163784448</v>
      </c>
      <c r="J23">
        <v>3019529472</v>
      </c>
      <c r="K23">
        <v>4320077312</v>
      </c>
      <c r="L23">
        <v>4568924160</v>
      </c>
      <c r="M23">
        <v>3472227072</v>
      </c>
      <c r="N23">
        <v>3937523200</v>
      </c>
      <c r="O23">
        <v>5465507328</v>
      </c>
      <c r="P23">
        <v>4872547328</v>
      </c>
      <c r="Q23">
        <v>3059390208</v>
      </c>
      <c r="R23">
        <v>3120590336</v>
      </c>
      <c r="S23">
        <v>4952025600</v>
      </c>
      <c r="T23">
        <v>2614558976</v>
      </c>
      <c r="U23">
        <v>2064745600</v>
      </c>
      <c r="AC23" s="5">
        <v>4.8611111111111112E-3</v>
      </c>
      <c r="AD23" t="s">
        <v>31</v>
      </c>
      <c r="AE23">
        <f t="shared" si="1"/>
        <v>7</v>
      </c>
      <c r="AF23">
        <v>1475326</v>
      </c>
      <c r="AG23">
        <v>2361734</v>
      </c>
      <c r="AH23">
        <v>1686062</v>
      </c>
      <c r="AI23">
        <v>1430537216</v>
      </c>
      <c r="AJ23">
        <v>1358282880</v>
      </c>
      <c r="AK23">
        <v>1006258880</v>
      </c>
      <c r="AL23">
        <v>1732960512</v>
      </c>
      <c r="AM23">
        <v>2495341824</v>
      </c>
      <c r="AN23">
        <v>804989888</v>
      </c>
      <c r="AO23">
        <v>2563649024</v>
      </c>
      <c r="AP23">
        <v>3163054080</v>
      </c>
      <c r="AQ23">
        <v>2106253440</v>
      </c>
      <c r="AR23">
        <v>2788979456</v>
      </c>
      <c r="AS23">
        <v>2199499264</v>
      </c>
      <c r="AT23">
        <v>3898963712</v>
      </c>
      <c r="BE23" s="31"/>
      <c r="BF23" s="31"/>
      <c r="BG23" s="31"/>
    </row>
    <row r="24" spans="1:59">
      <c r="A24" s="5">
        <v>5.208333333333333E-3</v>
      </c>
      <c r="B24">
        <v>26</v>
      </c>
      <c r="C24">
        <f t="shared" si="0"/>
        <v>7.5</v>
      </c>
      <c r="D24">
        <v>982447616</v>
      </c>
      <c r="E24">
        <v>974349376</v>
      </c>
      <c r="F24">
        <v>905692224</v>
      </c>
      <c r="G24">
        <v>4073744128</v>
      </c>
      <c r="H24">
        <v>4748108800</v>
      </c>
      <c r="I24">
        <v>4333698048</v>
      </c>
      <c r="J24">
        <v>3123437312</v>
      </c>
      <c r="K24">
        <v>4451356672</v>
      </c>
      <c r="L24">
        <v>4731070976</v>
      </c>
      <c r="M24">
        <v>3606164992</v>
      </c>
      <c r="N24">
        <v>4051363840</v>
      </c>
      <c r="O24">
        <v>5703844352</v>
      </c>
      <c r="P24">
        <v>5004294144</v>
      </c>
      <c r="Q24">
        <v>3185376512</v>
      </c>
      <c r="R24">
        <v>3289761536</v>
      </c>
      <c r="S24">
        <v>5011813888</v>
      </c>
      <c r="T24">
        <v>2680560640</v>
      </c>
      <c r="U24">
        <v>2142994176</v>
      </c>
      <c r="AC24" s="5">
        <v>5.208333333333333E-3</v>
      </c>
      <c r="AD24">
        <v>27</v>
      </c>
      <c r="AE24">
        <f t="shared" si="1"/>
        <v>7.5</v>
      </c>
      <c r="AF24">
        <v>1622035</v>
      </c>
      <c r="AG24">
        <v>2053782</v>
      </c>
      <c r="AH24">
        <v>1548246</v>
      </c>
      <c r="AI24">
        <v>1516245376</v>
      </c>
      <c r="AJ24">
        <v>1425310080</v>
      </c>
      <c r="AK24">
        <v>1063012160</v>
      </c>
      <c r="AL24">
        <v>1809148416</v>
      </c>
      <c r="AM24">
        <v>2572979712</v>
      </c>
      <c r="AN24">
        <v>866688960</v>
      </c>
      <c r="AO24">
        <v>2671140352</v>
      </c>
      <c r="AP24">
        <v>3309445376</v>
      </c>
      <c r="AQ24">
        <v>2223873536</v>
      </c>
      <c r="AR24">
        <v>2834392832</v>
      </c>
      <c r="AS24">
        <v>2384364032</v>
      </c>
      <c r="AT24">
        <v>4098007296</v>
      </c>
      <c r="BE24" s="31"/>
      <c r="BF24" s="31"/>
      <c r="BG24" s="31"/>
    </row>
    <row r="25" spans="1:59">
      <c r="A25" s="5">
        <v>5.5555555555555558E-3</v>
      </c>
      <c r="B25">
        <v>26</v>
      </c>
      <c r="C25">
        <f t="shared" si="0"/>
        <v>8</v>
      </c>
      <c r="D25">
        <v>1100513408</v>
      </c>
      <c r="E25">
        <v>998147840</v>
      </c>
      <c r="F25">
        <v>957491968</v>
      </c>
      <c r="G25">
        <v>4225960448</v>
      </c>
      <c r="H25">
        <v>4923356672</v>
      </c>
      <c r="I25">
        <v>4464144384</v>
      </c>
      <c r="J25">
        <v>2827339520</v>
      </c>
      <c r="K25">
        <v>4573313024</v>
      </c>
      <c r="L25">
        <v>4848918528</v>
      </c>
      <c r="M25">
        <v>3793053696</v>
      </c>
      <c r="N25">
        <v>4179915520</v>
      </c>
      <c r="O25">
        <v>5890442240</v>
      </c>
      <c r="P25">
        <v>5091146240</v>
      </c>
      <c r="Q25">
        <v>3385225472</v>
      </c>
      <c r="R25">
        <v>3408206592</v>
      </c>
      <c r="S25">
        <v>5208508416</v>
      </c>
      <c r="T25">
        <v>2823095040</v>
      </c>
      <c r="U25">
        <v>2218637056</v>
      </c>
      <c r="AC25" s="5">
        <v>5.5439814814814822E-3</v>
      </c>
      <c r="AD25">
        <v>27</v>
      </c>
      <c r="AE25">
        <f t="shared" si="1"/>
        <v>8</v>
      </c>
      <c r="AF25">
        <v>1338556</v>
      </c>
      <c r="AG25">
        <v>1928252</v>
      </c>
      <c r="AH25">
        <v>1829028</v>
      </c>
      <c r="AI25">
        <v>1585262592</v>
      </c>
      <c r="AJ25">
        <v>1474104704</v>
      </c>
      <c r="AK25">
        <v>1130199808</v>
      </c>
      <c r="AL25">
        <v>1886924928</v>
      </c>
      <c r="AM25">
        <v>2614925568</v>
      </c>
      <c r="AN25">
        <v>877961472</v>
      </c>
      <c r="AO25">
        <v>2781549568</v>
      </c>
      <c r="AP25">
        <v>3441756672</v>
      </c>
      <c r="AQ25">
        <v>2323699456</v>
      </c>
      <c r="AR25">
        <v>3027204864</v>
      </c>
      <c r="AS25">
        <v>2425131776</v>
      </c>
      <c r="AT25">
        <v>4262889216</v>
      </c>
      <c r="BE25" s="31"/>
      <c r="BF25" s="31"/>
      <c r="BG25" s="31"/>
    </row>
    <row r="26" spans="1:59">
      <c r="A26" s="5">
        <v>5.9027777777777776E-3</v>
      </c>
      <c r="B26">
        <v>26</v>
      </c>
      <c r="C26">
        <f t="shared" si="0"/>
        <v>8.5</v>
      </c>
      <c r="D26">
        <v>1089682048</v>
      </c>
      <c r="E26">
        <v>1045830656</v>
      </c>
      <c r="F26">
        <v>1013230976</v>
      </c>
      <c r="G26">
        <v>4356124672</v>
      </c>
      <c r="H26">
        <v>5079678464</v>
      </c>
      <c r="I26">
        <v>4636609536</v>
      </c>
      <c r="J26">
        <v>3392690688</v>
      </c>
      <c r="K26">
        <v>4810430464</v>
      </c>
      <c r="L26">
        <v>4927681024</v>
      </c>
      <c r="M26">
        <v>3884765696</v>
      </c>
      <c r="N26">
        <v>4370324480</v>
      </c>
      <c r="O26">
        <v>6067874304</v>
      </c>
      <c r="P26">
        <v>5190501888</v>
      </c>
      <c r="Q26">
        <v>3483163904</v>
      </c>
      <c r="R26">
        <v>3556644096</v>
      </c>
      <c r="S26">
        <v>5339952640</v>
      </c>
      <c r="T26">
        <v>2947819776</v>
      </c>
      <c r="U26">
        <v>2274552064</v>
      </c>
      <c r="AC26" s="5">
        <v>5.8912037037037032E-3</v>
      </c>
      <c r="AD26">
        <v>27</v>
      </c>
      <c r="AE26">
        <f t="shared" si="1"/>
        <v>8.5</v>
      </c>
      <c r="AF26">
        <v>1380667</v>
      </c>
      <c r="AG26">
        <v>2072181</v>
      </c>
      <c r="AH26">
        <v>1824855</v>
      </c>
      <c r="AI26">
        <v>1646660992</v>
      </c>
      <c r="AJ26">
        <v>1543624064</v>
      </c>
      <c r="AK26">
        <v>1191780224</v>
      </c>
      <c r="AM26">
        <v>2306485248</v>
      </c>
      <c r="AN26">
        <v>942232064</v>
      </c>
      <c r="AO26">
        <v>2947822080</v>
      </c>
      <c r="AP26">
        <v>3549014016</v>
      </c>
      <c r="AQ26">
        <v>2418493696</v>
      </c>
      <c r="AR26">
        <v>3146285824</v>
      </c>
      <c r="AS26">
        <v>2551278592</v>
      </c>
      <c r="AT26">
        <v>4409083904</v>
      </c>
      <c r="BE26" s="31"/>
      <c r="BF26" s="31"/>
      <c r="BG26" s="31"/>
    </row>
    <row r="27" spans="1:59">
      <c r="A27" s="5">
        <v>6.2499999999999995E-3</v>
      </c>
      <c r="B27">
        <v>26</v>
      </c>
      <c r="C27">
        <f t="shared" si="0"/>
        <v>9</v>
      </c>
      <c r="D27">
        <v>1177038848</v>
      </c>
      <c r="E27">
        <v>1089183488</v>
      </c>
      <c r="F27">
        <v>1020550656</v>
      </c>
      <c r="G27">
        <v>4269300480</v>
      </c>
      <c r="H27">
        <v>5263306240</v>
      </c>
      <c r="I27">
        <v>4760858624</v>
      </c>
      <c r="J27">
        <v>3430097664</v>
      </c>
      <c r="K27">
        <v>4819504128</v>
      </c>
      <c r="L27">
        <v>5074337280</v>
      </c>
      <c r="M27">
        <v>3942180096</v>
      </c>
      <c r="N27">
        <v>4471395328</v>
      </c>
      <c r="O27">
        <v>6240126976</v>
      </c>
      <c r="P27">
        <v>5315981312</v>
      </c>
      <c r="Q27">
        <v>3546513664</v>
      </c>
      <c r="R27">
        <v>3688809216</v>
      </c>
      <c r="S27">
        <v>5461052928</v>
      </c>
      <c r="T27">
        <v>3037911552</v>
      </c>
      <c r="U27">
        <v>2380036352</v>
      </c>
      <c r="AC27" s="5">
        <v>6.2499999999999995E-3</v>
      </c>
      <c r="AD27">
        <v>27</v>
      </c>
      <c r="AE27">
        <f t="shared" si="1"/>
        <v>9</v>
      </c>
      <c r="AF27">
        <v>1722147</v>
      </c>
      <c r="AG27">
        <v>3369918</v>
      </c>
      <c r="AH27">
        <v>1830594</v>
      </c>
      <c r="AI27">
        <v>1714465280</v>
      </c>
      <c r="AJ27">
        <v>1585489664</v>
      </c>
      <c r="AK27">
        <v>1247772544</v>
      </c>
      <c r="AL27">
        <v>2047042944</v>
      </c>
      <c r="AM27">
        <v>2692851200</v>
      </c>
      <c r="AN27">
        <v>978344000</v>
      </c>
      <c r="AO27">
        <v>3030583808</v>
      </c>
      <c r="AP27">
        <v>3686142464</v>
      </c>
      <c r="AQ27">
        <v>2533042176</v>
      </c>
      <c r="AR27">
        <v>3224024832</v>
      </c>
      <c r="AS27">
        <v>2639160576</v>
      </c>
      <c r="AT27">
        <v>4587077120</v>
      </c>
      <c r="BE27" s="31"/>
      <c r="BF27" s="31"/>
      <c r="BG27" s="31"/>
    </row>
    <row r="28" spans="1:59">
      <c r="A28" s="5">
        <v>6.5972222222222222E-3</v>
      </c>
      <c r="B28">
        <v>26</v>
      </c>
      <c r="C28">
        <f t="shared" si="0"/>
        <v>9.5</v>
      </c>
      <c r="D28">
        <v>1237740416</v>
      </c>
      <c r="E28">
        <v>1113383680</v>
      </c>
      <c r="F28">
        <v>1054898368</v>
      </c>
      <c r="H28">
        <v>5408664064</v>
      </c>
      <c r="I28">
        <v>4902397440</v>
      </c>
      <c r="J28">
        <v>3714054656</v>
      </c>
      <c r="K28">
        <v>4887805440</v>
      </c>
      <c r="L28">
        <v>5201149952</v>
      </c>
      <c r="M28">
        <v>4080052224</v>
      </c>
      <c r="N28">
        <v>4518290944</v>
      </c>
      <c r="O28">
        <v>6398401536</v>
      </c>
      <c r="P28">
        <v>5151541760</v>
      </c>
      <c r="Q28">
        <v>3677823744</v>
      </c>
      <c r="R28">
        <v>3835550720</v>
      </c>
      <c r="S28">
        <v>5589705216</v>
      </c>
      <c r="T28">
        <v>3110465280</v>
      </c>
      <c r="U28">
        <v>2394964736</v>
      </c>
      <c r="AC28" s="5">
        <v>6.5856481481481469E-3</v>
      </c>
      <c r="AD28">
        <v>27</v>
      </c>
      <c r="AE28">
        <f t="shared" si="1"/>
        <v>9.5</v>
      </c>
      <c r="AF28">
        <v>1545456</v>
      </c>
      <c r="AG28">
        <v>2168510</v>
      </c>
      <c r="AH28">
        <v>1858514</v>
      </c>
      <c r="AI28">
        <v>1777548160</v>
      </c>
      <c r="AJ28">
        <v>1651720960</v>
      </c>
      <c r="AK28">
        <v>1308536960</v>
      </c>
      <c r="AL28">
        <v>1910520320</v>
      </c>
      <c r="AM28">
        <v>2719304960</v>
      </c>
      <c r="AN28">
        <v>1035476992</v>
      </c>
      <c r="AO28">
        <v>3119099392</v>
      </c>
      <c r="AP28">
        <v>3812372736</v>
      </c>
      <c r="AQ28">
        <v>2654750464</v>
      </c>
      <c r="AR28">
        <v>3368296192</v>
      </c>
      <c r="AS28">
        <v>2705725696</v>
      </c>
      <c r="AT28">
        <v>4722287104</v>
      </c>
      <c r="BE28" s="31"/>
      <c r="BF28" s="31"/>
      <c r="BG28" s="31"/>
    </row>
    <row r="29" spans="1:59">
      <c r="A29" s="5">
        <v>6.9444444444444441E-3</v>
      </c>
      <c r="B29">
        <v>26</v>
      </c>
      <c r="C29">
        <f t="shared" si="0"/>
        <v>10</v>
      </c>
      <c r="D29">
        <v>1278480768</v>
      </c>
      <c r="E29">
        <v>1152858368</v>
      </c>
      <c r="F29">
        <v>1088659968</v>
      </c>
      <c r="G29">
        <v>4697408512</v>
      </c>
      <c r="H29">
        <v>5549081088</v>
      </c>
      <c r="I29">
        <v>5007617024</v>
      </c>
      <c r="K29">
        <v>4972066304</v>
      </c>
      <c r="L29">
        <v>5252550656</v>
      </c>
      <c r="M29">
        <v>4281109248</v>
      </c>
      <c r="N29">
        <v>4749081088</v>
      </c>
      <c r="O29">
        <v>6441168384</v>
      </c>
      <c r="P29">
        <v>5458001408</v>
      </c>
      <c r="Q29">
        <v>3770443520</v>
      </c>
      <c r="R29">
        <v>3957807360</v>
      </c>
      <c r="S29">
        <v>5711189504</v>
      </c>
      <c r="T29">
        <v>3214247168</v>
      </c>
      <c r="U29">
        <v>2464446720</v>
      </c>
      <c r="AC29" s="5">
        <v>6.9444444444444441E-3</v>
      </c>
      <c r="AD29">
        <v>27</v>
      </c>
      <c r="AE29">
        <f t="shared" si="1"/>
        <v>10</v>
      </c>
      <c r="AF29">
        <v>1352858</v>
      </c>
      <c r="AG29">
        <v>2027143</v>
      </c>
      <c r="AH29">
        <v>2395361</v>
      </c>
      <c r="AI29">
        <v>1824935040</v>
      </c>
      <c r="AJ29">
        <v>1700833408</v>
      </c>
      <c r="AK29">
        <v>1366828672</v>
      </c>
      <c r="AL29">
        <v>2175008768</v>
      </c>
      <c r="AM29">
        <v>2673191168</v>
      </c>
      <c r="AN29">
        <v>1064926016</v>
      </c>
      <c r="AO29">
        <v>3211836928</v>
      </c>
      <c r="AP29">
        <v>3921823232</v>
      </c>
      <c r="AQ29">
        <v>2706400768</v>
      </c>
      <c r="AR29">
        <v>3421653760</v>
      </c>
      <c r="AS29">
        <v>2859621632</v>
      </c>
      <c r="AT29">
        <v>4882226176</v>
      </c>
      <c r="BE29" s="31"/>
      <c r="BF29" s="31"/>
      <c r="BG29" s="31"/>
    </row>
    <row r="30" spans="1:59">
      <c r="A30" s="5">
        <v>7.2916666666666659E-3</v>
      </c>
      <c r="B30">
        <v>26</v>
      </c>
      <c r="C30">
        <f t="shared" si="0"/>
        <v>10.5</v>
      </c>
      <c r="D30">
        <v>1324814976</v>
      </c>
      <c r="E30">
        <v>1177153920</v>
      </c>
      <c r="F30">
        <v>1111297280</v>
      </c>
      <c r="G30">
        <v>4805367296</v>
      </c>
      <c r="H30">
        <v>5711174656</v>
      </c>
      <c r="I30">
        <v>5146885632</v>
      </c>
      <c r="J30">
        <v>3754528256</v>
      </c>
      <c r="K30">
        <v>5048641536</v>
      </c>
      <c r="L30">
        <v>5336461312</v>
      </c>
      <c r="M30">
        <v>4308939264</v>
      </c>
      <c r="N30">
        <v>4851597312</v>
      </c>
      <c r="O30">
        <v>6631180800</v>
      </c>
      <c r="P30">
        <v>5519690240</v>
      </c>
      <c r="Q30">
        <v>3883355136</v>
      </c>
      <c r="R30">
        <v>4072796416</v>
      </c>
      <c r="S30">
        <v>5801711104</v>
      </c>
      <c r="T30">
        <v>3346565376</v>
      </c>
      <c r="U30">
        <v>2518627584</v>
      </c>
      <c r="AC30" s="5">
        <v>7.2800925925925915E-3</v>
      </c>
      <c r="AD30">
        <v>27</v>
      </c>
      <c r="AE30">
        <f t="shared" si="1"/>
        <v>10.5</v>
      </c>
      <c r="AF30">
        <v>1476223</v>
      </c>
      <c r="AG30">
        <v>2085961</v>
      </c>
      <c r="AI30">
        <v>1881091840</v>
      </c>
      <c r="AJ30">
        <v>1742713728</v>
      </c>
      <c r="AK30">
        <v>1418337408</v>
      </c>
      <c r="AL30">
        <v>2212898304</v>
      </c>
      <c r="AM30">
        <v>2719498240</v>
      </c>
      <c r="AN30">
        <v>1109289088</v>
      </c>
      <c r="AO30">
        <v>3303794944</v>
      </c>
      <c r="AP30">
        <v>4034047488</v>
      </c>
      <c r="AQ30">
        <v>2840680960</v>
      </c>
      <c r="AR30">
        <v>3528926976</v>
      </c>
      <c r="AS30">
        <v>2957826816</v>
      </c>
      <c r="AT30">
        <v>5027556864</v>
      </c>
      <c r="BE30" s="31"/>
      <c r="BF30" s="31"/>
      <c r="BG30" s="31"/>
    </row>
    <row r="31" spans="1:59">
      <c r="A31" s="5">
        <v>7.6388888888888886E-3</v>
      </c>
      <c r="B31">
        <v>26</v>
      </c>
      <c r="C31">
        <f t="shared" si="0"/>
        <v>11</v>
      </c>
      <c r="D31">
        <v>1367394944</v>
      </c>
      <c r="E31">
        <v>1209684224</v>
      </c>
      <c r="F31">
        <v>1149173632</v>
      </c>
      <c r="G31">
        <v>4902076416</v>
      </c>
      <c r="H31">
        <v>5837521920</v>
      </c>
      <c r="I31">
        <v>5252434432</v>
      </c>
      <c r="J31">
        <v>3818767616</v>
      </c>
      <c r="K31">
        <v>5149837824</v>
      </c>
      <c r="L31">
        <v>5347575808</v>
      </c>
      <c r="M31">
        <v>4414342144</v>
      </c>
      <c r="N31">
        <v>4974674432</v>
      </c>
      <c r="O31">
        <v>6750628352</v>
      </c>
      <c r="P31">
        <v>5484326400</v>
      </c>
      <c r="Q31">
        <v>3976838656</v>
      </c>
      <c r="R31">
        <v>4178323200</v>
      </c>
      <c r="S31">
        <v>5903108096</v>
      </c>
      <c r="T31">
        <v>3396911616</v>
      </c>
      <c r="U31">
        <v>2543115008</v>
      </c>
      <c r="AC31" s="5">
        <v>7.6388888888888886E-3</v>
      </c>
      <c r="AD31">
        <v>27</v>
      </c>
      <c r="AE31">
        <f t="shared" si="1"/>
        <v>11</v>
      </c>
      <c r="AF31">
        <v>1918201</v>
      </c>
      <c r="AG31">
        <v>1980042</v>
      </c>
      <c r="AH31">
        <v>1988467</v>
      </c>
      <c r="AI31">
        <v>1938671104</v>
      </c>
      <c r="AJ31">
        <v>1804810624</v>
      </c>
      <c r="AK31">
        <v>1474936832</v>
      </c>
      <c r="AL31">
        <v>2267223040</v>
      </c>
      <c r="AM31">
        <v>2704537600</v>
      </c>
      <c r="AN31">
        <v>1153928320</v>
      </c>
      <c r="AO31">
        <v>3404391680</v>
      </c>
      <c r="AP31">
        <v>4128671744</v>
      </c>
      <c r="AQ31">
        <v>2951996928</v>
      </c>
      <c r="AR31">
        <v>3612304128</v>
      </c>
      <c r="AS31">
        <v>3055029504</v>
      </c>
      <c r="AT31">
        <v>5144534016</v>
      </c>
      <c r="BE31" s="31"/>
      <c r="BF31" s="31"/>
      <c r="BG31" s="31"/>
    </row>
    <row r="32" spans="1:59">
      <c r="A32" s="5">
        <v>7.9861111111111122E-3</v>
      </c>
      <c r="B32">
        <v>26</v>
      </c>
      <c r="C32">
        <f t="shared" si="0"/>
        <v>11.5</v>
      </c>
      <c r="D32">
        <v>1398782208</v>
      </c>
      <c r="E32">
        <v>1214280576</v>
      </c>
      <c r="F32">
        <v>1149952640</v>
      </c>
      <c r="G32">
        <v>5004477440</v>
      </c>
      <c r="H32">
        <v>5967412736</v>
      </c>
      <c r="I32">
        <v>5312146944</v>
      </c>
      <c r="J32">
        <v>3198940928</v>
      </c>
      <c r="K32">
        <v>5188756480</v>
      </c>
      <c r="L32">
        <v>5395374080</v>
      </c>
      <c r="M32">
        <v>4549007872</v>
      </c>
      <c r="N32">
        <v>5067598336</v>
      </c>
      <c r="O32">
        <v>6845993984</v>
      </c>
      <c r="P32">
        <v>2751873536</v>
      </c>
      <c r="Q32">
        <v>4097043968</v>
      </c>
      <c r="R32">
        <v>4309217792</v>
      </c>
      <c r="S32">
        <v>6001403904</v>
      </c>
      <c r="T32">
        <v>3494543872</v>
      </c>
      <c r="U32">
        <v>2622705408</v>
      </c>
      <c r="AC32" s="5">
        <v>7.9861111111111122E-3</v>
      </c>
      <c r="AD32">
        <v>27</v>
      </c>
      <c r="AE32">
        <f t="shared" si="1"/>
        <v>11.5</v>
      </c>
      <c r="AF32">
        <v>1457885</v>
      </c>
      <c r="AG32">
        <v>2244256</v>
      </c>
      <c r="AH32">
        <v>2154644</v>
      </c>
      <c r="AI32">
        <v>1983156992</v>
      </c>
      <c r="AJ32">
        <v>1841299584</v>
      </c>
      <c r="AK32">
        <v>1528235264</v>
      </c>
      <c r="AL32">
        <v>2324214272</v>
      </c>
      <c r="AM32">
        <v>2683797248</v>
      </c>
      <c r="AN32">
        <v>1203092480</v>
      </c>
      <c r="AO32">
        <v>3499269120</v>
      </c>
      <c r="AP32">
        <v>4191355136</v>
      </c>
      <c r="AQ32">
        <v>3046232832</v>
      </c>
      <c r="AR32">
        <v>3753389056</v>
      </c>
      <c r="AS32">
        <v>3186436096</v>
      </c>
      <c r="AT32">
        <v>5206348800</v>
      </c>
      <c r="BE32" s="31"/>
      <c r="BF32" s="31"/>
      <c r="BG32" s="31"/>
    </row>
    <row r="33" spans="1:59">
      <c r="A33" s="5">
        <v>8.3333333333333332E-3</v>
      </c>
      <c r="B33">
        <v>26</v>
      </c>
      <c r="C33">
        <f t="shared" si="0"/>
        <v>12</v>
      </c>
      <c r="D33">
        <v>1444301696</v>
      </c>
      <c r="E33">
        <v>1267537280</v>
      </c>
      <c r="F33">
        <v>1211956864</v>
      </c>
      <c r="G33">
        <v>4422934528</v>
      </c>
      <c r="H33">
        <v>6091712512</v>
      </c>
      <c r="I33">
        <v>5442959360</v>
      </c>
      <c r="J33">
        <v>4060466432</v>
      </c>
      <c r="K33">
        <v>5285785088</v>
      </c>
      <c r="L33">
        <v>5493766144</v>
      </c>
      <c r="M33">
        <v>4594142208</v>
      </c>
      <c r="N33">
        <v>5139156480</v>
      </c>
      <c r="O33">
        <v>6931272704</v>
      </c>
      <c r="P33">
        <v>5699833344</v>
      </c>
      <c r="Q33">
        <v>4156206080</v>
      </c>
      <c r="R33">
        <v>4410439680</v>
      </c>
      <c r="S33">
        <v>6082452480</v>
      </c>
      <c r="T33">
        <v>3540214784</v>
      </c>
      <c r="U33">
        <v>2641127168</v>
      </c>
      <c r="AC33" s="5">
        <v>8.3217592592592596E-3</v>
      </c>
      <c r="AD33">
        <v>27</v>
      </c>
      <c r="AE33">
        <f t="shared" si="1"/>
        <v>12</v>
      </c>
      <c r="AF33">
        <v>1309525</v>
      </c>
      <c r="AG33">
        <v>2408984</v>
      </c>
      <c r="AH33">
        <v>1624942</v>
      </c>
      <c r="AI33">
        <v>2013325696</v>
      </c>
      <c r="AJ33">
        <v>1857843584</v>
      </c>
      <c r="AK33">
        <v>1570451456</v>
      </c>
      <c r="AL33">
        <v>2343645952</v>
      </c>
      <c r="AM33">
        <v>2698663168</v>
      </c>
      <c r="AN33">
        <v>1061215872</v>
      </c>
      <c r="AO33">
        <v>3607398144</v>
      </c>
      <c r="AP33">
        <v>4292552192</v>
      </c>
      <c r="AQ33">
        <v>3094045440</v>
      </c>
      <c r="AR33">
        <v>3844858112</v>
      </c>
      <c r="AS33">
        <v>3264055552</v>
      </c>
      <c r="AT33">
        <v>5351374336</v>
      </c>
      <c r="BE33" s="31"/>
      <c r="BF33" s="31"/>
      <c r="BG33" s="31"/>
    </row>
    <row r="34" spans="1:59">
      <c r="A34" s="5">
        <v>8.6805555555555559E-3</v>
      </c>
      <c r="B34">
        <v>26</v>
      </c>
      <c r="C34">
        <f t="shared" si="0"/>
        <v>12.5</v>
      </c>
      <c r="D34">
        <v>840312192</v>
      </c>
      <c r="E34">
        <v>1289032320</v>
      </c>
      <c r="F34">
        <v>1235865088</v>
      </c>
      <c r="G34">
        <v>2803337472</v>
      </c>
      <c r="H34">
        <v>6195068928</v>
      </c>
      <c r="I34">
        <v>5540944384</v>
      </c>
      <c r="J34">
        <v>4145464064</v>
      </c>
      <c r="K34">
        <v>5299743232</v>
      </c>
      <c r="L34">
        <v>5607913472</v>
      </c>
      <c r="M34">
        <v>4599115264</v>
      </c>
      <c r="N34">
        <v>5238965248</v>
      </c>
      <c r="O34">
        <v>6992623616</v>
      </c>
      <c r="P34">
        <v>5716918272</v>
      </c>
      <c r="Q34">
        <v>4232983552</v>
      </c>
      <c r="R34">
        <v>4490378752</v>
      </c>
      <c r="S34">
        <v>6164912128</v>
      </c>
      <c r="T34">
        <v>3651035648</v>
      </c>
      <c r="U34">
        <v>2684166656</v>
      </c>
      <c r="AC34" s="5">
        <v>8.6689814814814806E-3</v>
      </c>
      <c r="AD34">
        <v>27</v>
      </c>
      <c r="AE34">
        <f t="shared" si="1"/>
        <v>12.5</v>
      </c>
      <c r="AF34">
        <v>1457482</v>
      </c>
      <c r="AG34">
        <v>2359900</v>
      </c>
      <c r="AH34">
        <v>2865162</v>
      </c>
      <c r="AI34">
        <v>2053210112</v>
      </c>
      <c r="AJ34">
        <v>1890697088</v>
      </c>
      <c r="AK34">
        <v>1645332992</v>
      </c>
      <c r="AL34">
        <v>2389650176</v>
      </c>
      <c r="AM34">
        <v>2645252864</v>
      </c>
      <c r="AN34">
        <v>1273476992</v>
      </c>
      <c r="AO34">
        <v>3701559552</v>
      </c>
      <c r="AP34">
        <v>4384777216</v>
      </c>
      <c r="AQ34">
        <v>3245377024</v>
      </c>
      <c r="AR34">
        <v>3888268544</v>
      </c>
      <c r="AS34">
        <v>3366029312</v>
      </c>
      <c r="AT34">
        <v>5442146304</v>
      </c>
      <c r="BE34" s="31"/>
      <c r="BF34" s="31"/>
      <c r="BG34" s="31"/>
    </row>
    <row r="35" spans="1:59">
      <c r="A35" s="5">
        <v>9.0277777777777787E-3</v>
      </c>
      <c r="B35">
        <v>26</v>
      </c>
      <c r="C35">
        <f t="shared" si="0"/>
        <v>13</v>
      </c>
      <c r="D35">
        <v>1509581696</v>
      </c>
      <c r="E35">
        <v>1320931072</v>
      </c>
      <c r="F35">
        <v>1254140288</v>
      </c>
      <c r="G35">
        <v>5263911936</v>
      </c>
      <c r="H35">
        <v>6277031936</v>
      </c>
      <c r="I35">
        <v>5632341504</v>
      </c>
      <c r="J35">
        <v>4138199808</v>
      </c>
      <c r="K35">
        <v>5405691904</v>
      </c>
      <c r="L35">
        <v>5661369856</v>
      </c>
      <c r="M35">
        <v>4766659072</v>
      </c>
      <c r="N35">
        <v>5361586176</v>
      </c>
      <c r="O35">
        <v>7108704768</v>
      </c>
      <c r="P35">
        <v>5771587584</v>
      </c>
      <c r="Q35">
        <v>4311617024</v>
      </c>
      <c r="R35">
        <v>4603389952</v>
      </c>
      <c r="S35">
        <v>6227153920</v>
      </c>
      <c r="T35">
        <v>3753024256</v>
      </c>
      <c r="U35">
        <v>2718211072</v>
      </c>
      <c r="AC35" s="5">
        <v>9.0277777777777787E-3</v>
      </c>
      <c r="AD35">
        <v>27</v>
      </c>
      <c r="AE35">
        <f t="shared" si="1"/>
        <v>13</v>
      </c>
      <c r="AF35">
        <v>1576216</v>
      </c>
      <c r="AG35">
        <v>2342953</v>
      </c>
      <c r="AH35">
        <v>1785168</v>
      </c>
      <c r="AI35">
        <v>2055864576</v>
      </c>
      <c r="AJ35">
        <v>1939934080</v>
      </c>
      <c r="AK35">
        <v>1676148608</v>
      </c>
      <c r="AL35">
        <v>2435121152</v>
      </c>
      <c r="AM35">
        <v>2655135744</v>
      </c>
      <c r="AN35">
        <v>1280413952</v>
      </c>
      <c r="AO35">
        <v>3785706752</v>
      </c>
      <c r="AP35">
        <v>4481517056</v>
      </c>
      <c r="AQ35">
        <v>3255408384</v>
      </c>
      <c r="AR35">
        <v>3964361472</v>
      </c>
      <c r="AS35">
        <v>3457862912</v>
      </c>
      <c r="AT35">
        <v>5533848576</v>
      </c>
      <c r="BE35" s="31"/>
      <c r="BF35" s="31"/>
      <c r="BG35" s="31"/>
    </row>
    <row r="36" spans="1:59">
      <c r="A36" s="5">
        <v>9.3749999999999997E-3</v>
      </c>
      <c r="B36">
        <v>26</v>
      </c>
      <c r="C36">
        <f t="shared" si="0"/>
        <v>13.5</v>
      </c>
      <c r="D36">
        <v>1541251328</v>
      </c>
      <c r="E36">
        <v>1344280064</v>
      </c>
      <c r="F36">
        <v>1284810752</v>
      </c>
      <c r="G36">
        <v>4356009472</v>
      </c>
      <c r="H36">
        <v>6398628352</v>
      </c>
      <c r="I36">
        <v>5743264768</v>
      </c>
      <c r="J36">
        <v>4312813056</v>
      </c>
      <c r="K36">
        <v>5442616320</v>
      </c>
      <c r="L36">
        <v>5745202688</v>
      </c>
      <c r="M36">
        <v>4844427264</v>
      </c>
      <c r="N36">
        <v>5423450112</v>
      </c>
      <c r="O36">
        <v>7155501568</v>
      </c>
      <c r="P36">
        <v>5813960192</v>
      </c>
      <c r="Q36">
        <v>4406567936</v>
      </c>
      <c r="R36">
        <v>4692156928</v>
      </c>
      <c r="S36">
        <v>6313093632</v>
      </c>
      <c r="T36">
        <v>3804450816</v>
      </c>
      <c r="U36">
        <v>2771498752</v>
      </c>
      <c r="AC36" s="5">
        <v>9.3634259259259261E-3</v>
      </c>
      <c r="AD36">
        <v>27</v>
      </c>
      <c r="AE36">
        <f t="shared" si="1"/>
        <v>13.5</v>
      </c>
      <c r="AF36">
        <v>1421246</v>
      </c>
      <c r="AG36">
        <v>1937516</v>
      </c>
      <c r="AH36">
        <v>2382800</v>
      </c>
      <c r="AI36">
        <v>2099173632</v>
      </c>
      <c r="AJ36">
        <v>1921458304</v>
      </c>
      <c r="AK36">
        <v>1738357120</v>
      </c>
      <c r="AL36">
        <v>2459215872</v>
      </c>
      <c r="AM36">
        <v>2621080832</v>
      </c>
      <c r="AN36">
        <v>1361266176</v>
      </c>
      <c r="AO36">
        <v>3843910144</v>
      </c>
      <c r="AP36">
        <v>4545663488</v>
      </c>
      <c r="AQ36">
        <v>3411024896</v>
      </c>
      <c r="AR36">
        <v>4062337024</v>
      </c>
      <c r="AS36">
        <v>3503747072</v>
      </c>
      <c r="AT36">
        <v>5616875520</v>
      </c>
      <c r="BE36" s="31"/>
      <c r="BF36" s="31"/>
      <c r="BG36" s="31"/>
    </row>
    <row r="37" spans="1:59">
      <c r="A37" s="5">
        <v>9.7222222222222224E-3</v>
      </c>
      <c r="B37">
        <v>26</v>
      </c>
      <c r="C37">
        <f t="shared" si="0"/>
        <v>14</v>
      </c>
      <c r="D37">
        <v>1566627712</v>
      </c>
      <c r="E37">
        <v>1360013824</v>
      </c>
      <c r="F37">
        <v>1313353344</v>
      </c>
      <c r="G37">
        <v>2844360192</v>
      </c>
      <c r="H37">
        <v>6462865408</v>
      </c>
      <c r="I37">
        <v>5322960896</v>
      </c>
      <c r="J37">
        <v>4265860096</v>
      </c>
      <c r="K37">
        <v>5518387200</v>
      </c>
      <c r="L37">
        <v>5776556032</v>
      </c>
      <c r="M37">
        <v>4960272896</v>
      </c>
      <c r="N37">
        <v>5541782016</v>
      </c>
      <c r="O37">
        <v>7198744576</v>
      </c>
      <c r="P37">
        <v>5802793472</v>
      </c>
      <c r="Q37">
        <v>4494880768</v>
      </c>
      <c r="R37">
        <v>4814615040</v>
      </c>
      <c r="S37">
        <v>6373845504</v>
      </c>
      <c r="T37">
        <v>3758496768</v>
      </c>
      <c r="U37">
        <v>2790321664</v>
      </c>
      <c r="AC37" s="5">
        <v>9.7222222222222224E-3</v>
      </c>
      <c r="AD37">
        <v>27</v>
      </c>
      <c r="AE37">
        <f t="shared" si="1"/>
        <v>14</v>
      </c>
      <c r="AF37">
        <v>1408558</v>
      </c>
      <c r="AG37">
        <v>2361580</v>
      </c>
      <c r="AH37">
        <v>2078749</v>
      </c>
      <c r="AI37">
        <v>2118806656</v>
      </c>
      <c r="AJ37">
        <v>1991785472</v>
      </c>
      <c r="AK37">
        <v>1771523072</v>
      </c>
      <c r="AL37">
        <v>1172491136</v>
      </c>
      <c r="AM37">
        <v>2586595584</v>
      </c>
      <c r="AN37">
        <v>1397569280</v>
      </c>
      <c r="AO37">
        <v>3906730240</v>
      </c>
      <c r="AP37">
        <v>4639373824</v>
      </c>
      <c r="AQ37">
        <v>3464022784</v>
      </c>
      <c r="AR37">
        <v>4048779520</v>
      </c>
      <c r="AS37">
        <v>3630711040</v>
      </c>
      <c r="AT37">
        <v>5720588800</v>
      </c>
      <c r="BE37" s="31"/>
      <c r="BF37" s="31"/>
      <c r="BG37" s="31"/>
    </row>
    <row r="38" spans="1:59">
      <c r="A38" s="5">
        <v>1.0069444444444445E-2</v>
      </c>
      <c r="B38">
        <v>26</v>
      </c>
      <c r="C38">
        <f t="shared" si="0"/>
        <v>14.5</v>
      </c>
      <c r="D38">
        <v>1597516544</v>
      </c>
      <c r="E38">
        <v>1390854400</v>
      </c>
      <c r="F38">
        <v>1341444992</v>
      </c>
      <c r="G38">
        <v>3662531584</v>
      </c>
      <c r="H38">
        <v>6562567168</v>
      </c>
      <c r="I38">
        <v>5882657280</v>
      </c>
      <c r="J38">
        <v>4463677952</v>
      </c>
      <c r="K38">
        <v>5552877568</v>
      </c>
      <c r="L38">
        <v>5844496896</v>
      </c>
      <c r="M38">
        <v>5000882688</v>
      </c>
      <c r="N38">
        <v>5585289216</v>
      </c>
      <c r="O38">
        <v>7233237504</v>
      </c>
      <c r="P38">
        <v>3430742784</v>
      </c>
      <c r="Q38">
        <v>4545079296</v>
      </c>
      <c r="R38">
        <v>4890392576</v>
      </c>
      <c r="S38">
        <v>6436810240</v>
      </c>
      <c r="T38">
        <v>3941259008</v>
      </c>
      <c r="U38">
        <v>2842140160</v>
      </c>
      <c r="AC38" s="5">
        <v>1.005787037037037E-2</v>
      </c>
      <c r="AD38">
        <v>27</v>
      </c>
      <c r="AE38">
        <f t="shared" si="1"/>
        <v>14.5</v>
      </c>
      <c r="AF38">
        <v>2048616</v>
      </c>
      <c r="AG38">
        <v>2447599</v>
      </c>
      <c r="AH38">
        <v>1916140</v>
      </c>
      <c r="AI38">
        <v>2143674624</v>
      </c>
      <c r="AJ38">
        <v>2030983808</v>
      </c>
      <c r="AK38">
        <v>1833698432</v>
      </c>
      <c r="AL38">
        <v>2107883008</v>
      </c>
      <c r="AM38">
        <v>2630996224</v>
      </c>
      <c r="AN38">
        <v>1413197440</v>
      </c>
      <c r="AO38">
        <v>4015613952</v>
      </c>
      <c r="AP38">
        <v>4688122368</v>
      </c>
      <c r="AQ38">
        <v>3561372672</v>
      </c>
      <c r="AR38">
        <v>4260919296</v>
      </c>
      <c r="AS38">
        <v>3748215296</v>
      </c>
      <c r="AT38">
        <v>5811682816</v>
      </c>
      <c r="BE38" s="31"/>
      <c r="BF38" s="31"/>
      <c r="BG38" s="31"/>
    </row>
    <row r="39" spans="1:59">
      <c r="A39" s="5">
        <v>1.0416666666666666E-2</v>
      </c>
      <c r="B39">
        <v>26</v>
      </c>
      <c r="C39">
        <f t="shared" si="0"/>
        <v>15</v>
      </c>
      <c r="D39">
        <v>1639187712</v>
      </c>
      <c r="E39">
        <v>1364105728</v>
      </c>
      <c r="F39">
        <v>1069952640</v>
      </c>
      <c r="G39">
        <v>5581604864</v>
      </c>
      <c r="H39">
        <v>6624828928</v>
      </c>
      <c r="I39">
        <v>5940098560</v>
      </c>
      <c r="J39">
        <v>4510002688</v>
      </c>
      <c r="K39">
        <v>5569457152</v>
      </c>
      <c r="L39">
        <v>5808279040</v>
      </c>
      <c r="M39">
        <v>5018276864</v>
      </c>
      <c r="N39">
        <v>5671697920</v>
      </c>
      <c r="O39">
        <v>7248809472</v>
      </c>
      <c r="P39">
        <v>5915225600</v>
      </c>
      <c r="Q39">
        <v>4597233152</v>
      </c>
      <c r="R39">
        <v>4952313856</v>
      </c>
      <c r="S39">
        <v>6482392576</v>
      </c>
      <c r="T39">
        <v>4025054464</v>
      </c>
      <c r="U39">
        <v>2887464704</v>
      </c>
      <c r="AC39" s="5">
        <v>1.0416666666666666E-2</v>
      </c>
      <c r="AD39">
        <v>27</v>
      </c>
      <c r="AE39">
        <f t="shared" si="1"/>
        <v>15</v>
      </c>
      <c r="AF39">
        <v>1355250</v>
      </c>
      <c r="AG39">
        <v>2247687</v>
      </c>
      <c r="AH39">
        <v>2065594</v>
      </c>
      <c r="AI39">
        <v>2164313600</v>
      </c>
      <c r="AJ39">
        <v>2058906624</v>
      </c>
      <c r="AK39">
        <v>1879705984</v>
      </c>
      <c r="AL39">
        <v>2542713600</v>
      </c>
      <c r="AM39">
        <v>2613596672</v>
      </c>
      <c r="AN39">
        <v>1417349120</v>
      </c>
      <c r="AO39">
        <v>4069371136</v>
      </c>
      <c r="AP39">
        <v>4778241536</v>
      </c>
      <c r="AQ39">
        <v>3633893376</v>
      </c>
      <c r="AR39">
        <v>4269165312</v>
      </c>
      <c r="AS39">
        <v>3791653632</v>
      </c>
      <c r="AT39">
        <v>5865035264</v>
      </c>
      <c r="BE39" s="31"/>
      <c r="BF39" s="31"/>
      <c r="BG39" s="31"/>
    </row>
    <row r="40" spans="1:59">
      <c r="A40" s="5">
        <v>1.0763888888888891E-2</v>
      </c>
      <c r="B40">
        <v>26</v>
      </c>
      <c r="C40">
        <f t="shared" si="0"/>
        <v>15.5</v>
      </c>
      <c r="D40">
        <v>1653751424</v>
      </c>
      <c r="E40">
        <v>1408219008</v>
      </c>
      <c r="F40">
        <v>1381407360</v>
      </c>
      <c r="G40">
        <v>5649487872</v>
      </c>
      <c r="H40">
        <v>6686531072</v>
      </c>
      <c r="I40">
        <v>6044361216</v>
      </c>
      <c r="J40">
        <v>4559956480</v>
      </c>
      <c r="K40">
        <v>5629701120</v>
      </c>
      <c r="L40">
        <v>5876778496</v>
      </c>
      <c r="M40">
        <v>5120985600</v>
      </c>
      <c r="N40">
        <v>5728374272</v>
      </c>
      <c r="O40">
        <v>7280405504</v>
      </c>
      <c r="P40">
        <v>5913698816</v>
      </c>
      <c r="Q40">
        <v>4637715968</v>
      </c>
      <c r="R40">
        <v>5038594048</v>
      </c>
      <c r="S40">
        <v>6541593600</v>
      </c>
      <c r="T40">
        <v>4042225920</v>
      </c>
      <c r="U40">
        <v>2887438336</v>
      </c>
      <c r="AC40" s="5">
        <v>1.0763888888888891E-2</v>
      </c>
      <c r="AD40">
        <v>27</v>
      </c>
      <c r="AE40">
        <f t="shared" si="1"/>
        <v>15.5</v>
      </c>
      <c r="AF40">
        <v>1510201</v>
      </c>
      <c r="AG40">
        <v>2490692</v>
      </c>
      <c r="AH40">
        <v>2066261</v>
      </c>
      <c r="AI40">
        <v>2161639680</v>
      </c>
      <c r="AJ40">
        <v>2077204096</v>
      </c>
      <c r="AK40">
        <v>1911060736</v>
      </c>
      <c r="AL40">
        <v>2572403200</v>
      </c>
      <c r="AM40">
        <v>2601599488</v>
      </c>
      <c r="AN40">
        <v>1475240064</v>
      </c>
      <c r="AO40">
        <v>4122915328</v>
      </c>
      <c r="AP40">
        <v>4823427584</v>
      </c>
      <c r="AQ40">
        <v>3673946880</v>
      </c>
      <c r="AR40">
        <v>4317033472</v>
      </c>
      <c r="AS40">
        <v>3911354624</v>
      </c>
      <c r="AT40">
        <v>5974900736</v>
      </c>
      <c r="BE40" s="31"/>
      <c r="BF40" s="31"/>
      <c r="BG40" s="31"/>
    </row>
    <row r="41" spans="1:59">
      <c r="A41" s="5">
        <v>1.1099537037037038E-2</v>
      </c>
      <c r="B41">
        <v>26</v>
      </c>
      <c r="C41">
        <f t="shared" si="0"/>
        <v>16</v>
      </c>
      <c r="D41">
        <v>1693440512</v>
      </c>
      <c r="E41">
        <v>1435632384</v>
      </c>
      <c r="F41">
        <v>1402395392</v>
      </c>
      <c r="G41">
        <v>4902810112</v>
      </c>
      <c r="H41">
        <v>6727686144</v>
      </c>
      <c r="I41">
        <v>6110270976</v>
      </c>
      <c r="J41">
        <v>4647525888</v>
      </c>
      <c r="K41">
        <v>5638165504</v>
      </c>
      <c r="L41">
        <v>5965219328</v>
      </c>
      <c r="M41">
        <v>5157899776</v>
      </c>
      <c r="N41">
        <v>5766534656</v>
      </c>
      <c r="O41">
        <v>7288588288</v>
      </c>
      <c r="P41">
        <v>5944602624</v>
      </c>
      <c r="Q41">
        <v>4728801792</v>
      </c>
      <c r="R41">
        <v>5092661760</v>
      </c>
      <c r="S41">
        <v>6615199744</v>
      </c>
      <c r="T41">
        <v>4127110912</v>
      </c>
      <c r="U41">
        <v>2893828352</v>
      </c>
      <c r="AC41" s="5">
        <v>1.1111111111111112E-2</v>
      </c>
      <c r="AD41">
        <v>27</v>
      </c>
      <c r="AE41">
        <f t="shared" si="1"/>
        <v>16</v>
      </c>
      <c r="AF41">
        <v>1416943</v>
      </c>
      <c r="AG41">
        <v>2145719</v>
      </c>
      <c r="AH41">
        <v>2162810</v>
      </c>
      <c r="AI41">
        <v>2175168000</v>
      </c>
      <c r="AJ41">
        <v>2101402496</v>
      </c>
      <c r="AK41">
        <v>1958505856</v>
      </c>
      <c r="AL41">
        <v>2568097792</v>
      </c>
      <c r="AM41">
        <v>2587092736</v>
      </c>
      <c r="AN41">
        <v>1522859904</v>
      </c>
      <c r="AO41">
        <v>4193079296</v>
      </c>
      <c r="AP41">
        <v>4879640576</v>
      </c>
      <c r="AQ41">
        <v>3789139712</v>
      </c>
      <c r="AR41">
        <v>4399004672</v>
      </c>
      <c r="AS41">
        <v>3940991488</v>
      </c>
      <c r="AT41">
        <v>6055463936</v>
      </c>
      <c r="BE41" s="31"/>
      <c r="BF41" s="31"/>
      <c r="BG41" s="31"/>
    </row>
    <row r="42" spans="1:59">
      <c r="A42" s="5">
        <v>1.1458333333333334E-2</v>
      </c>
      <c r="B42">
        <v>26</v>
      </c>
      <c r="C42">
        <f t="shared" si="0"/>
        <v>16.5</v>
      </c>
      <c r="D42">
        <v>1255801216</v>
      </c>
      <c r="E42">
        <v>1444004608</v>
      </c>
      <c r="F42">
        <v>1426364672</v>
      </c>
      <c r="G42">
        <v>5582190080</v>
      </c>
      <c r="H42">
        <v>6799707648</v>
      </c>
      <c r="I42">
        <v>6188326400</v>
      </c>
      <c r="J42">
        <v>4690978304</v>
      </c>
      <c r="K42">
        <v>5703850496</v>
      </c>
      <c r="L42">
        <v>5976570880</v>
      </c>
      <c r="M42">
        <v>5198895616</v>
      </c>
      <c r="N42">
        <v>5827636736</v>
      </c>
      <c r="O42">
        <v>7295443968</v>
      </c>
      <c r="P42">
        <v>5964414976</v>
      </c>
      <c r="Q42">
        <v>4767564800</v>
      </c>
      <c r="R42">
        <v>5162523136</v>
      </c>
      <c r="S42">
        <v>6622939648</v>
      </c>
      <c r="T42">
        <v>4178929664</v>
      </c>
      <c r="U42">
        <v>2943673088</v>
      </c>
      <c r="AC42" s="5">
        <v>1.1446759259259261E-2</v>
      </c>
      <c r="AD42">
        <v>27</v>
      </c>
      <c r="AE42">
        <f t="shared" si="1"/>
        <v>16.5</v>
      </c>
      <c r="AF42">
        <v>1476811</v>
      </c>
      <c r="AG42">
        <v>3542259</v>
      </c>
      <c r="AH42">
        <v>1736661</v>
      </c>
      <c r="AI42">
        <v>2181963520</v>
      </c>
      <c r="AJ42">
        <v>2106277888</v>
      </c>
      <c r="AK42">
        <v>1984978560</v>
      </c>
      <c r="AL42">
        <v>577362752</v>
      </c>
      <c r="AM42">
        <v>2543997184</v>
      </c>
      <c r="AN42">
        <v>1562130944</v>
      </c>
      <c r="AO42">
        <v>4289293824</v>
      </c>
      <c r="AP42">
        <v>4943399424</v>
      </c>
      <c r="AQ42">
        <v>3823186944</v>
      </c>
      <c r="AR42">
        <v>4451993088</v>
      </c>
      <c r="AS42">
        <v>4095772672</v>
      </c>
      <c r="AT42">
        <v>5997018112</v>
      </c>
      <c r="BE42" s="31"/>
      <c r="BF42" s="31"/>
      <c r="BG42" s="31"/>
    </row>
    <row r="43" spans="1:59">
      <c r="A43" s="5">
        <v>1.1805555555555555E-2</v>
      </c>
      <c r="B43">
        <v>26</v>
      </c>
      <c r="C43">
        <f t="shared" si="0"/>
        <v>17</v>
      </c>
      <c r="D43">
        <v>1728539008</v>
      </c>
      <c r="E43">
        <v>1461722880</v>
      </c>
      <c r="F43">
        <v>857506880</v>
      </c>
      <c r="G43">
        <v>5832217088</v>
      </c>
      <c r="H43">
        <v>6790137344</v>
      </c>
      <c r="I43">
        <v>6246493696</v>
      </c>
      <c r="J43">
        <v>4670560256</v>
      </c>
      <c r="K43">
        <v>5707754496</v>
      </c>
      <c r="L43">
        <v>6020889088</v>
      </c>
      <c r="M43">
        <v>5255990784</v>
      </c>
      <c r="N43">
        <v>5878791168</v>
      </c>
      <c r="O43">
        <v>7301972480</v>
      </c>
      <c r="P43">
        <v>5954956800</v>
      </c>
      <c r="Q43">
        <v>4805835776</v>
      </c>
      <c r="R43">
        <v>5238610432</v>
      </c>
      <c r="S43">
        <v>6684908032</v>
      </c>
      <c r="T43">
        <v>4196773120</v>
      </c>
      <c r="U43">
        <v>2950614272</v>
      </c>
      <c r="AC43" s="5">
        <v>1.1805555555555555E-2</v>
      </c>
      <c r="AD43">
        <v>27</v>
      </c>
      <c r="AE43">
        <f t="shared" si="1"/>
        <v>17</v>
      </c>
      <c r="AF43">
        <v>1670471</v>
      </c>
      <c r="AG43">
        <v>1956947</v>
      </c>
      <c r="AH43">
        <v>2121357</v>
      </c>
      <c r="AI43">
        <v>2180532736</v>
      </c>
      <c r="AJ43">
        <v>2140183936</v>
      </c>
      <c r="AK43">
        <v>2034516608</v>
      </c>
      <c r="AL43">
        <v>2625457152</v>
      </c>
      <c r="AM43">
        <v>2548166144</v>
      </c>
      <c r="AN43">
        <v>1594064768</v>
      </c>
      <c r="AO43">
        <v>4329658368</v>
      </c>
      <c r="AP43">
        <v>5046468608</v>
      </c>
      <c r="AQ43">
        <v>3938293248</v>
      </c>
      <c r="AR43">
        <v>4540547584</v>
      </c>
      <c r="AS43">
        <v>4116755968</v>
      </c>
      <c r="AT43">
        <v>6139457536</v>
      </c>
      <c r="BE43" s="31"/>
      <c r="BF43" s="31"/>
      <c r="BG43" s="31"/>
    </row>
    <row r="44" spans="1:59">
      <c r="A44" s="5">
        <v>1.2152777777777778E-2</v>
      </c>
      <c r="B44">
        <v>26</v>
      </c>
      <c r="C44">
        <f t="shared" si="0"/>
        <v>17.5</v>
      </c>
      <c r="D44">
        <v>1747194624</v>
      </c>
      <c r="E44">
        <v>1476737664</v>
      </c>
      <c r="F44">
        <v>1254743168</v>
      </c>
      <c r="G44">
        <v>5914348544</v>
      </c>
      <c r="H44">
        <v>6832804864</v>
      </c>
      <c r="I44">
        <v>6290050560</v>
      </c>
      <c r="J44">
        <v>3622816512</v>
      </c>
      <c r="K44">
        <v>5730850816</v>
      </c>
      <c r="L44">
        <v>6084588032</v>
      </c>
      <c r="M44">
        <v>5293573120</v>
      </c>
      <c r="N44">
        <v>5944619520</v>
      </c>
      <c r="O44">
        <v>7299402240</v>
      </c>
      <c r="P44">
        <v>6011902976</v>
      </c>
      <c r="Q44">
        <v>4925477888</v>
      </c>
      <c r="R44">
        <v>5317139456</v>
      </c>
      <c r="S44">
        <v>6723188736</v>
      </c>
      <c r="T44">
        <v>4328589312</v>
      </c>
      <c r="U44">
        <v>2982311680</v>
      </c>
      <c r="AC44" s="5">
        <v>1.2152777777777778E-2</v>
      </c>
      <c r="AD44">
        <v>27</v>
      </c>
      <c r="AE44">
        <f t="shared" si="1"/>
        <v>17.5</v>
      </c>
      <c r="AF44">
        <v>1543538</v>
      </c>
      <c r="AG44">
        <v>3162570</v>
      </c>
      <c r="AH44">
        <v>1898403</v>
      </c>
      <c r="AI44">
        <v>2180776448</v>
      </c>
      <c r="AJ44">
        <v>2133974784</v>
      </c>
      <c r="AK44">
        <v>2080470144</v>
      </c>
      <c r="AL44">
        <v>2624867072</v>
      </c>
      <c r="AM44">
        <v>2538429952</v>
      </c>
      <c r="AN44">
        <v>1627929344</v>
      </c>
      <c r="AO44">
        <v>4385124352</v>
      </c>
      <c r="AP44">
        <v>5073297408</v>
      </c>
      <c r="AQ44">
        <v>3960449792</v>
      </c>
      <c r="AR44">
        <v>4549391360</v>
      </c>
      <c r="AS44">
        <v>4224297728</v>
      </c>
      <c r="AT44">
        <v>6227759616</v>
      </c>
      <c r="BE44" s="31"/>
      <c r="BF44" s="31"/>
      <c r="BG44" s="31"/>
    </row>
    <row r="45" spans="1:59">
      <c r="A45" s="5">
        <v>1.2499999999999999E-2</v>
      </c>
      <c r="B45">
        <v>26</v>
      </c>
      <c r="C45">
        <f t="shared" si="0"/>
        <v>18</v>
      </c>
      <c r="D45">
        <v>1352603392</v>
      </c>
      <c r="E45">
        <v>1225869824</v>
      </c>
      <c r="F45">
        <v>1474952832</v>
      </c>
      <c r="G45">
        <v>5984445440</v>
      </c>
      <c r="H45">
        <v>6863204864</v>
      </c>
      <c r="I45">
        <v>6275426816</v>
      </c>
      <c r="J45">
        <v>4865152000</v>
      </c>
      <c r="K45">
        <v>5786902528</v>
      </c>
      <c r="L45">
        <v>5953508352</v>
      </c>
      <c r="M45">
        <v>5376863232</v>
      </c>
      <c r="N45">
        <v>5973693440</v>
      </c>
      <c r="O45">
        <v>7292144128</v>
      </c>
      <c r="P45">
        <v>5994082816</v>
      </c>
      <c r="Q45">
        <v>4943921664</v>
      </c>
      <c r="R45">
        <v>5364983296</v>
      </c>
      <c r="S45">
        <v>6788791296</v>
      </c>
      <c r="T45">
        <v>4331148288</v>
      </c>
      <c r="U45">
        <v>3007640576</v>
      </c>
      <c r="AC45" s="5">
        <v>1.2499999999999999E-2</v>
      </c>
      <c r="AD45">
        <v>27</v>
      </c>
      <c r="AE45">
        <f t="shared" si="1"/>
        <v>18</v>
      </c>
      <c r="AF45">
        <v>1666126</v>
      </c>
      <c r="AG45">
        <v>2233753</v>
      </c>
      <c r="AH45">
        <v>2007007</v>
      </c>
      <c r="AI45">
        <v>2193956096</v>
      </c>
      <c r="AJ45">
        <v>2123207680</v>
      </c>
      <c r="AK45">
        <v>2025499264</v>
      </c>
      <c r="AL45">
        <v>661006592</v>
      </c>
      <c r="AM45">
        <v>2543012864</v>
      </c>
      <c r="AN45">
        <v>1646879104</v>
      </c>
      <c r="AO45">
        <v>4431611392</v>
      </c>
      <c r="AP45">
        <v>5115512320</v>
      </c>
      <c r="AQ45">
        <v>4035624448</v>
      </c>
      <c r="AR45">
        <v>4571817472</v>
      </c>
      <c r="AS45">
        <v>4312139264</v>
      </c>
      <c r="AT45">
        <v>6273953792</v>
      </c>
      <c r="BE45" s="31"/>
      <c r="BF45" s="31"/>
      <c r="BG45" s="31"/>
    </row>
    <row r="46" spans="1:59">
      <c r="A46" s="5">
        <v>1.2847222222222223E-2</v>
      </c>
      <c r="B46">
        <v>26</v>
      </c>
      <c r="C46">
        <f t="shared" si="0"/>
        <v>18.5</v>
      </c>
      <c r="D46">
        <v>1499825664</v>
      </c>
      <c r="E46">
        <v>1508209152</v>
      </c>
      <c r="F46">
        <v>585704640</v>
      </c>
      <c r="G46">
        <v>5767020032</v>
      </c>
      <c r="H46">
        <v>6882686464</v>
      </c>
      <c r="I46">
        <v>6400719872</v>
      </c>
      <c r="J46">
        <v>4872067072</v>
      </c>
      <c r="K46">
        <v>5819354112</v>
      </c>
      <c r="L46">
        <v>6094828544</v>
      </c>
      <c r="M46">
        <v>5464302080</v>
      </c>
      <c r="N46">
        <v>6047145984</v>
      </c>
      <c r="O46">
        <v>7225887232</v>
      </c>
      <c r="P46">
        <v>5971430912</v>
      </c>
      <c r="Q46">
        <v>4961465856</v>
      </c>
      <c r="R46">
        <v>5410843648</v>
      </c>
      <c r="S46">
        <v>6812094976</v>
      </c>
      <c r="T46">
        <v>4378822656</v>
      </c>
      <c r="U46">
        <v>2996769024</v>
      </c>
      <c r="AC46" s="5"/>
      <c r="AD46">
        <v>27</v>
      </c>
      <c r="AE46">
        <f t="shared" si="1"/>
        <v>18.5</v>
      </c>
      <c r="AF46">
        <v>1507377</v>
      </c>
      <c r="AG46">
        <v>2490954</v>
      </c>
      <c r="AH46">
        <v>1961546</v>
      </c>
      <c r="AI46">
        <v>2187572992</v>
      </c>
      <c r="AJ46">
        <v>2147289728</v>
      </c>
      <c r="AK46">
        <v>2146732160</v>
      </c>
      <c r="AL46">
        <v>2318827008</v>
      </c>
      <c r="AM46">
        <v>2539550208</v>
      </c>
      <c r="AN46">
        <v>1669665408</v>
      </c>
      <c r="AO46">
        <v>4499912192</v>
      </c>
      <c r="AP46">
        <v>5168992768</v>
      </c>
      <c r="AQ46">
        <v>4105464064</v>
      </c>
      <c r="AR46">
        <v>4602111488</v>
      </c>
      <c r="AS46">
        <v>4368709120</v>
      </c>
      <c r="AT46">
        <v>6339956224</v>
      </c>
      <c r="BE46" s="31"/>
      <c r="BF46" s="31"/>
      <c r="BG46" s="31"/>
    </row>
    <row r="47" spans="1:59">
      <c r="A47" s="5">
        <v>1.3194444444444444E-2</v>
      </c>
      <c r="B47">
        <v>26</v>
      </c>
      <c r="C47">
        <f t="shared" si="0"/>
        <v>19</v>
      </c>
      <c r="D47">
        <v>1799026048</v>
      </c>
      <c r="E47">
        <v>1507545216</v>
      </c>
      <c r="F47">
        <v>1495810944</v>
      </c>
      <c r="G47">
        <v>6071399936</v>
      </c>
      <c r="H47">
        <v>6883697664</v>
      </c>
      <c r="I47">
        <v>6447889920</v>
      </c>
      <c r="J47">
        <v>4933092864</v>
      </c>
      <c r="K47">
        <v>5850169344</v>
      </c>
      <c r="L47">
        <v>6135090176</v>
      </c>
      <c r="M47">
        <v>5442519040</v>
      </c>
      <c r="N47">
        <v>6080248320</v>
      </c>
      <c r="O47">
        <v>7285453312</v>
      </c>
      <c r="P47">
        <v>6031060480</v>
      </c>
      <c r="Q47">
        <v>5016793600</v>
      </c>
      <c r="R47">
        <v>5477907968</v>
      </c>
      <c r="S47">
        <v>6824878592</v>
      </c>
      <c r="T47">
        <v>4434909696</v>
      </c>
      <c r="U47">
        <v>3035744000</v>
      </c>
      <c r="AC47" s="5"/>
      <c r="AD47">
        <v>27</v>
      </c>
      <c r="AE47">
        <f t="shared" si="1"/>
        <v>19</v>
      </c>
      <c r="AF47">
        <v>1545723</v>
      </c>
      <c r="AG47">
        <v>2157078</v>
      </c>
      <c r="AH47">
        <v>3291512</v>
      </c>
      <c r="AI47">
        <v>2186791424</v>
      </c>
      <c r="AJ47">
        <v>2162550784</v>
      </c>
      <c r="AK47">
        <v>2162032896</v>
      </c>
      <c r="AL47">
        <v>2658660608</v>
      </c>
      <c r="AM47">
        <v>2507501056</v>
      </c>
      <c r="AN47">
        <v>1723427840</v>
      </c>
      <c r="AO47">
        <v>4544434688</v>
      </c>
      <c r="AP47">
        <v>5206964736</v>
      </c>
      <c r="AQ47">
        <v>4142318848</v>
      </c>
      <c r="AR47">
        <v>4738755072</v>
      </c>
      <c r="AS47">
        <v>4478724608</v>
      </c>
      <c r="AT47">
        <v>6378144768</v>
      </c>
      <c r="BE47" s="31"/>
      <c r="BF47" s="31"/>
      <c r="BG47" s="31"/>
    </row>
    <row r="48" spans="1:59">
      <c r="A48" s="5">
        <v>1.3541666666666667E-2</v>
      </c>
      <c r="B48">
        <v>26</v>
      </c>
      <c r="C48">
        <f t="shared" si="0"/>
        <v>19.5</v>
      </c>
      <c r="D48">
        <v>1813615616</v>
      </c>
      <c r="E48">
        <v>1529689088</v>
      </c>
      <c r="F48">
        <v>1056776896</v>
      </c>
      <c r="G48">
        <v>6112414208</v>
      </c>
      <c r="H48">
        <v>6941234688</v>
      </c>
      <c r="I48">
        <v>6390115840</v>
      </c>
      <c r="J48">
        <v>4968613376</v>
      </c>
      <c r="K48">
        <v>5840687616</v>
      </c>
      <c r="L48">
        <v>6157757440</v>
      </c>
      <c r="M48">
        <v>5483672064</v>
      </c>
      <c r="N48">
        <v>6022109184</v>
      </c>
      <c r="O48">
        <v>7290585600</v>
      </c>
      <c r="P48">
        <v>6007888896</v>
      </c>
      <c r="Q48">
        <v>5053215232</v>
      </c>
      <c r="R48">
        <v>5522822656</v>
      </c>
      <c r="S48">
        <v>6867457536</v>
      </c>
      <c r="T48">
        <v>4473690112</v>
      </c>
      <c r="U48">
        <v>3061652736</v>
      </c>
      <c r="AC48" s="5"/>
      <c r="AD48">
        <v>27</v>
      </c>
      <c r="AE48">
        <f t="shared" si="1"/>
        <v>19.5</v>
      </c>
      <c r="AF48">
        <v>1816684</v>
      </c>
      <c r="AG48">
        <v>2047334</v>
      </c>
      <c r="AH48">
        <v>1701624</v>
      </c>
      <c r="AI48">
        <v>2161935616</v>
      </c>
      <c r="AJ48">
        <v>2167435520</v>
      </c>
      <c r="AK48">
        <v>1959825536</v>
      </c>
      <c r="AL48">
        <v>2554610944</v>
      </c>
      <c r="AM48">
        <v>2496425472</v>
      </c>
      <c r="AN48">
        <v>1752644096</v>
      </c>
      <c r="AO48">
        <v>4585601024</v>
      </c>
      <c r="AP48">
        <v>5249042432</v>
      </c>
      <c r="AQ48">
        <v>4232354816</v>
      </c>
      <c r="AR48">
        <v>4781593600</v>
      </c>
      <c r="AS48">
        <v>4534347264</v>
      </c>
      <c r="AT48">
        <v>6465506816</v>
      </c>
      <c r="BE48" s="31"/>
      <c r="BF48" s="31"/>
      <c r="BG48" s="31"/>
    </row>
    <row r="49" spans="1:59">
      <c r="A49" s="5">
        <v>1.3888888888888888E-2</v>
      </c>
      <c r="B49">
        <v>26</v>
      </c>
      <c r="C49">
        <f t="shared" si="0"/>
        <v>20</v>
      </c>
      <c r="D49">
        <v>480402144</v>
      </c>
      <c r="E49">
        <v>1539288704</v>
      </c>
      <c r="F49">
        <v>1539830272</v>
      </c>
      <c r="G49">
        <v>3625598976</v>
      </c>
      <c r="H49">
        <v>6914286080</v>
      </c>
      <c r="I49">
        <v>6523857920</v>
      </c>
      <c r="J49">
        <v>5034691072</v>
      </c>
      <c r="K49">
        <v>5898858496</v>
      </c>
      <c r="L49">
        <v>6065355776</v>
      </c>
      <c r="M49">
        <v>5514803712</v>
      </c>
      <c r="N49">
        <v>6181758464</v>
      </c>
      <c r="O49">
        <v>7289407488</v>
      </c>
      <c r="P49">
        <v>6017543168</v>
      </c>
      <c r="Q49">
        <v>5110063616</v>
      </c>
      <c r="R49">
        <v>5581746688</v>
      </c>
      <c r="S49">
        <v>6905398272</v>
      </c>
      <c r="T49">
        <v>4527866368</v>
      </c>
      <c r="U49">
        <v>3081701632</v>
      </c>
      <c r="AC49" s="5"/>
      <c r="AD49">
        <v>27</v>
      </c>
      <c r="AE49">
        <f t="shared" si="1"/>
        <v>20</v>
      </c>
      <c r="AF49">
        <v>1480284</v>
      </c>
      <c r="AG49">
        <v>2574738</v>
      </c>
      <c r="AH49">
        <v>2958690</v>
      </c>
      <c r="AI49">
        <v>2177799680</v>
      </c>
      <c r="AJ49">
        <v>2160455680</v>
      </c>
      <c r="AK49">
        <v>2197235200</v>
      </c>
      <c r="AL49">
        <v>2360728832</v>
      </c>
      <c r="AM49">
        <v>2446647040</v>
      </c>
      <c r="AN49">
        <v>1776029568</v>
      </c>
      <c r="AO49">
        <v>4652018688</v>
      </c>
      <c r="AP49">
        <v>5287541760</v>
      </c>
      <c r="AQ49">
        <v>4281013760</v>
      </c>
      <c r="AR49">
        <v>4826476544</v>
      </c>
      <c r="AS49">
        <v>4598110208</v>
      </c>
      <c r="AT49">
        <v>6521801216</v>
      </c>
      <c r="BE49" s="31"/>
      <c r="BF49" s="31"/>
      <c r="BG49" s="31"/>
    </row>
    <row r="50" spans="1:59">
      <c r="A50" s="5"/>
      <c r="AC50" s="5"/>
      <c r="BE50" s="31"/>
      <c r="BF50" s="31"/>
      <c r="BG50" s="31"/>
    </row>
    <row r="51" spans="1:59">
      <c r="A51" s="5"/>
      <c r="C51" s="7" t="s">
        <v>32</v>
      </c>
      <c r="D51">
        <f>SLOPE(D9:D49,$C$9:$C$49)</f>
        <v>69870518.126829252</v>
      </c>
      <c r="E51">
        <f t="shared" ref="E51:BC51" si="2">SLOPE(E9:E49,$C$9:$C$49)</f>
        <v>67222317.290592328</v>
      </c>
      <c r="F51">
        <f t="shared" si="2"/>
        <v>56221854.511498235</v>
      </c>
      <c r="G51">
        <f t="shared" si="2"/>
        <v>209228880.7121132</v>
      </c>
      <c r="H51">
        <f t="shared" si="2"/>
        <v>319502369.76167232</v>
      </c>
      <c r="I51">
        <f t="shared" si="2"/>
        <v>281019700.38188159</v>
      </c>
      <c r="J51">
        <f t="shared" si="2"/>
        <v>208019618.95473057</v>
      </c>
      <c r="K51">
        <f t="shared" si="2"/>
        <v>223349752.86411151</v>
      </c>
      <c r="L51">
        <f t="shared" si="2"/>
        <v>237527321.24320558</v>
      </c>
      <c r="M51">
        <f t="shared" si="2"/>
        <v>234978705.1261324</v>
      </c>
      <c r="N51">
        <f t="shared" si="2"/>
        <v>273296630.32195121</v>
      </c>
      <c r="O51">
        <f t="shared" si="2"/>
        <v>331046016.46829265</v>
      </c>
      <c r="P51">
        <f t="shared" si="2"/>
        <v>215620688.35640779</v>
      </c>
      <c r="Q51">
        <f t="shared" si="2"/>
        <v>225421776.36794424</v>
      </c>
      <c r="R51">
        <f t="shared" si="2"/>
        <v>258497771.52891985</v>
      </c>
      <c r="S51">
        <f t="shared" si="2"/>
        <v>279142083.96933794</v>
      </c>
      <c r="T51">
        <f t="shared" si="2"/>
        <v>205452647.38118467</v>
      </c>
      <c r="U51">
        <f t="shared" si="2"/>
        <v>129594444.36515671</v>
      </c>
      <c r="V51" t="e">
        <f t="shared" si="2"/>
        <v>#DIV/0!</v>
      </c>
      <c r="W51" t="e">
        <f t="shared" si="2"/>
        <v>#DIV/0!</v>
      </c>
      <c r="X51" t="e">
        <f t="shared" si="2"/>
        <v>#DIV/0!</v>
      </c>
      <c r="Y51" t="e">
        <f t="shared" si="2"/>
        <v>#DIV/0!</v>
      </c>
      <c r="Z51" t="e">
        <f t="shared" si="2"/>
        <v>#DIV/0!</v>
      </c>
      <c r="AA51" t="e">
        <f t="shared" si="2"/>
        <v>#DIV/0!</v>
      </c>
      <c r="AF51">
        <f t="shared" si="2"/>
        <v>20139.495238095242</v>
      </c>
      <c r="AG51">
        <f t="shared" si="2"/>
        <v>37298.93784249395</v>
      </c>
      <c r="AH51">
        <f t="shared" si="2"/>
        <v>43180.347760560093</v>
      </c>
      <c r="AI51">
        <f t="shared" si="2"/>
        <v>104028403.85226481</v>
      </c>
      <c r="AJ51">
        <f t="shared" si="2"/>
        <v>100966400.52404182</v>
      </c>
      <c r="AK51">
        <f t="shared" si="2"/>
        <v>106654771.1108014</v>
      </c>
      <c r="AL51">
        <f t="shared" si="2"/>
        <v>91305869.98233223</v>
      </c>
      <c r="AM51">
        <f t="shared" si="2"/>
        <v>93620691.077351913</v>
      </c>
      <c r="AN51">
        <f t="shared" si="2"/>
        <v>83348459.244599298</v>
      </c>
      <c r="AO51">
        <f t="shared" si="2"/>
        <v>215585994.24668989</v>
      </c>
      <c r="AP51">
        <f t="shared" si="2"/>
        <v>237199322.20209059</v>
      </c>
      <c r="AQ51">
        <f t="shared" si="2"/>
        <v>197431178.80418119</v>
      </c>
      <c r="AR51">
        <f t="shared" si="2"/>
        <v>205555100.3205575</v>
      </c>
      <c r="AS51">
        <f t="shared" si="2"/>
        <v>214957579.35052264</v>
      </c>
      <c r="AT51">
        <f t="shared" si="2"/>
        <v>299872481.18188161</v>
      </c>
      <c r="AU51" t="e">
        <f t="shared" si="2"/>
        <v>#DIV/0!</v>
      </c>
      <c r="AV51" t="e">
        <f t="shared" si="2"/>
        <v>#DIV/0!</v>
      </c>
      <c r="AW51" t="e">
        <f t="shared" si="2"/>
        <v>#DIV/0!</v>
      </c>
      <c r="AX51" t="e">
        <f t="shared" si="2"/>
        <v>#DIV/0!</v>
      </c>
      <c r="AY51" t="e">
        <f t="shared" si="2"/>
        <v>#DIV/0!</v>
      </c>
      <c r="AZ51" t="e">
        <f t="shared" si="2"/>
        <v>#DIV/0!</v>
      </c>
      <c r="BA51" t="e">
        <f t="shared" si="2"/>
        <v>#DIV/0!</v>
      </c>
      <c r="BB51" t="e">
        <f t="shared" si="2"/>
        <v>#DIV/0!</v>
      </c>
      <c r="BC51" t="e">
        <f t="shared" si="2"/>
        <v>#DIV/0!</v>
      </c>
      <c r="BE51" s="31"/>
      <c r="BF51" s="31"/>
      <c r="BG51" s="31"/>
    </row>
    <row r="52" spans="1:59">
      <c r="A52" s="5"/>
      <c r="B52" s="6"/>
      <c r="C52" s="1" t="s">
        <v>58</v>
      </c>
      <c r="D52">
        <f t="shared" ref="D52:AA52" si="3">SLOPE(D9:D19,$C$9:$C$19)</f>
        <v>128369015.41818181</v>
      </c>
      <c r="E52">
        <f t="shared" si="3"/>
        <v>127406288</v>
      </c>
      <c r="F52">
        <f t="shared" si="3"/>
        <v>116472550.40000002</v>
      </c>
      <c r="G52">
        <f t="shared" si="3"/>
        <v>533807369.89090914</v>
      </c>
      <c r="H52">
        <f t="shared" si="3"/>
        <v>664469939.20000005</v>
      </c>
      <c r="I52">
        <f t="shared" si="3"/>
        <v>601662621.09090912</v>
      </c>
      <c r="J52">
        <f t="shared" si="3"/>
        <v>402195364.36363637</v>
      </c>
      <c r="K52">
        <f t="shared" si="3"/>
        <v>571398694.39999998</v>
      </c>
      <c r="L52">
        <f t="shared" si="3"/>
        <v>637122589.09090912</v>
      </c>
      <c r="M52">
        <f t="shared" si="3"/>
        <v>487990820.65454543</v>
      </c>
      <c r="N52">
        <f t="shared" si="3"/>
        <v>574038980.07272732</v>
      </c>
      <c r="O52">
        <f t="shared" si="3"/>
        <v>854805414.10909092</v>
      </c>
      <c r="P52">
        <f t="shared" si="3"/>
        <v>734871863.27272725</v>
      </c>
      <c r="Q52">
        <f t="shared" si="3"/>
        <v>430117936.87272727</v>
      </c>
      <c r="R52">
        <f t="shared" si="3"/>
        <v>438338363.92727274</v>
      </c>
      <c r="S52">
        <f t="shared" si="3"/>
        <v>684303512.43636358</v>
      </c>
      <c r="T52">
        <f t="shared" si="3"/>
        <v>370164049.16363627</v>
      </c>
      <c r="U52">
        <f t="shared" si="3"/>
        <v>300402031.12727267</v>
      </c>
      <c r="V52" t="e">
        <f t="shared" si="3"/>
        <v>#DIV/0!</v>
      </c>
      <c r="W52" t="e">
        <f t="shared" si="3"/>
        <v>#DIV/0!</v>
      </c>
      <c r="X52" t="e">
        <f t="shared" si="3"/>
        <v>#DIV/0!</v>
      </c>
      <c r="Y52" t="e">
        <f t="shared" si="3"/>
        <v>#DIV/0!</v>
      </c>
      <c r="Z52" t="e">
        <f t="shared" si="3"/>
        <v>#DIV/0!</v>
      </c>
      <c r="AA52" t="e">
        <f t="shared" si="3"/>
        <v>#DIV/0!</v>
      </c>
      <c r="AF52">
        <f>SLOPE(AF9:AF29,$AE$9:$AE$29)</f>
        <v>55670.085294117649</v>
      </c>
      <c r="AG52">
        <f t="shared" ref="AG52:BC52" si="4">SLOPE(AG9:AG29,$AE$9:$AE$29)</f>
        <v>80137.301645100466</v>
      </c>
      <c r="AH52">
        <f t="shared" si="4"/>
        <v>43422.570501474926</v>
      </c>
      <c r="AI52">
        <f t="shared" si="4"/>
        <v>174998197.98441559</v>
      </c>
      <c r="AJ52">
        <f t="shared" si="4"/>
        <v>159370597.61038962</v>
      </c>
      <c r="AK52">
        <f t="shared" si="4"/>
        <v>126444391.77142857</v>
      </c>
      <c r="AL52">
        <f t="shared" si="4"/>
        <v>194517252.98336935</v>
      </c>
      <c r="AM52">
        <f>SLOPE(AM9:AM25,$AE$9:$AE$25)</f>
        <v>319249712.78431368</v>
      </c>
      <c r="AN52">
        <f t="shared" si="4"/>
        <v>97927471.875324681</v>
      </c>
      <c r="AO52">
        <f t="shared" si="4"/>
        <v>301885706.38961041</v>
      </c>
      <c r="AP52">
        <f t="shared" si="4"/>
        <v>358848745.55844158</v>
      </c>
      <c r="AQ52">
        <f t="shared" si="4"/>
        <v>240096323.24155843</v>
      </c>
      <c r="AR52">
        <f t="shared" si="4"/>
        <v>280294737.78701299</v>
      </c>
      <c r="AS52">
        <f t="shared" si="4"/>
        <v>263736240.78961048</v>
      </c>
      <c r="AT52">
        <f>SLOPE(AT9:AT29,$AE$9:$AE$29)</f>
        <v>468243220.19740254</v>
      </c>
      <c r="AU52" t="e">
        <f t="shared" si="4"/>
        <v>#DIV/0!</v>
      </c>
      <c r="AV52" t="e">
        <f t="shared" si="4"/>
        <v>#DIV/0!</v>
      </c>
      <c r="AW52" t="e">
        <f t="shared" si="4"/>
        <v>#DIV/0!</v>
      </c>
      <c r="AX52" t="e">
        <f t="shared" si="4"/>
        <v>#DIV/0!</v>
      </c>
      <c r="AY52" t="e">
        <f t="shared" si="4"/>
        <v>#DIV/0!</v>
      </c>
      <c r="AZ52" t="e">
        <f t="shared" si="4"/>
        <v>#DIV/0!</v>
      </c>
      <c r="BA52" t="e">
        <f t="shared" si="4"/>
        <v>#DIV/0!</v>
      </c>
      <c r="BB52" t="e">
        <f t="shared" si="4"/>
        <v>#DIV/0!</v>
      </c>
      <c r="BC52" t="e">
        <f t="shared" si="4"/>
        <v>#DIV/0!</v>
      </c>
    </row>
    <row r="53" spans="1:59">
      <c r="B53" s="6"/>
      <c r="AD53" s="6"/>
    </row>
    <row r="54" spans="1:59">
      <c r="B54" s="6"/>
      <c r="L54" s="8"/>
      <c r="AD54" s="6"/>
      <c r="AN54" s="8"/>
    </row>
    <row r="55" spans="1:59">
      <c r="A55" s="7"/>
      <c r="B55" s="7" t="s">
        <v>47</v>
      </c>
      <c r="C55" s="7" t="s">
        <v>34</v>
      </c>
      <c r="D55" s="7" t="s">
        <v>59</v>
      </c>
      <c r="E55" s="7" t="s">
        <v>60</v>
      </c>
      <c r="G55" s="7" t="s">
        <v>37</v>
      </c>
      <c r="H55" s="7" t="s">
        <v>59</v>
      </c>
      <c r="I55" s="7" t="s">
        <v>62</v>
      </c>
      <c r="J55" s="7" t="s">
        <v>60</v>
      </c>
      <c r="K55" s="7" t="s">
        <v>62</v>
      </c>
      <c r="L55" s="7"/>
      <c r="P55" s="7"/>
      <c r="Q55" s="7"/>
      <c r="R55" s="7"/>
      <c r="AO55" s="7"/>
      <c r="AP55" s="7"/>
      <c r="AQ55" s="7"/>
    </row>
    <row r="56" spans="1:59">
      <c r="A56" s="9"/>
      <c r="B56">
        <v>52</v>
      </c>
      <c r="C56">
        <f>[2]Samples!D3</f>
        <v>1.12E-2</v>
      </c>
      <c r="D56" s="10">
        <f>D52</f>
        <v>128369015.41818181</v>
      </c>
      <c r="E56" s="11">
        <f>D56/C56</f>
        <v>11461519233.766233</v>
      </c>
      <c r="G56">
        <v>0.1</v>
      </c>
      <c r="H56" s="10">
        <f>AVERAGE(D56:D58)</f>
        <v>124082617.93939394</v>
      </c>
      <c r="I56" s="11">
        <f>STDEV(D56:D58)</f>
        <v>6608067.5682102814</v>
      </c>
      <c r="J56" s="10">
        <f>AVERAGE(E56:E58)</f>
        <v>9796814075.3336391</v>
      </c>
      <c r="K56" s="11">
        <f>STDEV(E56:E58)</f>
        <v>1554896275.1710172</v>
      </c>
      <c r="L56" s="32"/>
      <c r="P56" s="11"/>
      <c r="R56" s="4"/>
    </row>
    <row r="57" spans="1:59">
      <c r="A57" s="13"/>
      <c r="B57">
        <v>53</v>
      </c>
      <c r="C57">
        <f>[2]Samples!D4</f>
        <v>1.52E-2</v>
      </c>
      <c r="D57" s="10">
        <f>E52</f>
        <v>127406288</v>
      </c>
      <c r="E57" s="11">
        <f>D57/C57</f>
        <v>8381992631.5789471</v>
      </c>
      <c r="H57" s="10"/>
      <c r="I57" s="11"/>
      <c r="J57" s="10"/>
      <c r="K57" s="11"/>
      <c r="L57" s="12"/>
      <c r="P57" s="11"/>
      <c r="R57" s="4"/>
    </row>
    <row r="58" spans="1:59">
      <c r="A58" s="14"/>
      <c r="B58">
        <v>54</v>
      </c>
      <c r="C58">
        <f>[2]Samples!D5</f>
        <v>1.2200000000000001E-2</v>
      </c>
      <c r="D58" s="10">
        <f>F52</f>
        <v>116472550.40000002</v>
      </c>
      <c r="E58" s="11">
        <f>D58/C58</f>
        <v>9546930360.6557388</v>
      </c>
      <c r="H58" s="10"/>
      <c r="I58" s="11"/>
      <c r="J58" s="10"/>
      <c r="K58" s="11"/>
      <c r="L58" s="12"/>
      <c r="P58" s="11"/>
      <c r="R58" s="4"/>
      <c r="AS58" s="1"/>
    </row>
    <row r="59" spans="1:59">
      <c r="A59" s="14"/>
      <c r="B59">
        <v>55</v>
      </c>
      <c r="C59">
        <f>[2]Samples!D6</f>
        <v>1.4200000000000001E-2</v>
      </c>
      <c r="D59" s="10">
        <f>G52</f>
        <v>533807369.89090914</v>
      </c>
      <c r="E59" s="11">
        <f>D59/C59</f>
        <v>37592068302.176697</v>
      </c>
      <c r="G59">
        <v>0.2</v>
      </c>
      <c r="H59" s="10">
        <f>AVERAGE(D59:D61)</f>
        <v>599979976.72727287</v>
      </c>
      <c r="I59" s="11">
        <f>STDEV(D59:D61)</f>
        <v>65347534.181896292</v>
      </c>
      <c r="J59" s="10">
        <f>AVERAGE(E59:E61)</f>
        <v>48276411507.192879</v>
      </c>
      <c r="K59" s="11">
        <f>STDEV(E59:E61)</f>
        <v>11162374446.244198</v>
      </c>
      <c r="L59" s="32"/>
      <c r="P59" s="11"/>
      <c r="R59" s="4"/>
    </row>
    <row r="60" spans="1:59">
      <c r="A60" s="14"/>
      <c r="B60">
        <v>56</v>
      </c>
      <c r="C60">
        <f>[2]Samples!D7</f>
        <v>1.11E-2</v>
      </c>
      <c r="D60" s="10">
        <f>H52</f>
        <v>664469939.20000005</v>
      </c>
      <c r="E60" s="11">
        <f>D60/C60</f>
        <v>59862156684.684685</v>
      </c>
      <c r="H60" s="10"/>
      <c r="I60" s="11"/>
      <c r="J60" s="10"/>
      <c r="K60" s="11"/>
      <c r="Q60" s="15"/>
      <c r="R60" s="15"/>
      <c r="S60" s="16"/>
      <c r="X60" s="1"/>
      <c r="Y60" s="1"/>
      <c r="Z60" s="1"/>
      <c r="AA60" s="1"/>
      <c r="AS60" s="1"/>
      <c r="AZ60" s="1"/>
      <c r="BA60" s="1"/>
      <c r="BB60" s="1"/>
      <c r="BC60" s="1"/>
      <c r="BD60" s="1"/>
      <c r="BE60" s="1"/>
      <c r="BF60" s="1"/>
      <c r="BG60" s="1"/>
    </row>
    <row r="61" spans="1:59">
      <c r="A61" s="9"/>
      <c r="B61">
        <v>57</v>
      </c>
      <c r="C61">
        <f>[2]Samples!D8</f>
        <v>1.2699999999999999E-2</v>
      </c>
      <c r="D61" s="10">
        <f>I52</f>
        <v>601662621.09090912</v>
      </c>
      <c r="E61" s="11">
        <f>D61/C61</f>
        <v>47375009534.717255</v>
      </c>
      <c r="H61" s="10"/>
      <c r="I61" s="11"/>
      <c r="J61" s="10"/>
      <c r="K61" s="11"/>
      <c r="P61" s="7"/>
      <c r="Q61" s="7"/>
      <c r="R61" s="7"/>
      <c r="S61" s="7"/>
      <c r="T61" s="1"/>
      <c r="U61" s="1"/>
      <c r="V61" s="1"/>
      <c r="W61" s="1"/>
      <c r="X61" s="1"/>
      <c r="Y61" s="1"/>
      <c r="Z61" s="1"/>
      <c r="AA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>
      <c r="A62" s="9"/>
      <c r="B62">
        <v>58</v>
      </c>
      <c r="C62">
        <f>[2]Samples!D9</f>
        <v>1.0800000000000001E-2</v>
      </c>
      <c r="D62" s="10">
        <f>J52</f>
        <v>402195364.36363637</v>
      </c>
      <c r="E62" s="11">
        <f>D62/C62</f>
        <v>37240311515.151512</v>
      </c>
      <c r="G62">
        <v>0.5</v>
      </c>
      <c r="H62" s="10">
        <f>AVERAGE(D62:D64)</f>
        <v>536905549.28484857</v>
      </c>
      <c r="I62" s="11">
        <f>STDEV(D62:D64)</f>
        <v>121202446.44587719</v>
      </c>
      <c r="J62" s="10">
        <f>AVERAGE(E62:E64)</f>
        <v>41255364336.378044</v>
      </c>
      <c r="K62" s="11">
        <f>STDEV(E62:E64)</f>
        <v>4720295262.9053555</v>
      </c>
      <c r="L62" s="32"/>
      <c r="P62" s="11"/>
      <c r="R62" s="4"/>
      <c r="X62" s="3"/>
      <c r="Z62" s="4"/>
      <c r="AA62" s="4"/>
      <c r="AS62" s="1"/>
      <c r="AZ62" s="3"/>
      <c r="BB62" s="4"/>
      <c r="BC62" s="4"/>
      <c r="BD62" s="4"/>
      <c r="BE62" s="4"/>
      <c r="BF62" s="4"/>
      <c r="BG62" s="4"/>
    </row>
    <row r="63" spans="1:59">
      <c r="A63" s="9"/>
      <c r="B63">
        <v>59</v>
      </c>
      <c r="C63">
        <f>[2]Samples!D10</f>
        <v>1.23E-2</v>
      </c>
      <c r="D63" s="10">
        <f>K52</f>
        <v>571398694.39999998</v>
      </c>
      <c r="E63" s="11">
        <f>D63/C63</f>
        <v>46455178406.504059</v>
      </c>
      <c r="H63" s="10"/>
      <c r="I63" s="11"/>
      <c r="J63" s="10"/>
      <c r="K63" s="11"/>
      <c r="L63" s="12"/>
      <c r="P63" s="11"/>
      <c r="R63" s="4"/>
      <c r="S63" s="17"/>
      <c r="Z63" s="4"/>
      <c r="AA63" s="4"/>
      <c r="AS63" s="1"/>
      <c r="BB63" s="4"/>
      <c r="BC63" s="4"/>
      <c r="BD63" s="4"/>
      <c r="BE63" s="4"/>
      <c r="BF63" s="4"/>
      <c r="BG63" s="4"/>
    </row>
    <row r="64" spans="1:59">
      <c r="A64" s="13"/>
      <c r="B64">
        <v>60</v>
      </c>
      <c r="C64">
        <f>[2]Samples!D11</f>
        <v>1.5900000000000001E-2</v>
      </c>
      <c r="D64" s="10">
        <f>L52</f>
        <v>637122589.09090912</v>
      </c>
      <c r="E64" s="10">
        <f>D64/C64</f>
        <v>40070603087.478561</v>
      </c>
      <c r="H64" s="10"/>
      <c r="I64" s="11"/>
      <c r="J64" s="10"/>
      <c r="K64" s="11"/>
      <c r="L64" s="12"/>
      <c r="P64" s="11"/>
      <c r="R64" s="4"/>
      <c r="S64" s="17"/>
      <c r="Z64" s="4"/>
      <c r="AA64" s="4"/>
      <c r="AS64" s="1"/>
      <c r="BB64" s="4"/>
      <c r="BC64" s="4"/>
      <c r="BD64" s="4"/>
      <c r="BE64" s="4"/>
      <c r="BF64" s="4"/>
      <c r="BG64" s="4"/>
    </row>
    <row r="65" spans="1:59">
      <c r="A65" s="9"/>
      <c r="B65">
        <v>61</v>
      </c>
      <c r="C65">
        <f>[2]Samples!D12</f>
        <v>2.1299999999999999E-2</v>
      </c>
      <c r="D65" s="10">
        <f>M52</f>
        <v>487990820.65454543</v>
      </c>
      <c r="E65" s="11">
        <f>D65/C65</f>
        <v>22910367166.880066</v>
      </c>
      <c r="G65">
        <v>1</v>
      </c>
      <c r="H65" s="10">
        <f>AVERAGE(D65:D67)</f>
        <v>638945071.61212122</v>
      </c>
      <c r="I65" s="11">
        <f>STDEV(D65:D67)</f>
        <v>191827623.22459167</v>
      </c>
      <c r="J65" s="10">
        <f>AVERAGE(E65:E67)</f>
        <v>33880320989.58614</v>
      </c>
      <c r="K65" s="11">
        <f>STDEV(E65:E67)</f>
        <v>9517878838.7383232</v>
      </c>
      <c r="L65" s="32"/>
      <c r="P65" s="11"/>
      <c r="R65" s="4"/>
      <c r="S65" s="17"/>
      <c r="AS65" s="1"/>
      <c r="BB65" s="4"/>
      <c r="BC65" s="4"/>
      <c r="BD65" s="4"/>
      <c r="BE65" s="4"/>
      <c r="BF65" s="4"/>
      <c r="BG65" s="4"/>
    </row>
    <row r="66" spans="1:59">
      <c r="A66" s="9"/>
      <c r="B66">
        <v>62</v>
      </c>
      <c r="C66">
        <f>[2]Samples!D13</f>
        <v>1.4800000000000001E-2</v>
      </c>
      <c r="D66" s="10">
        <f>N52</f>
        <v>574038980.07272732</v>
      </c>
      <c r="E66" s="11">
        <f>D66/C66</f>
        <v>38786417572.481575</v>
      </c>
      <c r="G66" s="12"/>
      <c r="H66" s="10"/>
      <c r="I66" s="11"/>
      <c r="J66" s="10"/>
      <c r="K66" s="11"/>
      <c r="Q66" s="15"/>
      <c r="R66" s="15"/>
      <c r="AS66" s="1"/>
      <c r="BB66" s="4"/>
      <c r="BC66" s="4"/>
      <c r="BD66" s="4"/>
      <c r="BE66" s="4"/>
      <c r="BF66" s="4"/>
      <c r="BG66" s="4"/>
    </row>
    <row r="67" spans="1:59">
      <c r="A67" s="9"/>
      <c r="B67">
        <v>63</v>
      </c>
      <c r="C67">
        <f>[2]Samples!D14</f>
        <v>2.1399999999999999E-2</v>
      </c>
      <c r="D67" s="10">
        <f>O52</f>
        <v>854805414.10909092</v>
      </c>
      <c r="E67" s="11">
        <f>D67/C67</f>
        <v>39944178229.396774</v>
      </c>
      <c r="G67" s="7"/>
      <c r="H67" s="10"/>
      <c r="I67" s="11"/>
      <c r="J67" s="10"/>
      <c r="K67" s="11"/>
      <c r="L67" s="12"/>
      <c r="P67" s="18"/>
      <c r="Q67" s="18"/>
      <c r="R67" s="19"/>
      <c r="S67" s="18"/>
      <c r="T67" s="18"/>
      <c r="AS67" s="1"/>
      <c r="BB67" s="4"/>
      <c r="BC67" s="4"/>
      <c r="BD67" s="4"/>
      <c r="BE67" s="4"/>
      <c r="BF67" s="4"/>
      <c r="BG67" s="4"/>
    </row>
    <row r="68" spans="1:59">
      <c r="A68" s="9"/>
      <c r="B68">
        <v>64</v>
      </c>
      <c r="C68">
        <f>[2]Samples!D15</f>
        <v>1.46E-2</v>
      </c>
      <c r="D68" s="10">
        <f>P52</f>
        <v>734871863.27272725</v>
      </c>
      <c r="E68" s="11">
        <f>D68/C68</f>
        <v>50333689265.255287</v>
      </c>
      <c r="G68" s="7">
        <v>2</v>
      </c>
      <c r="H68" s="10">
        <f>AVERAGE(D68:D70)</f>
        <v>534442721.35757571</v>
      </c>
      <c r="I68" s="11">
        <f>STDEV(D68:D70)</f>
        <v>173625385.67811075</v>
      </c>
      <c r="J68" s="10">
        <f>AVERAGE(E68:E70)</f>
        <v>33873680562.069286</v>
      </c>
      <c r="K68" s="11">
        <f>STDEV(E68:E70)</f>
        <v>14568263106.156412</v>
      </c>
      <c r="L68" s="32"/>
      <c r="P68" s="7"/>
      <c r="Q68" s="7"/>
      <c r="R68" s="1"/>
      <c r="S68" s="7"/>
      <c r="T68" s="7"/>
      <c r="U68" s="7"/>
      <c r="V68" s="7"/>
      <c r="AS68" s="1"/>
      <c r="BB68" s="4"/>
      <c r="BC68" s="4"/>
      <c r="BD68" s="4"/>
      <c r="BE68" s="4"/>
      <c r="BF68" s="4"/>
      <c r="BG68" s="4"/>
    </row>
    <row r="69" spans="1:59">
      <c r="A69" s="9"/>
      <c r="B69">
        <v>65</v>
      </c>
      <c r="C69">
        <f>[2]Samples!D16</f>
        <v>1.9E-2</v>
      </c>
      <c r="D69" s="10">
        <f>Q52</f>
        <v>430117936.87272727</v>
      </c>
      <c r="E69" s="11">
        <f>D69/C69</f>
        <v>22637786151.196175</v>
      </c>
      <c r="H69" s="10"/>
      <c r="I69" s="20"/>
      <c r="J69" s="10"/>
      <c r="K69" s="20"/>
      <c r="L69" s="12"/>
      <c r="P69" s="11"/>
      <c r="S69" s="11"/>
      <c r="AS69" s="1"/>
      <c r="BB69" s="4"/>
      <c r="BC69" s="4"/>
      <c r="BD69" s="4"/>
      <c r="BE69" s="4"/>
      <c r="BF69" s="4"/>
      <c r="BG69" s="4"/>
    </row>
    <row r="70" spans="1:59">
      <c r="A70" s="9"/>
      <c r="B70">
        <v>66</v>
      </c>
      <c r="C70">
        <f>[2]Samples!D17</f>
        <v>1.5299999999999999E-2</v>
      </c>
      <c r="D70" s="10">
        <f>R52</f>
        <v>438338363.92727274</v>
      </c>
      <c r="E70" s="11">
        <f>D70/C70</f>
        <v>28649566269.75639</v>
      </c>
      <c r="H70" s="10"/>
      <c r="I70" s="11"/>
      <c r="J70" s="10"/>
      <c r="K70" s="11"/>
      <c r="L70" s="12"/>
      <c r="P70" s="11"/>
      <c r="S70" s="11"/>
      <c r="AS70" s="1"/>
    </row>
    <row r="71" spans="1:59">
      <c r="A71" s="9"/>
      <c r="B71">
        <v>67</v>
      </c>
      <c r="C71">
        <f>[2]Samples!D18</f>
        <v>1.8499999999999999E-2</v>
      </c>
      <c r="D71" s="10">
        <f>S52</f>
        <v>684303512.43636358</v>
      </c>
      <c r="E71" s="11">
        <f>D71/C71</f>
        <v>36989379050.61425</v>
      </c>
      <c r="G71">
        <v>3</v>
      </c>
      <c r="H71" s="10">
        <f>AVERAGE(D71:D73)</f>
        <v>451623197.5757575</v>
      </c>
      <c r="I71" s="11">
        <f>STDEV(D71:D73)</f>
        <v>204503744.42256424</v>
      </c>
      <c r="J71" s="10">
        <f>AVERAGE(E71:E73)</f>
        <v>25800618590.293339</v>
      </c>
      <c r="K71" s="11">
        <f>STDEV(E71:E73)</f>
        <v>11521920876.170132</v>
      </c>
      <c r="L71" s="32"/>
      <c r="P71" s="11"/>
      <c r="S71" s="11"/>
      <c r="AS71" s="1"/>
    </row>
    <row r="72" spans="1:59">
      <c r="A72" s="9"/>
      <c r="B72">
        <v>68</v>
      </c>
      <c r="C72">
        <f>[2]Samples!D19</f>
        <v>1.4E-2</v>
      </c>
      <c r="D72" s="10">
        <f>T52</f>
        <v>370164049.16363627</v>
      </c>
      <c r="E72" s="11">
        <f>D72/C72</f>
        <v>26440289225.974018</v>
      </c>
      <c r="H72" s="10"/>
      <c r="I72" s="11"/>
      <c r="J72" s="10"/>
      <c r="K72" s="11"/>
      <c r="L72" s="12"/>
      <c r="P72" s="11"/>
      <c r="S72" s="11"/>
      <c r="AS72" s="1"/>
    </row>
    <row r="73" spans="1:59">
      <c r="A73" s="9"/>
      <c r="B73">
        <v>69</v>
      </c>
      <c r="C73">
        <f>[2]Samples!D20</f>
        <v>2.1499999999999998E-2</v>
      </c>
      <c r="D73" s="10">
        <f>U52</f>
        <v>300402031.12727267</v>
      </c>
      <c r="E73" s="11">
        <f>D73/C73</f>
        <v>13972187494.291754</v>
      </c>
      <c r="J73" s="22"/>
      <c r="K73" s="7"/>
      <c r="P73" s="11"/>
      <c r="R73" s="7"/>
      <c r="AS73" s="1"/>
    </row>
    <row r="74" spans="1:59">
      <c r="A74" s="9"/>
      <c r="D74" s="10"/>
      <c r="E74" s="11"/>
      <c r="J74" s="21"/>
      <c r="AS74" s="1"/>
    </row>
    <row r="75" spans="1:59">
      <c r="A75" s="9"/>
      <c r="D75" s="10"/>
      <c r="E75" s="11"/>
      <c r="J75" s="21"/>
      <c r="AS75" s="1"/>
    </row>
    <row r="76" spans="1:59">
      <c r="D76" s="11"/>
      <c r="E76" s="11"/>
      <c r="G76" s="1" t="s">
        <v>61</v>
      </c>
      <c r="J76" s="21"/>
    </row>
    <row r="77" spans="1:59">
      <c r="B77">
        <v>70</v>
      </c>
      <c r="C77">
        <f>[2]Samples!D22</f>
        <v>1.4999999999999999E-2</v>
      </c>
      <c r="D77" s="10">
        <f>AF52</f>
        <v>55670.085294117649</v>
      </c>
      <c r="E77" s="11">
        <f>D77/C77</f>
        <v>3711339.0196078434</v>
      </c>
      <c r="G77">
        <v>0</v>
      </c>
      <c r="H77" s="10">
        <f>AVERAGE(D77:D79)</f>
        <v>59743.31914689768</v>
      </c>
      <c r="I77" s="11">
        <f>STDEV(D77:D79)</f>
        <v>18693.215246493874</v>
      </c>
      <c r="J77" s="10">
        <f>AVERAGE(E77:E79)</f>
        <v>4181143.2224939032</v>
      </c>
      <c r="K77" s="11">
        <f>STDEV(E77:E79)</f>
        <v>2584639.7891407218</v>
      </c>
      <c r="L77" s="32"/>
      <c r="P77" s="11"/>
    </row>
    <row r="78" spans="1:59">
      <c r="B78">
        <v>71</v>
      </c>
      <c r="C78">
        <f>[2]Samples!D23</f>
        <v>1.15E-2</v>
      </c>
      <c r="D78" s="10">
        <f>AG52</f>
        <v>80137.301645100466</v>
      </c>
      <c r="E78" s="11">
        <f>D78/C78</f>
        <v>6968461.0126174316</v>
      </c>
      <c r="H78" s="10"/>
      <c r="I78" s="11"/>
      <c r="J78" s="10"/>
      <c r="K78" s="11"/>
      <c r="L78" s="12"/>
      <c r="P78" s="11"/>
      <c r="AK78" s="9"/>
    </row>
    <row r="79" spans="1:59">
      <c r="B79">
        <v>72</v>
      </c>
      <c r="C79">
        <f>[2]Samples!D24</f>
        <v>2.3300000000000001E-2</v>
      </c>
      <c r="D79" s="10">
        <f>AH52</f>
        <v>43422.570501474926</v>
      </c>
      <c r="E79" s="11">
        <f>D79/C79</f>
        <v>1863629.6352564346</v>
      </c>
      <c r="H79" s="10"/>
      <c r="I79" s="11"/>
      <c r="J79" s="10"/>
      <c r="K79" s="11"/>
      <c r="L79" s="12"/>
      <c r="P79" s="11"/>
      <c r="AK79" s="9"/>
    </row>
    <row r="80" spans="1:59">
      <c r="B80">
        <v>73</v>
      </c>
      <c r="C80">
        <f>[2]Samples!D25</f>
        <v>1.9400000000000001E-2</v>
      </c>
      <c r="D80" s="10">
        <f>AI52</f>
        <v>174998197.98441559</v>
      </c>
      <c r="E80" s="11">
        <f>D80/C80</f>
        <v>9020525669.2997723</v>
      </c>
      <c r="G80">
        <v>0.1</v>
      </c>
      <c r="H80" s="10">
        <f>AVERAGE(D80:D82)</f>
        <v>153604395.7887446</v>
      </c>
      <c r="I80" s="11">
        <f>STDEV(D80:D82)</f>
        <v>24785173.734069809</v>
      </c>
      <c r="J80" s="10">
        <f>AVERAGE(E80:E82)</f>
        <v>8749381104.7345409</v>
      </c>
      <c r="K80" s="11">
        <f>STDEV(E80:E82)</f>
        <v>2240069974.0860968</v>
      </c>
      <c r="L80" s="32"/>
      <c r="P80" s="11"/>
      <c r="AK80" s="14"/>
    </row>
    <row r="81" spans="2:37">
      <c r="B81">
        <v>74</v>
      </c>
      <c r="C81">
        <f>[2]Samples!D26</f>
        <v>1.47E-2</v>
      </c>
      <c r="D81" s="10">
        <f>AJ52</f>
        <v>159370597.61038962</v>
      </c>
      <c r="E81" s="11">
        <f>D81/C81</f>
        <v>10841537252.407457</v>
      </c>
      <c r="H81" s="10"/>
      <c r="I81" s="11"/>
      <c r="J81" s="10"/>
      <c r="K81" s="11"/>
      <c r="AK81" s="14"/>
    </row>
    <row r="82" spans="2:37">
      <c r="B82">
        <v>75</v>
      </c>
      <c r="C82">
        <f>[2]Samples!D27</f>
        <v>1.9800000000000002E-2</v>
      </c>
      <c r="D82" s="10">
        <f>AK52</f>
        <v>126444391.77142857</v>
      </c>
      <c r="E82" s="11">
        <f>D82/C82</f>
        <v>6386080392.4963923</v>
      </c>
      <c r="H82" s="10"/>
      <c r="I82" s="11"/>
      <c r="J82" s="10"/>
      <c r="K82" s="11"/>
      <c r="AK82" s="14"/>
    </row>
    <row r="83" spans="2:37">
      <c r="B83">
        <v>76</v>
      </c>
      <c r="C83">
        <f>[2]Samples!D28</f>
        <v>1.49E-2</v>
      </c>
      <c r="D83" s="10">
        <f>AL52</f>
        <v>194517252.98336935</v>
      </c>
      <c r="E83" s="11">
        <f>D83/C83</f>
        <v>13054849193.514721</v>
      </c>
      <c r="G83">
        <v>0.2</v>
      </c>
      <c r="H83" s="10">
        <f>AVERAGE(D83:D85)</f>
        <v>203898145.88100258</v>
      </c>
      <c r="I83" s="11">
        <f>STDEV(D83:D85)</f>
        <v>110958931.33908498</v>
      </c>
      <c r="J83" s="10">
        <f>AVERAGE(E83:E85)</f>
        <v>10684395960.298296</v>
      </c>
      <c r="K83" s="11">
        <f>STDEV(E83:E85)</f>
        <v>4521280527.5447664</v>
      </c>
      <c r="L83" s="32"/>
      <c r="AK83" s="14"/>
    </row>
    <row r="84" spans="2:37">
      <c r="B84">
        <v>77</v>
      </c>
      <c r="C84">
        <f>[2]Samples!D29</f>
        <v>2.3599999999999999E-2</v>
      </c>
      <c r="D84" s="10">
        <f>AM52</f>
        <v>319249712.78431368</v>
      </c>
      <c r="E84" s="11">
        <f>D84/C84</f>
        <v>13527530202.725157</v>
      </c>
      <c r="H84" s="10"/>
      <c r="I84" s="11"/>
      <c r="J84" s="10"/>
      <c r="K84" s="11"/>
      <c r="L84" s="12"/>
      <c r="AK84" s="14"/>
    </row>
    <row r="85" spans="2:37">
      <c r="B85">
        <v>78</v>
      </c>
      <c r="C85">
        <f>[2]Samples!D30</f>
        <v>1.7899999999999999E-2</v>
      </c>
      <c r="D85" s="10">
        <f>AN52</f>
        <v>97927471.875324681</v>
      </c>
      <c r="E85" s="11">
        <f>D85/C85</f>
        <v>5470808484.6550102</v>
      </c>
      <c r="H85" s="10"/>
      <c r="I85" s="11"/>
      <c r="J85" s="10"/>
      <c r="K85" s="11"/>
      <c r="L85" s="12"/>
      <c r="Y85" s="25"/>
      <c r="Z85" s="26"/>
      <c r="AK85" s="27"/>
    </row>
    <row r="86" spans="2:37">
      <c r="B86">
        <v>79</v>
      </c>
      <c r="C86">
        <f>[2]Samples!D31</f>
        <v>1.7299999999999999E-2</v>
      </c>
      <c r="D86" s="10">
        <f>AO52</f>
        <v>301885706.38961041</v>
      </c>
      <c r="E86" s="11">
        <f>D86/C86</f>
        <v>17450040831.76939</v>
      </c>
      <c r="G86">
        <v>0.4</v>
      </c>
      <c r="H86" s="10">
        <f>AVERAGE(D86:D88)</f>
        <v>300276925.06320345</v>
      </c>
      <c r="I86" s="11">
        <f>STDEV(D86:D88)</f>
        <v>59392554.958925687</v>
      </c>
      <c r="J86" s="10">
        <f>AVERAGE(E86:E88)</f>
        <v>20743957398.137714</v>
      </c>
      <c r="K86" s="11">
        <f>STDEV(E86:E88)</f>
        <v>2952279102.7526021</v>
      </c>
      <c r="L86" s="32"/>
      <c r="Y86" s="25"/>
      <c r="Z86" s="28"/>
      <c r="AK86" s="9"/>
    </row>
    <row r="87" spans="2:37">
      <c r="B87">
        <v>80</v>
      </c>
      <c r="C87">
        <f>[2]Samples!D32</f>
        <v>1.55E-2</v>
      </c>
      <c r="D87" s="10">
        <f>AP52</f>
        <v>358848745.55844158</v>
      </c>
      <c r="E87" s="11">
        <f>D87/C87</f>
        <v>23151531971.51236</v>
      </c>
      <c r="F87" s="29" t="s">
        <v>63</v>
      </c>
      <c r="G87">
        <v>0.8</v>
      </c>
      <c r="H87" s="10">
        <f>H62</f>
        <v>536905549.28484857</v>
      </c>
      <c r="I87" s="10">
        <f t="shared" ref="I87:K87" si="5">I62</f>
        <v>121202446.44587719</v>
      </c>
      <c r="J87" s="10">
        <f t="shared" si="5"/>
        <v>41255364336.378044</v>
      </c>
      <c r="K87" s="10">
        <f t="shared" si="5"/>
        <v>4720295262.9053555</v>
      </c>
      <c r="L87" s="32"/>
      <c r="Y87" s="25"/>
      <c r="AK87" s="13"/>
    </row>
    <row r="88" spans="2:37">
      <c r="B88">
        <v>81</v>
      </c>
      <c r="C88">
        <f>[2]Samples!D33</f>
        <v>1.11E-2</v>
      </c>
      <c r="D88" s="10">
        <f>AQ52</f>
        <v>240096323.24155843</v>
      </c>
      <c r="E88" s="11">
        <f>D88/C88</f>
        <v>21630299391.13139</v>
      </c>
      <c r="G88" s="7"/>
      <c r="H88" s="10"/>
      <c r="I88" s="11"/>
      <c r="J88" s="10"/>
      <c r="K88" s="11"/>
      <c r="L88" s="12"/>
      <c r="Y88" s="25"/>
      <c r="AK88" s="9"/>
    </row>
    <row r="89" spans="2:37">
      <c r="B89">
        <v>82</v>
      </c>
      <c r="C89">
        <f>[2]Samples!D34</f>
        <v>9.1999999999999998E-3</v>
      </c>
      <c r="D89" s="10">
        <f>AR52</f>
        <v>280294737.78701299</v>
      </c>
      <c r="E89" s="11">
        <f>D89/C89</f>
        <v>30466819324.675327</v>
      </c>
      <c r="G89" s="7">
        <v>1.5</v>
      </c>
      <c r="H89" s="10">
        <f>AVERAGE(D89:D91)</f>
        <v>337424732.92467529</v>
      </c>
      <c r="I89" s="11">
        <f>STDEV(D89:D91)</f>
        <v>113594249.03993505</v>
      </c>
      <c r="J89" s="10">
        <f>AVERAGE(E89:E91)</f>
        <v>31154369854.807819</v>
      </c>
      <c r="K89" s="11">
        <f>STDEV(E89:E91)</f>
        <v>7545653198.0046778</v>
      </c>
      <c r="L89" s="32"/>
      <c r="Y89" s="25"/>
      <c r="AK89" s="9"/>
    </row>
    <row r="90" spans="2:37">
      <c r="B90">
        <v>83</v>
      </c>
      <c r="C90">
        <f>[2]Samples!D35</f>
        <v>1.0999999999999999E-2</v>
      </c>
      <c r="D90" s="10">
        <f>AS52</f>
        <v>263736240.78961048</v>
      </c>
      <c r="E90" s="11">
        <f>D90/C90</f>
        <v>23976021889.964588</v>
      </c>
      <c r="K90" s="10"/>
      <c r="L90" s="20"/>
      <c r="M90" s="10"/>
      <c r="N90" s="20"/>
      <c r="O90" s="12"/>
      <c r="Y90" s="25"/>
      <c r="AK90" s="9"/>
    </row>
    <row r="91" spans="2:37">
      <c r="B91">
        <v>84</v>
      </c>
      <c r="C91">
        <f>[2]Samples!D36</f>
        <v>1.2E-2</v>
      </c>
      <c r="D91" s="10">
        <f>AT52</f>
        <v>468243220.19740254</v>
      </c>
      <c r="E91" s="11">
        <f>D91/C91</f>
        <v>39020268349.783546</v>
      </c>
      <c r="K91" s="10"/>
      <c r="L91" s="11"/>
      <c r="M91" s="10"/>
      <c r="N91" s="11"/>
      <c r="O91" s="12"/>
      <c r="Y91" s="25"/>
    </row>
    <row r="92" spans="2:37">
      <c r="G92" s="10"/>
      <c r="H92" s="11"/>
      <c r="K92" s="10"/>
      <c r="L92" s="11"/>
      <c r="M92" s="10"/>
      <c r="N92" s="11"/>
      <c r="O92" s="32"/>
      <c r="Y92" s="25"/>
    </row>
    <row r="93" spans="2:37">
      <c r="G93" s="10"/>
      <c r="H93" s="11"/>
      <c r="M93" s="21"/>
    </row>
    <row r="94" spans="2:37">
      <c r="G94" s="10"/>
      <c r="H94" s="11"/>
      <c r="M94" s="21"/>
    </row>
    <row r="95" spans="2:37">
      <c r="G95" s="10"/>
      <c r="H95" s="11"/>
      <c r="K95" s="10"/>
      <c r="L95" s="21"/>
      <c r="M95" s="21"/>
      <c r="Q95" s="1"/>
    </row>
    <row r="96" spans="2:37">
      <c r="G96" s="10"/>
      <c r="H96" s="11"/>
      <c r="J96" s="12"/>
      <c r="K96" s="21"/>
      <c r="L96" s="21"/>
      <c r="M96" s="21"/>
    </row>
    <row r="97" spans="7:20">
      <c r="G97" s="10"/>
      <c r="H97" s="11"/>
      <c r="Q97" s="1"/>
      <c r="R97" s="4"/>
      <c r="S97" s="26"/>
      <c r="T97" s="4"/>
    </row>
    <row r="98" spans="7:20">
      <c r="G98" s="11"/>
      <c r="H98" s="11"/>
      <c r="Q98" s="1"/>
      <c r="R98" s="4"/>
      <c r="S98" s="26"/>
    </row>
  </sheetData>
  <mergeCells count="2">
    <mergeCell ref="P67:Q67"/>
    <mergeCell ref="S67:T6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26"/>
  <sheetViews>
    <sheetView zoomScale="75" zoomScaleNormal="75" zoomScalePageLayoutView="75" workbookViewId="0">
      <selection activeCell="F123" sqref="F123"/>
    </sheetView>
  </sheetViews>
  <sheetFormatPr baseColWidth="10" defaultRowHeight="15" x14ac:dyDescent="0"/>
  <cols>
    <col min="18" max="18" width="11.33203125" bestFit="1" customWidth="1"/>
    <col min="19" max="22" width="11.5" bestFit="1" customWidth="1"/>
    <col min="23" max="25" width="12.83203125" bestFit="1" customWidth="1"/>
    <col min="26" max="26" width="15.1640625" bestFit="1" customWidth="1"/>
    <col min="27" max="27" width="23.1640625" bestFit="1" customWidth="1"/>
    <col min="28" max="28" width="14.33203125" bestFit="1" customWidth="1"/>
    <col min="32" max="32" width="15.1640625" customWidth="1"/>
  </cols>
  <sheetData>
    <row r="1" spans="1:81">
      <c r="A1" s="1" t="s">
        <v>67</v>
      </c>
      <c r="Q1" s="1"/>
      <c r="R1" s="1"/>
      <c r="S1" s="1"/>
      <c r="T1" s="1"/>
      <c r="U1" s="1"/>
      <c r="V1" s="1"/>
    </row>
    <row r="2" spans="1:81">
      <c r="R2" s="1"/>
      <c r="S2" s="1"/>
      <c r="T2" s="1"/>
      <c r="U2" s="1"/>
      <c r="V2" s="1"/>
    </row>
    <row r="3" spans="1:81">
      <c r="A3" s="2"/>
    </row>
    <row r="4" spans="1:81">
      <c r="A4" s="2"/>
    </row>
    <row r="8" spans="1:81">
      <c r="A8" t="s">
        <v>0</v>
      </c>
      <c r="D8" t="s">
        <v>0</v>
      </c>
      <c r="W8" t="s">
        <v>68</v>
      </c>
      <c r="AM8" t="s">
        <v>69</v>
      </c>
      <c r="BO8" t="s">
        <v>70</v>
      </c>
    </row>
    <row r="9" spans="1:81">
      <c r="A9" t="s">
        <v>2</v>
      </c>
      <c r="B9" t="s">
        <v>3</v>
      </c>
      <c r="C9" t="s">
        <v>4</v>
      </c>
      <c r="D9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t="s">
        <v>15</v>
      </c>
      <c r="O9" t="s">
        <v>16</v>
      </c>
      <c r="P9" t="s">
        <v>17</v>
      </c>
      <c r="Q9" t="s">
        <v>18</v>
      </c>
      <c r="R9" t="s">
        <v>19</v>
      </c>
      <c r="S9" t="s">
        <v>20</v>
      </c>
      <c r="T9" t="s">
        <v>21</v>
      </c>
      <c r="U9" t="s">
        <v>22</v>
      </c>
      <c r="W9" t="s">
        <v>2</v>
      </c>
      <c r="X9" t="s">
        <v>3</v>
      </c>
      <c r="Y9" t="s">
        <v>4</v>
      </c>
      <c r="Z9" t="s">
        <v>5</v>
      </c>
      <c r="AA9" t="s">
        <v>6</v>
      </c>
      <c r="AB9" t="s">
        <v>7</v>
      </c>
      <c r="AC9" t="s">
        <v>8</v>
      </c>
      <c r="AD9" t="s">
        <v>9</v>
      </c>
      <c r="AE9" t="s">
        <v>10</v>
      </c>
      <c r="AF9" t="s">
        <v>11</v>
      </c>
      <c r="AG9" t="s">
        <v>12</v>
      </c>
      <c r="AH9" t="s">
        <v>13</v>
      </c>
      <c r="AI9" t="s">
        <v>14</v>
      </c>
      <c r="AJ9" t="s">
        <v>15</v>
      </c>
      <c r="AK9" t="s">
        <v>16</v>
      </c>
      <c r="AL9" s="1"/>
      <c r="AM9" t="s">
        <v>2</v>
      </c>
      <c r="AN9" t="s">
        <v>3</v>
      </c>
      <c r="AO9" t="s">
        <v>4</v>
      </c>
      <c r="AP9" t="s">
        <v>5</v>
      </c>
      <c r="AQ9" t="s">
        <v>6</v>
      </c>
      <c r="AR9" t="s">
        <v>7</v>
      </c>
      <c r="AS9" t="s">
        <v>8</v>
      </c>
      <c r="AT9" t="s">
        <v>9</v>
      </c>
      <c r="AU9" t="s">
        <v>10</v>
      </c>
      <c r="AV9" t="s">
        <v>11</v>
      </c>
      <c r="AW9" t="s">
        <v>12</v>
      </c>
      <c r="AX9" t="s">
        <v>13</v>
      </c>
      <c r="AY9" t="s">
        <v>14</v>
      </c>
      <c r="AZ9" t="s">
        <v>15</v>
      </c>
      <c r="BA9" t="s">
        <v>16</v>
      </c>
      <c r="BB9" t="s">
        <v>17</v>
      </c>
      <c r="BC9" t="s">
        <v>18</v>
      </c>
      <c r="BD9" t="s">
        <v>19</v>
      </c>
      <c r="BE9" t="s">
        <v>20</v>
      </c>
      <c r="BF9" t="s">
        <v>21</v>
      </c>
      <c r="BG9" t="s">
        <v>22</v>
      </c>
      <c r="BH9" t="s">
        <v>23</v>
      </c>
      <c r="BI9" t="s">
        <v>24</v>
      </c>
      <c r="BJ9" t="s">
        <v>25</v>
      </c>
      <c r="BK9" t="s">
        <v>26</v>
      </c>
      <c r="BL9" t="s">
        <v>27</v>
      </c>
      <c r="BM9" t="s">
        <v>28</v>
      </c>
      <c r="BO9" t="s">
        <v>2</v>
      </c>
      <c r="BP9" t="s">
        <v>3</v>
      </c>
      <c r="BQ9" t="s">
        <v>4</v>
      </c>
      <c r="BR9" t="s">
        <v>17</v>
      </c>
      <c r="BS9" t="s">
        <v>18</v>
      </c>
      <c r="BT9" t="s">
        <v>19</v>
      </c>
      <c r="BU9" t="s">
        <v>20</v>
      </c>
      <c r="BV9" t="s">
        <v>21</v>
      </c>
      <c r="BW9" t="s">
        <v>22</v>
      </c>
      <c r="BX9" t="s">
        <v>23</v>
      </c>
      <c r="BY9" t="s">
        <v>24</v>
      </c>
      <c r="BZ9" t="s">
        <v>25</v>
      </c>
      <c r="CA9" t="s">
        <v>26</v>
      </c>
      <c r="CB9" t="s">
        <v>27</v>
      </c>
      <c r="CC9" t="s">
        <v>28</v>
      </c>
    </row>
    <row r="10" spans="1:81">
      <c r="A10" s="5">
        <v>0</v>
      </c>
      <c r="B10">
        <v>25</v>
      </c>
      <c r="C10">
        <v>0</v>
      </c>
      <c r="D10">
        <v>1.1546000000000001</v>
      </c>
      <c r="E10">
        <v>1.1541999999999999</v>
      </c>
      <c r="G10">
        <v>1.3099000000000001</v>
      </c>
      <c r="J10">
        <v>1.3784000000000001</v>
      </c>
      <c r="K10">
        <v>1.3379000000000001</v>
      </c>
      <c r="L10">
        <v>1.3116000000000001</v>
      </c>
      <c r="M10">
        <v>1.9908999999999999</v>
      </c>
      <c r="N10">
        <v>1.9453</v>
      </c>
      <c r="O10">
        <v>1.9321999999999999</v>
      </c>
      <c r="P10">
        <v>2.1945000000000001</v>
      </c>
      <c r="Q10">
        <v>2.1372</v>
      </c>
      <c r="R10">
        <v>2.3490000000000002</v>
      </c>
      <c r="S10">
        <v>2.6404000000000001</v>
      </c>
      <c r="T10">
        <v>2.6078999999999999</v>
      </c>
      <c r="U10">
        <v>2.5951</v>
      </c>
      <c r="W10" s="5">
        <v>0</v>
      </c>
      <c r="X10" t="s">
        <v>30</v>
      </c>
      <c r="Y10">
        <v>0</v>
      </c>
      <c r="Z10">
        <v>0.92689999999999995</v>
      </c>
      <c r="AA10">
        <v>0.93740000000000001</v>
      </c>
      <c r="AB10">
        <v>1.042</v>
      </c>
      <c r="AC10">
        <v>1.0572999999999999</v>
      </c>
      <c r="AD10">
        <v>1.1781999999999999</v>
      </c>
      <c r="AE10">
        <v>1.1828000000000001</v>
      </c>
      <c r="AF10">
        <v>1.5325</v>
      </c>
      <c r="AG10">
        <v>1.5508</v>
      </c>
      <c r="AH10">
        <v>2.1515</v>
      </c>
      <c r="AI10">
        <v>2.1537999999999999</v>
      </c>
      <c r="AJ10">
        <v>2.8894000000000002</v>
      </c>
      <c r="AK10">
        <v>2.8841000000000001</v>
      </c>
      <c r="AL10" s="1"/>
      <c r="AM10" s="5">
        <v>0</v>
      </c>
      <c r="AN10" t="s">
        <v>71</v>
      </c>
      <c r="AO10">
        <v>0</v>
      </c>
      <c r="AP10">
        <v>0.1527</v>
      </c>
      <c r="AQ10">
        <v>0.17019999999999999</v>
      </c>
      <c r="AR10">
        <v>0.12670000000000001</v>
      </c>
      <c r="AS10">
        <v>0.36659999999999998</v>
      </c>
      <c r="AU10">
        <v>0.45860000000000001</v>
      </c>
      <c r="AV10">
        <v>0.66810000000000003</v>
      </c>
      <c r="AW10">
        <v>0.66349999999999998</v>
      </c>
      <c r="AX10">
        <v>0.64749999999999996</v>
      </c>
      <c r="AY10">
        <v>1.1316999999999999</v>
      </c>
      <c r="AZ10">
        <v>1.1231</v>
      </c>
      <c r="BD10">
        <v>1.9549000000000001</v>
      </c>
      <c r="BG10">
        <v>0.34899999999999998</v>
      </c>
      <c r="BH10">
        <v>0.63959999999999995</v>
      </c>
      <c r="BI10">
        <v>0.64559999999999995</v>
      </c>
      <c r="BJ10">
        <v>1.0979000000000001</v>
      </c>
      <c r="BK10">
        <v>1.1252</v>
      </c>
      <c r="BL10">
        <v>1.9228000000000001</v>
      </c>
      <c r="BM10">
        <v>1.8875999999999999</v>
      </c>
      <c r="BO10" s="5">
        <v>0</v>
      </c>
      <c r="BP10">
        <v>30</v>
      </c>
      <c r="BQ10">
        <v>0</v>
      </c>
      <c r="BS10">
        <v>2.1772999999999998</v>
      </c>
      <c r="BT10">
        <v>2.0565000000000002</v>
      </c>
      <c r="BU10">
        <v>2.3382000000000001</v>
      </c>
      <c r="BV10">
        <v>2.3187000000000002</v>
      </c>
      <c r="BW10">
        <v>2.3132000000000001</v>
      </c>
      <c r="BX10">
        <v>2.0651999999999999</v>
      </c>
      <c r="BY10">
        <v>2.0032000000000001</v>
      </c>
      <c r="BZ10">
        <v>2.2686999999999999</v>
      </c>
      <c r="CA10">
        <v>2.2435</v>
      </c>
      <c r="CB10">
        <v>0.1031</v>
      </c>
      <c r="CC10">
        <v>0.1017</v>
      </c>
    </row>
    <row r="11" spans="1:81">
      <c r="A11" s="5">
        <v>1.0300925925925926E-3</v>
      </c>
      <c r="B11">
        <v>25</v>
      </c>
      <c r="C11">
        <f>C10+1.5</f>
        <v>1.5</v>
      </c>
      <c r="D11">
        <v>1.1600999999999999</v>
      </c>
      <c r="E11">
        <v>1.1787000000000001</v>
      </c>
      <c r="F11">
        <v>1.151</v>
      </c>
      <c r="G11">
        <v>1.339</v>
      </c>
      <c r="H11">
        <v>1.3056000000000001</v>
      </c>
      <c r="I11">
        <v>1.3744000000000001</v>
      </c>
      <c r="J11">
        <v>1.4066000000000001</v>
      </c>
      <c r="K11">
        <v>1.3677999999999999</v>
      </c>
      <c r="L11">
        <v>1.3419000000000001</v>
      </c>
      <c r="N11">
        <v>1.9709000000000001</v>
      </c>
      <c r="O11">
        <v>1.9745999999999999</v>
      </c>
      <c r="P11">
        <v>2.2033999999999998</v>
      </c>
      <c r="Q11">
        <v>2.1522999999999999</v>
      </c>
      <c r="R11">
        <v>2.1461999999999999</v>
      </c>
      <c r="S11">
        <v>2.6922000000000001</v>
      </c>
      <c r="T11">
        <v>2.6435</v>
      </c>
      <c r="U11">
        <v>2.5992000000000002</v>
      </c>
      <c r="W11" s="5">
        <v>1.0300925925925926E-3</v>
      </c>
      <c r="X11" t="s">
        <v>30</v>
      </c>
      <c r="Y11">
        <f>Y10+1.5</f>
        <v>1.5</v>
      </c>
      <c r="Z11">
        <v>0.93569999999999998</v>
      </c>
      <c r="AA11">
        <v>0.94850000000000001</v>
      </c>
      <c r="AB11">
        <v>1.0512999999999999</v>
      </c>
      <c r="AC11">
        <v>1.0582</v>
      </c>
      <c r="AD11">
        <v>1.1896</v>
      </c>
      <c r="AE11">
        <v>1.1998</v>
      </c>
      <c r="AF11">
        <v>1.5508</v>
      </c>
      <c r="AG11">
        <v>1.5782</v>
      </c>
      <c r="AH11">
        <v>2.1674000000000002</v>
      </c>
      <c r="AI11">
        <v>2.1677</v>
      </c>
      <c r="AJ11">
        <v>2.7711999999999999</v>
      </c>
      <c r="AK11">
        <v>2.7797000000000001</v>
      </c>
      <c r="AL11" s="4"/>
      <c r="AM11" s="5">
        <v>1.0300925925925926E-3</v>
      </c>
      <c r="AN11" t="s">
        <v>71</v>
      </c>
      <c r="AO11">
        <f>AO10+1.5</f>
        <v>1.5</v>
      </c>
      <c r="AP11">
        <v>0.15060000000000001</v>
      </c>
      <c r="AQ11">
        <v>0.1416</v>
      </c>
      <c r="AR11">
        <v>0.1237</v>
      </c>
      <c r="AS11">
        <v>0.39689999999999998</v>
      </c>
      <c r="AT11">
        <v>0.4289</v>
      </c>
      <c r="AU11">
        <v>0.42780000000000001</v>
      </c>
      <c r="AV11">
        <v>0.67869999999999997</v>
      </c>
      <c r="AW11">
        <v>0.69059999999999999</v>
      </c>
      <c r="AX11">
        <v>0.65769999999999995</v>
      </c>
      <c r="AY11">
        <v>1.2718</v>
      </c>
      <c r="BB11">
        <v>2.0186000000000002</v>
      </c>
      <c r="BD11">
        <v>2.2986</v>
      </c>
      <c r="BG11">
        <v>0.3498</v>
      </c>
      <c r="BH11">
        <v>0.6421</v>
      </c>
      <c r="BI11">
        <v>0.64800000000000002</v>
      </c>
      <c r="BJ11">
        <v>1.1019000000000001</v>
      </c>
      <c r="BK11">
        <v>1.1312</v>
      </c>
      <c r="BL11">
        <v>1.9387000000000001</v>
      </c>
      <c r="BM11">
        <v>1.9006000000000001</v>
      </c>
      <c r="BO11" s="5">
        <v>1.0300925925925926E-3</v>
      </c>
      <c r="BP11" t="s">
        <v>72</v>
      </c>
      <c r="BQ11">
        <f>BQ10+1.5</f>
        <v>1.5</v>
      </c>
      <c r="BR11">
        <v>2.1</v>
      </c>
      <c r="BS11">
        <v>2.1758000000000002</v>
      </c>
      <c r="BT11">
        <v>2.0522</v>
      </c>
      <c r="BU11">
        <v>2.2757999999999998</v>
      </c>
      <c r="BV11">
        <v>2.2839</v>
      </c>
      <c r="BW11">
        <v>2.2970000000000002</v>
      </c>
      <c r="BX11">
        <v>2.0668000000000002</v>
      </c>
      <c r="BY11">
        <v>2.0038999999999998</v>
      </c>
      <c r="BZ11">
        <v>2.2625999999999999</v>
      </c>
      <c r="CA11">
        <v>2.25</v>
      </c>
      <c r="CB11">
        <v>0.1031</v>
      </c>
      <c r="CC11">
        <v>0.1019</v>
      </c>
    </row>
    <row r="12" spans="1:81">
      <c r="A12" s="5">
        <v>2.0486111111111113E-3</v>
      </c>
      <c r="B12">
        <v>25</v>
      </c>
      <c r="C12">
        <f t="shared" ref="C12:C50" si="0">C11+1.5</f>
        <v>3</v>
      </c>
      <c r="D12">
        <v>1.1587000000000001</v>
      </c>
      <c r="E12">
        <v>1.1913</v>
      </c>
      <c r="G12">
        <v>1.3391999999999999</v>
      </c>
      <c r="H12">
        <v>1.3764000000000001</v>
      </c>
      <c r="I12">
        <v>1.3371</v>
      </c>
      <c r="J12">
        <v>1.4366000000000001</v>
      </c>
      <c r="K12">
        <v>1.3994</v>
      </c>
      <c r="L12">
        <v>1.4276</v>
      </c>
      <c r="N12">
        <v>2.0019</v>
      </c>
      <c r="O12">
        <v>2.0320999999999998</v>
      </c>
      <c r="P12">
        <v>2.2296</v>
      </c>
      <c r="Q12">
        <v>2.1821000000000002</v>
      </c>
      <c r="R12">
        <v>2.1875</v>
      </c>
      <c r="S12">
        <v>2.7170999999999998</v>
      </c>
      <c r="T12">
        <v>2.6823999999999999</v>
      </c>
      <c r="U12">
        <v>2.6166999999999998</v>
      </c>
      <c r="W12" s="5">
        <v>2.0486111111111113E-3</v>
      </c>
      <c r="X12" t="s">
        <v>30</v>
      </c>
      <c r="Y12">
        <f t="shared" ref="Y12:Y50" si="1">Y11+1.5</f>
        <v>3</v>
      </c>
      <c r="Z12">
        <v>0.9456</v>
      </c>
      <c r="AA12">
        <v>0.95950000000000002</v>
      </c>
      <c r="AB12">
        <v>1.0599000000000001</v>
      </c>
      <c r="AC12">
        <v>1.0701000000000001</v>
      </c>
      <c r="AD12">
        <v>1.2161999999999999</v>
      </c>
      <c r="AE12">
        <v>1.2124999999999999</v>
      </c>
      <c r="AF12">
        <v>1.5718000000000001</v>
      </c>
      <c r="AG12">
        <v>1.5931999999999999</v>
      </c>
      <c r="AH12">
        <v>2.181</v>
      </c>
      <c r="AI12">
        <v>2.1858</v>
      </c>
      <c r="AJ12">
        <v>2.7330000000000001</v>
      </c>
      <c r="AK12">
        <v>2.7204999999999999</v>
      </c>
      <c r="AL12" s="4"/>
      <c r="AM12" s="5">
        <v>2.0486111111111113E-3</v>
      </c>
      <c r="AN12" t="s">
        <v>71</v>
      </c>
      <c r="AO12">
        <f t="shared" ref="AO12:AO50" si="2">AO11+1.5</f>
        <v>3</v>
      </c>
      <c r="AP12">
        <v>0.1525</v>
      </c>
      <c r="AQ12">
        <v>0.14330000000000001</v>
      </c>
      <c r="AR12">
        <v>0.12709999999999999</v>
      </c>
      <c r="AT12">
        <v>0.41620000000000001</v>
      </c>
      <c r="AU12">
        <v>0.4027</v>
      </c>
      <c r="AV12">
        <v>0.68479999999999996</v>
      </c>
      <c r="AW12">
        <v>0.85770000000000002</v>
      </c>
      <c r="AX12">
        <v>0.67249999999999999</v>
      </c>
      <c r="AY12">
        <v>1.1867000000000001</v>
      </c>
      <c r="AZ12">
        <v>1.1977</v>
      </c>
      <c r="BA12">
        <v>1.2951999999999999</v>
      </c>
      <c r="BB12">
        <v>2.0388000000000002</v>
      </c>
      <c r="BC12">
        <v>2.0514999999999999</v>
      </c>
      <c r="BD12">
        <v>2.0369999999999999</v>
      </c>
      <c r="BG12">
        <v>0.35220000000000001</v>
      </c>
      <c r="BH12">
        <v>0.64459999999999995</v>
      </c>
      <c r="BI12">
        <v>0.65110000000000001</v>
      </c>
      <c r="BJ12">
        <v>1.1116999999999999</v>
      </c>
      <c r="BK12">
        <v>1.1397999999999999</v>
      </c>
      <c r="BL12">
        <v>1.9569000000000001</v>
      </c>
      <c r="BM12">
        <v>1.9147000000000001</v>
      </c>
      <c r="BO12" s="5">
        <v>2.0486111111111113E-3</v>
      </c>
      <c r="BP12" t="s">
        <v>72</v>
      </c>
      <c r="BQ12">
        <f t="shared" ref="BQ12:BQ50" si="3">BQ11+1.5</f>
        <v>3</v>
      </c>
      <c r="BR12">
        <v>2.1002000000000001</v>
      </c>
      <c r="BS12">
        <v>2.1463999999999999</v>
      </c>
      <c r="BT12">
        <v>2.0486</v>
      </c>
      <c r="BU12">
        <v>2.3214999999999999</v>
      </c>
      <c r="BV12">
        <v>3.0621999999999998</v>
      </c>
      <c r="BW12">
        <v>2.7976000000000001</v>
      </c>
      <c r="BX12">
        <v>2.0701000000000001</v>
      </c>
      <c r="BY12">
        <v>2.0104000000000002</v>
      </c>
      <c r="BZ12">
        <v>2.2660999999999998</v>
      </c>
      <c r="CA12">
        <v>2.2536</v>
      </c>
      <c r="CB12">
        <v>0.10340000000000001</v>
      </c>
      <c r="CC12">
        <v>0.1021</v>
      </c>
    </row>
    <row r="13" spans="1:81">
      <c r="A13" s="5">
        <v>3.0787037037037037E-3</v>
      </c>
      <c r="B13">
        <v>25</v>
      </c>
      <c r="C13">
        <f t="shared" si="0"/>
        <v>4.5</v>
      </c>
      <c r="D13">
        <v>1.1657</v>
      </c>
      <c r="E13">
        <v>1.2098</v>
      </c>
      <c r="F13">
        <v>1.2278</v>
      </c>
      <c r="H13">
        <v>1.7990999999999999</v>
      </c>
      <c r="I13">
        <v>1.341</v>
      </c>
      <c r="J13">
        <v>1.4652000000000001</v>
      </c>
      <c r="K13">
        <v>1.4308000000000001</v>
      </c>
      <c r="L13">
        <v>1.389</v>
      </c>
      <c r="N13">
        <v>2.0308000000000002</v>
      </c>
      <c r="O13">
        <v>2.0573999999999999</v>
      </c>
      <c r="P13">
        <v>2.2587000000000002</v>
      </c>
      <c r="R13">
        <v>2.6105999999999998</v>
      </c>
      <c r="S13">
        <v>2.7610999999999999</v>
      </c>
      <c r="T13">
        <v>2.7370000000000001</v>
      </c>
      <c r="U13">
        <v>2.6444000000000001</v>
      </c>
      <c r="W13" s="5">
        <v>3.0787037037037037E-3</v>
      </c>
      <c r="X13" t="s">
        <v>30</v>
      </c>
      <c r="Y13">
        <f t="shared" si="1"/>
        <v>4.5</v>
      </c>
      <c r="Z13">
        <v>0.95779999999999998</v>
      </c>
      <c r="AA13">
        <v>0.96860000000000002</v>
      </c>
      <c r="AB13">
        <v>1.0721000000000001</v>
      </c>
      <c r="AC13">
        <v>1.0807</v>
      </c>
      <c r="AD13">
        <v>1.2271000000000001</v>
      </c>
      <c r="AE13">
        <v>1.228</v>
      </c>
      <c r="AF13">
        <v>1.5893999999999999</v>
      </c>
      <c r="AG13">
        <v>1.6119000000000001</v>
      </c>
      <c r="AH13">
        <v>2.1934</v>
      </c>
      <c r="AI13">
        <v>2.1991999999999998</v>
      </c>
      <c r="AJ13">
        <v>2.6958000000000002</v>
      </c>
      <c r="AK13">
        <v>2.6968999999999999</v>
      </c>
      <c r="AL13" s="4"/>
      <c r="AM13" s="5">
        <v>3.0787037037037037E-3</v>
      </c>
      <c r="AN13" t="s">
        <v>71</v>
      </c>
      <c r="AO13">
        <f t="shared" si="2"/>
        <v>4.5</v>
      </c>
      <c r="AP13">
        <v>0.16420000000000001</v>
      </c>
      <c r="AQ13">
        <v>0.1595</v>
      </c>
      <c r="AT13">
        <v>0.42880000000000001</v>
      </c>
      <c r="AU13">
        <v>0.3952</v>
      </c>
      <c r="AV13">
        <v>0.70399999999999996</v>
      </c>
      <c r="AW13">
        <v>0.75370000000000004</v>
      </c>
      <c r="AX13">
        <v>0.68630000000000002</v>
      </c>
      <c r="AY13">
        <v>1.2303999999999999</v>
      </c>
      <c r="AZ13">
        <v>1.2238</v>
      </c>
      <c r="BA13">
        <v>1.1970000000000001</v>
      </c>
      <c r="BB13">
        <v>2.2307000000000001</v>
      </c>
      <c r="BC13">
        <v>2.1021000000000001</v>
      </c>
      <c r="BD13">
        <v>2.1255999999999999</v>
      </c>
      <c r="BE13">
        <v>9.5399999999999999E-2</v>
      </c>
      <c r="BF13">
        <v>0.34889999999999999</v>
      </c>
      <c r="BG13">
        <v>0.35759999999999997</v>
      </c>
      <c r="BH13">
        <v>0.64690000000000003</v>
      </c>
      <c r="BI13">
        <v>0.65610000000000002</v>
      </c>
      <c r="BJ13">
        <v>1.1213</v>
      </c>
      <c r="BK13">
        <v>1.1473</v>
      </c>
      <c r="BL13">
        <v>1.9669000000000001</v>
      </c>
      <c r="BM13">
        <v>1.9289000000000001</v>
      </c>
      <c r="BO13" s="5">
        <v>3.0787037037037037E-3</v>
      </c>
      <c r="BP13" t="s">
        <v>72</v>
      </c>
      <c r="BQ13">
        <f t="shared" si="3"/>
        <v>4.5</v>
      </c>
      <c r="BR13">
        <v>2.1040999999999999</v>
      </c>
      <c r="BS13">
        <v>2.1055000000000001</v>
      </c>
      <c r="BT13">
        <v>2.0476999999999999</v>
      </c>
      <c r="BU13">
        <v>2.3681000000000001</v>
      </c>
      <c r="BV13">
        <v>2.6987999999999999</v>
      </c>
      <c r="BW13">
        <v>3.5667</v>
      </c>
      <c r="BX13">
        <v>2.0743</v>
      </c>
      <c r="BY13">
        <v>2.0091000000000001</v>
      </c>
      <c r="BZ13">
        <v>2.2713999999999999</v>
      </c>
      <c r="CA13">
        <v>2.2643</v>
      </c>
      <c r="CB13">
        <v>0.1036</v>
      </c>
      <c r="CC13">
        <v>0.1022</v>
      </c>
    </row>
    <row r="14" spans="1:81">
      <c r="A14" s="5">
        <v>4.155092592592593E-3</v>
      </c>
      <c r="B14">
        <v>25</v>
      </c>
      <c r="C14">
        <f t="shared" si="0"/>
        <v>6</v>
      </c>
      <c r="D14">
        <v>1.1819999999999999</v>
      </c>
      <c r="E14">
        <v>1.2222</v>
      </c>
      <c r="G14">
        <v>1.4281999999999999</v>
      </c>
      <c r="H14">
        <v>1.4511000000000001</v>
      </c>
      <c r="I14">
        <v>1.3563000000000001</v>
      </c>
      <c r="J14">
        <v>1.5287999999999999</v>
      </c>
      <c r="K14">
        <v>1.4939</v>
      </c>
      <c r="L14">
        <v>1.3994</v>
      </c>
      <c r="M14">
        <v>2.1118000000000001</v>
      </c>
      <c r="N14">
        <v>2.0705</v>
      </c>
      <c r="O14">
        <v>2.0453000000000001</v>
      </c>
      <c r="P14">
        <v>2.3039000000000001</v>
      </c>
      <c r="Q14">
        <v>2.2446999999999999</v>
      </c>
      <c r="R14">
        <v>2.2545999999999999</v>
      </c>
      <c r="S14">
        <v>2.8012000000000001</v>
      </c>
      <c r="T14">
        <v>2.7928999999999999</v>
      </c>
      <c r="U14">
        <v>2.677</v>
      </c>
      <c r="W14" s="5">
        <v>4.155092592592593E-3</v>
      </c>
      <c r="X14" t="s">
        <v>30</v>
      </c>
      <c r="Y14">
        <f t="shared" si="1"/>
        <v>6</v>
      </c>
      <c r="Z14">
        <v>0.96870000000000001</v>
      </c>
      <c r="AA14">
        <v>0.97799999999999998</v>
      </c>
      <c r="AB14">
        <v>1.0832999999999999</v>
      </c>
      <c r="AC14">
        <v>1.0948</v>
      </c>
      <c r="AD14">
        <v>1.2416</v>
      </c>
      <c r="AE14">
        <v>1.2505999999999999</v>
      </c>
      <c r="AF14">
        <v>1.6092</v>
      </c>
      <c r="AG14">
        <v>1.6287</v>
      </c>
      <c r="AH14">
        <v>2.2128999999999999</v>
      </c>
      <c r="AI14">
        <v>2.2214</v>
      </c>
      <c r="AJ14">
        <v>2.6819000000000002</v>
      </c>
      <c r="AK14">
        <v>2.6753999999999998</v>
      </c>
      <c r="AL14" s="4"/>
      <c r="AM14" s="5">
        <v>4.155092592592593E-3</v>
      </c>
      <c r="AN14" t="s">
        <v>71</v>
      </c>
      <c r="AO14">
        <f t="shared" si="2"/>
        <v>6</v>
      </c>
      <c r="AQ14">
        <v>0.1668</v>
      </c>
      <c r="AR14">
        <v>0.13420000000000001</v>
      </c>
      <c r="AS14">
        <v>0.38429999999999997</v>
      </c>
      <c r="AU14">
        <v>0.44359999999999999</v>
      </c>
      <c r="AV14">
        <v>0.71130000000000004</v>
      </c>
      <c r="AW14">
        <v>0.83199999999999996</v>
      </c>
      <c r="AX14">
        <v>0.69730000000000003</v>
      </c>
      <c r="AY14">
        <v>1.3589</v>
      </c>
      <c r="AZ14">
        <v>1.2628999999999999</v>
      </c>
      <c r="BA14">
        <v>1.2323</v>
      </c>
      <c r="BB14">
        <v>2.0950000000000002</v>
      </c>
      <c r="BC14">
        <v>2.1137999999999999</v>
      </c>
      <c r="BD14">
        <v>2.13</v>
      </c>
      <c r="BE14">
        <v>9.5799999999999996E-2</v>
      </c>
      <c r="BF14">
        <v>0.34849999999999998</v>
      </c>
      <c r="BG14">
        <v>0.36059999999999998</v>
      </c>
      <c r="BH14">
        <v>0.64890000000000003</v>
      </c>
      <c r="BI14">
        <v>0.65710000000000002</v>
      </c>
      <c r="BJ14">
        <v>1.1305000000000001</v>
      </c>
      <c r="BK14">
        <v>1.155</v>
      </c>
      <c r="BL14">
        <v>1.9782</v>
      </c>
      <c r="BM14">
        <v>1.94</v>
      </c>
      <c r="BO14" s="5">
        <v>4.155092592592593E-3</v>
      </c>
      <c r="BP14">
        <v>30</v>
      </c>
      <c r="BQ14">
        <f t="shared" si="3"/>
        <v>6</v>
      </c>
      <c r="BR14">
        <v>2.1112000000000002</v>
      </c>
      <c r="BS14">
        <v>2.1793</v>
      </c>
      <c r="BT14">
        <v>2.0445000000000002</v>
      </c>
      <c r="BU14">
        <v>2.3206000000000002</v>
      </c>
      <c r="BV14">
        <v>2.3723000000000001</v>
      </c>
      <c r="BW14">
        <v>2.448</v>
      </c>
      <c r="BX14">
        <v>2.0800999999999998</v>
      </c>
      <c r="BY14">
        <v>2.0127999999999999</v>
      </c>
      <c r="BZ14">
        <v>2.2759</v>
      </c>
      <c r="CA14">
        <v>2.2706</v>
      </c>
      <c r="CB14">
        <v>0.10349999999999999</v>
      </c>
      <c r="CC14">
        <v>0.1022</v>
      </c>
    </row>
    <row r="15" spans="1:81">
      <c r="A15" s="5">
        <v>5.208333333333333E-3</v>
      </c>
      <c r="B15">
        <v>25</v>
      </c>
      <c r="C15">
        <f t="shared" si="0"/>
        <v>7.5</v>
      </c>
      <c r="D15">
        <v>1.1870000000000001</v>
      </c>
      <c r="E15">
        <v>1.2372000000000001</v>
      </c>
      <c r="G15">
        <v>1.3815</v>
      </c>
      <c r="H15">
        <v>1.8494999999999999</v>
      </c>
      <c r="I15">
        <v>1.4003000000000001</v>
      </c>
      <c r="J15">
        <v>1.5295000000000001</v>
      </c>
      <c r="K15">
        <v>1.5012000000000001</v>
      </c>
      <c r="L15">
        <v>1.4231</v>
      </c>
      <c r="M15">
        <v>2.1533000000000002</v>
      </c>
      <c r="N15">
        <v>2.1009000000000002</v>
      </c>
      <c r="O15">
        <v>2.0754000000000001</v>
      </c>
      <c r="P15">
        <v>2.3492000000000002</v>
      </c>
      <c r="Q15">
        <v>2.2782</v>
      </c>
      <c r="R15">
        <v>2.3231999999999999</v>
      </c>
      <c r="S15">
        <v>2.8445999999999998</v>
      </c>
      <c r="T15">
        <v>2.8624000000000001</v>
      </c>
      <c r="U15">
        <v>2.7082999999999999</v>
      </c>
      <c r="W15" s="5">
        <v>5.208333333333333E-3</v>
      </c>
      <c r="X15" t="s">
        <v>30</v>
      </c>
      <c r="Y15">
        <f t="shared" si="1"/>
        <v>7.5</v>
      </c>
      <c r="Z15">
        <v>0.98150000000000004</v>
      </c>
      <c r="AA15">
        <v>0.9899</v>
      </c>
      <c r="AB15">
        <v>1.0978000000000001</v>
      </c>
      <c r="AC15">
        <v>1.1124000000000001</v>
      </c>
      <c r="AD15">
        <v>1.2539</v>
      </c>
      <c r="AE15">
        <v>1.2636000000000001</v>
      </c>
      <c r="AF15">
        <v>1.6267</v>
      </c>
      <c r="AG15">
        <v>1.6454</v>
      </c>
      <c r="AH15">
        <v>2.2225000000000001</v>
      </c>
      <c r="AI15">
        <v>2.2342</v>
      </c>
      <c r="AJ15">
        <v>2.6829000000000001</v>
      </c>
      <c r="AK15">
        <v>2.6791999999999998</v>
      </c>
      <c r="AL15" s="4"/>
      <c r="AM15" s="5">
        <v>5.208333333333333E-3</v>
      </c>
      <c r="AN15" t="s">
        <v>71</v>
      </c>
      <c r="AO15">
        <f t="shared" si="2"/>
        <v>7.5</v>
      </c>
      <c r="AP15">
        <v>0.1802</v>
      </c>
      <c r="AQ15">
        <v>0.16009999999999999</v>
      </c>
      <c r="AS15">
        <v>0.39450000000000002</v>
      </c>
      <c r="AT15">
        <v>0.4829</v>
      </c>
      <c r="AV15">
        <v>0.72440000000000004</v>
      </c>
      <c r="AX15">
        <v>0.7137</v>
      </c>
      <c r="AY15">
        <v>1.2781</v>
      </c>
      <c r="AZ15">
        <v>1.3302</v>
      </c>
      <c r="BA15">
        <v>1.3765000000000001</v>
      </c>
      <c r="BB15">
        <v>2.1219000000000001</v>
      </c>
      <c r="BC15">
        <v>2.1509</v>
      </c>
      <c r="BD15">
        <v>2.2406999999999999</v>
      </c>
      <c r="BE15">
        <v>9.6100000000000005E-2</v>
      </c>
      <c r="BF15">
        <v>0.3493</v>
      </c>
      <c r="BG15">
        <v>0.36420000000000002</v>
      </c>
      <c r="BH15">
        <v>0.65180000000000005</v>
      </c>
      <c r="BI15">
        <v>0.66190000000000004</v>
      </c>
      <c r="BJ15">
        <v>1.139</v>
      </c>
      <c r="BK15">
        <v>1.1637</v>
      </c>
      <c r="BL15">
        <v>1.9893000000000001</v>
      </c>
      <c r="BM15">
        <v>1.9501999999999999</v>
      </c>
      <c r="BO15" s="5">
        <v>5.208333333333333E-3</v>
      </c>
      <c r="BP15">
        <v>30</v>
      </c>
      <c r="BQ15">
        <f t="shared" si="3"/>
        <v>7.5</v>
      </c>
      <c r="BR15">
        <v>2.1120000000000001</v>
      </c>
      <c r="BS15">
        <v>2.1153</v>
      </c>
      <c r="BT15">
        <v>2.0467</v>
      </c>
      <c r="BU15">
        <v>2.3475999999999999</v>
      </c>
      <c r="BV15">
        <v>2.4319999999999999</v>
      </c>
      <c r="BW15">
        <v>2.6972999999999998</v>
      </c>
      <c r="BX15">
        <v>2.0817999999999999</v>
      </c>
      <c r="BY15">
        <v>2.0156000000000001</v>
      </c>
      <c r="BZ15">
        <v>2.2837000000000001</v>
      </c>
      <c r="CA15">
        <v>2.2799</v>
      </c>
      <c r="CB15">
        <v>0.1037</v>
      </c>
      <c r="CC15">
        <v>0.1023</v>
      </c>
    </row>
    <row r="16" spans="1:81">
      <c r="A16" s="5">
        <v>6.2499999999999995E-3</v>
      </c>
      <c r="B16">
        <v>25</v>
      </c>
      <c r="C16">
        <f t="shared" si="0"/>
        <v>9</v>
      </c>
      <c r="D16">
        <v>1.2005999999999999</v>
      </c>
      <c r="E16">
        <v>1.2549999999999999</v>
      </c>
      <c r="F16">
        <v>1.1916</v>
      </c>
      <c r="G16">
        <v>1.3973</v>
      </c>
      <c r="H16">
        <v>1.3928</v>
      </c>
      <c r="I16">
        <v>1.4118999999999999</v>
      </c>
      <c r="J16">
        <v>1.5670999999999999</v>
      </c>
      <c r="K16">
        <v>1.5302</v>
      </c>
      <c r="L16">
        <v>1.4431</v>
      </c>
      <c r="M16">
        <v>2.1928000000000001</v>
      </c>
      <c r="N16">
        <v>2.2311999999999999</v>
      </c>
      <c r="O16">
        <v>2.0977000000000001</v>
      </c>
      <c r="P16">
        <v>2.3969</v>
      </c>
      <c r="Q16">
        <v>2.3875000000000002</v>
      </c>
      <c r="R16">
        <v>2.3504</v>
      </c>
      <c r="S16">
        <v>2.8936000000000002</v>
      </c>
      <c r="T16">
        <v>2.9365000000000001</v>
      </c>
      <c r="U16">
        <v>2.7446999999999999</v>
      </c>
      <c r="W16" s="5">
        <v>6.2499999999999995E-3</v>
      </c>
      <c r="X16" t="s">
        <v>30</v>
      </c>
      <c r="Y16">
        <f t="shared" si="1"/>
        <v>9</v>
      </c>
      <c r="Z16">
        <v>0.99429999999999996</v>
      </c>
      <c r="AA16">
        <v>0.99990000000000001</v>
      </c>
      <c r="AB16">
        <v>1.1117999999999999</v>
      </c>
      <c r="AC16">
        <v>1.1233</v>
      </c>
      <c r="AD16">
        <v>1.2701</v>
      </c>
      <c r="AE16">
        <v>1.2776000000000001</v>
      </c>
      <c r="AF16">
        <v>1.6442000000000001</v>
      </c>
      <c r="AG16">
        <v>1.6646000000000001</v>
      </c>
      <c r="AH16">
        <v>2.2418</v>
      </c>
      <c r="AI16">
        <v>2.2547999999999999</v>
      </c>
      <c r="AJ16">
        <v>2.6804000000000001</v>
      </c>
      <c r="AK16">
        <v>2.6816</v>
      </c>
      <c r="AL16" s="4"/>
      <c r="AM16" s="5">
        <v>6.2499999999999995E-3</v>
      </c>
      <c r="AN16" t="s">
        <v>71</v>
      </c>
      <c r="AO16">
        <f t="shared" si="2"/>
        <v>9</v>
      </c>
      <c r="AP16">
        <v>0.17929999999999999</v>
      </c>
      <c r="AR16">
        <v>0.1678</v>
      </c>
      <c r="AS16">
        <v>0.3982</v>
      </c>
      <c r="AT16">
        <v>0.44259999999999999</v>
      </c>
      <c r="AV16">
        <v>0.73699999999999999</v>
      </c>
      <c r="AW16">
        <v>0.76700000000000002</v>
      </c>
      <c r="AX16">
        <v>0.72319999999999995</v>
      </c>
      <c r="AY16">
        <v>1.3237000000000001</v>
      </c>
      <c r="AZ16">
        <v>1.3274999999999999</v>
      </c>
      <c r="BA16">
        <v>1.4394</v>
      </c>
      <c r="BB16">
        <v>2.1518999999999999</v>
      </c>
      <c r="BC16">
        <v>2.1877</v>
      </c>
      <c r="BD16">
        <v>2.2502</v>
      </c>
      <c r="BE16">
        <v>9.7100000000000006E-2</v>
      </c>
      <c r="BF16">
        <v>0.35049999999999998</v>
      </c>
      <c r="BG16">
        <v>0.36959999999999998</v>
      </c>
      <c r="BH16">
        <v>0.65529999999999999</v>
      </c>
      <c r="BI16">
        <v>0.66590000000000005</v>
      </c>
      <c r="BJ16">
        <v>1.1471</v>
      </c>
      <c r="BK16">
        <v>1.1725000000000001</v>
      </c>
      <c r="BL16">
        <v>1.9984</v>
      </c>
      <c r="BM16">
        <v>1.9618</v>
      </c>
      <c r="BO16" s="5">
        <v>6.2499999999999995E-3</v>
      </c>
      <c r="BP16">
        <v>30</v>
      </c>
      <c r="BQ16">
        <f t="shared" si="3"/>
        <v>9</v>
      </c>
      <c r="BR16">
        <v>2.137</v>
      </c>
      <c r="BS16">
        <v>2.1166</v>
      </c>
      <c r="BT16">
        <v>2.0488</v>
      </c>
      <c r="BU16">
        <v>2.4832000000000001</v>
      </c>
      <c r="BV16">
        <v>3.3717000000000001</v>
      </c>
      <c r="BW16">
        <v>2.6331000000000002</v>
      </c>
      <c r="BX16">
        <v>2.0863999999999998</v>
      </c>
      <c r="BY16">
        <v>2.0183</v>
      </c>
      <c r="BZ16">
        <v>2.2848999999999999</v>
      </c>
      <c r="CA16">
        <v>2.2839</v>
      </c>
      <c r="CB16">
        <v>0.1038</v>
      </c>
      <c r="CC16">
        <v>0.1024</v>
      </c>
    </row>
    <row r="17" spans="1:81">
      <c r="A17" s="5">
        <v>7.2916666666666659E-3</v>
      </c>
      <c r="B17">
        <v>25</v>
      </c>
      <c r="C17">
        <f t="shared" si="0"/>
        <v>10.5</v>
      </c>
      <c r="D17">
        <v>1.2053</v>
      </c>
      <c r="E17">
        <v>1.2679</v>
      </c>
      <c r="F17">
        <v>1.214</v>
      </c>
      <c r="G17">
        <v>1.4267000000000001</v>
      </c>
      <c r="H17">
        <v>1.4177</v>
      </c>
      <c r="I17">
        <v>1.3977999999999999</v>
      </c>
      <c r="J17">
        <v>1.6005</v>
      </c>
      <c r="K17">
        <v>1.5666</v>
      </c>
      <c r="L17">
        <v>1.4666999999999999</v>
      </c>
      <c r="N17">
        <v>2.1758000000000002</v>
      </c>
      <c r="O17">
        <v>2.1347999999999998</v>
      </c>
      <c r="P17">
        <v>2.4449999999999998</v>
      </c>
      <c r="Q17">
        <v>2.4457</v>
      </c>
      <c r="R17">
        <v>2.3948999999999998</v>
      </c>
      <c r="S17">
        <v>2.9655999999999998</v>
      </c>
      <c r="T17">
        <v>3.0285000000000002</v>
      </c>
      <c r="U17">
        <v>2.8014999999999999</v>
      </c>
      <c r="W17" s="5">
        <v>7.2916666666666659E-3</v>
      </c>
      <c r="X17" t="s">
        <v>30</v>
      </c>
      <c r="Y17">
        <f t="shared" si="1"/>
        <v>10.5</v>
      </c>
      <c r="Z17">
        <v>1.0044</v>
      </c>
      <c r="AA17">
        <v>1.0135000000000001</v>
      </c>
      <c r="AB17">
        <v>1.1254</v>
      </c>
      <c r="AC17">
        <v>1.1327</v>
      </c>
      <c r="AD17">
        <v>1.2846</v>
      </c>
      <c r="AE17">
        <v>1.2879</v>
      </c>
      <c r="AF17">
        <v>1.6651</v>
      </c>
      <c r="AG17">
        <v>1.6841999999999999</v>
      </c>
      <c r="AH17">
        <v>2.2656000000000001</v>
      </c>
      <c r="AI17">
        <v>2.2692000000000001</v>
      </c>
      <c r="AJ17">
        <v>2.6819000000000002</v>
      </c>
      <c r="AK17">
        <v>2.6825999999999999</v>
      </c>
      <c r="AL17" s="4"/>
      <c r="AM17" s="5">
        <v>7.2916666666666659E-3</v>
      </c>
      <c r="AN17" t="s">
        <v>71</v>
      </c>
      <c r="AO17">
        <f t="shared" si="2"/>
        <v>10.5</v>
      </c>
      <c r="AP17">
        <v>0.18360000000000001</v>
      </c>
      <c r="AQ17">
        <v>0.1842</v>
      </c>
      <c r="AR17">
        <v>0.13539999999999999</v>
      </c>
      <c r="AS17">
        <v>0.40570000000000001</v>
      </c>
      <c r="AU17">
        <v>0.41299999999999998</v>
      </c>
      <c r="AV17">
        <v>0.74260000000000004</v>
      </c>
      <c r="AX17">
        <v>0.73380000000000001</v>
      </c>
      <c r="AY17">
        <v>1.3395999999999999</v>
      </c>
      <c r="AZ17">
        <v>1.3616999999999999</v>
      </c>
      <c r="BB17">
        <v>2.1781999999999999</v>
      </c>
      <c r="BC17">
        <v>2.2332000000000001</v>
      </c>
      <c r="BD17">
        <v>2.3195999999999999</v>
      </c>
      <c r="BE17">
        <v>9.7699999999999995E-2</v>
      </c>
      <c r="BF17">
        <v>0.35110000000000002</v>
      </c>
      <c r="BG17">
        <v>0.37169999999999997</v>
      </c>
      <c r="BH17">
        <v>0.65990000000000004</v>
      </c>
      <c r="BI17">
        <v>0.66949999999999998</v>
      </c>
      <c r="BJ17">
        <v>1.1572</v>
      </c>
      <c r="BK17">
        <v>1.1818</v>
      </c>
      <c r="BL17">
        <v>2.0116999999999998</v>
      </c>
      <c r="BM17">
        <v>1.9755</v>
      </c>
      <c r="BO17" s="5">
        <v>7.2916666666666659E-3</v>
      </c>
      <c r="BP17">
        <v>30</v>
      </c>
      <c r="BQ17">
        <f t="shared" si="3"/>
        <v>10.5</v>
      </c>
      <c r="BR17">
        <v>2.1057000000000001</v>
      </c>
      <c r="BS17">
        <v>2.1219999999999999</v>
      </c>
      <c r="BT17">
        <v>2.0510000000000002</v>
      </c>
      <c r="BU17">
        <v>2.4710999999999999</v>
      </c>
      <c r="BV17">
        <v>2.6981999999999999</v>
      </c>
      <c r="BW17">
        <v>2.5764999999999998</v>
      </c>
      <c r="BX17">
        <v>2.0847000000000002</v>
      </c>
      <c r="BY17">
        <v>2.0173000000000001</v>
      </c>
      <c r="BZ17">
        <v>2.2881</v>
      </c>
      <c r="CA17">
        <v>2.2965</v>
      </c>
      <c r="CB17">
        <v>0.1038</v>
      </c>
      <c r="CC17">
        <v>0.10249999999999999</v>
      </c>
    </row>
    <row r="18" spans="1:81">
      <c r="A18" s="5">
        <v>8.3333333333333332E-3</v>
      </c>
      <c r="B18">
        <v>25</v>
      </c>
      <c r="C18">
        <f t="shared" si="0"/>
        <v>12</v>
      </c>
      <c r="D18">
        <v>1.2176</v>
      </c>
      <c r="E18">
        <v>1.2862</v>
      </c>
      <c r="G18">
        <v>1.5189999999999999</v>
      </c>
      <c r="H18">
        <v>1.4493</v>
      </c>
      <c r="I18">
        <v>1.417</v>
      </c>
      <c r="J18">
        <v>1.6294999999999999</v>
      </c>
      <c r="K18">
        <v>1.6015999999999999</v>
      </c>
      <c r="L18">
        <v>1.4851000000000001</v>
      </c>
      <c r="M18">
        <v>2.2759999999999998</v>
      </c>
      <c r="N18">
        <v>2.2319</v>
      </c>
      <c r="O18">
        <v>2.1667000000000001</v>
      </c>
      <c r="P18">
        <v>2.4965000000000002</v>
      </c>
      <c r="Q18">
        <v>2.4180999999999999</v>
      </c>
      <c r="R18">
        <v>2.4658000000000002</v>
      </c>
      <c r="S18">
        <v>3.0131999999999999</v>
      </c>
      <c r="T18">
        <v>3.1149</v>
      </c>
      <c r="U18">
        <v>2.8555000000000001</v>
      </c>
      <c r="W18" s="5">
        <v>8.3333333333333332E-3</v>
      </c>
      <c r="X18" t="s">
        <v>30</v>
      </c>
      <c r="Y18">
        <f t="shared" si="1"/>
        <v>12</v>
      </c>
      <c r="Z18">
        <v>1.0206</v>
      </c>
      <c r="AA18">
        <v>1.0258</v>
      </c>
      <c r="AB18">
        <v>1.1429</v>
      </c>
      <c r="AC18">
        <v>1.1473</v>
      </c>
      <c r="AD18">
        <v>1.3049999999999999</v>
      </c>
      <c r="AE18">
        <v>1.3089999999999999</v>
      </c>
      <c r="AF18">
        <v>1.6847000000000001</v>
      </c>
      <c r="AG18">
        <v>1.7025999999999999</v>
      </c>
      <c r="AH18">
        <v>2.2822</v>
      </c>
      <c r="AI18">
        <v>2.2852000000000001</v>
      </c>
      <c r="AJ18">
        <v>2.7010000000000001</v>
      </c>
      <c r="AK18">
        <v>2.6943000000000001</v>
      </c>
      <c r="AL18" s="4"/>
      <c r="AM18" s="5">
        <v>8.3333333333333332E-3</v>
      </c>
      <c r="AN18" t="s">
        <v>71</v>
      </c>
      <c r="AO18">
        <f t="shared" si="2"/>
        <v>12</v>
      </c>
      <c r="AP18">
        <v>0.1837</v>
      </c>
      <c r="AR18">
        <v>0.13539999999999999</v>
      </c>
      <c r="AS18">
        <v>0.43169999999999997</v>
      </c>
      <c r="AU18">
        <v>0.41830000000000001</v>
      </c>
      <c r="AV18">
        <v>0.75570000000000004</v>
      </c>
      <c r="AW18">
        <v>0.92379999999999995</v>
      </c>
      <c r="AX18">
        <v>0.74939999999999996</v>
      </c>
      <c r="AY18">
        <v>1.3744000000000001</v>
      </c>
      <c r="BA18">
        <v>1.3595999999999999</v>
      </c>
      <c r="BB18">
        <v>2.2103999999999999</v>
      </c>
      <c r="BD18">
        <v>2.3978999999999999</v>
      </c>
      <c r="BE18">
        <v>9.8000000000000004E-2</v>
      </c>
      <c r="BF18">
        <v>0.35210000000000002</v>
      </c>
      <c r="BG18">
        <v>0.37619999999999998</v>
      </c>
      <c r="BH18">
        <v>0.65980000000000005</v>
      </c>
      <c r="BI18">
        <v>0.6714</v>
      </c>
      <c r="BJ18">
        <v>1.1676</v>
      </c>
      <c r="BK18">
        <v>1.1882999999999999</v>
      </c>
      <c r="BL18">
        <v>2.0238</v>
      </c>
      <c r="BM18">
        <v>1.9856</v>
      </c>
      <c r="BO18" s="5">
        <v>8.3333333333333332E-3</v>
      </c>
      <c r="BP18">
        <v>30</v>
      </c>
      <c r="BQ18">
        <f t="shared" si="3"/>
        <v>12</v>
      </c>
      <c r="BR18">
        <v>2.11</v>
      </c>
      <c r="BS18">
        <v>2.1164000000000001</v>
      </c>
      <c r="BT18">
        <v>2.0499999999999998</v>
      </c>
      <c r="BU18">
        <v>2.5308999999999999</v>
      </c>
      <c r="BV18">
        <v>2.7584</v>
      </c>
      <c r="BW18">
        <v>2.9758</v>
      </c>
      <c r="BX18">
        <v>2.0869</v>
      </c>
      <c r="BY18">
        <v>2.0222000000000002</v>
      </c>
      <c r="BZ18">
        <v>2.2873000000000001</v>
      </c>
      <c r="CA18">
        <v>2.2965</v>
      </c>
      <c r="CB18">
        <v>0.10390000000000001</v>
      </c>
      <c r="CC18">
        <v>0.1026</v>
      </c>
    </row>
    <row r="19" spans="1:81">
      <c r="A19" s="5">
        <v>9.3749999999999997E-3</v>
      </c>
      <c r="B19">
        <v>25</v>
      </c>
      <c r="C19">
        <f t="shared" si="0"/>
        <v>13.5</v>
      </c>
      <c r="D19">
        <v>1.2262999999999999</v>
      </c>
      <c r="E19">
        <v>1.3292999999999999</v>
      </c>
      <c r="G19">
        <v>1.4663999999999999</v>
      </c>
      <c r="H19">
        <v>1.5189999999999999</v>
      </c>
      <c r="I19">
        <v>1.4386000000000001</v>
      </c>
      <c r="J19">
        <v>1.6814</v>
      </c>
      <c r="K19">
        <v>1.645</v>
      </c>
      <c r="L19">
        <v>1.5017</v>
      </c>
      <c r="M19">
        <v>2.3138999999999998</v>
      </c>
      <c r="N19">
        <v>2.2869999999999999</v>
      </c>
      <c r="O19">
        <v>2.1941000000000002</v>
      </c>
      <c r="P19">
        <v>2.6417999999999999</v>
      </c>
      <c r="Q19">
        <v>2.4298000000000002</v>
      </c>
      <c r="R19">
        <v>2.5102000000000002</v>
      </c>
      <c r="S19">
        <v>3.1126</v>
      </c>
      <c r="T19">
        <v>3.2277</v>
      </c>
      <c r="U19">
        <v>2.9201999999999999</v>
      </c>
      <c r="W19" s="5">
        <v>9.3749999999999997E-3</v>
      </c>
      <c r="X19" t="s">
        <v>30</v>
      </c>
      <c r="Y19">
        <f t="shared" si="1"/>
        <v>13.5</v>
      </c>
      <c r="Z19">
        <v>1.0311999999999999</v>
      </c>
      <c r="AA19">
        <v>1.0377000000000001</v>
      </c>
      <c r="AB19">
        <v>1.1577999999999999</v>
      </c>
      <c r="AC19">
        <v>1.1600999999999999</v>
      </c>
      <c r="AD19">
        <v>1.3207</v>
      </c>
      <c r="AE19">
        <v>1.3199000000000001</v>
      </c>
      <c r="AF19">
        <v>1.6997</v>
      </c>
      <c r="AG19">
        <v>1.7196</v>
      </c>
      <c r="AH19">
        <v>2.3005</v>
      </c>
      <c r="AI19">
        <v>2.3050000000000002</v>
      </c>
      <c r="AJ19">
        <v>2.7008000000000001</v>
      </c>
      <c r="AK19">
        <v>2.7088999999999999</v>
      </c>
      <c r="AM19" s="5">
        <v>9.3749999999999997E-3</v>
      </c>
      <c r="AN19" t="s">
        <v>71</v>
      </c>
      <c r="AO19">
        <f t="shared" si="2"/>
        <v>13.5</v>
      </c>
      <c r="AP19">
        <v>0.18709999999999999</v>
      </c>
      <c r="AQ19">
        <v>0.2</v>
      </c>
      <c r="AR19">
        <v>0.14099999999999999</v>
      </c>
      <c r="AS19">
        <v>0.4178</v>
      </c>
      <c r="AT19">
        <v>0.46160000000000001</v>
      </c>
      <c r="AU19">
        <v>0.42220000000000002</v>
      </c>
      <c r="AV19">
        <v>0.75970000000000004</v>
      </c>
      <c r="AW19">
        <v>0.8135</v>
      </c>
      <c r="AX19">
        <v>0.76090000000000002</v>
      </c>
      <c r="AY19">
        <v>1.4057999999999999</v>
      </c>
      <c r="AZ19">
        <v>1.4154</v>
      </c>
      <c r="BA19">
        <v>1.4019999999999999</v>
      </c>
      <c r="BB19">
        <v>2.2566000000000002</v>
      </c>
      <c r="BC19">
        <v>2.3410000000000002</v>
      </c>
      <c r="BD19">
        <v>2.4805999999999999</v>
      </c>
      <c r="BE19">
        <v>9.9299999999999999E-2</v>
      </c>
      <c r="BF19">
        <v>0.35239999999999999</v>
      </c>
      <c r="BG19">
        <v>0.37819999999999998</v>
      </c>
      <c r="BH19">
        <v>0.6653</v>
      </c>
      <c r="BI19">
        <v>0.67310000000000003</v>
      </c>
      <c r="BJ19">
        <v>1.1715</v>
      </c>
      <c r="BK19">
        <v>1.2001999999999999</v>
      </c>
      <c r="BL19">
        <v>2.0344000000000002</v>
      </c>
      <c r="BM19">
        <v>1.9964</v>
      </c>
      <c r="BO19" s="5">
        <v>9.3749999999999997E-3</v>
      </c>
      <c r="BP19">
        <v>30</v>
      </c>
      <c r="BQ19">
        <f t="shared" si="3"/>
        <v>13.5</v>
      </c>
      <c r="BR19">
        <v>2.1156000000000001</v>
      </c>
      <c r="BS19">
        <v>2.1137000000000001</v>
      </c>
      <c r="BT19">
        <v>2.0487000000000002</v>
      </c>
      <c r="BU19">
        <v>2.6309999999999998</v>
      </c>
      <c r="BV19">
        <v>2.9112</v>
      </c>
      <c r="BW19">
        <v>2.6924999999999999</v>
      </c>
      <c r="BX19">
        <v>2.0874999999999999</v>
      </c>
      <c r="BY19">
        <v>2.0211999999999999</v>
      </c>
      <c r="BZ19">
        <v>2.2995999999999999</v>
      </c>
      <c r="CA19">
        <v>2.3001</v>
      </c>
      <c r="CB19">
        <v>0.104</v>
      </c>
      <c r="CC19">
        <v>0.1026</v>
      </c>
    </row>
    <row r="20" spans="1:81">
      <c r="A20" s="5">
        <v>1.0416666666666666E-2</v>
      </c>
      <c r="B20">
        <v>25</v>
      </c>
      <c r="C20">
        <f t="shared" si="0"/>
        <v>15</v>
      </c>
      <c r="D20">
        <v>1.2392000000000001</v>
      </c>
      <c r="F20">
        <v>1.2422</v>
      </c>
      <c r="G20">
        <v>1.5031000000000001</v>
      </c>
      <c r="H20">
        <v>1.7630999999999999</v>
      </c>
      <c r="I20">
        <v>1.5387</v>
      </c>
      <c r="J20">
        <v>1.698</v>
      </c>
      <c r="K20">
        <v>1.6666000000000001</v>
      </c>
      <c r="L20">
        <v>1.5408999999999999</v>
      </c>
      <c r="M20">
        <v>2.3834</v>
      </c>
      <c r="N20">
        <v>2.3207</v>
      </c>
      <c r="O20">
        <v>2.2664</v>
      </c>
      <c r="P20">
        <v>2.9544999999999999</v>
      </c>
      <c r="Q20">
        <v>2.5304000000000002</v>
      </c>
      <c r="R20">
        <v>2.5560999999999998</v>
      </c>
      <c r="S20">
        <v>3.1459999999999999</v>
      </c>
      <c r="T20">
        <v>3.3132000000000001</v>
      </c>
      <c r="U20">
        <v>3.0024000000000002</v>
      </c>
      <c r="W20" s="5">
        <v>1.0416666666666666E-2</v>
      </c>
      <c r="X20" t="s">
        <v>30</v>
      </c>
      <c r="Y20">
        <f t="shared" si="1"/>
        <v>15</v>
      </c>
      <c r="Z20">
        <v>1.0432999999999999</v>
      </c>
      <c r="AA20">
        <v>1.0496000000000001</v>
      </c>
      <c r="AB20">
        <v>1.1718999999999999</v>
      </c>
      <c r="AC20">
        <v>1.1762999999999999</v>
      </c>
      <c r="AD20">
        <v>1.3388</v>
      </c>
      <c r="AE20">
        <v>1.3405</v>
      </c>
      <c r="AF20">
        <v>1.716</v>
      </c>
      <c r="AG20">
        <v>1.7369000000000001</v>
      </c>
      <c r="AH20">
        <v>2.3174000000000001</v>
      </c>
      <c r="AI20">
        <v>2.3227000000000002</v>
      </c>
      <c r="AJ20">
        <v>2.7080000000000002</v>
      </c>
      <c r="AK20">
        <v>2.7099000000000002</v>
      </c>
      <c r="AM20" s="5">
        <v>1.0416666666666666E-2</v>
      </c>
      <c r="AN20" t="s">
        <v>71</v>
      </c>
      <c r="AO20">
        <f t="shared" si="2"/>
        <v>15</v>
      </c>
      <c r="AP20">
        <v>0.1951</v>
      </c>
      <c r="AQ20">
        <v>0.19350000000000001</v>
      </c>
      <c r="AR20">
        <v>0.1371</v>
      </c>
      <c r="AS20">
        <v>0.42349999999999999</v>
      </c>
      <c r="AT20">
        <v>0.53129999999999999</v>
      </c>
      <c r="AU20">
        <v>0.42880000000000001</v>
      </c>
      <c r="AV20">
        <v>0.7712</v>
      </c>
      <c r="AW20">
        <v>0.8306</v>
      </c>
      <c r="AX20">
        <v>0.77400000000000002</v>
      </c>
      <c r="AY20">
        <v>1.4673</v>
      </c>
      <c r="BA20">
        <v>1.4253</v>
      </c>
      <c r="BB20">
        <v>2.2648999999999999</v>
      </c>
      <c r="BC20">
        <v>2.4436</v>
      </c>
      <c r="BD20">
        <v>2.5749</v>
      </c>
      <c r="BE20">
        <v>9.8900000000000002E-2</v>
      </c>
      <c r="BF20">
        <v>0.3548</v>
      </c>
      <c r="BG20">
        <v>0.38</v>
      </c>
      <c r="BH20">
        <v>0.66620000000000001</v>
      </c>
      <c r="BI20">
        <v>0.67889999999999995</v>
      </c>
      <c r="BJ20">
        <v>1.1837</v>
      </c>
      <c r="BK20">
        <v>1.2081999999999999</v>
      </c>
      <c r="BL20">
        <v>2.0476000000000001</v>
      </c>
      <c r="BM20">
        <v>2.0099999999999998</v>
      </c>
      <c r="BO20" s="5">
        <v>1.0416666666666666E-2</v>
      </c>
      <c r="BP20">
        <v>30</v>
      </c>
      <c r="BQ20">
        <f t="shared" si="3"/>
        <v>15</v>
      </c>
      <c r="BR20">
        <v>2.1156000000000001</v>
      </c>
      <c r="BS20">
        <v>2.1015000000000001</v>
      </c>
      <c r="BT20">
        <v>2.0436999999999999</v>
      </c>
      <c r="BU20">
        <v>2.7496</v>
      </c>
      <c r="BV20">
        <v>3.0560999999999998</v>
      </c>
      <c r="BW20">
        <v>4</v>
      </c>
      <c r="BX20">
        <v>2.0920999999999998</v>
      </c>
      <c r="BY20">
        <v>2.0236999999999998</v>
      </c>
      <c r="BZ20">
        <v>2.3050000000000002</v>
      </c>
      <c r="CA20">
        <v>2.3092000000000001</v>
      </c>
      <c r="CB20">
        <v>0.10390000000000001</v>
      </c>
      <c r="CC20">
        <v>0.10249999999999999</v>
      </c>
    </row>
    <row r="21" spans="1:81">
      <c r="A21" s="5">
        <v>1.1458333333333334E-2</v>
      </c>
      <c r="B21">
        <v>25</v>
      </c>
      <c r="C21">
        <f t="shared" si="0"/>
        <v>16.5</v>
      </c>
      <c r="D21">
        <v>1.2533000000000001</v>
      </c>
      <c r="E21">
        <v>1.3519000000000001</v>
      </c>
      <c r="F21">
        <v>1.2491000000000001</v>
      </c>
      <c r="G21">
        <v>1.8119000000000001</v>
      </c>
      <c r="H21">
        <v>1.6207</v>
      </c>
      <c r="I21">
        <v>1.6141000000000001</v>
      </c>
      <c r="J21">
        <v>1.8050999999999999</v>
      </c>
      <c r="K21">
        <v>1.7185999999999999</v>
      </c>
      <c r="L21">
        <v>1.5527</v>
      </c>
      <c r="M21">
        <v>2.3997999999999999</v>
      </c>
      <c r="N21">
        <v>2.5889000000000002</v>
      </c>
      <c r="O21">
        <v>2.8376999999999999</v>
      </c>
      <c r="P21">
        <v>2.6861000000000002</v>
      </c>
      <c r="Q21">
        <v>2.5143</v>
      </c>
      <c r="R21">
        <v>2.6208</v>
      </c>
      <c r="S21">
        <v>3.2010000000000001</v>
      </c>
      <c r="T21">
        <v>3.4845000000000002</v>
      </c>
      <c r="U21">
        <v>3.0871</v>
      </c>
      <c r="W21" s="5">
        <v>1.1458333333333334E-2</v>
      </c>
      <c r="X21" t="s">
        <v>30</v>
      </c>
      <c r="Y21">
        <f t="shared" si="1"/>
        <v>16.5</v>
      </c>
      <c r="Z21">
        <v>1.0569</v>
      </c>
      <c r="AA21">
        <v>1.0638000000000001</v>
      </c>
      <c r="AB21">
        <v>1.1872</v>
      </c>
      <c r="AC21">
        <v>1.1899</v>
      </c>
      <c r="AD21">
        <v>1.3513999999999999</v>
      </c>
      <c r="AE21">
        <v>1.3556999999999999</v>
      </c>
      <c r="AF21">
        <v>1.7344999999999999</v>
      </c>
      <c r="AG21">
        <v>1.7513000000000001</v>
      </c>
      <c r="AH21">
        <v>2.3361999999999998</v>
      </c>
      <c r="AI21">
        <v>2.3407</v>
      </c>
      <c r="AJ21">
        <v>2.7252999999999998</v>
      </c>
      <c r="AK21">
        <v>2.7262</v>
      </c>
      <c r="AM21" s="5">
        <v>1.1458333333333334E-2</v>
      </c>
      <c r="AN21" t="s">
        <v>71</v>
      </c>
      <c r="AO21">
        <f t="shared" si="2"/>
        <v>16.5</v>
      </c>
      <c r="AR21">
        <v>0.14030000000000001</v>
      </c>
      <c r="AS21">
        <v>0.42809999999999998</v>
      </c>
      <c r="AT21">
        <v>0.49590000000000001</v>
      </c>
      <c r="AU21">
        <v>0.43020000000000003</v>
      </c>
      <c r="AV21">
        <v>0.77880000000000005</v>
      </c>
      <c r="AX21">
        <v>0.7873</v>
      </c>
      <c r="AY21">
        <v>1.4701</v>
      </c>
      <c r="AZ21">
        <v>1.5477000000000001</v>
      </c>
      <c r="BB21">
        <v>2.2980999999999998</v>
      </c>
      <c r="BC21">
        <v>2.6360000000000001</v>
      </c>
      <c r="BD21">
        <v>2.6717</v>
      </c>
      <c r="BE21">
        <v>0.1</v>
      </c>
      <c r="BF21">
        <v>0.35489999999999999</v>
      </c>
      <c r="BG21">
        <v>0.37730000000000002</v>
      </c>
      <c r="BH21">
        <v>0.66669999999999996</v>
      </c>
      <c r="BI21">
        <v>0.6804</v>
      </c>
      <c r="BJ21">
        <v>1.1887000000000001</v>
      </c>
      <c r="BK21">
        <v>1.2181</v>
      </c>
      <c r="BL21">
        <v>2.0560999999999998</v>
      </c>
      <c r="BM21">
        <v>2.0200999999999998</v>
      </c>
      <c r="BO21" s="5">
        <v>1.1458333333333334E-2</v>
      </c>
      <c r="BP21">
        <v>30</v>
      </c>
      <c r="BQ21">
        <f t="shared" si="3"/>
        <v>16.5</v>
      </c>
      <c r="BR21">
        <v>2.1166999999999998</v>
      </c>
      <c r="BS21">
        <v>2.1034999999999999</v>
      </c>
      <c r="BT21">
        <v>2.0484</v>
      </c>
      <c r="BU21">
        <v>2.8793000000000002</v>
      </c>
      <c r="BV21">
        <v>3.2795999999999998</v>
      </c>
      <c r="BW21">
        <v>2.9319000000000002</v>
      </c>
      <c r="BX21">
        <v>2.0943000000000001</v>
      </c>
      <c r="BY21">
        <v>2.0266000000000002</v>
      </c>
      <c r="BZ21">
        <v>2.3089</v>
      </c>
      <c r="CA21">
        <v>2.3136000000000001</v>
      </c>
      <c r="CB21">
        <v>0.1041</v>
      </c>
      <c r="CC21">
        <v>0.1026</v>
      </c>
    </row>
    <row r="22" spans="1:81">
      <c r="A22" s="5">
        <v>1.2499999999999999E-2</v>
      </c>
      <c r="B22">
        <v>25</v>
      </c>
      <c r="C22">
        <f t="shared" si="0"/>
        <v>18</v>
      </c>
      <c r="D22">
        <v>1.2658</v>
      </c>
      <c r="E22">
        <v>1.3733</v>
      </c>
      <c r="F22">
        <v>1.2665999999999999</v>
      </c>
      <c r="H22">
        <v>1.7426999999999999</v>
      </c>
      <c r="J22">
        <v>1.7619</v>
      </c>
      <c r="L22">
        <v>1.6715</v>
      </c>
      <c r="M22">
        <v>2.484</v>
      </c>
      <c r="N22">
        <v>2.4174000000000002</v>
      </c>
      <c r="O22">
        <v>2.3092000000000001</v>
      </c>
      <c r="P22">
        <v>2.7618999999999998</v>
      </c>
      <c r="Q22">
        <v>2.7892000000000001</v>
      </c>
      <c r="R22">
        <v>2.6646000000000001</v>
      </c>
      <c r="S22">
        <v>3.2707999999999999</v>
      </c>
      <c r="T22">
        <v>4</v>
      </c>
      <c r="U22">
        <v>3.1979000000000002</v>
      </c>
      <c r="W22" s="5">
        <v>1.2499999999999999E-2</v>
      </c>
      <c r="X22" t="s">
        <v>30</v>
      </c>
      <c r="Y22">
        <f t="shared" si="1"/>
        <v>18</v>
      </c>
      <c r="Z22">
        <v>1.0707</v>
      </c>
      <c r="AA22">
        <v>1.0741000000000001</v>
      </c>
      <c r="AB22">
        <v>1.2035</v>
      </c>
      <c r="AC22">
        <v>1.2042999999999999</v>
      </c>
      <c r="AD22">
        <v>1.37</v>
      </c>
      <c r="AE22">
        <v>1.3694999999999999</v>
      </c>
      <c r="AF22">
        <v>1.7543</v>
      </c>
      <c r="AG22">
        <v>1.7741</v>
      </c>
      <c r="AH22">
        <v>2.3571</v>
      </c>
      <c r="AI22">
        <v>2.3650000000000002</v>
      </c>
      <c r="AJ22">
        <v>2.7437999999999998</v>
      </c>
      <c r="AK22">
        <v>2.7442000000000002</v>
      </c>
      <c r="AM22" s="5">
        <v>1.2499999999999999E-2</v>
      </c>
      <c r="AN22" t="s">
        <v>71</v>
      </c>
      <c r="AO22">
        <f t="shared" si="2"/>
        <v>18</v>
      </c>
      <c r="AP22">
        <v>0.19589999999999999</v>
      </c>
      <c r="AQ22">
        <v>0.20349999999999999</v>
      </c>
      <c r="AR22">
        <v>0.14419999999999999</v>
      </c>
      <c r="AS22">
        <v>0.4919</v>
      </c>
      <c r="AT22">
        <v>0.55069999999999997</v>
      </c>
      <c r="AU22">
        <v>0.45629999999999998</v>
      </c>
      <c r="AV22">
        <v>0.79249999999999998</v>
      </c>
      <c r="AW22">
        <v>0.85840000000000005</v>
      </c>
      <c r="AX22">
        <v>0.7974</v>
      </c>
      <c r="AY22">
        <v>1.5223</v>
      </c>
      <c r="AZ22">
        <v>1.5146999999999999</v>
      </c>
      <c r="BA22">
        <v>1.5382</v>
      </c>
      <c r="BB22">
        <v>2.3268</v>
      </c>
      <c r="BC22">
        <v>2.5821000000000001</v>
      </c>
      <c r="BE22">
        <v>0.1018</v>
      </c>
      <c r="BF22">
        <v>0.35620000000000002</v>
      </c>
      <c r="BG22">
        <v>0.38329999999999997</v>
      </c>
      <c r="BH22">
        <v>0.67230000000000001</v>
      </c>
      <c r="BI22">
        <v>0.68210000000000004</v>
      </c>
      <c r="BJ22">
        <v>1.2008000000000001</v>
      </c>
      <c r="BK22">
        <v>1.2267999999999999</v>
      </c>
      <c r="BL22">
        <v>2.0653000000000001</v>
      </c>
      <c r="BM22">
        <v>2.0326</v>
      </c>
      <c r="BO22" s="5">
        <v>1.2499999999999999E-2</v>
      </c>
      <c r="BP22">
        <v>30</v>
      </c>
      <c r="BQ22">
        <f t="shared" si="3"/>
        <v>18</v>
      </c>
      <c r="BR22">
        <v>2.1168</v>
      </c>
      <c r="BS22">
        <v>2.1507000000000001</v>
      </c>
      <c r="BT22">
        <v>2.0972</v>
      </c>
      <c r="BU22">
        <v>4</v>
      </c>
      <c r="BV22">
        <v>3.3334999999999999</v>
      </c>
      <c r="BW22">
        <v>3.0432000000000001</v>
      </c>
      <c r="BX22">
        <v>2.0948000000000002</v>
      </c>
      <c r="BY22">
        <v>2.0259999999999998</v>
      </c>
      <c r="BZ22">
        <v>2.3144999999999998</v>
      </c>
      <c r="CA22">
        <v>2.3205</v>
      </c>
      <c r="CB22">
        <v>0.1041</v>
      </c>
      <c r="CC22">
        <v>0.1028</v>
      </c>
    </row>
    <row r="23" spans="1:81">
      <c r="A23" s="5">
        <v>1.3541666666666667E-2</v>
      </c>
      <c r="B23">
        <v>25</v>
      </c>
      <c r="C23">
        <f t="shared" si="0"/>
        <v>19.5</v>
      </c>
      <c r="D23">
        <v>1.276</v>
      </c>
      <c r="E23">
        <v>1.3993</v>
      </c>
      <c r="F23">
        <v>1.2738</v>
      </c>
      <c r="G23">
        <v>1.5818000000000001</v>
      </c>
      <c r="H23">
        <v>1.766</v>
      </c>
      <c r="J23">
        <v>1.7964</v>
      </c>
      <c r="K23">
        <v>1.7788999999999999</v>
      </c>
      <c r="L23">
        <v>1.7844</v>
      </c>
      <c r="M23">
        <v>2.4866000000000001</v>
      </c>
      <c r="N23">
        <v>2.5390000000000001</v>
      </c>
      <c r="O23">
        <v>2.3563999999999998</v>
      </c>
      <c r="P23">
        <v>2.8437999999999999</v>
      </c>
      <c r="Q23">
        <v>2.7008999999999999</v>
      </c>
      <c r="R23">
        <v>2.7370999999999999</v>
      </c>
      <c r="S23">
        <v>3.3784000000000001</v>
      </c>
      <c r="T23">
        <v>3.7012999999999998</v>
      </c>
      <c r="U23">
        <v>3.2875000000000001</v>
      </c>
      <c r="W23" s="5">
        <v>1.3541666666666667E-2</v>
      </c>
      <c r="X23" t="s">
        <v>30</v>
      </c>
      <c r="Y23">
        <f t="shared" si="1"/>
        <v>19.5</v>
      </c>
      <c r="Z23">
        <v>1.0819000000000001</v>
      </c>
      <c r="AA23">
        <v>1.0858000000000001</v>
      </c>
      <c r="AB23">
        <v>1.2171000000000001</v>
      </c>
      <c r="AC23">
        <v>1.2182999999999999</v>
      </c>
      <c r="AD23">
        <v>1.3902000000000001</v>
      </c>
      <c r="AE23">
        <v>1.381</v>
      </c>
      <c r="AF23">
        <v>1.7729999999999999</v>
      </c>
      <c r="AG23">
        <v>1.7853000000000001</v>
      </c>
      <c r="AH23">
        <v>2.3795999999999999</v>
      </c>
      <c r="AI23">
        <v>2.3772000000000002</v>
      </c>
      <c r="AJ23">
        <v>2.7541000000000002</v>
      </c>
      <c r="AK23">
        <v>2.7606000000000002</v>
      </c>
      <c r="AL23" s="2"/>
      <c r="AM23" s="5">
        <v>1.3541666666666667E-2</v>
      </c>
      <c r="AN23" t="s">
        <v>71</v>
      </c>
      <c r="AO23">
        <f t="shared" si="2"/>
        <v>19.5</v>
      </c>
      <c r="AP23">
        <v>0.20349999999999999</v>
      </c>
      <c r="AR23">
        <v>0.14280000000000001</v>
      </c>
      <c r="AS23">
        <v>0.44080000000000003</v>
      </c>
      <c r="AT23">
        <v>0.49249999999999999</v>
      </c>
      <c r="AU23">
        <v>0.44040000000000001</v>
      </c>
      <c r="AV23">
        <v>0.80179999999999996</v>
      </c>
      <c r="AW23">
        <v>0.87450000000000006</v>
      </c>
      <c r="AX23">
        <v>0.872</v>
      </c>
      <c r="AY23">
        <v>1.6375</v>
      </c>
      <c r="AZ23">
        <v>1.5510999999999999</v>
      </c>
      <c r="BA23">
        <v>1.5286999999999999</v>
      </c>
      <c r="BB23">
        <v>2.3641999999999999</v>
      </c>
      <c r="BC23">
        <v>2.8994</v>
      </c>
      <c r="BD23">
        <v>2.9047000000000001</v>
      </c>
      <c r="BE23">
        <v>0.10199999999999999</v>
      </c>
      <c r="BF23">
        <v>0.35709999999999997</v>
      </c>
      <c r="BH23">
        <v>0.6714</v>
      </c>
      <c r="BI23">
        <v>0.68520000000000003</v>
      </c>
      <c r="BJ23">
        <v>1.2059</v>
      </c>
      <c r="BK23">
        <v>1.2349000000000001</v>
      </c>
      <c r="BL23">
        <v>2.0792000000000002</v>
      </c>
      <c r="BM23">
        <v>2.0432999999999999</v>
      </c>
      <c r="BO23" s="5">
        <v>1.3541666666666667E-2</v>
      </c>
      <c r="BP23">
        <v>30</v>
      </c>
      <c r="BQ23">
        <f t="shared" si="3"/>
        <v>19.5</v>
      </c>
      <c r="BR23">
        <v>2.1276999999999999</v>
      </c>
      <c r="BS23">
        <v>2.0939999999999999</v>
      </c>
      <c r="BT23">
        <v>2.0392999999999999</v>
      </c>
      <c r="BU23">
        <v>3.2279</v>
      </c>
      <c r="BV23">
        <v>3.4645000000000001</v>
      </c>
      <c r="BW23">
        <v>3.9338000000000002</v>
      </c>
      <c r="BX23">
        <v>2.097</v>
      </c>
      <c r="BY23">
        <v>2.0272999999999999</v>
      </c>
      <c r="BZ23">
        <v>2.3144</v>
      </c>
      <c r="CA23">
        <v>2.3264</v>
      </c>
      <c r="CB23">
        <v>0.1041</v>
      </c>
      <c r="CC23">
        <v>0.1027</v>
      </c>
    </row>
    <row r="24" spans="1:81">
      <c r="A24" s="5">
        <v>1.4571759259259258E-2</v>
      </c>
      <c r="B24">
        <v>25</v>
      </c>
      <c r="C24">
        <f t="shared" si="0"/>
        <v>21</v>
      </c>
      <c r="D24">
        <v>1.2916000000000001</v>
      </c>
      <c r="F24">
        <v>1.3474999999999999</v>
      </c>
      <c r="G24">
        <v>1.7844</v>
      </c>
      <c r="H24">
        <v>1.8879999999999999</v>
      </c>
      <c r="J24">
        <v>1.8353999999999999</v>
      </c>
      <c r="L24">
        <v>1.6091</v>
      </c>
      <c r="M24">
        <v>2.6501999999999999</v>
      </c>
      <c r="O24">
        <v>2.4485999999999999</v>
      </c>
      <c r="P24">
        <v>2.9253999999999998</v>
      </c>
      <c r="Q24">
        <v>2.6663999999999999</v>
      </c>
      <c r="R24">
        <v>2.8073000000000001</v>
      </c>
      <c r="S24">
        <v>3.468</v>
      </c>
      <c r="T24">
        <v>3.7726999999999999</v>
      </c>
      <c r="U24">
        <v>3.4043000000000001</v>
      </c>
      <c r="W24" s="5">
        <v>1.4571759259259258E-2</v>
      </c>
      <c r="X24" t="s">
        <v>30</v>
      </c>
      <c r="Y24">
        <f t="shared" si="1"/>
        <v>21</v>
      </c>
      <c r="Z24">
        <v>1.0934999999999999</v>
      </c>
      <c r="AA24">
        <v>1.1019000000000001</v>
      </c>
      <c r="AB24">
        <v>1.2334000000000001</v>
      </c>
      <c r="AC24">
        <v>1.2306999999999999</v>
      </c>
      <c r="AD24">
        <v>1.3989</v>
      </c>
      <c r="AE24">
        <v>1.3994</v>
      </c>
      <c r="AF24">
        <v>1.7902</v>
      </c>
      <c r="AG24">
        <v>1.8056000000000001</v>
      </c>
      <c r="AH24">
        <v>2.4011</v>
      </c>
      <c r="AI24">
        <v>2.3982999999999999</v>
      </c>
      <c r="AJ24">
        <v>2.7692000000000001</v>
      </c>
      <c r="AK24">
        <v>2.7784</v>
      </c>
      <c r="AM24" s="5">
        <v>1.4571759259259258E-2</v>
      </c>
      <c r="AN24" t="s">
        <v>71</v>
      </c>
      <c r="AO24">
        <f t="shared" si="2"/>
        <v>21</v>
      </c>
      <c r="AP24">
        <v>0.1946</v>
      </c>
      <c r="AQ24">
        <v>0.2107</v>
      </c>
      <c r="AR24">
        <v>0.14599999999999999</v>
      </c>
      <c r="AS24">
        <v>0.44850000000000001</v>
      </c>
      <c r="AT24">
        <v>0.54179999999999995</v>
      </c>
      <c r="AU24">
        <v>0.4466</v>
      </c>
      <c r="AV24">
        <v>0.81289999999999996</v>
      </c>
      <c r="AW24">
        <v>0.88200000000000001</v>
      </c>
      <c r="AX24">
        <v>0.82530000000000003</v>
      </c>
      <c r="AZ24">
        <v>1.5623</v>
      </c>
      <c r="BA24">
        <v>1.5722</v>
      </c>
      <c r="BB24">
        <v>2.7471999999999999</v>
      </c>
      <c r="BC24">
        <v>2.7980999999999998</v>
      </c>
      <c r="BD24">
        <v>3.0177</v>
      </c>
      <c r="BE24">
        <v>0.1017</v>
      </c>
      <c r="BF24">
        <v>0.35959999999999998</v>
      </c>
      <c r="BH24">
        <v>0.67920000000000003</v>
      </c>
      <c r="BI24">
        <v>0.6875</v>
      </c>
      <c r="BJ24">
        <v>1.2197</v>
      </c>
      <c r="BK24">
        <v>1.2458</v>
      </c>
      <c r="BL24">
        <v>2.0937999999999999</v>
      </c>
      <c r="BM24">
        <v>2.0556000000000001</v>
      </c>
      <c r="BO24" s="5">
        <v>1.4571759259259258E-2</v>
      </c>
      <c r="BP24">
        <v>30</v>
      </c>
      <c r="BQ24">
        <f t="shared" si="3"/>
        <v>21</v>
      </c>
      <c r="BR24">
        <v>2.1248999999999998</v>
      </c>
      <c r="BS24">
        <v>2.1036999999999999</v>
      </c>
      <c r="BT24">
        <v>2.0468000000000002</v>
      </c>
      <c r="BU24">
        <v>3.6623999999999999</v>
      </c>
      <c r="BV24">
        <v>3.8544999999999998</v>
      </c>
      <c r="BW24">
        <v>3.2341000000000002</v>
      </c>
      <c r="BX24">
        <v>2.0966</v>
      </c>
      <c r="BY24">
        <v>2.0265</v>
      </c>
      <c r="BZ24">
        <v>2.3237999999999999</v>
      </c>
      <c r="CA24">
        <v>2.3250999999999999</v>
      </c>
      <c r="CB24">
        <v>0.104</v>
      </c>
      <c r="CC24">
        <v>0.1028</v>
      </c>
    </row>
    <row r="25" spans="1:81">
      <c r="A25" s="5">
        <v>1.5625E-2</v>
      </c>
      <c r="B25">
        <v>25</v>
      </c>
      <c r="C25">
        <f t="shared" si="0"/>
        <v>22.5</v>
      </c>
      <c r="D25">
        <v>1.3050999999999999</v>
      </c>
      <c r="E25">
        <v>1.4611000000000001</v>
      </c>
      <c r="H25">
        <v>1.9098999999999999</v>
      </c>
      <c r="J25">
        <v>1.8716999999999999</v>
      </c>
      <c r="K25">
        <v>1.9665999999999999</v>
      </c>
      <c r="L25">
        <v>1.6277999999999999</v>
      </c>
      <c r="M25">
        <v>2.6128</v>
      </c>
      <c r="N25">
        <v>2.5632999999999999</v>
      </c>
      <c r="O25">
        <v>2.4285999999999999</v>
      </c>
      <c r="P25">
        <v>3.0024999999999999</v>
      </c>
      <c r="Q25">
        <v>2.8147000000000002</v>
      </c>
      <c r="R25">
        <v>2.9249000000000001</v>
      </c>
      <c r="S25">
        <v>3.4975000000000001</v>
      </c>
      <c r="T25">
        <v>3.8963000000000001</v>
      </c>
      <c r="U25">
        <v>3.4883999999999999</v>
      </c>
      <c r="W25" s="5">
        <v>1.5625E-2</v>
      </c>
      <c r="X25" t="s">
        <v>30</v>
      </c>
      <c r="Y25">
        <f t="shared" si="1"/>
        <v>22.5</v>
      </c>
      <c r="Z25">
        <v>1.1093999999999999</v>
      </c>
      <c r="AA25">
        <v>1.1102000000000001</v>
      </c>
      <c r="AB25">
        <v>1.2468999999999999</v>
      </c>
      <c r="AC25">
        <v>1.2458</v>
      </c>
      <c r="AD25">
        <v>1.4152</v>
      </c>
      <c r="AE25">
        <v>1.4152</v>
      </c>
      <c r="AF25">
        <v>1.8133999999999999</v>
      </c>
      <c r="AG25">
        <v>1.8228</v>
      </c>
      <c r="AH25">
        <v>2.4127999999999998</v>
      </c>
      <c r="AI25">
        <v>2.4159000000000002</v>
      </c>
      <c r="AJ25">
        <v>2.7823000000000002</v>
      </c>
      <c r="AK25">
        <v>2.7864</v>
      </c>
      <c r="AM25" s="5">
        <v>1.5625E-2</v>
      </c>
      <c r="AN25" t="s">
        <v>71</v>
      </c>
      <c r="AO25">
        <f t="shared" si="2"/>
        <v>22.5</v>
      </c>
      <c r="AP25">
        <v>0.1968</v>
      </c>
      <c r="AQ25">
        <v>0.2094</v>
      </c>
      <c r="AR25">
        <v>0.15440000000000001</v>
      </c>
      <c r="AT25">
        <v>0.50080000000000002</v>
      </c>
      <c r="AU25">
        <v>0.45029999999999998</v>
      </c>
      <c r="AW25">
        <v>0.90369999999999995</v>
      </c>
      <c r="AX25">
        <v>1.0692999999999999</v>
      </c>
      <c r="AY25">
        <v>1.615</v>
      </c>
      <c r="BA25">
        <v>1.5931</v>
      </c>
      <c r="BB25">
        <v>2.4243999999999999</v>
      </c>
      <c r="BC25">
        <v>2.9045000000000001</v>
      </c>
      <c r="BE25">
        <v>0.10249999999999999</v>
      </c>
      <c r="BF25">
        <v>0.36109999999999998</v>
      </c>
      <c r="BH25">
        <v>0.68049999999999999</v>
      </c>
      <c r="BI25">
        <v>0.6895</v>
      </c>
      <c r="BJ25">
        <v>1.2238</v>
      </c>
      <c r="BK25">
        <v>1.2575000000000001</v>
      </c>
      <c r="BL25">
        <v>2.1021000000000001</v>
      </c>
      <c r="BM25">
        <v>2.0680000000000001</v>
      </c>
      <c r="BO25" s="5">
        <v>1.5625E-2</v>
      </c>
      <c r="BP25">
        <v>30</v>
      </c>
      <c r="BQ25">
        <f t="shared" si="3"/>
        <v>22.5</v>
      </c>
      <c r="BR25">
        <v>2.1244000000000001</v>
      </c>
      <c r="BS25">
        <v>2.089</v>
      </c>
      <c r="BT25">
        <v>2.048</v>
      </c>
      <c r="BU25">
        <v>3.4239999999999999</v>
      </c>
      <c r="BV25">
        <v>3.8018000000000001</v>
      </c>
      <c r="BW25">
        <v>3.3296000000000001</v>
      </c>
      <c r="BX25">
        <v>2.0981999999999998</v>
      </c>
      <c r="BY25">
        <v>2.0312000000000001</v>
      </c>
      <c r="BZ25">
        <v>2.3311000000000002</v>
      </c>
      <c r="CA25">
        <v>2.3378000000000001</v>
      </c>
      <c r="CB25">
        <v>0.10440000000000001</v>
      </c>
      <c r="CC25">
        <v>0.10299999999999999</v>
      </c>
    </row>
    <row r="26" spans="1:81">
      <c r="A26" s="5">
        <v>1.6666666666666666E-2</v>
      </c>
      <c r="B26">
        <v>25</v>
      </c>
      <c r="C26">
        <f t="shared" si="0"/>
        <v>24</v>
      </c>
      <c r="D26">
        <v>1.3303</v>
      </c>
      <c r="E26">
        <v>1.4819</v>
      </c>
      <c r="F26">
        <v>1.4966999999999999</v>
      </c>
      <c r="G26">
        <v>1.6626000000000001</v>
      </c>
      <c r="H26">
        <v>2.0348000000000002</v>
      </c>
      <c r="I26">
        <v>1.6953</v>
      </c>
      <c r="K26">
        <v>1.8677999999999999</v>
      </c>
      <c r="L26">
        <v>1.6494</v>
      </c>
      <c r="N26">
        <v>2.5933000000000002</v>
      </c>
      <c r="O26">
        <v>2.4775999999999998</v>
      </c>
      <c r="Q26">
        <v>3.0186000000000002</v>
      </c>
      <c r="R26">
        <v>2.9811999999999999</v>
      </c>
      <c r="S26">
        <v>3.6616</v>
      </c>
      <c r="T26">
        <v>4</v>
      </c>
      <c r="U26">
        <v>3.6145999999999998</v>
      </c>
      <c r="W26" s="5">
        <v>1.6666666666666666E-2</v>
      </c>
      <c r="X26" t="s">
        <v>30</v>
      </c>
      <c r="Y26">
        <f t="shared" si="1"/>
        <v>24</v>
      </c>
      <c r="Z26">
        <v>1.1200000000000001</v>
      </c>
      <c r="AA26">
        <v>1.1214</v>
      </c>
      <c r="AB26">
        <v>1.2603</v>
      </c>
      <c r="AC26">
        <v>1.2595000000000001</v>
      </c>
      <c r="AD26">
        <v>1.4302999999999999</v>
      </c>
      <c r="AE26">
        <v>1.4278999999999999</v>
      </c>
      <c r="AF26">
        <v>1.8287</v>
      </c>
      <c r="AG26">
        <v>1.8371999999999999</v>
      </c>
      <c r="AH26">
        <v>2.4258000000000002</v>
      </c>
      <c r="AI26">
        <v>2.4338000000000002</v>
      </c>
      <c r="AJ26">
        <v>2.7797000000000001</v>
      </c>
      <c r="AK26">
        <v>2.7909999999999999</v>
      </c>
      <c r="AM26" s="5">
        <v>1.6666666666666666E-2</v>
      </c>
      <c r="AN26" t="s">
        <v>71</v>
      </c>
      <c r="AO26">
        <f t="shared" si="2"/>
        <v>24</v>
      </c>
      <c r="AP26">
        <v>0.20369999999999999</v>
      </c>
      <c r="AQ26">
        <v>0.21579999999999999</v>
      </c>
      <c r="AR26">
        <v>0.15179999999999999</v>
      </c>
      <c r="AS26">
        <v>0.4874</v>
      </c>
      <c r="AT26">
        <v>0.54049999999999998</v>
      </c>
      <c r="AU26">
        <v>0.4602</v>
      </c>
      <c r="AV26">
        <v>0.83179999999999998</v>
      </c>
      <c r="AW26">
        <v>0.91739999999999999</v>
      </c>
      <c r="AX26">
        <v>0.8528</v>
      </c>
      <c r="AZ26">
        <v>1.6209</v>
      </c>
      <c r="BA26">
        <v>1.8532999999999999</v>
      </c>
      <c r="BB26">
        <v>2.4645999999999999</v>
      </c>
      <c r="BD26">
        <v>3.2928999999999999</v>
      </c>
      <c r="BE26">
        <v>0.10290000000000001</v>
      </c>
      <c r="BF26">
        <v>0.36009999999999998</v>
      </c>
      <c r="BH26">
        <v>0.68420000000000003</v>
      </c>
      <c r="BI26">
        <v>0.69069999999999998</v>
      </c>
      <c r="BJ26">
        <v>1.2333000000000001</v>
      </c>
      <c r="BK26">
        <v>1.2619</v>
      </c>
      <c r="BL26">
        <v>2.1101999999999999</v>
      </c>
      <c r="BM26">
        <v>2.0794000000000001</v>
      </c>
      <c r="BO26" s="5">
        <v>1.6666666666666666E-2</v>
      </c>
      <c r="BP26">
        <v>30</v>
      </c>
      <c r="BQ26">
        <f t="shared" si="3"/>
        <v>24</v>
      </c>
      <c r="BR26">
        <v>2.1236999999999999</v>
      </c>
      <c r="BS26">
        <v>2.1073</v>
      </c>
      <c r="BT26">
        <v>2.0459999999999998</v>
      </c>
      <c r="BU26">
        <v>3.6516999999999999</v>
      </c>
      <c r="BV26">
        <v>3.7869000000000002</v>
      </c>
      <c r="BW26">
        <v>3.3961000000000001</v>
      </c>
      <c r="BX26">
        <v>2.0985</v>
      </c>
      <c r="BY26">
        <v>2.0337999999999998</v>
      </c>
      <c r="BZ26">
        <v>2.3309000000000002</v>
      </c>
      <c r="CA26">
        <v>2.3449</v>
      </c>
      <c r="CB26">
        <v>0.1045</v>
      </c>
      <c r="CC26">
        <v>0.1031</v>
      </c>
    </row>
    <row r="27" spans="1:81">
      <c r="A27" s="5">
        <v>1.7708333333333333E-2</v>
      </c>
      <c r="B27">
        <v>25</v>
      </c>
      <c r="C27">
        <f t="shared" si="0"/>
        <v>25.5</v>
      </c>
      <c r="D27">
        <v>1.3318000000000001</v>
      </c>
      <c r="F27">
        <v>1.3328</v>
      </c>
      <c r="G27">
        <v>1.6978</v>
      </c>
      <c r="H27">
        <v>2.0623</v>
      </c>
      <c r="I27">
        <v>1.7158</v>
      </c>
      <c r="J27">
        <v>1.9272</v>
      </c>
      <c r="K27">
        <v>1.897</v>
      </c>
      <c r="L27">
        <v>1.6657999999999999</v>
      </c>
      <c r="N27">
        <v>2.6322999999999999</v>
      </c>
      <c r="O27">
        <v>2.5337999999999998</v>
      </c>
      <c r="Q27">
        <v>3.2408999999999999</v>
      </c>
      <c r="R27">
        <v>3.1211000000000002</v>
      </c>
      <c r="S27">
        <v>3.6934</v>
      </c>
      <c r="U27">
        <v>3.7086999999999999</v>
      </c>
      <c r="W27" s="5">
        <v>1.7708333333333333E-2</v>
      </c>
      <c r="X27">
        <v>28</v>
      </c>
      <c r="Y27">
        <f t="shared" si="1"/>
        <v>25.5</v>
      </c>
      <c r="Z27">
        <v>1.1313</v>
      </c>
      <c r="AA27">
        <v>1.1358999999999999</v>
      </c>
      <c r="AB27">
        <v>1.2742</v>
      </c>
      <c r="AC27">
        <v>1.2718</v>
      </c>
      <c r="AD27">
        <v>1.4474</v>
      </c>
      <c r="AE27">
        <v>1.4443999999999999</v>
      </c>
      <c r="AF27">
        <v>1.8438000000000001</v>
      </c>
      <c r="AG27">
        <v>1.8607</v>
      </c>
      <c r="AH27">
        <v>2.4523999999999999</v>
      </c>
      <c r="AI27">
        <v>2.4510999999999998</v>
      </c>
      <c r="AJ27">
        <v>2.798</v>
      </c>
      <c r="AK27">
        <v>2.8189000000000002</v>
      </c>
      <c r="AM27" s="5">
        <v>1.7708333333333333E-2</v>
      </c>
      <c r="AN27" t="s">
        <v>71</v>
      </c>
      <c r="AO27">
        <f t="shared" si="2"/>
        <v>25.5</v>
      </c>
      <c r="AP27">
        <v>0.20699999999999999</v>
      </c>
      <c r="AQ27">
        <v>0.2137</v>
      </c>
      <c r="AR27">
        <v>0.14760000000000001</v>
      </c>
      <c r="AS27">
        <v>0.49309999999999998</v>
      </c>
      <c r="AT27">
        <v>0.51129999999999998</v>
      </c>
      <c r="AU27">
        <v>0.46029999999999999</v>
      </c>
      <c r="AV27">
        <v>0.84319999999999995</v>
      </c>
      <c r="AW27">
        <v>0.9849</v>
      </c>
      <c r="AX27">
        <v>0.91</v>
      </c>
      <c r="AZ27">
        <v>1.6501999999999999</v>
      </c>
      <c r="BA27">
        <v>1.6679999999999999</v>
      </c>
      <c r="BB27">
        <v>2.4980000000000002</v>
      </c>
      <c r="BC27">
        <v>3.2709000000000001</v>
      </c>
      <c r="BD27">
        <v>3.4257</v>
      </c>
      <c r="BE27">
        <v>0.1033</v>
      </c>
      <c r="BF27">
        <v>0.3619</v>
      </c>
      <c r="BH27">
        <v>0.68320000000000003</v>
      </c>
      <c r="BI27">
        <v>0.69530000000000003</v>
      </c>
      <c r="BJ27">
        <v>1.2426999999999999</v>
      </c>
      <c r="BK27">
        <v>1.2768999999999999</v>
      </c>
      <c r="BL27">
        <v>2.1263999999999998</v>
      </c>
      <c r="BM27">
        <v>2.0907</v>
      </c>
      <c r="BO27" s="5">
        <v>1.7708333333333333E-2</v>
      </c>
      <c r="BP27">
        <v>30</v>
      </c>
      <c r="BQ27">
        <f t="shared" si="3"/>
        <v>25.5</v>
      </c>
      <c r="BR27">
        <v>2.1315</v>
      </c>
      <c r="BS27">
        <v>2.0878000000000001</v>
      </c>
      <c r="BT27">
        <v>2.0474000000000001</v>
      </c>
      <c r="BU27">
        <v>3.6989999999999998</v>
      </c>
      <c r="BV27">
        <v>4</v>
      </c>
      <c r="BW27">
        <v>3.5369000000000002</v>
      </c>
      <c r="BX27">
        <v>2.1015999999999999</v>
      </c>
      <c r="BY27">
        <v>2.032</v>
      </c>
      <c r="BZ27">
        <v>2.3359000000000001</v>
      </c>
      <c r="CA27">
        <v>2.3464</v>
      </c>
      <c r="CB27">
        <v>0.1043</v>
      </c>
      <c r="CC27">
        <v>0.10299999999999999</v>
      </c>
    </row>
    <row r="28" spans="1:81">
      <c r="A28" s="5">
        <v>1.8749999999999999E-2</v>
      </c>
      <c r="B28">
        <v>25</v>
      </c>
      <c r="C28">
        <f t="shared" si="0"/>
        <v>27</v>
      </c>
      <c r="D28">
        <v>1.3649</v>
      </c>
      <c r="E28">
        <v>1.5354000000000001</v>
      </c>
      <c r="F28">
        <v>1.3585</v>
      </c>
      <c r="G28">
        <v>1.7174</v>
      </c>
      <c r="H28">
        <v>2.145</v>
      </c>
      <c r="I28">
        <v>1.7541</v>
      </c>
      <c r="J28">
        <v>1.9595</v>
      </c>
      <c r="K28">
        <v>1.9372</v>
      </c>
      <c r="L28">
        <v>1.7062999999999999</v>
      </c>
      <c r="M28">
        <v>2.7103999999999999</v>
      </c>
      <c r="N28">
        <v>2.7098</v>
      </c>
      <c r="O28">
        <v>2.7389999999999999</v>
      </c>
      <c r="P28">
        <v>3.3123</v>
      </c>
      <c r="R28">
        <v>3.1049000000000002</v>
      </c>
      <c r="S28">
        <v>3.7273999999999998</v>
      </c>
      <c r="U28">
        <v>3.7501000000000002</v>
      </c>
      <c r="W28" s="5">
        <v>1.8749999999999999E-2</v>
      </c>
      <c r="X28">
        <v>28</v>
      </c>
      <c r="Y28">
        <f t="shared" si="1"/>
        <v>27</v>
      </c>
      <c r="Z28">
        <v>1.1459999999999999</v>
      </c>
      <c r="AA28">
        <v>1.1443000000000001</v>
      </c>
      <c r="AB28">
        <v>1.2894000000000001</v>
      </c>
      <c r="AC28">
        <v>1.2866</v>
      </c>
      <c r="AD28">
        <v>1.4668000000000001</v>
      </c>
      <c r="AE28">
        <v>1.464</v>
      </c>
      <c r="AF28">
        <v>1.8675999999999999</v>
      </c>
      <c r="AG28">
        <v>1.8802000000000001</v>
      </c>
      <c r="AH28">
        <v>2.4689999999999999</v>
      </c>
      <c r="AI28">
        <v>2.4651999999999998</v>
      </c>
      <c r="AJ28">
        <v>2.8216999999999999</v>
      </c>
      <c r="AK28">
        <v>2.8277000000000001</v>
      </c>
      <c r="AM28" s="5">
        <v>1.8749999999999999E-2</v>
      </c>
      <c r="AN28" t="s">
        <v>71</v>
      </c>
      <c r="AO28">
        <f t="shared" si="2"/>
        <v>27</v>
      </c>
      <c r="AQ28">
        <v>0.2296</v>
      </c>
      <c r="AR28">
        <v>0.14979999999999999</v>
      </c>
      <c r="AV28">
        <v>0.84860000000000002</v>
      </c>
      <c r="AW28">
        <v>0.94120000000000004</v>
      </c>
      <c r="AX28">
        <v>0.87549999999999994</v>
      </c>
      <c r="AZ28">
        <v>1.7196</v>
      </c>
      <c r="BA28">
        <v>1.6911</v>
      </c>
      <c r="BB28">
        <v>2.5272000000000001</v>
      </c>
      <c r="BC28">
        <v>3.2694000000000001</v>
      </c>
      <c r="BD28">
        <v>4</v>
      </c>
      <c r="BE28">
        <v>0.1042</v>
      </c>
      <c r="BF28">
        <v>0.3629</v>
      </c>
      <c r="BH28">
        <v>0.68420000000000003</v>
      </c>
      <c r="BI28">
        <v>0.69720000000000004</v>
      </c>
      <c r="BJ28">
        <v>1.2512000000000001</v>
      </c>
      <c r="BK28">
        <v>1.2806999999999999</v>
      </c>
      <c r="BL28">
        <v>2.1375999999999999</v>
      </c>
      <c r="BM28">
        <v>2.1011000000000002</v>
      </c>
      <c r="BO28" s="5">
        <v>1.8749999999999999E-2</v>
      </c>
      <c r="BP28">
        <v>30</v>
      </c>
      <c r="BQ28">
        <f t="shared" si="3"/>
        <v>27</v>
      </c>
      <c r="BR28">
        <v>2.1307</v>
      </c>
      <c r="BS28">
        <v>2.1587999999999998</v>
      </c>
      <c r="BT28">
        <v>2.0882000000000001</v>
      </c>
      <c r="BU28">
        <v>3.7749999999999999</v>
      </c>
      <c r="BV28">
        <v>3.8801999999999999</v>
      </c>
      <c r="BW28">
        <v>4</v>
      </c>
      <c r="BX28">
        <v>2.0989</v>
      </c>
      <c r="BY28">
        <v>2.0331999999999999</v>
      </c>
      <c r="BZ28">
        <v>2.3388</v>
      </c>
      <c r="CA28">
        <v>2.3504</v>
      </c>
      <c r="CB28">
        <v>0.1045</v>
      </c>
      <c r="CC28">
        <v>0.1031</v>
      </c>
    </row>
    <row r="29" spans="1:81">
      <c r="A29" s="5">
        <v>1.9791666666666666E-2</v>
      </c>
      <c r="B29" t="s">
        <v>73</v>
      </c>
      <c r="C29">
        <f t="shared" si="0"/>
        <v>28.5</v>
      </c>
      <c r="D29">
        <v>1.367</v>
      </c>
      <c r="E29">
        <v>1.5824</v>
      </c>
      <c r="F29">
        <v>1.3694</v>
      </c>
      <c r="G29">
        <v>1.7818000000000001</v>
      </c>
      <c r="H29">
        <v>2.2408999999999999</v>
      </c>
      <c r="I29">
        <v>2.0158</v>
      </c>
      <c r="J29">
        <v>1.9953000000000001</v>
      </c>
      <c r="K29">
        <v>1.9756</v>
      </c>
      <c r="L29">
        <v>1.7256</v>
      </c>
      <c r="M29">
        <v>3.0971000000000002</v>
      </c>
      <c r="N29">
        <v>2.8902000000000001</v>
      </c>
      <c r="O29">
        <v>2.7208999999999999</v>
      </c>
      <c r="P29">
        <v>3.3285999999999998</v>
      </c>
      <c r="Q29">
        <v>3.0360999999999998</v>
      </c>
      <c r="R29">
        <v>3.1804000000000001</v>
      </c>
      <c r="S29">
        <v>3.8580000000000001</v>
      </c>
      <c r="U29">
        <v>3.9426000000000001</v>
      </c>
      <c r="W29" s="5">
        <v>1.9791666666666666E-2</v>
      </c>
      <c r="X29">
        <v>28</v>
      </c>
      <c r="Y29">
        <f t="shared" si="1"/>
        <v>28.5</v>
      </c>
      <c r="Z29">
        <v>1.1561999999999999</v>
      </c>
      <c r="AA29">
        <v>1.157</v>
      </c>
      <c r="AB29">
        <v>1.3048</v>
      </c>
      <c r="AC29">
        <v>1.3003</v>
      </c>
      <c r="AD29">
        <v>1.4830000000000001</v>
      </c>
      <c r="AE29">
        <v>1.4748000000000001</v>
      </c>
      <c r="AF29">
        <v>1.8822000000000001</v>
      </c>
      <c r="AG29">
        <v>1.8948</v>
      </c>
      <c r="AH29">
        <v>2.4868999999999999</v>
      </c>
      <c r="AI29">
        <v>2.4889000000000001</v>
      </c>
      <c r="AJ29">
        <v>2.8450000000000002</v>
      </c>
      <c r="AK29">
        <v>2.8490000000000002</v>
      </c>
      <c r="AM29" s="5">
        <v>1.9791666666666666E-2</v>
      </c>
      <c r="AN29" t="s">
        <v>71</v>
      </c>
      <c r="AO29">
        <f t="shared" si="2"/>
        <v>28.5</v>
      </c>
      <c r="AP29">
        <v>0.21460000000000001</v>
      </c>
      <c r="AQ29">
        <v>0.22459999999999999</v>
      </c>
      <c r="AR29">
        <v>0.15390000000000001</v>
      </c>
      <c r="AU29">
        <v>0.4677</v>
      </c>
      <c r="AV29">
        <v>0.86070000000000002</v>
      </c>
      <c r="AW29">
        <v>0.95809999999999995</v>
      </c>
      <c r="AX29">
        <v>1.0238</v>
      </c>
      <c r="AY29">
        <v>1.7854000000000001</v>
      </c>
      <c r="AZ29">
        <v>1.8542000000000001</v>
      </c>
      <c r="BA29">
        <v>1.7553000000000001</v>
      </c>
      <c r="BB29">
        <v>2.5971000000000002</v>
      </c>
      <c r="BC29">
        <v>3.4011999999999998</v>
      </c>
      <c r="BD29">
        <v>3.6905999999999999</v>
      </c>
      <c r="BE29">
        <v>0.1041</v>
      </c>
      <c r="BF29">
        <v>0.36230000000000001</v>
      </c>
      <c r="BH29">
        <v>0.69310000000000005</v>
      </c>
      <c r="BI29">
        <v>0.69879999999999998</v>
      </c>
      <c r="BJ29">
        <v>1.2586999999999999</v>
      </c>
      <c r="BK29">
        <v>1.2907999999999999</v>
      </c>
      <c r="BL29">
        <v>2.1454</v>
      </c>
      <c r="BM29">
        <v>2.1126</v>
      </c>
      <c r="BO29" s="5">
        <v>1.9791666666666666E-2</v>
      </c>
      <c r="BP29">
        <v>30</v>
      </c>
      <c r="BQ29">
        <f t="shared" si="3"/>
        <v>28.5</v>
      </c>
      <c r="BR29">
        <v>2.1349</v>
      </c>
      <c r="BS29">
        <v>2.0851000000000002</v>
      </c>
      <c r="BT29">
        <v>2.0487000000000002</v>
      </c>
      <c r="BU29">
        <v>4</v>
      </c>
      <c r="BV29">
        <v>4</v>
      </c>
      <c r="BW29">
        <v>3.7656000000000001</v>
      </c>
      <c r="BX29">
        <v>2.1021000000000001</v>
      </c>
      <c r="BY29">
        <v>2.0335000000000001</v>
      </c>
      <c r="BZ29">
        <v>2.3475999999999999</v>
      </c>
      <c r="CA29">
        <v>2.3571</v>
      </c>
      <c r="CB29">
        <v>0.1046</v>
      </c>
      <c r="CC29">
        <v>0.1032</v>
      </c>
    </row>
    <row r="30" spans="1:81">
      <c r="A30" s="5">
        <v>2.0833333333333332E-2</v>
      </c>
      <c r="B30" t="s">
        <v>73</v>
      </c>
      <c r="C30">
        <f t="shared" si="0"/>
        <v>30</v>
      </c>
      <c r="D30">
        <v>1.3835999999999999</v>
      </c>
      <c r="E30">
        <v>1.5846</v>
      </c>
      <c r="F30">
        <v>1.3757999999999999</v>
      </c>
      <c r="G30">
        <v>1.7763</v>
      </c>
      <c r="H30">
        <v>2.2433999999999998</v>
      </c>
      <c r="I30">
        <v>1.8229</v>
      </c>
      <c r="J30">
        <v>2.0464000000000002</v>
      </c>
      <c r="K30">
        <v>2.0019999999999998</v>
      </c>
      <c r="L30">
        <v>1.7362</v>
      </c>
      <c r="M30">
        <v>2.8075000000000001</v>
      </c>
      <c r="N30">
        <v>3.1713</v>
      </c>
      <c r="O30">
        <v>2.6840999999999999</v>
      </c>
      <c r="P30">
        <v>3.4245999999999999</v>
      </c>
      <c r="Q30">
        <v>3.0495000000000001</v>
      </c>
      <c r="R30">
        <v>3.2566000000000002</v>
      </c>
      <c r="S30">
        <v>3.9024999999999999</v>
      </c>
      <c r="U30">
        <v>4</v>
      </c>
      <c r="W30" s="5">
        <v>2.0833333333333332E-2</v>
      </c>
      <c r="X30">
        <v>28</v>
      </c>
      <c r="Y30">
        <f t="shared" si="1"/>
        <v>30</v>
      </c>
      <c r="Z30">
        <v>1.17</v>
      </c>
      <c r="AA30">
        <v>1.1687000000000001</v>
      </c>
      <c r="AB30">
        <v>1.3207</v>
      </c>
      <c r="AC30">
        <v>1.3156000000000001</v>
      </c>
      <c r="AD30">
        <v>1.4964999999999999</v>
      </c>
      <c r="AE30">
        <v>1.4939</v>
      </c>
      <c r="AF30">
        <v>1.9032</v>
      </c>
      <c r="AG30">
        <v>1.9104000000000001</v>
      </c>
      <c r="AH30">
        <v>2.5072000000000001</v>
      </c>
      <c r="AI30">
        <v>2.5091000000000001</v>
      </c>
      <c r="AJ30">
        <v>2.8552</v>
      </c>
      <c r="AK30">
        <v>2.8610000000000002</v>
      </c>
      <c r="AM30" s="5">
        <v>2.0833333333333332E-2</v>
      </c>
      <c r="AN30" t="s">
        <v>71</v>
      </c>
      <c r="AO30">
        <f t="shared" si="2"/>
        <v>30</v>
      </c>
      <c r="AP30">
        <v>0.2157</v>
      </c>
      <c r="AR30">
        <v>0.15279999999999999</v>
      </c>
      <c r="AS30">
        <v>0.48649999999999999</v>
      </c>
      <c r="AV30">
        <v>0.86660000000000004</v>
      </c>
      <c r="AW30">
        <v>0.97319999999999995</v>
      </c>
      <c r="AX30">
        <v>0.94020000000000004</v>
      </c>
      <c r="AY30">
        <v>1.7614000000000001</v>
      </c>
      <c r="AZ30">
        <v>1.7974000000000001</v>
      </c>
      <c r="BA30">
        <v>1.7862</v>
      </c>
      <c r="BB30">
        <v>2.6065</v>
      </c>
      <c r="BC30">
        <v>3.5455999999999999</v>
      </c>
      <c r="BD30">
        <v>4</v>
      </c>
      <c r="BE30">
        <v>0.1052</v>
      </c>
      <c r="BF30">
        <v>0.36609999999999998</v>
      </c>
      <c r="BH30">
        <v>0.69189999999999996</v>
      </c>
      <c r="BI30">
        <v>0.70240000000000002</v>
      </c>
      <c r="BJ30">
        <v>1.2665</v>
      </c>
      <c r="BK30">
        <v>1.3024</v>
      </c>
      <c r="BL30">
        <v>2.1558000000000002</v>
      </c>
      <c r="BM30">
        <v>2.1261999999999999</v>
      </c>
      <c r="BO30" s="5">
        <v>2.0833333333333332E-2</v>
      </c>
      <c r="BP30">
        <v>30</v>
      </c>
      <c r="BQ30">
        <f t="shared" si="3"/>
        <v>30</v>
      </c>
      <c r="BS30">
        <v>2.0882000000000001</v>
      </c>
      <c r="BT30">
        <v>2.0605000000000002</v>
      </c>
      <c r="BU30">
        <v>4</v>
      </c>
      <c r="BV30">
        <v>4</v>
      </c>
      <c r="BW30">
        <v>3.7923</v>
      </c>
      <c r="BX30">
        <v>2.1025</v>
      </c>
      <c r="BY30">
        <v>2.0316000000000001</v>
      </c>
      <c r="BZ30">
        <v>2.3498000000000001</v>
      </c>
      <c r="CA30">
        <v>2.3649</v>
      </c>
      <c r="CB30">
        <v>0.10440000000000001</v>
      </c>
      <c r="CC30">
        <v>0.1031</v>
      </c>
    </row>
    <row r="31" spans="1:81">
      <c r="A31" s="5">
        <v>2.1875000000000002E-2</v>
      </c>
      <c r="B31">
        <v>26</v>
      </c>
      <c r="C31">
        <f t="shared" si="0"/>
        <v>31.5</v>
      </c>
      <c r="D31">
        <v>1.3989</v>
      </c>
      <c r="E31">
        <v>1.6208</v>
      </c>
      <c r="F31">
        <v>1.4256</v>
      </c>
      <c r="G31">
        <v>1.8044</v>
      </c>
      <c r="H31">
        <v>2.3075000000000001</v>
      </c>
      <c r="I31">
        <v>1.8513999999999999</v>
      </c>
      <c r="J31">
        <v>2.0573000000000001</v>
      </c>
      <c r="K31">
        <v>2.0274999999999999</v>
      </c>
      <c r="L31">
        <v>1.7556</v>
      </c>
      <c r="M31">
        <v>2.8576000000000001</v>
      </c>
      <c r="N31">
        <v>2.8382000000000001</v>
      </c>
      <c r="O31">
        <v>2.7877000000000001</v>
      </c>
      <c r="P31">
        <v>3.5188999999999999</v>
      </c>
      <c r="Q31">
        <v>3.3904000000000001</v>
      </c>
      <c r="R31">
        <v>4</v>
      </c>
      <c r="S31">
        <v>4</v>
      </c>
      <c r="W31" s="5">
        <v>2.1875000000000002E-2</v>
      </c>
      <c r="X31">
        <v>28</v>
      </c>
      <c r="Y31">
        <f t="shared" si="1"/>
        <v>31.5</v>
      </c>
      <c r="Z31">
        <v>1.1838</v>
      </c>
      <c r="AA31">
        <v>1.1808000000000001</v>
      </c>
      <c r="AB31">
        <v>1.337</v>
      </c>
      <c r="AC31">
        <v>1.3308</v>
      </c>
      <c r="AD31">
        <v>1.5133000000000001</v>
      </c>
      <c r="AE31">
        <v>1.5101</v>
      </c>
      <c r="AF31">
        <v>1.9168000000000001</v>
      </c>
      <c r="AG31">
        <v>1.9261999999999999</v>
      </c>
      <c r="AH31">
        <v>2.5255999999999998</v>
      </c>
      <c r="AI31">
        <v>2.5221</v>
      </c>
      <c r="AJ31">
        <v>2.8677000000000001</v>
      </c>
      <c r="AK31">
        <v>2.8742999999999999</v>
      </c>
      <c r="AM31" s="5">
        <v>2.1875000000000002E-2</v>
      </c>
      <c r="AN31" t="s">
        <v>71</v>
      </c>
      <c r="AO31">
        <f t="shared" si="2"/>
        <v>31.5</v>
      </c>
      <c r="AP31">
        <v>0.21729999999999999</v>
      </c>
      <c r="AQ31">
        <v>0.22509999999999999</v>
      </c>
      <c r="AR31">
        <v>0.15959999999999999</v>
      </c>
      <c r="AS31">
        <v>0.49730000000000002</v>
      </c>
      <c r="AT31">
        <v>0.54510000000000003</v>
      </c>
      <c r="AU31">
        <v>0.48509999999999998</v>
      </c>
      <c r="AV31">
        <v>0.87619999999999998</v>
      </c>
      <c r="AW31">
        <v>1.1063000000000001</v>
      </c>
      <c r="AX31">
        <v>0.91359999999999997</v>
      </c>
      <c r="AY31">
        <v>1.784</v>
      </c>
      <c r="AZ31">
        <v>1.9773000000000001</v>
      </c>
      <c r="BA31">
        <v>1.837</v>
      </c>
      <c r="BB31">
        <v>2.6412</v>
      </c>
      <c r="BC31">
        <v>3.6473</v>
      </c>
      <c r="BE31">
        <v>0.105</v>
      </c>
      <c r="BF31">
        <v>0.36399999999999999</v>
      </c>
      <c r="BH31">
        <v>0.69330000000000003</v>
      </c>
      <c r="BI31">
        <v>0.70589999999999997</v>
      </c>
      <c r="BJ31">
        <v>1.2767999999999999</v>
      </c>
      <c r="BK31">
        <v>1.3091999999999999</v>
      </c>
      <c r="BL31">
        <v>2.1703999999999999</v>
      </c>
      <c r="BM31">
        <v>2.1362999999999999</v>
      </c>
      <c r="BO31" s="5">
        <v>2.1875000000000002E-2</v>
      </c>
      <c r="BP31">
        <v>30</v>
      </c>
      <c r="BQ31">
        <f t="shared" si="3"/>
        <v>31.5</v>
      </c>
      <c r="BR31">
        <v>2.1326999999999998</v>
      </c>
      <c r="BS31">
        <v>2.1124999999999998</v>
      </c>
      <c r="BT31">
        <v>2.0558000000000001</v>
      </c>
      <c r="BU31">
        <v>4</v>
      </c>
      <c r="BV31">
        <v>4</v>
      </c>
      <c r="BW31">
        <v>4</v>
      </c>
      <c r="BX31">
        <v>2.1034000000000002</v>
      </c>
      <c r="BY31">
        <v>2.0390999999999999</v>
      </c>
      <c r="BZ31">
        <v>2.3567999999999998</v>
      </c>
      <c r="CA31">
        <v>2.3706999999999998</v>
      </c>
      <c r="CB31">
        <v>0.1046</v>
      </c>
      <c r="CC31">
        <v>0.1032</v>
      </c>
    </row>
    <row r="32" spans="1:81">
      <c r="A32" s="5">
        <v>2.2916666666666669E-2</v>
      </c>
      <c r="B32">
        <v>26</v>
      </c>
      <c r="C32">
        <f t="shared" si="0"/>
        <v>33</v>
      </c>
      <c r="D32">
        <v>1.4156</v>
      </c>
      <c r="E32">
        <v>1.6337999999999999</v>
      </c>
      <c r="F32">
        <v>1.4118999999999999</v>
      </c>
      <c r="G32">
        <v>1.8358000000000001</v>
      </c>
      <c r="H32">
        <v>2.3618999999999999</v>
      </c>
      <c r="I32">
        <v>1.8883000000000001</v>
      </c>
      <c r="J32">
        <v>2.0983999999999998</v>
      </c>
      <c r="K32">
        <v>2.0602</v>
      </c>
      <c r="L32">
        <v>1.7771999999999999</v>
      </c>
      <c r="M32">
        <v>2.9030999999999998</v>
      </c>
      <c r="N32">
        <v>2.8925999999999998</v>
      </c>
      <c r="O32">
        <v>2.9413</v>
      </c>
      <c r="P32">
        <v>3.5638999999999998</v>
      </c>
      <c r="R32">
        <v>3.4588999999999999</v>
      </c>
      <c r="W32" s="5">
        <v>2.2916666666666669E-2</v>
      </c>
      <c r="X32">
        <v>28</v>
      </c>
      <c r="Y32">
        <f t="shared" si="1"/>
        <v>33</v>
      </c>
      <c r="Z32">
        <v>1.1948000000000001</v>
      </c>
      <c r="AA32">
        <v>1.1937</v>
      </c>
      <c r="AB32">
        <v>1.3493999999999999</v>
      </c>
      <c r="AC32">
        <v>1.3404</v>
      </c>
      <c r="AD32">
        <v>1.528</v>
      </c>
      <c r="AE32">
        <v>1.524</v>
      </c>
      <c r="AF32">
        <v>1.9392</v>
      </c>
      <c r="AG32">
        <v>1.9449000000000001</v>
      </c>
      <c r="AH32">
        <v>2.5488</v>
      </c>
      <c r="AI32">
        <v>2.5426000000000002</v>
      </c>
      <c r="AJ32">
        <v>2.8814000000000002</v>
      </c>
      <c r="AK32">
        <v>2.9041000000000001</v>
      </c>
      <c r="AM32" s="5">
        <v>2.2916666666666669E-2</v>
      </c>
      <c r="AN32">
        <v>29</v>
      </c>
      <c r="AO32">
        <f t="shared" si="2"/>
        <v>33</v>
      </c>
      <c r="AR32">
        <v>0.16250000000000001</v>
      </c>
      <c r="AS32">
        <v>0.4995</v>
      </c>
      <c r="AV32">
        <v>0.89049999999999996</v>
      </c>
      <c r="AW32">
        <v>1.0496000000000001</v>
      </c>
      <c r="AX32">
        <v>0.97919999999999996</v>
      </c>
      <c r="AY32">
        <v>1.8130999999999999</v>
      </c>
      <c r="BA32">
        <v>1.8277000000000001</v>
      </c>
      <c r="BB32">
        <v>2.6718000000000002</v>
      </c>
      <c r="BC32">
        <v>3.7949000000000002</v>
      </c>
      <c r="BE32">
        <v>0.10489999999999999</v>
      </c>
      <c r="BF32">
        <v>0.36799999999999999</v>
      </c>
      <c r="BH32">
        <v>0.70320000000000005</v>
      </c>
      <c r="BI32">
        <v>0.7097</v>
      </c>
      <c r="BJ32">
        <v>1.2844</v>
      </c>
      <c r="BK32">
        <v>1.3187</v>
      </c>
      <c r="BL32">
        <v>2.1783999999999999</v>
      </c>
      <c r="BM32">
        <v>2.1488999999999998</v>
      </c>
      <c r="BO32" s="5">
        <v>2.2916666666666669E-2</v>
      </c>
      <c r="BP32">
        <v>30</v>
      </c>
      <c r="BQ32">
        <f t="shared" si="3"/>
        <v>33</v>
      </c>
      <c r="BR32">
        <v>2.1387</v>
      </c>
      <c r="BS32">
        <v>2.1137000000000001</v>
      </c>
      <c r="BT32">
        <v>2.0539000000000001</v>
      </c>
      <c r="BU32">
        <v>4</v>
      </c>
      <c r="BV32">
        <v>4</v>
      </c>
      <c r="BW32">
        <v>4</v>
      </c>
      <c r="BX32">
        <v>2.0973000000000002</v>
      </c>
      <c r="BY32">
        <v>2.0347</v>
      </c>
      <c r="BZ32">
        <v>2.3616000000000001</v>
      </c>
      <c r="CA32">
        <v>2.3706</v>
      </c>
      <c r="CB32">
        <v>0.1046</v>
      </c>
      <c r="CC32">
        <v>0.1032</v>
      </c>
    </row>
    <row r="33" spans="1:81">
      <c r="A33" s="5">
        <v>2.3958333333333331E-2</v>
      </c>
      <c r="B33">
        <v>26</v>
      </c>
      <c r="C33">
        <f t="shared" si="0"/>
        <v>34.5</v>
      </c>
      <c r="D33">
        <v>1.4343999999999999</v>
      </c>
      <c r="E33">
        <v>1.6720999999999999</v>
      </c>
      <c r="G33">
        <v>1.8633999999999999</v>
      </c>
      <c r="H33">
        <v>2.6444000000000001</v>
      </c>
      <c r="I33">
        <v>1.9321999999999999</v>
      </c>
      <c r="J33">
        <v>2.1297000000000001</v>
      </c>
      <c r="K33">
        <v>2.0916000000000001</v>
      </c>
      <c r="L33">
        <v>1.7904</v>
      </c>
      <c r="M33">
        <v>2.9895</v>
      </c>
      <c r="N33">
        <v>2.9378000000000002</v>
      </c>
      <c r="O33">
        <v>2.8395000000000001</v>
      </c>
      <c r="P33">
        <v>3.5975999999999999</v>
      </c>
      <c r="Q33">
        <v>3.2985000000000002</v>
      </c>
      <c r="R33">
        <v>3.7928000000000002</v>
      </c>
      <c r="W33" s="5">
        <v>2.3958333333333331E-2</v>
      </c>
      <c r="X33">
        <v>28</v>
      </c>
      <c r="Y33">
        <f t="shared" si="1"/>
        <v>34.5</v>
      </c>
      <c r="Z33">
        <v>1.206</v>
      </c>
      <c r="AA33">
        <v>1.2017</v>
      </c>
      <c r="AB33">
        <v>1.3660000000000001</v>
      </c>
      <c r="AC33">
        <v>1.3553999999999999</v>
      </c>
      <c r="AD33">
        <v>1.5448</v>
      </c>
      <c r="AE33">
        <v>1.536</v>
      </c>
      <c r="AF33">
        <v>1.954</v>
      </c>
      <c r="AG33">
        <v>1.9643999999999999</v>
      </c>
      <c r="AH33">
        <v>2.5663999999999998</v>
      </c>
      <c r="AI33">
        <v>2.5678000000000001</v>
      </c>
      <c r="AJ33">
        <v>2.9121999999999999</v>
      </c>
      <c r="AK33">
        <v>2.9177</v>
      </c>
      <c r="AM33" s="5">
        <v>2.3958333333333331E-2</v>
      </c>
      <c r="AN33">
        <v>29</v>
      </c>
      <c r="AO33">
        <f t="shared" si="2"/>
        <v>34.5</v>
      </c>
      <c r="AQ33">
        <v>0.24229999999999999</v>
      </c>
      <c r="AR33">
        <v>0.1535</v>
      </c>
      <c r="AS33">
        <v>0.49990000000000001</v>
      </c>
      <c r="AU33">
        <v>0.4909</v>
      </c>
      <c r="AV33">
        <v>0.89380000000000004</v>
      </c>
      <c r="AX33">
        <v>0.99439999999999995</v>
      </c>
      <c r="AZ33">
        <v>1.8095000000000001</v>
      </c>
      <c r="BA33">
        <v>1.9171</v>
      </c>
      <c r="BB33">
        <v>2.7046999999999999</v>
      </c>
      <c r="BC33">
        <v>4</v>
      </c>
      <c r="BE33">
        <v>0.107</v>
      </c>
      <c r="BF33">
        <v>0.36830000000000002</v>
      </c>
      <c r="BH33">
        <v>0.6996</v>
      </c>
      <c r="BI33">
        <v>0.7117</v>
      </c>
      <c r="BJ33">
        <v>1.2927</v>
      </c>
      <c r="BK33">
        <v>1.3275999999999999</v>
      </c>
      <c r="BL33">
        <v>2.1865999999999999</v>
      </c>
      <c r="BM33">
        <v>2.1591999999999998</v>
      </c>
      <c r="BO33" s="5">
        <v>2.3958333333333331E-2</v>
      </c>
      <c r="BP33">
        <v>30</v>
      </c>
      <c r="BQ33">
        <f t="shared" si="3"/>
        <v>34.5</v>
      </c>
      <c r="BR33">
        <v>2.1452</v>
      </c>
      <c r="BS33">
        <v>2.0901000000000001</v>
      </c>
      <c r="BT33">
        <v>2.0598999999999998</v>
      </c>
      <c r="BU33">
        <v>4</v>
      </c>
      <c r="BV33">
        <v>4</v>
      </c>
      <c r="BW33">
        <v>4</v>
      </c>
      <c r="BX33">
        <v>2.0996000000000001</v>
      </c>
      <c r="BY33">
        <v>2.0339</v>
      </c>
      <c r="BZ33">
        <v>2.3639000000000001</v>
      </c>
      <c r="CA33">
        <v>2.3769999999999998</v>
      </c>
      <c r="CB33">
        <v>0.1047</v>
      </c>
      <c r="CC33">
        <v>0.1032</v>
      </c>
    </row>
    <row r="34" spans="1:81">
      <c r="A34" s="5">
        <v>2.4999999999999998E-2</v>
      </c>
      <c r="B34">
        <v>26</v>
      </c>
      <c r="C34">
        <f t="shared" si="0"/>
        <v>36</v>
      </c>
      <c r="D34">
        <v>1.4494</v>
      </c>
      <c r="E34">
        <v>1.6946000000000001</v>
      </c>
      <c r="G34">
        <v>1.8889</v>
      </c>
      <c r="H34">
        <v>2.4832000000000001</v>
      </c>
      <c r="I34">
        <v>1.9636</v>
      </c>
      <c r="J34">
        <v>2.2237</v>
      </c>
      <c r="L34">
        <v>1.8196000000000001</v>
      </c>
      <c r="O34">
        <v>2.9005000000000001</v>
      </c>
      <c r="P34">
        <v>3.7229999999999999</v>
      </c>
      <c r="R34">
        <v>3.7006000000000001</v>
      </c>
      <c r="W34" s="5">
        <v>2.4999999999999998E-2</v>
      </c>
      <c r="X34">
        <v>28</v>
      </c>
      <c r="Y34">
        <f t="shared" si="1"/>
        <v>36</v>
      </c>
      <c r="Z34">
        <v>1.2183999999999999</v>
      </c>
      <c r="AA34">
        <v>1.2121</v>
      </c>
      <c r="AB34">
        <v>1.3776999999999999</v>
      </c>
      <c r="AC34">
        <v>1.3661000000000001</v>
      </c>
      <c r="AD34">
        <v>1.5602</v>
      </c>
      <c r="AE34">
        <v>1.5519000000000001</v>
      </c>
      <c r="AF34">
        <v>1.976</v>
      </c>
      <c r="AG34">
        <v>1.9766999999999999</v>
      </c>
      <c r="AH34">
        <v>2.5912000000000002</v>
      </c>
      <c r="AI34">
        <v>2.5830000000000002</v>
      </c>
      <c r="AJ34">
        <v>2.9348000000000001</v>
      </c>
      <c r="AK34">
        <v>2.9474</v>
      </c>
      <c r="AM34" s="5">
        <v>2.4999999999999998E-2</v>
      </c>
      <c r="AN34">
        <v>29</v>
      </c>
      <c r="AO34">
        <f t="shared" si="2"/>
        <v>36</v>
      </c>
      <c r="AP34">
        <v>0.2235</v>
      </c>
      <c r="AQ34">
        <v>0.2457</v>
      </c>
      <c r="AR34">
        <v>0.16789999999999999</v>
      </c>
      <c r="AS34">
        <v>0.51100000000000001</v>
      </c>
      <c r="AT34">
        <v>0.55449999999999999</v>
      </c>
      <c r="AW34">
        <v>1.1739999999999999</v>
      </c>
      <c r="AX34">
        <v>1.0398000000000001</v>
      </c>
      <c r="AY34">
        <v>1.9585999999999999</v>
      </c>
      <c r="AZ34">
        <v>1.8429</v>
      </c>
      <c r="BA34">
        <v>1.9616</v>
      </c>
      <c r="BB34">
        <v>2.7427999999999999</v>
      </c>
      <c r="BC34">
        <v>4</v>
      </c>
      <c r="BE34">
        <v>0.1077</v>
      </c>
      <c r="BF34">
        <v>0.36959999999999998</v>
      </c>
      <c r="BH34">
        <v>0.7026</v>
      </c>
      <c r="BI34">
        <v>0.71089999999999998</v>
      </c>
      <c r="BJ34">
        <v>1.3013999999999999</v>
      </c>
      <c r="BK34">
        <v>1.3374999999999999</v>
      </c>
      <c r="BL34">
        <v>2.2084999999999999</v>
      </c>
      <c r="BM34">
        <v>2.1738</v>
      </c>
      <c r="BO34" s="5">
        <v>2.4999999999999998E-2</v>
      </c>
      <c r="BP34" t="s">
        <v>74</v>
      </c>
      <c r="BQ34">
        <f t="shared" si="3"/>
        <v>36</v>
      </c>
      <c r="BR34">
        <v>2.149</v>
      </c>
      <c r="BS34">
        <v>2.105</v>
      </c>
      <c r="BT34">
        <v>2.0611999999999999</v>
      </c>
      <c r="BU34">
        <v>4</v>
      </c>
      <c r="BV34">
        <v>4</v>
      </c>
      <c r="BW34">
        <v>4</v>
      </c>
      <c r="BX34">
        <v>2.1011000000000002</v>
      </c>
      <c r="BY34">
        <v>2.0341</v>
      </c>
      <c r="BZ34">
        <v>2.3712</v>
      </c>
      <c r="CA34">
        <v>2.3860000000000001</v>
      </c>
      <c r="CB34">
        <v>0.1047</v>
      </c>
      <c r="CC34">
        <v>0.10340000000000001</v>
      </c>
    </row>
    <row r="35" spans="1:81">
      <c r="A35" s="5">
        <v>2.6041666666666668E-2</v>
      </c>
      <c r="B35">
        <v>26</v>
      </c>
      <c r="C35">
        <f t="shared" si="0"/>
        <v>37.5</v>
      </c>
      <c r="D35">
        <v>1.5806</v>
      </c>
      <c r="E35">
        <v>1.7022999999999999</v>
      </c>
      <c r="F35">
        <v>1.4637</v>
      </c>
      <c r="G35">
        <v>1.9145000000000001</v>
      </c>
      <c r="I35">
        <v>2.0158</v>
      </c>
      <c r="J35">
        <v>2.1928000000000001</v>
      </c>
      <c r="K35">
        <v>2.1515</v>
      </c>
      <c r="L35">
        <v>1.8568</v>
      </c>
      <c r="M35">
        <v>3.0444</v>
      </c>
      <c r="N35">
        <v>3.0621</v>
      </c>
      <c r="O35">
        <v>2.9510000000000001</v>
      </c>
      <c r="P35">
        <v>3.7959999999999998</v>
      </c>
      <c r="R35">
        <v>4</v>
      </c>
      <c r="W35" s="5">
        <v>2.6041666666666668E-2</v>
      </c>
      <c r="X35">
        <v>28</v>
      </c>
      <c r="Y35">
        <f t="shared" si="1"/>
        <v>37.5</v>
      </c>
      <c r="Z35">
        <v>1.2327999999999999</v>
      </c>
      <c r="AA35">
        <v>1.2244999999999999</v>
      </c>
      <c r="AB35">
        <v>1.3936999999999999</v>
      </c>
      <c r="AC35">
        <v>1.3807</v>
      </c>
      <c r="AD35">
        <v>1.5768</v>
      </c>
      <c r="AE35">
        <v>1.5656000000000001</v>
      </c>
      <c r="AF35">
        <v>1.9898</v>
      </c>
      <c r="AG35">
        <v>1.9988999999999999</v>
      </c>
      <c r="AH35">
        <v>2.6034999999999999</v>
      </c>
      <c r="AI35">
        <v>2.6040999999999999</v>
      </c>
      <c r="AJ35">
        <v>2.9413</v>
      </c>
      <c r="AK35">
        <v>2.9561999999999999</v>
      </c>
      <c r="AM35" s="5">
        <v>2.6041666666666668E-2</v>
      </c>
      <c r="AN35" t="s">
        <v>75</v>
      </c>
      <c r="AO35">
        <f t="shared" si="2"/>
        <v>37.5</v>
      </c>
      <c r="AP35">
        <v>0.23419999999999999</v>
      </c>
      <c r="AQ35">
        <v>0.253</v>
      </c>
      <c r="AR35">
        <v>0.15770000000000001</v>
      </c>
      <c r="AT35">
        <v>0.57320000000000004</v>
      </c>
      <c r="AV35">
        <v>0.91800000000000004</v>
      </c>
      <c r="AW35">
        <v>1.0634999999999999</v>
      </c>
      <c r="AX35">
        <v>0.9667</v>
      </c>
      <c r="AY35">
        <v>1.9285000000000001</v>
      </c>
      <c r="AZ35">
        <v>1.8781000000000001</v>
      </c>
      <c r="BA35">
        <v>1.9558</v>
      </c>
      <c r="BB35">
        <v>2.8007</v>
      </c>
      <c r="BE35">
        <v>0.1079</v>
      </c>
      <c r="BF35">
        <v>0.37130000000000002</v>
      </c>
      <c r="BG35">
        <v>0.39479999999999998</v>
      </c>
      <c r="BH35">
        <v>0.70979999999999999</v>
      </c>
      <c r="BI35">
        <v>0.7198</v>
      </c>
      <c r="BJ35">
        <v>1.3162</v>
      </c>
      <c r="BK35">
        <v>1.3535999999999999</v>
      </c>
      <c r="BL35">
        <v>2.2223999999999999</v>
      </c>
      <c r="BM35">
        <v>2.1936</v>
      </c>
      <c r="BO35" s="5">
        <v>2.6041666666666668E-2</v>
      </c>
      <c r="BP35" t="s">
        <v>74</v>
      </c>
      <c r="BQ35">
        <f t="shared" si="3"/>
        <v>37.5</v>
      </c>
      <c r="BR35">
        <v>2.1520999999999999</v>
      </c>
      <c r="BS35">
        <v>2.1145</v>
      </c>
      <c r="BT35">
        <v>2.0680999999999998</v>
      </c>
      <c r="BU35">
        <v>4</v>
      </c>
      <c r="BV35">
        <v>4</v>
      </c>
      <c r="BW35">
        <v>4</v>
      </c>
      <c r="BX35">
        <v>2.1019000000000001</v>
      </c>
      <c r="BY35">
        <v>2.0339999999999998</v>
      </c>
      <c r="BZ35">
        <v>2.3698000000000001</v>
      </c>
      <c r="CA35">
        <v>2.3935</v>
      </c>
      <c r="CB35">
        <v>0.1048</v>
      </c>
      <c r="CC35">
        <v>0.10340000000000001</v>
      </c>
    </row>
    <row r="36" spans="1:81">
      <c r="A36" s="5">
        <v>2.7083333333333334E-2</v>
      </c>
      <c r="B36">
        <v>26</v>
      </c>
      <c r="C36">
        <f t="shared" si="0"/>
        <v>39</v>
      </c>
      <c r="D36">
        <v>1.5629999999999999</v>
      </c>
      <c r="E36">
        <v>1.722</v>
      </c>
      <c r="G36">
        <v>1.9453</v>
      </c>
      <c r="H36">
        <v>2.6110000000000002</v>
      </c>
      <c r="I36">
        <v>2.0118999999999998</v>
      </c>
      <c r="J36">
        <v>2.2221000000000002</v>
      </c>
      <c r="K36">
        <v>2.2073999999999998</v>
      </c>
      <c r="L36">
        <v>1.8560000000000001</v>
      </c>
      <c r="M36">
        <v>3.0994999999999999</v>
      </c>
      <c r="N36">
        <v>3.1067999999999998</v>
      </c>
      <c r="O36">
        <v>3.2502</v>
      </c>
      <c r="P36">
        <v>3.8136999999999999</v>
      </c>
      <c r="Q36">
        <v>3.6591999999999998</v>
      </c>
      <c r="R36">
        <v>3.8704000000000001</v>
      </c>
      <c r="W36" s="5">
        <v>2.7083333333333334E-2</v>
      </c>
      <c r="X36" t="s">
        <v>71</v>
      </c>
      <c r="Y36">
        <f t="shared" si="1"/>
        <v>39</v>
      </c>
      <c r="Z36">
        <v>1.2430000000000001</v>
      </c>
      <c r="AA36">
        <v>1.2358</v>
      </c>
      <c r="AB36">
        <v>1.4075</v>
      </c>
      <c r="AC36">
        <v>1.3928</v>
      </c>
      <c r="AD36">
        <v>1.5915999999999999</v>
      </c>
      <c r="AE36">
        <v>1.5872999999999999</v>
      </c>
      <c r="AF36">
        <v>2.0152000000000001</v>
      </c>
      <c r="AG36">
        <v>2.0171000000000001</v>
      </c>
      <c r="AH36">
        <v>2.6271</v>
      </c>
      <c r="AI36">
        <v>2.6269999999999998</v>
      </c>
      <c r="AJ36">
        <v>2.9668999999999999</v>
      </c>
      <c r="AK36">
        <v>2.9813999999999998</v>
      </c>
      <c r="AM36" s="5">
        <v>2.7083333333333334E-2</v>
      </c>
      <c r="AN36" t="s">
        <v>75</v>
      </c>
      <c r="AO36">
        <f t="shared" si="2"/>
        <v>39</v>
      </c>
      <c r="AP36">
        <v>0.2336</v>
      </c>
      <c r="AR36">
        <v>0.1583</v>
      </c>
      <c r="AS36">
        <v>0.57150000000000001</v>
      </c>
      <c r="AT36">
        <v>0.61829999999999996</v>
      </c>
      <c r="AU36">
        <v>0.50839999999999996</v>
      </c>
      <c r="AV36">
        <v>0.92520000000000002</v>
      </c>
      <c r="AW36">
        <v>1.1884999999999999</v>
      </c>
      <c r="AX36">
        <v>0.97789999999999999</v>
      </c>
      <c r="AY36">
        <v>2.0032999999999999</v>
      </c>
      <c r="BA36">
        <v>1.9863</v>
      </c>
      <c r="BB36">
        <v>2.8279000000000001</v>
      </c>
      <c r="BE36">
        <v>0.1087</v>
      </c>
      <c r="BF36">
        <v>0.37130000000000002</v>
      </c>
      <c r="BG36">
        <v>0.39019999999999999</v>
      </c>
      <c r="BH36">
        <v>0.71160000000000001</v>
      </c>
      <c r="BI36">
        <v>0.72230000000000005</v>
      </c>
      <c r="BJ36">
        <v>1.3249</v>
      </c>
      <c r="BK36">
        <v>1.3613999999999999</v>
      </c>
      <c r="BL36">
        <v>2.2364000000000002</v>
      </c>
      <c r="BM36">
        <v>2.2039</v>
      </c>
      <c r="BO36" s="5">
        <v>2.7083333333333334E-2</v>
      </c>
      <c r="BP36" t="s">
        <v>74</v>
      </c>
      <c r="BQ36">
        <f t="shared" si="3"/>
        <v>39</v>
      </c>
      <c r="BR36">
        <v>2.1614</v>
      </c>
      <c r="BS36">
        <v>2.1251000000000002</v>
      </c>
      <c r="BT36">
        <v>2.0728</v>
      </c>
      <c r="BU36">
        <v>4</v>
      </c>
      <c r="BV36">
        <v>4</v>
      </c>
      <c r="BW36">
        <v>4</v>
      </c>
      <c r="BX36">
        <v>2.0966999999999998</v>
      </c>
      <c r="BY36">
        <v>2.0318999999999998</v>
      </c>
      <c r="BZ36">
        <v>2.3807</v>
      </c>
      <c r="CA36">
        <v>2.3986999999999998</v>
      </c>
      <c r="CB36">
        <v>0.1047</v>
      </c>
      <c r="CC36">
        <v>0.10340000000000001</v>
      </c>
    </row>
    <row r="37" spans="1:81">
      <c r="A37" s="5">
        <v>2.8113425925925927E-2</v>
      </c>
      <c r="B37">
        <v>26</v>
      </c>
      <c r="C37">
        <f t="shared" si="0"/>
        <v>40.5</v>
      </c>
      <c r="D37">
        <v>1.5006999999999999</v>
      </c>
      <c r="E37">
        <v>1.8972</v>
      </c>
      <c r="F37">
        <v>1.4928999999999999</v>
      </c>
      <c r="G37">
        <v>1.9744999999999999</v>
      </c>
      <c r="I37">
        <v>2.0457000000000001</v>
      </c>
      <c r="J37">
        <v>2.2606999999999999</v>
      </c>
      <c r="K37">
        <v>2.2770000000000001</v>
      </c>
      <c r="L37">
        <v>1.8683000000000001</v>
      </c>
      <c r="N37">
        <v>3.2351999999999999</v>
      </c>
      <c r="O37">
        <v>3.0870000000000002</v>
      </c>
      <c r="P37">
        <v>4</v>
      </c>
      <c r="Q37">
        <v>3.5756999999999999</v>
      </c>
      <c r="R37">
        <v>3.9314</v>
      </c>
      <c r="W37" s="5">
        <v>2.8113425925925927E-2</v>
      </c>
      <c r="X37" t="s">
        <v>71</v>
      </c>
      <c r="Y37">
        <f t="shared" si="1"/>
        <v>40.5</v>
      </c>
      <c r="Z37">
        <v>1.2558</v>
      </c>
      <c r="AA37">
        <v>1.2472000000000001</v>
      </c>
      <c r="AB37">
        <v>1.4198999999999999</v>
      </c>
      <c r="AC37">
        <v>1.4053</v>
      </c>
      <c r="AD37">
        <v>1.6075999999999999</v>
      </c>
      <c r="AE37">
        <v>1.6036999999999999</v>
      </c>
      <c r="AF37">
        <v>2.0348999999999999</v>
      </c>
      <c r="AG37">
        <v>2.0341</v>
      </c>
      <c r="AH37">
        <v>2.6438999999999999</v>
      </c>
      <c r="AI37">
        <v>2.6438999999999999</v>
      </c>
      <c r="AJ37">
        <v>2.9765999999999999</v>
      </c>
      <c r="AK37">
        <v>2.9973999999999998</v>
      </c>
      <c r="AM37" s="5">
        <v>2.8113425925925927E-2</v>
      </c>
      <c r="AN37" t="s">
        <v>75</v>
      </c>
      <c r="AO37">
        <f t="shared" si="2"/>
        <v>40.5</v>
      </c>
      <c r="AP37">
        <v>0.245</v>
      </c>
      <c r="AQ37">
        <v>0.26140000000000002</v>
      </c>
      <c r="AR37">
        <v>0.1613</v>
      </c>
      <c r="AS37">
        <v>0.5232</v>
      </c>
      <c r="AT37">
        <v>0.57199999999999995</v>
      </c>
      <c r="AV37">
        <v>0.93759999999999999</v>
      </c>
      <c r="AW37">
        <v>1.1252</v>
      </c>
      <c r="AX37">
        <v>0.99019999999999997</v>
      </c>
      <c r="AY37">
        <v>1.9985999999999999</v>
      </c>
      <c r="AZ37">
        <v>1.9333</v>
      </c>
      <c r="BA37">
        <v>2.0430000000000001</v>
      </c>
      <c r="BB37">
        <v>2.9733999999999998</v>
      </c>
      <c r="BE37">
        <v>0.1074</v>
      </c>
      <c r="BF37">
        <v>0.3715</v>
      </c>
      <c r="BG37">
        <v>0.39400000000000002</v>
      </c>
      <c r="BH37">
        <v>0.71519999999999995</v>
      </c>
      <c r="BI37">
        <v>0.72419999999999995</v>
      </c>
      <c r="BJ37">
        <v>1.3368</v>
      </c>
      <c r="BK37">
        <v>1.3680000000000001</v>
      </c>
      <c r="BL37">
        <v>2.2458</v>
      </c>
      <c r="BM37">
        <v>2.2155999999999998</v>
      </c>
      <c r="BO37" s="5">
        <v>2.8113425925925927E-2</v>
      </c>
      <c r="BP37" t="s">
        <v>74</v>
      </c>
      <c r="BQ37">
        <f t="shared" si="3"/>
        <v>40.5</v>
      </c>
      <c r="BR37">
        <v>2.1644000000000001</v>
      </c>
      <c r="BS37">
        <v>2.0958000000000001</v>
      </c>
      <c r="BT37">
        <v>2.0746000000000002</v>
      </c>
      <c r="BU37">
        <v>4</v>
      </c>
      <c r="BV37">
        <v>4</v>
      </c>
      <c r="BW37">
        <v>4</v>
      </c>
      <c r="BX37">
        <v>2.0979000000000001</v>
      </c>
      <c r="BY37">
        <v>2.0329999999999999</v>
      </c>
      <c r="BZ37">
        <v>2.3815</v>
      </c>
      <c r="CA37">
        <v>2.4014000000000002</v>
      </c>
      <c r="CB37">
        <v>0.1048</v>
      </c>
      <c r="CC37">
        <v>0.10340000000000001</v>
      </c>
    </row>
    <row r="38" spans="1:81">
      <c r="A38" s="5">
        <v>2.9166666666666664E-2</v>
      </c>
      <c r="B38" t="s">
        <v>31</v>
      </c>
      <c r="C38">
        <f t="shared" si="0"/>
        <v>42</v>
      </c>
      <c r="D38">
        <v>1.5149999999999999</v>
      </c>
      <c r="E38">
        <v>1.7634000000000001</v>
      </c>
      <c r="F38">
        <v>1.5185</v>
      </c>
      <c r="G38">
        <v>1.9976</v>
      </c>
      <c r="H38">
        <v>3.1659000000000002</v>
      </c>
      <c r="I38">
        <v>2.0779999999999998</v>
      </c>
      <c r="J38">
        <v>2.2919999999999998</v>
      </c>
      <c r="K38">
        <v>2.2481</v>
      </c>
      <c r="L38">
        <v>1.8907</v>
      </c>
      <c r="M38">
        <v>3.2629000000000001</v>
      </c>
      <c r="O38">
        <v>3.4756999999999998</v>
      </c>
      <c r="Q38">
        <v>3.5709</v>
      </c>
      <c r="R38">
        <v>4</v>
      </c>
      <c r="W38" s="5">
        <v>2.9166666666666664E-2</v>
      </c>
      <c r="X38" t="s">
        <v>71</v>
      </c>
      <c r="Y38">
        <f t="shared" si="1"/>
        <v>42</v>
      </c>
      <c r="Z38">
        <v>1.2685999999999999</v>
      </c>
      <c r="AA38">
        <v>1.258</v>
      </c>
      <c r="AB38">
        <v>1.4374</v>
      </c>
      <c r="AC38">
        <v>1.4204000000000001</v>
      </c>
      <c r="AD38">
        <v>1.6251</v>
      </c>
      <c r="AE38">
        <v>1.6108</v>
      </c>
      <c r="AF38">
        <v>2.0550000000000002</v>
      </c>
      <c r="AG38">
        <v>2.0539000000000001</v>
      </c>
      <c r="AH38">
        <v>2.6648000000000001</v>
      </c>
      <c r="AI38">
        <v>2.6570999999999998</v>
      </c>
      <c r="AJ38">
        <v>3.0015999999999998</v>
      </c>
      <c r="AK38">
        <v>3.0192000000000001</v>
      </c>
      <c r="AM38" s="5">
        <v>2.9166666666666664E-2</v>
      </c>
      <c r="AN38" t="s">
        <v>75</v>
      </c>
      <c r="AO38">
        <f t="shared" si="2"/>
        <v>42</v>
      </c>
      <c r="AP38">
        <v>0.24859999999999999</v>
      </c>
      <c r="AQ38">
        <v>0.2576</v>
      </c>
      <c r="AR38">
        <v>0.16639999999999999</v>
      </c>
      <c r="AT38">
        <v>0.68500000000000005</v>
      </c>
      <c r="AV38">
        <v>0.94059999999999999</v>
      </c>
      <c r="AW38">
        <v>1.0795999999999999</v>
      </c>
      <c r="AX38">
        <v>0.99939999999999996</v>
      </c>
      <c r="AY38">
        <v>2.0337999999999998</v>
      </c>
      <c r="AZ38">
        <v>2.0948000000000002</v>
      </c>
      <c r="BA38">
        <v>2.0607000000000002</v>
      </c>
      <c r="BB38">
        <v>2.903</v>
      </c>
      <c r="BE38">
        <v>0.11119999999999999</v>
      </c>
      <c r="BF38">
        <v>0.37519999999999998</v>
      </c>
      <c r="BG38">
        <v>0.39340000000000003</v>
      </c>
      <c r="BH38">
        <v>0.71499999999999997</v>
      </c>
      <c r="BI38">
        <v>0.7278</v>
      </c>
      <c r="BJ38">
        <v>1.3395999999999999</v>
      </c>
      <c r="BK38">
        <v>1.3794</v>
      </c>
      <c r="BL38">
        <v>2.2593999999999999</v>
      </c>
      <c r="BM38">
        <v>2.2248999999999999</v>
      </c>
      <c r="BO38" s="5">
        <v>2.9166666666666664E-2</v>
      </c>
      <c r="BP38" t="s">
        <v>74</v>
      </c>
      <c r="BQ38">
        <f t="shared" si="3"/>
        <v>42</v>
      </c>
      <c r="BR38">
        <v>2.1717</v>
      </c>
      <c r="BS38">
        <v>2.1046</v>
      </c>
      <c r="BT38">
        <v>2.0808</v>
      </c>
      <c r="BU38">
        <v>4</v>
      </c>
      <c r="BV38">
        <v>4</v>
      </c>
      <c r="BW38">
        <v>4</v>
      </c>
      <c r="BX38">
        <v>2.0994000000000002</v>
      </c>
      <c r="BY38">
        <v>2.0385</v>
      </c>
      <c r="BZ38">
        <v>2.3912</v>
      </c>
      <c r="CA38">
        <v>2.4108999999999998</v>
      </c>
      <c r="CB38">
        <v>0.1048</v>
      </c>
      <c r="CC38">
        <v>0.10340000000000001</v>
      </c>
    </row>
    <row r="39" spans="1:81">
      <c r="A39" s="5">
        <v>3.0208333333333334E-2</v>
      </c>
      <c r="B39" t="s">
        <v>31</v>
      </c>
      <c r="C39">
        <f t="shared" si="0"/>
        <v>43.5</v>
      </c>
      <c r="D39">
        <v>1.5333000000000001</v>
      </c>
      <c r="E39">
        <v>1.7802</v>
      </c>
      <c r="G39">
        <v>2.0855999999999999</v>
      </c>
      <c r="H39">
        <v>2.9689999999999999</v>
      </c>
      <c r="I39">
        <v>2.1800000000000002</v>
      </c>
      <c r="J39">
        <v>2.3279999999999998</v>
      </c>
      <c r="K39">
        <v>2.2799999999999998</v>
      </c>
      <c r="L39">
        <v>2.0127999999999999</v>
      </c>
      <c r="N39">
        <v>3.3119999999999998</v>
      </c>
      <c r="O39">
        <v>3.8902999999999999</v>
      </c>
      <c r="Q39">
        <v>3.7094</v>
      </c>
      <c r="W39" s="5">
        <v>3.0208333333333334E-2</v>
      </c>
      <c r="X39" t="s">
        <v>71</v>
      </c>
      <c r="Y39">
        <f t="shared" si="1"/>
        <v>43.5</v>
      </c>
      <c r="Z39">
        <v>1.2799</v>
      </c>
      <c r="AA39">
        <v>1.2702</v>
      </c>
      <c r="AB39">
        <v>1.4514</v>
      </c>
      <c r="AC39">
        <v>1.4319</v>
      </c>
      <c r="AD39">
        <v>1.6419999999999999</v>
      </c>
      <c r="AE39">
        <v>1.6351</v>
      </c>
      <c r="AF39">
        <v>2.0718000000000001</v>
      </c>
      <c r="AG39">
        <v>2.0659000000000001</v>
      </c>
      <c r="AH39">
        <v>2.6839</v>
      </c>
      <c r="AI39">
        <v>2.6749999999999998</v>
      </c>
      <c r="AJ39">
        <v>3.0196999999999998</v>
      </c>
      <c r="AK39">
        <v>3.0324</v>
      </c>
      <c r="AM39" s="5">
        <v>3.0208333333333334E-2</v>
      </c>
      <c r="AN39" t="s">
        <v>75</v>
      </c>
      <c r="AO39">
        <f t="shared" si="2"/>
        <v>43.5</v>
      </c>
      <c r="AP39">
        <v>0.24210000000000001</v>
      </c>
      <c r="AQ39">
        <v>0.25750000000000001</v>
      </c>
      <c r="AR39">
        <v>0.1623</v>
      </c>
      <c r="AS39">
        <v>0.53480000000000005</v>
      </c>
      <c r="AT39">
        <v>0.5756</v>
      </c>
      <c r="AU39">
        <v>0.5383</v>
      </c>
      <c r="AV39">
        <v>0.94669999999999999</v>
      </c>
      <c r="AW39">
        <v>1.1066</v>
      </c>
      <c r="AX39">
        <v>1.0189999999999999</v>
      </c>
      <c r="AY39">
        <v>2.0316000000000001</v>
      </c>
      <c r="AZ39">
        <v>2.0891999999999999</v>
      </c>
      <c r="BA39">
        <v>2.1044</v>
      </c>
      <c r="BB39">
        <v>2.9373999999999998</v>
      </c>
      <c r="BE39">
        <v>0.1074</v>
      </c>
      <c r="BF39">
        <v>0.3765</v>
      </c>
      <c r="BG39">
        <v>0.38840000000000002</v>
      </c>
      <c r="BH39">
        <v>0.71850000000000003</v>
      </c>
      <c r="BI39">
        <v>0.73</v>
      </c>
      <c r="BJ39">
        <v>1.3504</v>
      </c>
      <c r="BK39">
        <v>1.3888</v>
      </c>
      <c r="BL39">
        <v>2.2698</v>
      </c>
      <c r="BM39">
        <v>2.2374999999999998</v>
      </c>
      <c r="BO39" s="5">
        <v>3.0208333333333334E-2</v>
      </c>
      <c r="BP39" t="s">
        <v>74</v>
      </c>
      <c r="BQ39">
        <f t="shared" si="3"/>
        <v>43.5</v>
      </c>
      <c r="BR39">
        <v>2.1766000000000001</v>
      </c>
      <c r="BS39">
        <v>2.1002999999999998</v>
      </c>
      <c r="BT39">
        <v>2.1105</v>
      </c>
      <c r="BU39">
        <v>4</v>
      </c>
      <c r="BV39">
        <v>4</v>
      </c>
      <c r="BW39">
        <v>4</v>
      </c>
      <c r="BX39">
        <v>2.1013000000000002</v>
      </c>
      <c r="BY39">
        <v>2.0356000000000001</v>
      </c>
      <c r="BZ39">
        <v>2.3906000000000001</v>
      </c>
      <c r="CA39">
        <v>2.4138000000000002</v>
      </c>
      <c r="CB39">
        <v>0.1048</v>
      </c>
      <c r="CC39">
        <v>0.10340000000000001</v>
      </c>
    </row>
    <row r="40" spans="1:81">
      <c r="A40" s="5">
        <v>3.125E-2</v>
      </c>
      <c r="B40" t="s">
        <v>31</v>
      </c>
      <c r="C40">
        <f t="shared" si="0"/>
        <v>45</v>
      </c>
      <c r="D40">
        <v>1.5526</v>
      </c>
      <c r="E40">
        <v>1.8835999999999999</v>
      </c>
      <c r="G40">
        <v>2.0575000000000001</v>
      </c>
      <c r="H40">
        <v>2.7932999999999999</v>
      </c>
      <c r="I40">
        <v>2.1181999999999999</v>
      </c>
      <c r="J40">
        <v>2.3786</v>
      </c>
      <c r="K40">
        <v>2.3315000000000001</v>
      </c>
      <c r="L40">
        <v>1.9256</v>
      </c>
      <c r="N40">
        <v>3.4047000000000001</v>
      </c>
      <c r="O40">
        <v>3.3018000000000001</v>
      </c>
      <c r="Q40">
        <v>3.8037999999999998</v>
      </c>
      <c r="W40" s="5">
        <v>3.125E-2</v>
      </c>
      <c r="X40" t="s">
        <v>71</v>
      </c>
      <c r="Y40">
        <f t="shared" si="1"/>
        <v>45</v>
      </c>
      <c r="Z40">
        <v>1.2906</v>
      </c>
      <c r="AA40">
        <v>1.2779</v>
      </c>
      <c r="AB40">
        <v>1.4654</v>
      </c>
      <c r="AC40">
        <v>1.4439</v>
      </c>
      <c r="AD40">
        <v>1.6580999999999999</v>
      </c>
      <c r="AE40">
        <v>1.6453</v>
      </c>
      <c r="AF40">
        <v>2.0893999999999999</v>
      </c>
      <c r="AG40">
        <v>2.0869</v>
      </c>
      <c r="AH40">
        <v>2.6974999999999998</v>
      </c>
      <c r="AI40">
        <v>2.6932999999999998</v>
      </c>
      <c r="AJ40">
        <v>3.012</v>
      </c>
      <c r="AK40">
        <v>3.0407999999999999</v>
      </c>
      <c r="AM40" s="5">
        <v>3.125E-2</v>
      </c>
      <c r="AN40" t="s">
        <v>75</v>
      </c>
      <c r="AO40">
        <f t="shared" si="2"/>
        <v>45</v>
      </c>
      <c r="AP40">
        <v>0.24299999999999999</v>
      </c>
      <c r="AR40">
        <v>0.16439999999999999</v>
      </c>
      <c r="AS40">
        <v>0.54510000000000003</v>
      </c>
      <c r="AU40">
        <v>0.56269999999999998</v>
      </c>
      <c r="AV40">
        <v>0.95340000000000003</v>
      </c>
      <c r="AW40">
        <v>1.1262000000000001</v>
      </c>
      <c r="AX40">
        <v>1.0277000000000001</v>
      </c>
      <c r="AY40">
        <v>2.0752000000000002</v>
      </c>
      <c r="AZ40">
        <v>2.0901999999999998</v>
      </c>
      <c r="BA40">
        <v>2.1417999999999999</v>
      </c>
      <c r="BB40">
        <v>2.9794999999999998</v>
      </c>
      <c r="BE40">
        <v>0.1094</v>
      </c>
      <c r="BF40">
        <v>0.37759999999999999</v>
      </c>
      <c r="BG40">
        <v>0.38940000000000002</v>
      </c>
      <c r="BH40">
        <v>0.72070000000000001</v>
      </c>
      <c r="BI40">
        <v>0.72760000000000002</v>
      </c>
      <c r="BJ40">
        <v>1.3589</v>
      </c>
      <c r="BK40">
        <v>1.3968</v>
      </c>
      <c r="BL40">
        <v>2.2818000000000001</v>
      </c>
      <c r="BM40">
        <v>2.2517999999999998</v>
      </c>
      <c r="BO40" s="5">
        <v>3.125E-2</v>
      </c>
      <c r="BP40" t="s">
        <v>74</v>
      </c>
      <c r="BQ40">
        <f t="shared" si="3"/>
        <v>45</v>
      </c>
      <c r="BR40">
        <v>2.1821000000000002</v>
      </c>
      <c r="BS40">
        <v>2.1057999999999999</v>
      </c>
      <c r="BT40">
        <v>2.0865</v>
      </c>
      <c r="BU40">
        <v>4</v>
      </c>
      <c r="BV40">
        <v>4</v>
      </c>
      <c r="BW40">
        <v>4</v>
      </c>
      <c r="BX40">
        <v>2.0977999999999999</v>
      </c>
      <c r="BY40">
        <v>2.0356000000000001</v>
      </c>
      <c r="BZ40">
        <v>2.3975</v>
      </c>
      <c r="CA40">
        <v>2.4148000000000001</v>
      </c>
      <c r="CB40">
        <v>0.10489999999999999</v>
      </c>
      <c r="CC40">
        <v>0.10349999999999999</v>
      </c>
    </row>
    <row r="41" spans="1:81">
      <c r="A41" s="5">
        <v>3.229166666666667E-2</v>
      </c>
      <c r="B41" t="s">
        <v>31</v>
      </c>
      <c r="C41">
        <f t="shared" si="0"/>
        <v>46.5</v>
      </c>
      <c r="E41">
        <v>1.8274999999999999</v>
      </c>
      <c r="F41">
        <v>1.5585</v>
      </c>
      <c r="G41">
        <v>2.0789</v>
      </c>
      <c r="H41">
        <v>2.8525999999999998</v>
      </c>
      <c r="I41">
        <v>2.3020999999999998</v>
      </c>
      <c r="J41">
        <v>2.3988</v>
      </c>
      <c r="L41">
        <v>1.9501999999999999</v>
      </c>
      <c r="O41">
        <v>3.4072</v>
      </c>
      <c r="Q41">
        <v>3.8929</v>
      </c>
      <c r="W41" s="5">
        <v>3.229166666666667E-2</v>
      </c>
      <c r="X41" t="s">
        <v>71</v>
      </c>
      <c r="Y41">
        <f t="shared" si="1"/>
        <v>46.5</v>
      </c>
      <c r="Z41">
        <v>1.3042</v>
      </c>
      <c r="AA41">
        <v>1.2907999999999999</v>
      </c>
      <c r="AB41">
        <v>1.4791000000000001</v>
      </c>
      <c r="AC41">
        <v>1.4568000000000001</v>
      </c>
      <c r="AD41">
        <v>1.6713</v>
      </c>
      <c r="AE41">
        <v>1.6546000000000001</v>
      </c>
      <c r="AF41">
        <v>2.1111</v>
      </c>
      <c r="AG41">
        <v>2.1040000000000001</v>
      </c>
      <c r="AH41">
        <v>2.7233000000000001</v>
      </c>
      <c r="AI41">
        <v>2.7160000000000002</v>
      </c>
      <c r="AJ41">
        <v>3.0485000000000002</v>
      </c>
      <c r="AK41">
        <v>3.0773999999999999</v>
      </c>
      <c r="AM41" s="5">
        <v>3.229166666666667E-2</v>
      </c>
      <c r="AN41" t="s">
        <v>75</v>
      </c>
      <c r="AO41">
        <f t="shared" si="2"/>
        <v>46.5</v>
      </c>
      <c r="AP41">
        <v>0.24879999999999999</v>
      </c>
      <c r="AQ41">
        <v>0.26540000000000002</v>
      </c>
      <c r="AR41">
        <v>0.17169999999999999</v>
      </c>
      <c r="AS41">
        <v>0.55689999999999995</v>
      </c>
      <c r="AT41">
        <v>0.61880000000000002</v>
      </c>
      <c r="AV41">
        <v>0.96719999999999995</v>
      </c>
      <c r="AW41">
        <v>1.1188</v>
      </c>
      <c r="AX41">
        <v>1.0462</v>
      </c>
      <c r="AZ41">
        <v>2.0360999999999998</v>
      </c>
      <c r="BA41">
        <v>2.3570000000000002</v>
      </c>
      <c r="BB41">
        <v>3.0920000000000001</v>
      </c>
      <c r="BE41">
        <v>0.1084</v>
      </c>
      <c r="BF41">
        <v>0.37519999999999998</v>
      </c>
      <c r="BG41">
        <v>0.39439999999999997</v>
      </c>
      <c r="BH41">
        <v>0.72440000000000004</v>
      </c>
      <c r="BI41">
        <v>0.73209999999999997</v>
      </c>
      <c r="BJ41">
        <v>1.3707</v>
      </c>
      <c r="BK41">
        <v>1.4075</v>
      </c>
      <c r="BL41">
        <v>2.2957000000000001</v>
      </c>
      <c r="BM41">
        <v>2.2624</v>
      </c>
      <c r="BO41" s="5">
        <v>3.229166666666667E-2</v>
      </c>
      <c r="BP41" t="s">
        <v>74</v>
      </c>
      <c r="BQ41">
        <f t="shared" si="3"/>
        <v>46.5</v>
      </c>
      <c r="BR41">
        <v>2.1865999999999999</v>
      </c>
      <c r="BS41">
        <v>2.1168</v>
      </c>
      <c r="BT41">
        <v>2.1427</v>
      </c>
      <c r="BU41">
        <v>4</v>
      </c>
      <c r="BV41">
        <v>4</v>
      </c>
      <c r="BW41">
        <v>4</v>
      </c>
      <c r="BX41">
        <v>2.1017000000000001</v>
      </c>
      <c r="BY41">
        <v>2.0301999999999998</v>
      </c>
      <c r="BZ41">
        <v>2.4015</v>
      </c>
      <c r="CA41">
        <v>2.4177</v>
      </c>
      <c r="CB41">
        <v>0.105</v>
      </c>
      <c r="CC41">
        <v>0.10340000000000001</v>
      </c>
    </row>
    <row r="42" spans="1:81">
      <c r="A42" s="5">
        <v>3.3333333333333333E-2</v>
      </c>
      <c r="B42" t="s">
        <v>31</v>
      </c>
      <c r="C42">
        <f t="shared" si="0"/>
        <v>48</v>
      </c>
      <c r="D42">
        <v>1.5827</v>
      </c>
      <c r="E42">
        <v>1.8459000000000001</v>
      </c>
      <c r="F42">
        <v>1.575</v>
      </c>
      <c r="G42">
        <v>2.1059000000000001</v>
      </c>
      <c r="H42">
        <v>3.0055000000000001</v>
      </c>
      <c r="I42">
        <v>2.6726000000000001</v>
      </c>
      <c r="J42">
        <v>2.4462000000000002</v>
      </c>
      <c r="K42">
        <v>2.3818999999999999</v>
      </c>
      <c r="L42">
        <v>1.9710000000000001</v>
      </c>
      <c r="M42">
        <v>3.3904000000000001</v>
      </c>
      <c r="N42">
        <v>3.4704000000000002</v>
      </c>
      <c r="O42">
        <v>3.4365999999999999</v>
      </c>
      <c r="Q42">
        <v>4</v>
      </c>
      <c r="W42" s="5">
        <v>3.3333333333333333E-2</v>
      </c>
      <c r="X42" t="s">
        <v>71</v>
      </c>
      <c r="Y42">
        <f t="shared" si="1"/>
        <v>48</v>
      </c>
      <c r="Z42">
        <v>1.3165</v>
      </c>
      <c r="AA42">
        <v>1.3019000000000001</v>
      </c>
      <c r="AB42">
        <v>1.4935</v>
      </c>
      <c r="AC42">
        <v>1.4704999999999999</v>
      </c>
      <c r="AD42">
        <v>1.6906000000000001</v>
      </c>
      <c r="AE42">
        <v>1.6714</v>
      </c>
      <c r="AF42">
        <v>2.1294</v>
      </c>
      <c r="AG42">
        <v>2.1217000000000001</v>
      </c>
      <c r="AH42">
        <v>2.7437999999999998</v>
      </c>
      <c r="AI42">
        <v>2.7355999999999998</v>
      </c>
      <c r="AJ42">
        <v>3.0859999999999999</v>
      </c>
      <c r="AK42">
        <v>3.0937999999999999</v>
      </c>
      <c r="AM42" s="5">
        <v>3.3333333333333333E-2</v>
      </c>
      <c r="AN42" t="s">
        <v>75</v>
      </c>
      <c r="AO42">
        <f t="shared" si="2"/>
        <v>48</v>
      </c>
      <c r="AP42">
        <v>0.25290000000000001</v>
      </c>
      <c r="AR42">
        <v>0.16220000000000001</v>
      </c>
      <c r="AS42">
        <v>0.5958</v>
      </c>
      <c r="AT42">
        <v>0.61060000000000003</v>
      </c>
      <c r="AU42">
        <v>0.53239999999999998</v>
      </c>
      <c r="AV42">
        <v>0.97509999999999997</v>
      </c>
      <c r="AW42">
        <v>1.1261000000000001</v>
      </c>
      <c r="AX42">
        <v>1.0496000000000001</v>
      </c>
      <c r="AY42">
        <v>2.177</v>
      </c>
      <c r="BA42">
        <v>2.2292999999999998</v>
      </c>
      <c r="BB42">
        <v>3.0424000000000002</v>
      </c>
      <c r="BE42">
        <v>0.1099</v>
      </c>
      <c r="BF42">
        <v>0.37790000000000001</v>
      </c>
      <c r="BG42">
        <v>0.39610000000000001</v>
      </c>
      <c r="BH42">
        <v>0.72470000000000001</v>
      </c>
      <c r="BI42">
        <v>0.73950000000000005</v>
      </c>
      <c r="BJ42">
        <v>1.3794</v>
      </c>
      <c r="BK42">
        <v>1.4175</v>
      </c>
      <c r="BL42">
        <v>2.3066</v>
      </c>
      <c r="BM42">
        <v>2.2746</v>
      </c>
      <c r="BO42" s="5">
        <v>3.3333333333333333E-2</v>
      </c>
      <c r="BP42" t="s">
        <v>74</v>
      </c>
      <c r="BQ42">
        <f t="shared" si="3"/>
        <v>48</v>
      </c>
      <c r="BR42">
        <v>2.1951999999999998</v>
      </c>
      <c r="BS42">
        <v>2.1715</v>
      </c>
      <c r="BT42">
        <v>2.1503999999999999</v>
      </c>
      <c r="BU42">
        <v>4</v>
      </c>
      <c r="BV42">
        <v>4</v>
      </c>
      <c r="BW42">
        <v>4</v>
      </c>
      <c r="BX42">
        <v>2.0981000000000001</v>
      </c>
      <c r="BY42">
        <v>2.0316000000000001</v>
      </c>
      <c r="BZ42">
        <v>2.4077000000000002</v>
      </c>
      <c r="CA42">
        <v>2.4205000000000001</v>
      </c>
      <c r="CB42">
        <v>0.105</v>
      </c>
      <c r="CC42">
        <v>0.1036</v>
      </c>
    </row>
    <row r="43" spans="1:81">
      <c r="A43" s="5">
        <v>3.4374999999999996E-2</v>
      </c>
      <c r="B43" t="s">
        <v>31</v>
      </c>
      <c r="C43">
        <f t="shared" si="0"/>
        <v>49.5</v>
      </c>
      <c r="D43">
        <v>1.5960000000000001</v>
      </c>
      <c r="E43">
        <v>1.8842000000000001</v>
      </c>
      <c r="F43">
        <v>1.5935999999999999</v>
      </c>
      <c r="G43">
        <v>2.1309999999999998</v>
      </c>
      <c r="H43">
        <v>3.0287000000000002</v>
      </c>
      <c r="I43">
        <v>2.1812</v>
      </c>
      <c r="J43">
        <v>2.4676999999999998</v>
      </c>
      <c r="K43">
        <v>2.4222000000000001</v>
      </c>
      <c r="M43">
        <v>3.4268999999999998</v>
      </c>
      <c r="O43">
        <v>4</v>
      </c>
      <c r="Q43">
        <v>3.8576999999999999</v>
      </c>
      <c r="W43" s="5">
        <v>3.4374999999999996E-2</v>
      </c>
      <c r="X43" t="s">
        <v>71</v>
      </c>
      <c r="Y43">
        <f t="shared" si="1"/>
        <v>49.5</v>
      </c>
      <c r="Z43">
        <v>1.3295999999999999</v>
      </c>
      <c r="AA43">
        <v>1.3129999999999999</v>
      </c>
      <c r="AB43">
        <v>1.5099</v>
      </c>
      <c r="AC43">
        <v>1.4803999999999999</v>
      </c>
      <c r="AD43">
        <v>1.7049000000000001</v>
      </c>
      <c r="AE43">
        <v>1.6868000000000001</v>
      </c>
      <c r="AF43">
        <v>2.1486000000000001</v>
      </c>
      <c r="AG43">
        <v>2.1379000000000001</v>
      </c>
      <c r="AH43">
        <v>2.7587999999999999</v>
      </c>
      <c r="AI43">
        <v>2.7517</v>
      </c>
      <c r="AJ43">
        <v>3.0979999999999999</v>
      </c>
      <c r="AK43">
        <v>3.1183000000000001</v>
      </c>
      <c r="AM43" s="5">
        <v>3.4374999999999996E-2</v>
      </c>
      <c r="AN43" t="s">
        <v>75</v>
      </c>
      <c r="AO43">
        <f t="shared" si="2"/>
        <v>49.5</v>
      </c>
      <c r="AP43">
        <v>0.25109999999999999</v>
      </c>
      <c r="AQ43">
        <v>0.29210000000000003</v>
      </c>
      <c r="AR43">
        <v>0.16930000000000001</v>
      </c>
      <c r="AS43">
        <v>0.5635</v>
      </c>
      <c r="AU43">
        <v>0.60240000000000005</v>
      </c>
      <c r="AV43">
        <v>0.98660000000000003</v>
      </c>
      <c r="AW43">
        <v>1.3519000000000001</v>
      </c>
      <c r="AX43">
        <v>1.0589999999999999</v>
      </c>
      <c r="AY43">
        <v>2.1537000000000002</v>
      </c>
      <c r="AZ43">
        <v>2.1053000000000002</v>
      </c>
      <c r="BA43">
        <v>2.2608999999999999</v>
      </c>
      <c r="BB43">
        <v>3.0941000000000001</v>
      </c>
      <c r="BE43">
        <v>0.10879999999999999</v>
      </c>
      <c r="BF43">
        <v>0.37980000000000003</v>
      </c>
      <c r="BG43">
        <v>0.39290000000000003</v>
      </c>
      <c r="BH43">
        <v>0.72950000000000004</v>
      </c>
      <c r="BI43">
        <v>0.73980000000000001</v>
      </c>
      <c r="BJ43">
        <v>1.3878999999999999</v>
      </c>
      <c r="BK43">
        <v>1.4277</v>
      </c>
      <c r="BL43">
        <v>2.3163</v>
      </c>
      <c r="BM43">
        <v>2.2884000000000002</v>
      </c>
      <c r="BO43" s="5">
        <v>3.4374999999999996E-2</v>
      </c>
      <c r="BP43" t="s">
        <v>74</v>
      </c>
      <c r="BQ43">
        <f t="shared" si="3"/>
        <v>49.5</v>
      </c>
      <c r="BR43">
        <v>2.1985000000000001</v>
      </c>
      <c r="BS43">
        <v>2.1326999999999998</v>
      </c>
      <c r="BT43">
        <v>2.1433</v>
      </c>
      <c r="BU43">
        <v>4</v>
      </c>
      <c r="BV43">
        <v>4</v>
      </c>
      <c r="BW43">
        <v>4</v>
      </c>
      <c r="BX43">
        <v>2.0960000000000001</v>
      </c>
      <c r="BY43">
        <v>2.0314999999999999</v>
      </c>
      <c r="BZ43">
        <v>2.4098999999999999</v>
      </c>
      <c r="CA43">
        <v>2.4253</v>
      </c>
      <c r="CB43">
        <v>0.10489999999999999</v>
      </c>
      <c r="CC43">
        <v>0.10349999999999999</v>
      </c>
    </row>
    <row r="44" spans="1:81">
      <c r="A44" s="5">
        <v>3.5416666666666666E-2</v>
      </c>
      <c r="B44">
        <v>27</v>
      </c>
      <c r="C44">
        <f t="shared" si="0"/>
        <v>51</v>
      </c>
      <c r="D44">
        <v>1.6075999999999999</v>
      </c>
      <c r="E44">
        <v>1.8835999999999999</v>
      </c>
      <c r="F44">
        <v>1.6196999999999999</v>
      </c>
      <c r="H44">
        <v>3.0952000000000002</v>
      </c>
      <c r="I44">
        <v>2.4940000000000002</v>
      </c>
      <c r="J44">
        <v>2.5081000000000002</v>
      </c>
      <c r="K44">
        <v>2.4622999999999999</v>
      </c>
      <c r="M44">
        <v>3.5407000000000002</v>
      </c>
      <c r="N44">
        <v>3.6076000000000001</v>
      </c>
      <c r="O44">
        <v>3.6337000000000002</v>
      </c>
      <c r="Q44">
        <v>4</v>
      </c>
      <c r="W44" s="5">
        <v>3.5416666666666666E-2</v>
      </c>
      <c r="X44" t="s">
        <v>71</v>
      </c>
      <c r="Y44">
        <f t="shared" si="1"/>
        <v>51</v>
      </c>
      <c r="Z44">
        <v>1.3396999999999999</v>
      </c>
      <c r="AA44">
        <v>1.3219000000000001</v>
      </c>
      <c r="AB44">
        <v>1.5207999999999999</v>
      </c>
      <c r="AC44">
        <v>1.4926999999999999</v>
      </c>
      <c r="AD44">
        <v>1.7221</v>
      </c>
      <c r="AE44">
        <v>1.7064999999999999</v>
      </c>
      <c r="AF44">
        <v>2.1633</v>
      </c>
      <c r="AG44">
        <v>2.1574</v>
      </c>
      <c r="AH44">
        <v>2.7776999999999998</v>
      </c>
      <c r="AI44">
        <v>2.7789999999999999</v>
      </c>
      <c r="AJ44">
        <v>3.1095000000000002</v>
      </c>
      <c r="AK44">
        <v>3.1248999999999998</v>
      </c>
      <c r="AM44" s="5">
        <v>3.5416666666666666E-2</v>
      </c>
      <c r="AN44" t="s">
        <v>75</v>
      </c>
      <c r="AO44">
        <f t="shared" si="2"/>
        <v>51</v>
      </c>
      <c r="AP44">
        <v>0.25679999999999997</v>
      </c>
      <c r="AQ44">
        <v>0.27550000000000002</v>
      </c>
      <c r="AR44">
        <v>0.16739999999999999</v>
      </c>
      <c r="AT44">
        <v>0.59899999999999998</v>
      </c>
      <c r="AU44">
        <v>0.54290000000000005</v>
      </c>
      <c r="AV44">
        <v>0.98729999999999996</v>
      </c>
      <c r="AW44">
        <v>1.1532</v>
      </c>
      <c r="AX44">
        <v>1.0734999999999999</v>
      </c>
      <c r="AY44">
        <v>2.1913999999999998</v>
      </c>
      <c r="AZ44">
        <v>2.1265999999999998</v>
      </c>
      <c r="BA44">
        <v>2.2926000000000002</v>
      </c>
      <c r="BB44">
        <v>3.2414000000000001</v>
      </c>
      <c r="BE44">
        <v>0.1101</v>
      </c>
      <c r="BF44">
        <v>0.379</v>
      </c>
      <c r="BG44">
        <v>0.39240000000000003</v>
      </c>
      <c r="BH44">
        <v>0.73340000000000005</v>
      </c>
      <c r="BI44">
        <v>0.74150000000000005</v>
      </c>
      <c r="BJ44">
        <v>1.3960999999999999</v>
      </c>
      <c r="BK44">
        <v>1.4367000000000001</v>
      </c>
      <c r="BL44">
        <v>2.3328000000000002</v>
      </c>
      <c r="BM44">
        <v>2.2976000000000001</v>
      </c>
      <c r="BO44" s="5">
        <v>3.5416666666666666E-2</v>
      </c>
      <c r="BP44" t="s">
        <v>74</v>
      </c>
      <c r="BQ44">
        <f t="shared" si="3"/>
        <v>51</v>
      </c>
      <c r="BR44">
        <v>2.1993</v>
      </c>
      <c r="BS44">
        <v>2.1383999999999999</v>
      </c>
      <c r="BT44">
        <v>2.1520000000000001</v>
      </c>
      <c r="BU44">
        <v>4</v>
      </c>
      <c r="BV44">
        <v>4</v>
      </c>
      <c r="BW44">
        <v>4</v>
      </c>
      <c r="BX44">
        <v>2.0948000000000002</v>
      </c>
      <c r="BY44">
        <v>2.0304000000000002</v>
      </c>
      <c r="BZ44">
        <v>2.4121999999999999</v>
      </c>
      <c r="CA44">
        <v>2.44</v>
      </c>
      <c r="CB44">
        <v>0.105</v>
      </c>
      <c r="CC44">
        <v>0.10349999999999999</v>
      </c>
    </row>
    <row r="45" spans="1:81">
      <c r="A45" s="5">
        <v>3.6458333333333336E-2</v>
      </c>
      <c r="B45">
        <v>27</v>
      </c>
      <c r="C45">
        <f t="shared" si="0"/>
        <v>52.5</v>
      </c>
      <c r="D45">
        <v>1.6209</v>
      </c>
      <c r="H45">
        <v>3.0236999999999998</v>
      </c>
      <c r="I45">
        <v>2.3988</v>
      </c>
      <c r="J45">
        <v>2.5575000000000001</v>
      </c>
      <c r="K45">
        <v>2.4759000000000002</v>
      </c>
      <c r="L45">
        <v>2.0263</v>
      </c>
      <c r="M45">
        <v>3.8216999999999999</v>
      </c>
      <c r="N45">
        <v>3.6499000000000001</v>
      </c>
      <c r="O45">
        <v>3.6787999999999998</v>
      </c>
      <c r="W45" s="5">
        <v>3.6458333333333336E-2</v>
      </c>
      <c r="X45">
        <v>29</v>
      </c>
      <c r="Y45">
        <f t="shared" si="1"/>
        <v>52.5</v>
      </c>
      <c r="Z45">
        <v>1.3540000000000001</v>
      </c>
      <c r="AA45">
        <v>1.3371</v>
      </c>
      <c r="AB45">
        <v>1.5374000000000001</v>
      </c>
      <c r="AC45">
        <v>1.5065999999999999</v>
      </c>
      <c r="AD45">
        <v>1.7367999999999999</v>
      </c>
      <c r="AE45">
        <v>1.7204999999999999</v>
      </c>
      <c r="AF45">
        <v>2.1821000000000002</v>
      </c>
      <c r="AG45">
        <v>2.1743999999999999</v>
      </c>
      <c r="AH45">
        <v>2.8016000000000001</v>
      </c>
      <c r="AI45">
        <v>2.7955000000000001</v>
      </c>
      <c r="AJ45">
        <v>3.1421999999999999</v>
      </c>
      <c r="AK45">
        <v>3.1573000000000002</v>
      </c>
      <c r="AM45" s="5">
        <v>3.6458333333333336E-2</v>
      </c>
      <c r="AN45" t="s">
        <v>75</v>
      </c>
      <c r="AO45">
        <f t="shared" si="2"/>
        <v>52.5</v>
      </c>
      <c r="AP45">
        <v>0.27100000000000002</v>
      </c>
      <c r="AQ45">
        <v>0.28070000000000001</v>
      </c>
      <c r="AR45">
        <v>0.17069999999999999</v>
      </c>
      <c r="AS45">
        <v>0.57720000000000005</v>
      </c>
      <c r="AT45">
        <v>0.61639999999999995</v>
      </c>
      <c r="AV45">
        <v>0.99619999999999997</v>
      </c>
      <c r="AW45">
        <v>1.2704</v>
      </c>
      <c r="AX45">
        <v>1.0843</v>
      </c>
      <c r="AY45">
        <v>2.3075000000000001</v>
      </c>
      <c r="AZ45">
        <v>2.3142</v>
      </c>
      <c r="BA45">
        <v>2.3637999999999999</v>
      </c>
      <c r="BB45">
        <v>3.1625999999999999</v>
      </c>
      <c r="BE45">
        <v>0.1124</v>
      </c>
      <c r="BF45">
        <v>0.38009999999999999</v>
      </c>
      <c r="BG45">
        <v>0.40179999999999999</v>
      </c>
      <c r="BH45">
        <v>0.73519999999999996</v>
      </c>
      <c r="BI45">
        <v>0.74939999999999996</v>
      </c>
      <c r="BJ45">
        <v>1.4057999999999999</v>
      </c>
      <c r="BK45">
        <v>1.4483999999999999</v>
      </c>
      <c r="BL45">
        <v>2.3416999999999999</v>
      </c>
      <c r="BM45">
        <v>2.3085</v>
      </c>
      <c r="BO45" s="5">
        <v>3.6458333333333336E-2</v>
      </c>
      <c r="BP45" t="s">
        <v>74</v>
      </c>
      <c r="BQ45">
        <f t="shared" si="3"/>
        <v>52.5</v>
      </c>
      <c r="BR45">
        <v>2.2073999999999998</v>
      </c>
      <c r="BS45">
        <v>2.1366000000000001</v>
      </c>
      <c r="BT45">
        <v>2.1164999999999998</v>
      </c>
      <c r="BU45">
        <v>4</v>
      </c>
      <c r="BV45">
        <v>4</v>
      </c>
      <c r="BW45">
        <v>4</v>
      </c>
      <c r="BX45">
        <v>2.0975000000000001</v>
      </c>
      <c r="BY45">
        <v>2.0301999999999998</v>
      </c>
      <c r="BZ45">
        <v>2.4188000000000001</v>
      </c>
      <c r="CA45">
        <v>2.4386999999999999</v>
      </c>
      <c r="CB45">
        <v>0.1051</v>
      </c>
      <c r="CC45">
        <v>0.1036</v>
      </c>
    </row>
    <row r="46" spans="1:81">
      <c r="A46" s="5">
        <v>3.7499999999999999E-2</v>
      </c>
      <c r="B46">
        <v>27</v>
      </c>
      <c r="C46">
        <f t="shared" si="0"/>
        <v>54</v>
      </c>
      <c r="D46">
        <v>1.6384000000000001</v>
      </c>
      <c r="E46">
        <v>1.9455</v>
      </c>
      <c r="F46">
        <v>1.6667000000000001</v>
      </c>
      <c r="G46">
        <v>2.2244000000000002</v>
      </c>
      <c r="H46">
        <v>3.2719999999999998</v>
      </c>
      <c r="I46">
        <v>2.3713000000000002</v>
      </c>
      <c r="K46">
        <v>2.5213000000000001</v>
      </c>
      <c r="L46">
        <v>2.0421999999999998</v>
      </c>
      <c r="M46">
        <v>3.6236000000000002</v>
      </c>
      <c r="N46">
        <v>3.8033999999999999</v>
      </c>
      <c r="O46">
        <v>3.7488000000000001</v>
      </c>
      <c r="W46" s="5">
        <v>3.7499999999999999E-2</v>
      </c>
      <c r="X46">
        <v>29</v>
      </c>
      <c r="Y46">
        <f t="shared" si="1"/>
        <v>54</v>
      </c>
      <c r="Z46">
        <v>1.3655999999999999</v>
      </c>
      <c r="AA46">
        <v>1.3455999999999999</v>
      </c>
      <c r="AB46">
        <v>1.5486</v>
      </c>
      <c r="AC46">
        <v>1.5224</v>
      </c>
      <c r="AD46">
        <v>1.7531000000000001</v>
      </c>
      <c r="AE46">
        <v>1.73</v>
      </c>
      <c r="AF46">
        <v>2.2021999999999999</v>
      </c>
      <c r="AG46">
        <v>2.1970999999999998</v>
      </c>
      <c r="AH46">
        <v>2.8243</v>
      </c>
      <c r="AI46">
        <v>2.8151000000000002</v>
      </c>
      <c r="AJ46">
        <v>3.1627000000000001</v>
      </c>
      <c r="AK46">
        <v>3.1760000000000002</v>
      </c>
      <c r="AM46" s="5">
        <v>3.7499999999999999E-2</v>
      </c>
      <c r="AN46" t="s">
        <v>75</v>
      </c>
      <c r="AO46">
        <f t="shared" si="2"/>
        <v>54</v>
      </c>
      <c r="AP46">
        <v>0.25890000000000002</v>
      </c>
      <c r="AQ46">
        <v>0.2974</v>
      </c>
      <c r="AR46">
        <v>0.18010000000000001</v>
      </c>
      <c r="AS46">
        <v>0.5857</v>
      </c>
      <c r="AT46">
        <v>0.6482</v>
      </c>
      <c r="AU46">
        <v>0.59360000000000002</v>
      </c>
      <c r="AV46">
        <v>1.0078</v>
      </c>
      <c r="AW46">
        <v>1.1755</v>
      </c>
      <c r="AX46">
        <v>1.0934999999999999</v>
      </c>
      <c r="AY46">
        <v>2.3355000000000001</v>
      </c>
      <c r="AZ46">
        <v>2.1918000000000002</v>
      </c>
      <c r="BA46">
        <v>2.3769999999999998</v>
      </c>
      <c r="BB46">
        <v>3.2195999999999998</v>
      </c>
      <c r="BE46">
        <v>0.1116</v>
      </c>
      <c r="BF46">
        <v>0.37959999999999999</v>
      </c>
      <c r="BG46">
        <v>0.39889999999999998</v>
      </c>
      <c r="BH46">
        <v>0.73709999999999998</v>
      </c>
      <c r="BI46">
        <v>0.74870000000000003</v>
      </c>
      <c r="BJ46">
        <v>1.4135</v>
      </c>
      <c r="BK46">
        <v>1.4573</v>
      </c>
      <c r="BL46">
        <v>2.3521000000000001</v>
      </c>
      <c r="BM46">
        <v>2.3214999999999999</v>
      </c>
      <c r="BO46" s="5">
        <v>3.7499999999999999E-2</v>
      </c>
      <c r="BP46" t="s">
        <v>74</v>
      </c>
      <c r="BQ46">
        <f t="shared" si="3"/>
        <v>54</v>
      </c>
      <c r="BR46">
        <v>2.2174999999999998</v>
      </c>
      <c r="BS46">
        <v>2.1476000000000002</v>
      </c>
      <c r="BT46">
        <v>2.1631</v>
      </c>
      <c r="BU46">
        <v>4</v>
      </c>
      <c r="BV46">
        <v>4</v>
      </c>
      <c r="BW46">
        <v>4</v>
      </c>
      <c r="BX46">
        <v>2.0937999999999999</v>
      </c>
      <c r="BY46">
        <v>2.0324</v>
      </c>
      <c r="BZ46">
        <v>2.4236</v>
      </c>
      <c r="CA46">
        <v>2.4437000000000002</v>
      </c>
      <c r="CB46">
        <v>0.10489999999999999</v>
      </c>
      <c r="CC46">
        <v>0.10349999999999999</v>
      </c>
    </row>
    <row r="47" spans="1:81">
      <c r="A47" s="5">
        <v>3.8541666666666669E-2</v>
      </c>
      <c r="B47">
        <v>27</v>
      </c>
      <c r="C47">
        <f t="shared" si="0"/>
        <v>55.5</v>
      </c>
      <c r="D47">
        <v>1.6504000000000001</v>
      </c>
      <c r="E47">
        <v>1.946</v>
      </c>
      <c r="F47">
        <v>1.7987</v>
      </c>
      <c r="G47">
        <v>2.2538999999999998</v>
      </c>
      <c r="H47">
        <v>3.2099000000000002</v>
      </c>
      <c r="I47">
        <v>2.3178000000000001</v>
      </c>
      <c r="J47">
        <v>2.6909999999999998</v>
      </c>
      <c r="K47">
        <v>2.5495999999999999</v>
      </c>
      <c r="L47">
        <v>2.0674999999999999</v>
      </c>
      <c r="M47">
        <v>3.7553999999999998</v>
      </c>
      <c r="O47">
        <v>3.9279000000000002</v>
      </c>
      <c r="W47" s="5">
        <v>3.8541666666666669E-2</v>
      </c>
      <c r="X47">
        <v>29</v>
      </c>
      <c r="Y47">
        <f t="shared" si="1"/>
        <v>55.5</v>
      </c>
      <c r="Z47">
        <v>1.3777999999999999</v>
      </c>
      <c r="AA47">
        <v>1.3567</v>
      </c>
      <c r="AB47">
        <v>1.5641</v>
      </c>
      <c r="AC47">
        <v>1.5322</v>
      </c>
      <c r="AD47">
        <v>1.766</v>
      </c>
      <c r="AE47">
        <v>1.7470000000000001</v>
      </c>
      <c r="AF47">
        <v>2.2258</v>
      </c>
      <c r="AG47">
        <v>2.2132000000000001</v>
      </c>
      <c r="AH47">
        <v>2.8414000000000001</v>
      </c>
      <c r="AI47">
        <v>2.8332000000000002</v>
      </c>
      <c r="AJ47">
        <v>3.1646000000000001</v>
      </c>
      <c r="AK47">
        <v>3.2061000000000002</v>
      </c>
      <c r="AM47" s="5">
        <v>3.8541666666666669E-2</v>
      </c>
      <c r="AN47" t="s">
        <v>75</v>
      </c>
      <c r="AO47">
        <f t="shared" si="2"/>
        <v>55.5</v>
      </c>
      <c r="AP47">
        <v>0.27429999999999999</v>
      </c>
      <c r="AQ47">
        <v>0.28639999999999999</v>
      </c>
      <c r="AR47">
        <v>0.17399999999999999</v>
      </c>
      <c r="AS47">
        <v>0.58389999999999997</v>
      </c>
      <c r="AT47">
        <v>0.65810000000000002</v>
      </c>
      <c r="AU47">
        <v>0.55430000000000001</v>
      </c>
      <c r="AV47">
        <v>1.0107999999999999</v>
      </c>
      <c r="AW47">
        <v>1.1922999999999999</v>
      </c>
      <c r="AX47">
        <v>1.1617</v>
      </c>
      <c r="AY47">
        <v>2.3506</v>
      </c>
      <c r="AZ47">
        <v>2.3349000000000002</v>
      </c>
      <c r="BA47">
        <v>2.6688000000000001</v>
      </c>
      <c r="BB47">
        <v>3.2585999999999999</v>
      </c>
      <c r="BE47">
        <v>0.11119999999999999</v>
      </c>
      <c r="BF47">
        <v>0.38240000000000002</v>
      </c>
      <c r="BG47">
        <v>0.40010000000000001</v>
      </c>
      <c r="BH47">
        <v>0.74160000000000004</v>
      </c>
      <c r="BI47">
        <v>0.74690000000000001</v>
      </c>
      <c r="BJ47">
        <v>1.4240999999999999</v>
      </c>
      <c r="BK47">
        <v>1.4673</v>
      </c>
      <c r="BL47">
        <v>2.3715000000000002</v>
      </c>
      <c r="BM47">
        <v>2.3340000000000001</v>
      </c>
      <c r="BO47" s="5">
        <v>3.8541666666666669E-2</v>
      </c>
      <c r="BP47" t="s">
        <v>74</v>
      </c>
      <c r="BQ47">
        <f t="shared" si="3"/>
        <v>55.5</v>
      </c>
      <c r="BR47">
        <v>2.2200000000000002</v>
      </c>
      <c r="BS47">
        <v>2.1547000000000001</v>
      </c>
      <c r="BT47">
        <v>2.1377000000000002</v>
      </c>
      <c r="BU47">
        <v>4</v>
      </c>
      <c r="BV47">
        <v>4</v>
      </c>
      <c r="BW47">
        <v>4</v>
      </c>
      <c r="BX47">
        <v>2.0926999999999998</v>
      </c>
      <c r="BY47">
        <v>2.0306000000000002</v>
      </c>
      <c r="BZ47">
        <v>2.4264000000000001</v>
      </c>
      <c r="CA47">
        <v>2.4523999999999999</v>
      </c>
      <c r="CB47">
        <v>0.105</v>
      </c>
      <c r="CC47">
        <v>0.1036</v>
      </c>
    </row>
    <row r="48" spans="1:81">
      <c r="A48" s="5">
        <v>3.9583333333333331E-2</v>
      </c>
      <c r="B48">
        <v>27</v>
      </c>
      <c r="C48">
        <f t="shared" si="0"/>
        <v>57</v>
      </c>
      <c r="D48">
        <v>1.6675</v>
      </c>
      <c r="E48">
        <v>1.9661</v>
      </c>
      <c r="F48">
        <v>1.6820999999999999</v>
      </c>
      <c r="G48">
        <v>2.2768000000000002</v>
      </c>
      <c r="H48">
        <v>3.1665000000000001</v>
      </c>
      <c r="I48">
        <v>2.3283999999999998</v>
      </c>
      <c r="J48">
        <v>2.6659000000000002</v>
      </c>
      <c r="K48">
        <v>2.5867</v>
      </c>
      <c r="L48">
        <v>2.2326000000000001</v>
      </c>
      <c r="M48">
        <v>3.7538999999999998</v>
      </c>
      <c r="N48">
        <v>3.8902000000000001</v>
      </c>
      <c r="O48">
        <v>3.8891</v>
      </c>
      <c r="W48" s="5">
        <v>3.9583333333333331E-2</v>
      </c>
      <c r="X48">
        <v>29</v>
      </c>
      <c r="Y48">
        <f t="shared" si="1"/>
        <v>57</v>
      </c>
      <c r="Z48">
        <v>1.3886000000000001</v>
      </c>
      <c r="AA48">
        <v>1.3669</v>
      </c>
      <c r="AB48">
        <v>1.5793999999999999</v>
      </c>
      <c r="AC48">
        <v>1.5431999999999999</v>
      </c>
      <c r="AD48">
        <v>1.7822</v>
      </c>
      <c r="AE48">
        <v>1.7626999999999999</v>
      </c>
      <c r="AF48">
        <v>2.2372999999999998</v>
      </c>
      <c r="AG48">
        <v>2.2290000000000001</v>
      </c>
      <c r="AH48">
        <v>2.8544999999999998</v>
      </c>
      <c r="AI48">
        <v>2.8502999999999998</v>
      </c>
      <c r="AJ48">
        <v>3.1880000000000002</v>
      </c>
      <c r="AK48">
        <v>3.2147999999999999</v>
      </c>
      <c r="AM48" s="5">
        <v>3.9583333333333331E-2</v>
      </c>
      <c r="AN48" t="s">
        <v>75</v>
      </c>
      <c r="AO48">
        <f t="shared" si="2"/>
        <v>57</v>
      </c>
      <c r="AP48">
        <v>0.26860000000000001</v>
      </c>
      <c r="AQ48">
        <v>0.29559999999999997</v>
      </c>
      <c r="AR48">
        <v>0.1734</v>
      </c>
      <c r="AS48">
        <v>0.59260000000000002</v>
      </c>
      <c r="AU48">
        <v>0.62</v>
      </c>
      <c r="AV48">
        <v>1.0247999999999999</v>
      </c>
      <c r="AW48">
        <v>1.2034</v>
      </c>
      <c r="AX48">
        <v>1.1168</v>
      </c>
      <c r="AY48">
        <v>2.298</v>
      </c>
      <c r="AZ48">
        <v>2.2477999999999998</v>
      </c>
      <c r="BA48">
        <v>2.4445999999999999</v>
      </c>
      <c r="BB48">
        <v>3.2715999999999998</v>
      </c>
      <c r="BE48">
        <v>0.1108</v>
      </c>
      <c r="BF48">
        <v>0.38290000000000002</v>
      </c>
      <c r="BG48">
        <v>0.40039999999999998</v>
      </c>
      <c r="BH48">
        <v>0.74239999999999995</v>
      </c>
      <c r="BI48">
        <v>0.75309999999999999</v>
      </c>
      <c r="BJ48">
        <v>1.4318</v>
      </c>
      <c r="BK48">
        <v>1.4754</v>
      </c>
      <c r="BL48">
        <v>2.3761999999999999</v>
      </c>
      <c r="BM48">
        <v>2.3403999999999998</v>
      </c>
      <c r="BO48" s="5">
        <v>3.9583333333333331E-2</v>
      </c>
      <c r="BP48" t="s">
        <v>74</v>
      </c>
      <c r="BQ48">
        <f t="shared" si="3"/>
        <v>57</v>
      </c>
      <c r="BR48">
        <v>2.2317999999999998</v>
      </c>
      <c r="BS48">
        <v>2.1528999999999998</v>
      </c>
      <c r="BT48">
        <v>2.1288</v>
      </c>
      <c r="BU48">
        <v>4</v>
      </c>
      <c r="BV48">
        <v>4</v>
      </c>
      <c r="BW48">
        <v>4</v>
      </c>
      <c r="BX48">
        <v>2.0933999999999999</v>
      </c>
      <c r="BY48">
        <v>2.0278</v>
      </c>
      <c r="BZ48">
        <v>2.4243999999999999</v>
      </c>
      <c r="CA48">
        <v>2.4483999999999999</v>
      </c>
      <c r="CB48">
        <v>0.105</v>
      </c>
      <c r="CC48">
        <v>0.1036</v>
      </c>
    </row>
    <row r="49" spans="1:81">
      <c r="A49" s="5">
        <v>4.0625000000000001E-2</v>
      </c>
      <c r="B49">
        <v>27</v>
      </c>
      <c r="C49">
        <f t="shared" si="0"/>
        <v>58.5</v>
      </c>
      <c r="D49">
        <v>1.7346999999999999</v>
      </c>
      <c r="E49">
        <v>1.9796</v>
      </c>
      <c r="F49">
        <v>1.6943999999999999</v>
      </c>
      <c r="H49">
        <v>3.2075</v>
      </c>
      <c r="I49">
        <v>2.3107000000000002</v>
      </c>
      <c r="J49">
        <v>2.7052999999999998</v>
      </c>
      <c r="K49">
        <v>2.6251000000000002</v>
      </c>
      <c r="L49">
        <v>2.1030000000000002</v>
      </c>
      <c r="M49">
        <v>3.8012000000000001</v>
      </c>
      <c r="N49">
        <v>4</v>
      </c>
      <c r="O49">
        <v>4</v>
      </c>
      <c r="W49" s="5">
        <v>4.0625000000000001E-2</v>
      </c>
      <c r="X49">
        <v>29</v>
      </c>
      <c r="Y49">
        <f t="shared" si="1"/>
        <v>58.5</v>
      </c>
      <c r="Z49">
        <v>1.4027000000000001</v>
      </c>
      <c r="AA49">
        <v>1.377</v>
      </c>
      <c r="AB49">
        <v>1.5939000000000001</v>
      </c>
      <c r="AC49">
        <v>1.5581</v>
      </c>
      <c r="AD49">
        <v>1.7939000000000001</v>
      </c>
      <c r="AE49">
        <v>1.7771999999999999</v>
      </c>
      <c r="AF49">
        <v>2.2625999999999999</v>
      </c>
      <c r="AG49">
        <v>2.2437</v>
      </c>
      <c r="AH49">
        <v>2.8753000000000002</v>
      </c>
      <c r="AI49">
        <v>2.8666999999999998</v>
      </c>
      <c r="AJ49">
        <v>3.2111999999999998</v>
      </c>
      <c r="AK49">
        <v>3.2279</v>
      </c>
      <c r="AM49" s="5">
        <v>4.0625000000000001E-2</v>
      </c>
      <c r="AN49" t="s">
        <v>75</v>
      </c>
      <c r="AO49">
        <f t="shared" si="2"/>
        <v>58.5</v>
      </c>
      <c r="AP49">
        <v>0.29820000000000002</v>
      </c>
      <c r="AR49">
        <v>0.17780000000000001</v>
      </c>
      <c r="AS49">
        <v>0.59570000000000001</v>
      </c>
      <c r="AT49">
        <v>0.63280000000000003</v>
      </c>
      <c r="AU49">
        <v>0.5635</v>
      </c>
      <c r="AV49">
        <v>1.0289999999999999</v>
      </c>
      <c r="AW49">
        <v>1.2246999999999999</v>
      </c>
      <c r="AX49">
        <v>1.1301000000000001</v>
      </c>
      <c r="AY49">
        <v>2.3292999999999999</v>
      </c>
      <c r="BA49">
        <v>2.5682999999999998</v>
      </c>
      <c r="BB49">
        <v>3.3380000000000001</v>
      </c>
      <c r="BE49">
        <v>0.1106</v>
      </c>
      <c r="BF49">
        <v>0.38290000000000002</v>
      </c>
      <c r="BG49">
        <v>0.40339999999999998</v>
      </c>
      <c r="BH49">
        <v>0.74650000000000005</v>
      </c>
      <c r="BI49">
        <v>0.75749999999999995</v>
      </c>
      <c r="BJ49">
        <v>1.4437</v>
      </c>
      <c r="BK49">
        <v>1.48</v>
      </c>
      <c r="BL49">
        <v>2.3891</v>
      </c>
      <c r="BM49">
        <v>2.3563999999999998</v>
      </c>
      <c r="BO49" s="5">
        <v>4.0625000000000001E-2</v>
      </c>
      <c r="BP49" t="s">
        <v>74</v>
      </c>
      <c r="BQ49">
        <f t="shared" si="3"/>
        <v>58.5</v>
      </c>
      <c r="BR49">
        <v>2.2315999999999998</v>
      </c>
      <c r="BS49">
        <v>2.1496</v>
      </c>
      <c r="BT49">
        <v>2.1294</v>
      </c>
      <c r="BU49">
        <v>4</v>
      </c>
      <c r="BV49">
        <v>4</v>
      </c>
      <c r="BW49">
        <v>4</v>
      </c>
      <c r="BX49">
        <v>2.0909</v>
      </c>
      <c r="BY49">
        <v>2.0276999999999998</v>
      </c>
      <c r="BZ49">
        <v>2.4306000000000001</v>
      </c>
      <c r="CA49">
        <v>2.4599000000000002</v>
      </c>
      <c r="CB49">
        <v>0.1052</v>
      </c>
      <c r="CC49">
        <v>0.1038</v>
      </c>
    </row>
    <row r="50" spans="1:81">
      <c r="A50" s="5">
        <v>4.1666666666666664E-2</v>
      </c>
      <c r="B50" t="s">
        <v>30</v>
      </c>
      <c r="C50">
        <f t="shared" si="0"/>
        <v>60</v>
      </c>
      <c r="D50">
        <v>1.7533000000000001</v>
      </c>
      <c r="E50">
        <v>2.0036</v>
      </c>
      <c r="F50">
        <v>1.7528999999999999</v>
      </c>
      <c r="G50">
        <v>2.3338000000000001</v>
      </c>
      <c r="H50">
        <v>3.2526000000000002</v>
      </c>
      <c r="I50">
        <v>2.3452999999999999</v>
      </c>
      <c r="K50">
        <v>2.6556000000000002</v>
      </c>
      <c r="L50">
        <v>2.2948</v>
      </c>
      <c r="M50">
        <v>3.8485999999999998</v>
      </c>
      <c r="N50">
        <v>4</v>
      </c>
      <c r="O50">
        <v>4</v>
      </c>
      <c r="W50" s="5">
        <v>4.1666666666666664E-2</v>
      </c>
      <c r="X50">
        <v>29</v>
      </c>
      <c r="Y50">
        <f t="shared" si="1"/>
        <v>60</v>
      </c>
      <c r="Z50">
        <v>1.4133</v>
      </c>
      <c r="AA50">
        <v>1.3879999999999999</v>
      </c>
      <c r="AB50">
        <v>1.6072</v>
      </c>
      <c r="AC50">
        <v>1.5724</v>
      </c>
      <c r="AD50">
        <v>1.8110999999999999</v>
      </c>
      <c r="AE50">
        <v>1.7996000000000001</v>
      </c>
      <c r="AF50">
        <v>2.2797999999999998</v>
      </c>
      <c r="AG50">
        <v>2.2673000000000001</v>
      </c>
      <c r="AH50">
        <v>2.9028999999999998</v>
      </c>
      <c r="AI50">
        <v>2.9043999999999999</v>
      </c>
      <c r="AJ50">
        <v>3.2372999999999998</v>
      </c>
      <c r="AK50">
        <v>3.2804000000000002</v>
      </c>
      <c r="AM50" s="5">
        <v>4.1666666666666664E-2</v>
      </c>
      <c r="AN50" t="s">
        <v>75</v>
      </c>
      <c r="AO50">
        <f t="shared" si="2"/>
        <v>60</v>
      </c>
      <c r="AQ50">
        <v>0.31080000000000002</v>
      </c>
      <c r="AR50">
        <v>0.17799999999999999</v>
      </c>
      <c r="AS50">
        <v>0.60799999999999998</v>
      </c>
      <c r="AT50">
        <v>0.71230000000000004</v>
      </c>
      <c r="AU50">
        <v>0.58009999999999995</v>
      </c>
      <c r="AV50">
        <v>1.0392999999999999</v>
      </c>
      <c r="AW50">
        <v>1.2262999999999999</v>
      </c>
      <c r="AX50">
        <v>1.1384000000000001</v>
      </c>
      <c r="AY50">
        <v>2.3767</v>
      </c>
      <c r="AZ50">
        <v>2.3054999999999999</v>
      </c>
      <c r="BA50">
        <v>2.5362</v>
      </c>
      <c r="BE50">
        <v>0.10929999999999999</v>
      </c>
      <c r="BF50">
        <v>0.38340000000000002</v>
      </c>
      <c r="BG50">
        <v>0.40010000000000001</v>
      </c>
      <c r="BH50">
        <v>0.74870000000000003</v>
      </c>
      <c r="BI50">
        <v>0.75839999999999996</v>
      </c>
      <c r="BJ50">
        <v>1.4496</v>
      </c>
      <c r="BK50">
        <v>1.4925999999999999</v>
      </c>
      <c r="BL50">
        <v>2.4030999999999998</v>
      </c>
      <c r="BM50">
        <v>2.3711000000000002</v>
      </c>
      <c r="BO50" s="5">
        <v>4.1666666666666664E-2</v>
      </c>
      <c r="BP50" t="s">
        <v>74</v>
      </c>
      <c r="BQ50">
        <f t="shared" si="3"/>
        <v>60</v>
      </c>
      <c r="BR50">
        <v>2.2383000000000002</v>
      </c>
      <c r="BS50">
        <v>2.149</v>
      </c>
      <c r="BT50">
        <v>2.1383000000000001</v>
      </c>
      <c r="BU50">
        <v>4</v>
      </c>
      <c r="BV50">
        <v>4</v>
      </c>
      <c r="BW50">
        <v>4</v>
      </c>
      <c r="BX50">
        <v>2.0926999999999998</v>
      </c>
      <c r="BY50">
        <v>2.0305</v>
      </c>
      <c r="BZ50">
        <v>2.4434</v>
      </c>
      <c r="CA50">
        <v>2.4725000000000001</v>
      </c>
      <c r="CB50">
        <v>0.1052</v>
      </c>
      <c r="CC50">
        <v>0.1038</v>
      </c>
    </row>
    <row r="51" spans="1:81">
      <c r="A51" s="5"/>
      <c r="B51" s="6"/>
      <c r="C51" s="7" t="s">
        <v>32</v>
      </c>
      <c r="D51">
        <f>SLOPE(D10:D50,$C$10:$C$50)</f>
        <v>1.0010777291565577E-2</v>
      </c>
      <c r="E51">
        <f t="shared" ref="E51:V51" si="4">SLOPE(E10:E50,$C$10:$C$50)</f>
        <v>1.5057196210878117E-2</v>
      </c>
      <c r="F51">
        <f t="shared" si="4"/>
        <v>1.0165338290538704E-2</v>
      </c>
      <c r="G51">
        <f t="shared" si="4"/>
        <v>1.7036036655498323E-2</v>
      </c>
      <c r="H51">
        <f t="shared" si="4"/>
        <v>3.598375424073371E-2</v>
      </c>
      <c r="I51">
        <f t="shared" si="4"/>
        <v>2.0705480256717056E-2</v>
      </c>
      <c r="J51">
        <f t="shared" si="4"/>
        <v>2.2535115890582578E-2</v>
      </c>
      <c r="K51">
        <f t="shared" si="4"/>
        <v>2.1792703043399961E-2</v>
      </c>
      <c r="L51">
        <f t="shared" si="4"/>
        <v>1.3943247357536761E-2</v>
      </c>
      <c r="M51">
        <f t="shared" si="4"/>
        <v>3.2325970526383113E-2</v>
      </c>
      <c r="N51">
        <f t="shared" si="4"/>
        <v>3.4545777655429766E-2</v>
      </c>
      <c r="O51">
        <f t="shared" si="4"/>
        <v>3.6641103368176532E-2</v>
      </c>
      <c r="P51">
        <f t="shared" si="4"/>
        <v>4.572496612394026E-2</v>
      </c>
      <c r="Q51">
        <f t="shared" si="4"/>
        <v>3.9080997103122642E-2</v>
      </c>
      <c r="R51">
        <f t="shared" si="4"/>
        <v>4.6700426929392441E-2</v>
      </c>
      <c r="S51">
        <f t="shared" si="4"/>
        <v>4.4167212497647289E-2</v>
      </c>
      <c r="T51">
        <f t="shared" si="4"/>
        <v>6.3589869281045749E-2</v>
      </c>
      <c r="U51">
        <f t="shared" si="4"/>
        <v>4.9464155844155845E-2</v>
      </c>
      <c r="V51" t="e">
        <f t="shared" si="4"/>
        <v>#DIV/0!</v>
      </c>
      <c r="W51" s="5"/>
      <c r="X51" s="6"/>
      <c r="Y51" s="7" t="s">
        <v>32</v>
      </c>
      <c r="Z51">
        <f>SLOPE(Z10:Z50,$C$10:$C$50)</f>
        <v>8.2238443670150981E-3</v>
      </c>
      <c r="AA51">
        <f t="shared" ref="AA51:AK51" si="5">SLOPE(AA10:AA50,$C$10:$C$50)</f>
        <v>7.6041927990708452E-3</v>
      </c>
      <c r="AB51">
        <f t="shared" si="5"/>
        <v>9.6530313588850201E-3</v>
      </c>
      <c r="AC51">
        <f t="shared" si="5"/>
        <v>8.8192799070847868E-3</v>
      </c>
      <c r="AD51">
        <f t="shared" si="5"/>
        <v>1.0626236933797913E-2</v>
      </c>
      <c r="AE51">
        <f t="shared" si="5"/>
        <v>1.0178315911730546E-2</v>
      </c>
      <c r="AF51">
        <f t="shared" si="5"/>
        <v>1.2408815331010455E-2</v>
      </c>
      <c r="AG51">
        <f t="shared" si="5"/>
        <v>1.1755644599303136E-2</v>
      </c>
      <c r="AH51">
        <f t="shared" si="5"/>
        <v>1.2653147502903601E-2</v>
      </c>
      <c r="AI51">
        <f t="shared" si="5"/>
        <v>1.2410487804878046E-2</v>
      </c>
      <c r="AJ51">
        <f t="shared" si="5"/>
        <v>9.0960627177700346E-3</v>
      </c>
      <c r="AK51">
        <f t="shared" si="5"/>
        <v>9.6380952380952407E-3</v>
      </c>
      <c r="AM51" s="5"/>
      <c r="AN51" s="6"/>
      <c r="AO51" s="7" t="s">
        <v>32</v>
      </c>
      <c r="AP51">
        <f>SLOPE(AP10:AP50,$C$10:$C$50)</f>
        <v>2.0730351200913817E-3</v>
      </c>
      <c r="AQ51">
        <f t="shared" ref="AQ51:BM51" si="6">SLOPE(AQ10:AQ50,$C$10:$C$50)</f>
        <v>2.5725158031341144E-3</v>
      </c>
      <c r="AR51">
        <f>SLOPE(AR10:AR50,$C$10:$C$50)</f>
        <v>8.0153787990860806E-4</v>
      </c>
      <c r="AS51">
        <f t="shared" si="6"/>
        <v>3.9386135990917108E-3</v>
      </c>
      <c r="AT51">
        <f t="shared" si="6"/>
        <v>4.0349230360051886E-3</v>
      </c>
      <c r="AU51">
        <f t="shared" si="6"/>
        <v>3.1964027827005542E-3</v>
      </c>
      <c r="AV51">
        <f t="shared" si="6"/>
        <v>6.1555400581901039E-3</v>
      </c>
      <c r="AW51">
        <f t="shared" si="6"/>
        <v>9.119194479505063E-3</v>
      </c>
      <c r="AX51">
        <f t="shared" si="6"/>
        <v>8.270638792102207E-3</v>
      </c>
      <c r="AY51">
        <f t="shared" si="6"/>
        <v>2.0802381222282909E-2</v>
      </c>
      <c r="AZ51">
        <f t="shared" si="6"/>
        <v>2.0087597280140247E-2</v>
      </c>
      <c r="BA51">
        <f t="shared" si="6"/>
        <v>2.384225118538762E-2</v>
      </c>
      <c r="BB51">
        <f t="shared" si="6"/>
        <v>2.3060202429149797E-2</v>
      </c>
      <c r="BC51">
        <f t="shared" si="6"/>
        <v>6.2565608259472091E-2</v>
      </c>
      <c r="BD51">
        <f t="shared" si="6"/>
        <v>6.578659539082915E-2</v>
      </c>
      <c r="BE51">
        <f t="shared" si="6"/>
        <v>2.9537148484516901E-4</v>
      </c>
      <c r="BF51">
        <f t="shared" si="6"/>
        <v>6.8175949228580857E-4</v>
      </c>
      <c r="BG51">
        <f t="shared" si="6"/>
        <v>7.5280820813121115E-4</v>
      </c>
      <c r="BH51">
        <f t="shared" si="6"/>
        <v>1.8335075493612078E-3</v>
      </c>
      <c r="BI51">
        <f t="shared" si="6"/>
        <v>1.8614518002322874E-3</v>
      </c>
      <c r="BJ51">
        <f t="shared" si="6"/>
        <v>5.9256213704994166E-3</v>
      </c>
      <c r="BK51">
        <f t="shared" si="6"/>
        <v>6.2470731707317071E-3</v>
      </c>
      <c r="BL51">
        <f t="shared" si="6"/>
        <v>7.8848664343786259E-3</v>
      </c>
      <c r="BM51">
        <f t="shared" si="6"/>
        <v>7.9977003484320575E-3</v>
      </c>
      <c r="BO51" s="5"/>
      <c r="BP51" s="6"/>
      <c r="BQ51" s="7" t="s">
        <v>32</v>
      </c>
      <c r="BR51">
        <f>SLOPE(BR10:BR50,$C$10:$C$50)</f>
        <v>2.2497030052278768E-3</v>
      </c>
      <c r="BS51">
        <f t="shared" ref="BS51" si="7">SLOPE(BS10:BS50,$C$10:$C$50)</f>
        <v>8.0174216027874241E-5</v>
      </c>
      <c r="BT51">
        <f>SLOPE(BT10:BT50,$C$10:$C$50)</f>
        <v>1.7770731707317071E-3</v>
      </c>
      <c r="BU51">
        <f t="shared" ref="BU51:CC51" si="8">SLOPE(BU10:BU50,$C$10:$C$50)</f>
        <v>3.3107247386759582E-2</v>
      </c>
      <c r="BV51">
        <f t="shared" si="8"/>
        <v>2.7334564459930294E-2</v>
      </c>
      <c r="BW51">
        <f t="shared" si="8"/>
        <v>2.7120464576074334E-2</v>
      </c>
      <c r="BX51">
        <f t="shared" si="8"/>
        <v>3.4083623693379817E-4</v>
      </c>
      <c r="BY51">
        <f t="shared" si="8"/>
        <v>3.6900116144018494E-4</v>
      </c>
      <c r="BZ51">
        <f t="shared" si="8"/>
        <v>3.0278629500580727E-3</v>
      </c>
      <c r="CA51">
        <f t="shared" si="8"/>
        <v>3.63548199767712E-3</v>
      </c>
      <c r="CB51">
        <f t="shared" si="8"/>
        <v>3.1173054587688693E-5</v>
      </c>
      <c r="CC51">
        <f t="shared" si="8"/>
        <v>2.9372822299651601E-5</v>
      </c>
    </row>
    <row r="52" spans="1:81">
      <c r="B52" s="6"/>
      <c r="X52" s="6"/>
    </row>
    <row r="53" spans="1:81">
      <c r="B53" s="6"/>
      <c r="L53" s="8"/>
      <c r="X53" s="6"/>
      <c r="AH53" s="8"/>
    </row>
    <row r="54" spans="1:81">
      <c r="A54" s="7"/>
      <c r="B54" s="7" t="s">
        <v>33</v>
      </c>
      <c r="C54" s="7" t="s">
        <v>34</v>
      </c>
      <c r="D54" s="7" t="s">
        <v>76</v>
      </c>
      <c r="E54" s="7" t="s">
        <v>77</v>
      </c>
      <c r="F54" s="7" t="s">
        <v>78</v>
      </c>
      <c r="H54" s="7" t="s">
        <v>37</v>
      </c>
      <c r="I54" s="7" t="s">
        <v>85</v>
      </c>
      <c r="K54" s="7" t="s">
        <v>86</v>
      </c>
      <c r="P54" s="7"/>
      <c r="Q54" s="7"/>
      <c r="R54" s="7"/>
      <c r="AI54" s="7"/>
      <c r="AJ54" s="7"/>
      <c r="AK54" s="7"/>
    </row>
    <row r="55" spans="1:81">
      <c r="B55">
        <v>85</v>
      </c>
      <c r="C55">
        <v>1.2800000000000001E-2</v>
      </c>
      <c r="D55" s="17">
        <f>D51</f>
        <v>1.0010777291565577E-2</v>
      </c>
      <c r="E55" s="16">
        <f>D55-$E$74</f>
        <v>2.0967587085226058E-3</v>
      </c>
      <c r="F55" s="16">
        <f>E55/C55</f>
        <v>0.16380927410332857</v>
      </c>
      <c r="H55" s="1">
        <v>1</v>
      </c>
      <c r="I55" s="33">
        <f>AVERAGE(D55:D57)</f>
        <v>1.1744437264327466E-2</v>
      </c>
      <c r="J55" s="16">
        <f>STDEV(D55:D57)</f>
        <v>2.8699740685351892E-3</v>
      </c>
      <c r="K55" s="33">
        <f>AVERAGE(F55:F57)</f>
        <v>0.20933073976524721</v>
      </c>
      <c r="L55" s="16">
        <f>STDEV(F55:F57)</f>
        <v>9.2771296472635892E-2</v>
      </c>
      <c r="O55" s="12"/>
      <c r="P55" s="28"/>
      <c r="R55" s="4"/>
    </row>
    <row r="56" spans="1:81">
      <c r="B56">
        <v>86</v>
      </c>
      <c r="C56">
        <v>2.2599999999999999E-2</v>
      </c>
      <c r="D56" s="17">
        <f>E51</f>
        <v>1.5057196210878117E-2</v>
      </c>
      <c r="E56" s="16">
        <f>D56-$E$74</f>
        <v>7.1431776278351455E-3</v>
      </c>
      <c r="F56" s="16">
        <f>E56/C56</f>
        <v>0.31606980654137812</v>
      </c>
      <c r="H56" s="1"/>
      <c r="I56" s="33"/>
      <c r="J56" s="16"/>
      <c r="K56" s="33"/>
      <c r="L56" s="16"/>
      <c r="O56" s="12"/>
      <c r="P56" s="28"/>
      <c r="R56" s="4"/>
    </row>
    <row r="57" spans="1:81">
      <c r="B57">
        <v>87</v>
      </c>
      <c r="C57">
        <v>1.52E-2</v>
      </c>
      <c r="D57" s="17">
        <f>F51</f>
        <v>1.0165338290538704E-2</v>
      </c>
      <c r="E57" s="16">
        <f>D57-$E$74</f>
        <v>2.251319707495732E-3</v>
      </c>
      <c r="F57" s="16">
        <f>E57/C57</f>
        <v>0.14811313865103501</v>
      </c>
      <c r="H57" s="1"/>
      <c r="I57" s="33"/>
      <c r="J57" s="16"/>
      <c r="K57" s="33"/>
      <c r="L57" s="16"/>
      <c r="O57" s="12"/>
      <c r="P57" s="28"/>
      <c r="R57" s="4"/>
    </row>
    <row r="58" spans="1:81">
      <c r="B58">
        <v>88</v>
      </c>
      <c r="C58">
        <v>1.01E-2</v>
      </c>
      <c r="D58" s="17">
        <f>G51</f>
        <v>1.7036036655498323E-2</v>
      </c>
      <c r="E58" s="16">
        <f>D58-$E$76</f>
        <v>7.7998810225134198E-3</v>
      </c>
      <c r="F58" s="16">
        <f>E58/C58</f>
        <v>0.77226544777360595</v>
      </c>
      <c r="H58" s="1">
        <v>2</v>
      </c>
      <c r="I58" s="33">
        <f>AVERAGE(D58:D60)</f>
        <v>2.4575090384316361E-2</v>
      </c>
      <c r="J58" s="16">
        <f>STDEV(D58:D60)</f>
        <v>1.0049100075488062E-2</v>
      </c>
      <c r="K58" s="33">
        <f>AVERAGE(F58:F60)</f>
        <v>0.88982351565425832</v>
      </c>
      <c r="L58" s="16">
        <f>STDEV(F58:F60)</f>
        <v>0.18304624517569795</v>
      </c>
      <c r="O58" s="12"/>
      <c r="P58" s="28"/>
      <c r="R58" s="4"/>
    </row>
    <row r="59" spans="1:81">
      <c r="B59">
        <v>89</v>
      </c>
      <c r="C59">
        <v>2.4299999999999999E-2</v>
      </c>
      <c r="D59" s="17">
        <f>H51</f>
        <v>3.598375424073371E-2</v>
      </c>
      <c r="E59" s="16">
        <f>D59-$E$76</f>
        <v>2.6747598607748807E-2</v>
      </c>
      <c r="F59" s="16">
        <f>E59/C59</f>
        <v>1.1007242225411031</v>
      </c>
      <c r="H59" s="1"/>
      <c r="I59" s="33"/>
      <c r="J59" s="16"/>
      <c r="K59" s="33"/>
      <c r="L59" s="16"/>
      <c r="Q59" s="15"/>
      <c r="R59" s="15"/>
      <c r="S59" s="16"/>
      <c r="AL59" s="1"/>
      <c r="AM59" s="1"/>
      <c r="AN59" s="1"/>
      <c r="AO59" s="1"/>
    </row>
    <row r="60" spans="1:81">
      <c r="B60">
        <v>90</v>
      </c>
      <c r="C60">
        <v>1.44E-2</v>
      </c>
      <c r="D60" s="17">
        <f>I51</f>
        <v>2.0705480256717056E-2</v>
      </c>
      <c r="E60" s="16">
        <f>D60-$E$76</f>
        <v>1.1469324623732152E-2</v>
      </c>
      <c r="F60" s="16">
        <f>E60/C60</f>
        <v>0.79648087664806611</v>
      </c>
      <c r="H60" s="1"/>
      <c r="I60" s="33"/>
      <c r="J60" s="16"/>
      <c r="K60" s="33"/>
      <c r="L60" s="16"/>
      <c r="P60" s="7"/>
      <c r="Q60" s="7"/>
      <c r="R60" s="7"/>
      <c r="S60" s="7"/>
      <c r="T60" s="1"/>
      <c r="U60" s="1"/>
      <c r="V60" s="1"/>
      <c r="AL60" s="1"/>
      <c r="AM60" s="1"/>
      <c r="AN60" s="1"/>
      <c r="AO60" s="1"/>
    </row>
    <row r="61" spans="1:81">
      <c r="B61">
        <v>91</v>
      </c>
      <c r="C61">
        <v>2.1100000000000001E-2</v>
      </c>
      <c r="D61" s="17">
        <f>J51</f>
        <v>2.2535115890582578E-2</v>
      </c>
      <c r="E61" s="16">
        <f>D61-$E$78</f>
        <v>1.2132839467818349E-2</v>
      </c>
      <c r="F61" s="16">
        <f>E61/C61</f>
        <v>0.57501608852219666</v>
      </c>
      <c r="H61" s="1">
        <v>3.5</v>
      </c>
      <c r="I61" s="33">
        <f>AVERAGE(D61:D63)</f>
        <v>1.9423688763839767E-2</v>
      </c>
      <c r="J61" s="16">
        <f>STDEV(D61:D63)</f>
        <v>4.7606956124978022E-3</v>
      </c>
      <c r="K61" s="33">
        <f>AVERAGE(F61:F63)</f>
        <v>0.55890695706347826</v>
      </c>
      <c r="L61" s="16">
        <f>STDEV(F61:F63)</f>
        <v>0.23510854827300373</v>
      </c>
      <c r="O61" s="12"/>
      <c r="P61" s="11"/>
      <c r="R61" s="4"/>
      <c r="AL61" s="4"/>
      <c r="AM61" s="4"/>
      <c r="AN61" s="4"/>
      <c r="AO61" s="4"/>
    </row>
    <row r="62" spans="1:81">
      <c r="B62">
        <v>92</v>
      </c>
      <c r="C62">
        <v>1.4500000000000001E-2</v>
      </c>
      <c r="D62" s="17">
        <f>K51</f>
        <v>2.1792703043399961E-2</v>
      </c>
      <c r="E62" s="16">
        <f>D62-$E$78</f>
        <v>1.1390426620635732E-2</v>
      </c>
      <c r="F62" s="16">
        <f>E62/C62</f>
        <v>0.78554666349211943</v>
      </c>
      <c r="H62" s="1"/>
      <c r="I62" s="33"/>
      <c r="J62" s="16"/>
      <c r="K62" s="33"/>
      <c r="L62" s="16"/>
      <c r="O62" s="12"/>
      <c r="P62" s="11"/>
      <c r="R62" s="4"/>
      <c r="S62" s="17"/>
      <c r="AL62" s="4"/>
      <c r="AM62" s="4"/>
      <c r="AN62" s="4"/>
      <c r="AO62" s="4"/>
    </row>
    <row r="63" spans="1:81">
      <c r="B63">
        <v>93</v>
      </c>
      <c r="C63">
        <v>1.12E-2</v>
      </c>
      <c r="D63" s="17">
        <f>L51</f>
        <v>1.3943247357536761E-2</v>
      </c>
      <c r="E63" s="16">
        <f>D63-$E$78</f>
        <v>3.5409709347725329E-3</v>
      </c>
      <c r="F63" s="16">
        <f>E63/C63</f>
        <v>0.31615811917611902</v>
      </c>
      <c r="H63" s="1"/>
      <c r="I63" s="33"/>
      <c r="J63" s="16"/>
      <c r="K63" s="33"/>
      <c r="L63" s="16"/>
      <c r="O63" s="12"/>
      <c r="P63" s="11"/>
      <c r="R63" s="4"/>
      <c r="S63" s="17"/>
      <c r="AL63" s="4"/>
      <c r="AM63" s="4"/>
      <c r="AN63" s="4"/>
      <c r="AO63" s="4"/>
    </row>
    <row r="64" spans="1:81">
      <c r="B64">
        <v>94</v>
      </c>
      <c r="C64">
        <v>1.2999999999999999E-2</v>
      </c>
      <c r="D64" s="17">
        <f>M51</f>
        <v>3.2325970526383113E-2</v>
      </c>
      <c r="E64" s="16">
        <f>D64-$E$80</f>
        <v>2.0243740561226319E-2</v>
      </c>
      <c r="F64" s="16">
        <f>E64/C64</f>
        <v>1.5572108124020245</v>
      </c>
      <c r="H64" s="1">
        <v>5</v>
      </c>
      <c r="I64" s="33">
        <f>AVERAGE(D64:D66)</f>
        <v>3.4504283849996466E-2</v>
      </c>
      <c r="J64" s="16">
        <f>STDEV(D64:D66)</f>
        <v>2.1578656497794387E-3</v>
      </c>
      <c r="K64" s="33">
        <f>AVERAGE(F64:F66)</f>
        <v>1.2212918041993108</v>
      </c>
      <c r="L64" s="16">
        <f>STDEV(F64:F66)</f>
        <v>0.40473571584317664</v>
      </c>
      <c r="O64" s="12"/>
      <c r="P64" s="11"/>
      <c r="R64" s="4"/>
      <c r="S64" s="17"/>
      <c r="AL64" s="4"/>
      <c r="AM64" s="4"/>
      <c r="AN64" s="4"/>
      <c r="AO64" s="4"/>
    </row>
    <row r="65" spans="2:41">
      <c r="B65">
        <v>95</v>
      </c>
      <c r="C65">
        <v>2.9100000000000001E-2</v>
      </c>
      <c r="D65" s="17">
        <f>N51</f>
        <v>3.4545777655429766E-2</v>
      </c>
      <c r="E65" s="16">
        <f>D65-$E$80</f>
        <v>2.2463547690272971E-2</v>
      </c>
      <c r="F65" s="16">
        <f>E65/C65</f>
        <v>0.77194321959700929</v>
      </c>
      <c r="H65" s="12"/>
      <c r="I65" s="33"/>
      <c r="J65" s="16"/>
      <c r="K65" s="33"/>
      <c r="L65" s="16"/>
      <c r="Q65" s="15"/>
      <c r="R65" s="15"/>
      <c r="AL65" s="4"/>
      <c r="AM65" s="4"/>
      <c r="AN65" s="4"/>
      <c r="AO65" s="4"/>
    </row>
    <row r="66" spans="2:41">
      <c r="B66">
        <v>96</v>
      </c>
      <c r="C66">
        <v>1.84E-2</v>
      </c>
      <c r="D66" s="17">
        <f>O51</f>
        <v>3.6641103368176532E-2</v>
      </c>
      <c r="E66" s="16">
        <f>D66-$E$80</f>
        <v>2.4558873403019738E-2</v>
      </c>
      <c r="F66" s="16">
        <f>E66/C66</f>
        <v>1.3347213805988989</v>
      </c>
      <c r="H66" s="7"/>
      <c r="I66" s="33"/>
      <c r="J66" s="16"/>
      <c r="K66" s="33"/>
      <c r="L66" s="16"/>
      <c r="O66" s="12"/>
      <c r="P66" s="18"/>
      <c r="Q66" s="18"/>
      <c r="R66" s="19"/>
      <c r="S66" s="18"/>
      <c r="T66" s="18"/>
      <c r="AL66" s="4"/>
      <c r="AM66" s="4"/>
      <c r="AN66" s="4"/>
      <c r="AO66" s="4"/>
    </row>
    <row r="67" spans="2:41">
      <c r="B67">
        <v>97</v>
      </c>
      <c r="C67">
        <v>1.6199999999999999E-2</v>
      </c>
      <c r="D67" s="17">
        <f>P51</f>
        <v>4.572496612394026E-2</v>
      </c>
      <c r="E67" s="16">
        <f>D67-$E$82</f>
        <v>3.3193148470049436E-2</v>
      </c>
      <c r="F67" s="16">
        <f>E67/C67</f>
        <v>2.0489597821018171</v>
      </c>
      <c r="H67" s="7">
        <v>7</v>
      </c>
      <c r="I67" s="33">
        <f>AVERAGE(D67:D69)</f>
        <v>4.3835463385485114E-2</v>
      </c>
      <c r="J67" s="16">
        <f>STDEV(D67:D69)</f>
        <v>4.1462746132322906E-3</v>
      </c>
      <c r="K67" s="33">
        <f>AVERAGE(F67:F69)</f>
        <v>1.6107358099930542</v>
      </c>
      <c r="L67" s="16">
        <f>STDEV(F67:F69)</f>
        <v>0.49990994903502689</v>
      </c>
      <c r="P67" s="7"/>
      <c r="Q67" s="7"/>
      <c r="R67" s="1"/>
      <c r="S67" s="7"/>
      <c r="T67" s="7"/>
      <c r="U67" s="7"/>
      <c r="V67" s="7"/>
      <c r="AL67" s="4"/>
      <c r="AM67" s="4"/>
      <c r="AN67" s="4"/>
      <c r="AO67" s="4"/>
    </row>
    <row r="68" spans="2:41">
      <c r="B68">
        <v>98</v>
      </c>
      <c r="C68">
        <v>2.4899999999999999E-2</v>
      </c>
      <c r="D68" s="17">
        <f>Q51</f>
        <v>3.9080997103122642E-2</v>
      </c>
      <c r="E68" s="16">
        <f>D68-$E$82</f>
        <v>2.6549179449231818E-2</v>
      </c>
      <c r="F68" s="16">
        <f>E68/C68</f>
        <v>1.0662321063948521</v>
      </c>
      <c r="H68" s="1"/>
      <c r="I68" s="33"/>
      <c r="J68" s="34"/>
      <c r="K68" s="33"/>
      <c r="L68" s="34"/>
      <c r="O68" s="12"/>
      <c r="P68" s="11"/>
      <c r="S68" s="11"/>
      <c r="AL68" s="4"/>
      <c r="AM68" s="4"/>
      <c r="AN68" s="4"/>
      <c r="AO68" s="4"/>
    </row>
    <row r="69" spans="2:41">
      <c r="B69">
        <v>99</v>
      </c>
      <c r="C69">
        <v>1.9900000000000001E-2</v>
      </c>
      <c r="D69" s="17">
        <f>R51</f>
        <v>4.6700426929392441E-2</v>
      </c>
      <c r="E69" s="16">
        <f>D69-$E$82</f>
        <v>3.4168609275501617E-2</v>
      </c>
      <c r="F69" s="16">
        <f>E69/C69</f>
        <v>1.7170155414824932</v>
      </c>
      <c r="H69" s="1"/>
      <c r="I69" s="33"/>
      <c r="J69" s="16"/>
      <c r="K69" s="33"/>
      <c r="L69" s="16"/>
      <c r="O69" s="12"/>
      <c r="P69" s="11"/>
      <c r="S69" s="11"/>
    </row>
    <row r="70" spans="2:41">
      <c r="B70">
        <v>100</v>
      </c>
      <c r="C70">
        <v>1.55E-2</v>
      </c>
      <c r="D70" s="17">
        <f>S51</f>
        <v>4.4167212497647289E-2</v>
      </c>
      <c r="E70" s="16">
        <f>D70-$E$84</f>
        <v>3.480013351971465E-2</v>
      </c>
      <c r="F70" s="16">
        <f>E70/C70</f>
        <v>2.2451699044977196</v>
      </c>
      <c r="H70" s="1">
        <v>10</v>
      </c>
      <c r="I70" s="33">
        <f>AVERAGE(D70:D72)</f>
        <v>5.2407079207616288E-2</v>
      </c>
      <c r="J70" s="16">
        <f>STDEV(D70:D72)</f>
        <v>1.004019410040587E-2</v>
      </c>
      <c r="K70" s="33">
        <f>AVERAGE(F70:F72)</f>
        <v>2.6369922832761628</v>
      </c>
      <c r="L70" s="16">
        <f>STDEV(F70:F72)</f>
        <v>0.99238440085484725</v>
      </c>
      <c r="O70" s="12"/>
      <c r="P70" s="11"/>
      <c r="S70" s="11"/>
    </row>
    <row r="71" spans="2:41">
      <c r="B71">
        <v>101</v>
      </c>
      <c r="C71">
        <v>1.44E-2</v>
      </c>
      <c r="D71" s="17">
        <f>T51</f>
        <v>6.3589869281045749E-2</v>
      </c>
      <c r="E71" s="16">
        <f>D71-$E$84</f>
        <v>5.4222790303113111E-2</v>
      </c>
      <c r="F71" s="16">
        <f>E71/C71</f>
        <v>3.7654715488272994</v>
      </c>
      <c r="I71" s="10"/>
      <c r="J71" s="11"/>
      <c r="K71" s="10"/>
      <c r="L71" s="11"/>
      <c r="O71" s="12"/>
      <c r="P71" s="11"/>
      <c r="S71" s="11"/>
    </row>
    <row r="72" spans="2:41">
      <c r="B72">
        <v>102</v>
      </c>
      <c r="C72">
        <v>2.1100000000000001E-2</v>
      </c>
      <c r="D72" s="17">
        <f>U51</f>
        <v>4.9464155844155845E-2</v>
      </c>
      <c r="E72" s="16">
        <f>D72-$E$84</f>
        <v>4.0097076866223207E-2</v>
      </c>
      <c r="F72" s="16">
        <f>E72/C72</f>
        <v>1.9003353965034695</v>
      </c>
      <c r="K72" s="22"/>
      <c r="L72" s="7"/>
      <c r="P72" s="11"/>
      <c r="R72" s="7"/>
    </row>
    <row r="73" spans="2:41">
      <c r="E73" s="16" t="s">
        <v>79</v>
      </c>
      <c r="K73" s="21"/>
    </row>
    <row r="74" spans="2:41">
      <c r="B74" t="s">
        <v>80</v>
      </c>
      <c r="C74">
        <v>1</v>
      </c>
      <c r="D74" s="17">
        <f>Z51</f>
        <v>8.2238443670150981E-3</v>
      </c>
      <c r="E74" s="16">
        <f>AVERAGE(D74:D75)</f>
        <v>7.9140185830429716E-3</v>
      </c>
      <c r="K74" s="21"/>
    </row>
    <row r="75" spans="2:41">
      <c r="B75" t="s">
        <v>80</v>
      </c>
      <c r="C75">
        <v>1</v>
      </c>
      <c r="D75" s="17">
        <f>AA51</f>
        <v>7.6041927990708452E-3</v>
      </c>
      <c r="E75" s="16"/>
      <c r="H75" s="12"/>
      <c r="K75" s="21"/>
    </row>
    <row r="76" spans="2:41">
      <c r="B76" t="s">
        <v>80</v>
      </c>
      <c r="C76">
        <v>2</v>
      </c>
      <c r="D76" s="17">
        <f>AB51</f>
        <v>9.6530313588850201E-3</v>
      </c>
      <c r="E76" s="16">
        <f>AVERAGE(D76:D77)</f>
        <v>9.2361556329849034E-3</v>
      </c>
      <c r="K76" s="21"/>
    </row>
    <row r="77" spans="2:41">
      <c r="B77" t="s">
        <v>80</v>
      </c>
      <c r="C77">
        <v>2</v>
      </c>
      <c r="D77" s="17">
        <f>AC51</f>
        <v>8.8192799070847868E-3</v>
      </c>
      <c r="E77" s="16"/>
      <c r="H77" s="7"/>
      <c r="K77" s="21"/>
      <c r="P77" s="11"/>
    </row>
    <row r="78" spans="2:41">
      <c r="B78" t="s">
        <v>80</v>
      </c>
      <c r="C78">
        <v>3.5</v>
      </c>
      <c r="D78" s="17">
        <f>AD51</f>
        <v>1.0626236933797913E-2</v>
      </c>
      <c r="E78" s="16">
        <f>AVERAGE(D78:D79)</f>
        <v>1.0402276422764228E-2</v>
      </c>
      <c r="H78" s="7"/>
      <c r="K78" s="21"/>
      <c r="P78" s="11"/>
      <c r="AE78" s="9"/>
    </row>
    <row r="79" spans="2:41">
      <c r="B79" t="s">
        <v>80</v>
      </c>
      <c r="C79">
        <v>3.5</v>
      </c>
      <c r="D79" s="17">
        <f>AE51</f>
        <v>1.0178315911730546E-2</v>
      </c>
      <c r="E79" s="16"/>
      <c r="S79" s="17"/>
      <c r="AE79" s="9"/>
    </row>
    <row r="80" spans="2:41">
      <c r="B80" t="s">
        <v>80</v>
      </c>
      <c r="C80">
        <v>5</v>
      </c>
      <c r="D80" s="17">
        <f>AF51</f>
        <v>1.2408815331010455E-2</v>
      </c>
      <c r="E80" s="16">
        <f>AVERAGE(D80:D81)</f>
        <v>1.2082229965156795E-2</v>
      </c>
      <c r="K80" s="21"/>
      <c r="P80" s="11"/>
      <c r="AE80" s="14"/>
    </row>
    <row r="81" spans="2:31">
      <c r="B81" t="s">
        <v>80</v>
      </c>
      <c r="C81">
        <v>5</v>
      </c>
      <c r="D81" s="17">
        <f>AG51</f>
        <v>1.1755644599303136E-2</v>
      </c>
      <c r="E81" s="16"/>
      <c r="K81" s="21"/>
      <c r="AE81" s="14"/>
    </row>
    <row r="82" spans="2:31">
      <c r="B82" t="s">
        <v>80</v>
      </c>
      <c r="C82">
        <v>7</v>
      </c>
      <c r="D82" s="17">
        <f>AH51</f>
        <v>1.2653147502903601E-2</v>
      </c>
      <c r="E82" s="16">
        <f>AVERAGE(D82:D83)</f>
        <v>1.2531817653890824E-2</v>
      </c>
      <c r="K82" s="22"/>
      <c r="AE82" s="14"/>
    </row>
    <row r="83" spans="2:31">
      <c r="B83" t="s">
        <v>80</v>
      </c>
      <c r="C83">
        <v>7</v>
      </c>
      <c r="D83" s="17">
        <f>AI51</f>
        <v>1.2410487804878046E-2</v>
      </c>
      <c r="E83" s="16"/>
      <c r="H83" s="12"/>
      <c r="K83" s="21"/>
      <c r="AE83" s="14"/>
    </row>
    <row r="84" spans="2:31">
      <c r="B84" t="s">
        <v>80</v>
      </c>
      <c r="C84">
        <v>10</v>
      </c>
      <c r="D84" s="17">
        <f>AJ51</f>
        <v>9.0960627177700346E-3</v>
      </c>
      <c r="E84" s="16">
        <f>AVERAGE(D84:D85)</f>
        <v>9.3670789779326386E-3</v>
      </c>
      <c r="K84" s="21"/>
      <c r="AE84" s="14"/>
    </row>
    <row r="85" spans="2:31">
      <c r="B85" t="s">
        <v>80</v>
      </c>
      <c r="C85">
        <v>10</v>
      </c>
      <c r="D85" s="17">
        <f>AK51</f>
        <v>9.6380952380952407E-3</v>
      </c>
      <c r="E85" s="16"/>
      <c r="K85" s="21"/>
      <c r="AE85" s="27"/>
    </row>
    <row r="86" spans="2:31">
      <c r="E86" s="11"/>
      <c r="H86" s="12"/>
      <c r="K86" s="21"/>
      <c r="AE86" s="9"/>
    </row>
    <row r="87" spans="2:31">
      <c r="B87">
        <v>103</v>
      </c>
      <c r="C87">
        <v>2.1999999999999999E-2</v>
      </c>
      <c r="D87">
        <f>AP51</f>
        <v>2.0730351200913817E-3</v>
      </c>
      <c r="E87" s="16">
        <f>D87-$E$103</f>
        <v>1.584469631525893E-3</v>
      </c>
      <c r="F87" s="16">
        <f>E87/C87</f>
        <v>7.2021346887540597E-2</v>
      </c>
      <c r="H87" s="7" t="s">
        <v>38</v>
      </c>
      <c r="I87" s="7" t="s">
        <v>85</v>
      </c>
      <c r="K87" s="7" t="s">
        <v>86</v>
      </c>
      <c r="AE87" s="13"/>
    </row>
    <row r="88" spans="2:31">
      <c r="B88">
        <v>104</v>
      </c>
      <c r="C88">
        <v>1.6899999999999998E-2</v>
      </c>
      <c r="D88">
        <f>AQ51</f>
        <v>2.5725158031341144E-3</v>
      </c>
      <c r="E88" s="16">
        <f>D88-$E$103</f>
        <v>2.0839503145686257E-3</v>
      </c>
      <c r="F88" s="16">
        <f>E88/C88</f>
        <v>0.12331066950110213</v>
      </c>
      <c r="H88" s="1">
        <v>0</v>
      </c>
      <c r="I88" s="33">
        <f>AVERAGE(D87:D89)</f>
        <v>1.8156962677113682E-3</v>
      </c>
      <c r="J88" s="16">
        <f>STDEV(D87:D89)</f>
        <v>9.1310358932939742E-4</v>
      </c>
      <c r="K88" s="33">
        <f>AVERAGE(F87:F89)</f>
        <v>7.0054943714746923E-2</v>
      </c>
      <c r="L88" s="16">
        <f>STDEV(F87:F89)</f>
        <v>5.4265654871429959E-2</v>
      </c>
      <c r="AE88" s="9"/>
    </row>
    <row r="89" spans="2:31">
      <c r="B89">
        <v>105</v>
      </c>
      <c r="C89">
        <v>2.1100000000000001E-2</v>
      </c>
      <c r="D89">
        <f>AR51</f>
        <v>8.0153787990860806E-4</v>
      </c>
      <c r="E89" s="16">
        <f>D89-$E$103</f>
        <v>3.1297239134311927E-4</v>
      </c>
      <c r="F89" s="16">
        <f>E89/C89</f>
        <v>1.483281475559807E-2</v>
      </c>
      <c r="H89" s="1"/>
      <c r="I89" s="33"/>
      <c r="J89" s="16"/>
      <c r="K89" s="33"/>
      <c r="L89" s="16"/>
      <c r="AE89" s="9"/>
    </row>
    <row r="90" spans="2:31">
      <c r="B90">
        <v>106</v>
      </c>
      <c r="C90">
        <v>1.6899999999999998E-2</v>
      </c>
      <c r="D90">
        <f>AS51</f>
        <v>3.9386135990917108E-3</v>
      </c>
      <c r="E90" s="16">
        <f>D90-$E$104</f>
        <v>3.2213297488832009E-3</v>
      </c>
      <c r="F90" s="16">
        <f>E90/C90</f>
        <v>0.19061122774456812</v>
      </c>
      <c r="H90" s="1"/>
      <c r="I90" s="33"/>
      <c r="J90" s="16"/>
      <c r="K90" s="33"/>
      <c r="L90" s="16"/>
      <c r="AE90" s="9"/>
    </row>
    <row r="91" spans="2:31">
      <c r="B91">
        <v>107</v>
      </c>
      <c r="C91">
        <v>2.6200000000000001E-2</v>
      </c>
      <c r="D91">
        <f>AT51</f>
        <v>4.0349230360051886E-3</v>
      </c>
      <c r="E91" s="16">
        <f>D91-$E$104</f>
        <v>3.3176391857966787E-3</v>
      </c>
      <c r="F91" s="16">
        <f>E91/C91</f>
        <v>0.12662744983956789</v>
      </c>
      <c r="H91" s="1">
        <v>0.5</v>
      </c>
      <c r="I91" s="33">
        <f>AVERAGE(D90:D92)</f>
        <v>3.7233131392658179E-3</v>
      </c>
      <c r="J91" s="16">
        <f>STDEV(D90:D92)</f>
        <v>4.588515770937785E-4</v>
      </c>
      <c r="K91" s="33">
        <f>AVERAGE(F90:F92)</f>
        <v>0.15644395454219759</v>
      </c>
      <c r="L91" s="16">
        <f>STDEV(F90:F92)</f>
        <v>3.221300744501901E-2</v>
      </c>
    </row>
    <row r="92" spans="2:31">
      <c r="B92">
        <v>108</v>
      </c>
      <c r="C92">
        <v>1.6299999999999999E-2</v>
      </c>
      <c r="D92">
        <f>AU51</f>
        <v>3.1964027827005542E-3</v>
      </c>
      <c r="E92" s="16">
        <f>D92-$E$104</f>
        <v>2.4791189324920443E-3</v>
      </c>
      <c r="F92" s="16">
        <f>E92/C92</f>
        <v>0.15209318604245672</v>
      </c>
      <c r="H92" s="1"/>
      <c r="I92" s="33"/>
      <c r="J92" s="16"/>
      <c r="K92" s="33"/>
      <c r="L92" s="16"/>
    </row>
    <row r="93" spans="2:31">
      <c r="B93">
        <v>109</v>
      </c>
      <c r="C93">
        <v>1.3299999999999999E-2</v>
      </c>
      <c r="D93">
        <f>AV51</f>
        <v>6.1555400581901039E-3</v>
      </c>
      <c r="E93" s="16">
        <f>D93-$E$106</f>
        <v>4.308060383393356E-3</v>
      </c>
      <c r="F93" s="16">
        <f>E93/C93</f>
        <v>0.32391431454085384</v>
      </c>
      <c r="H93" s="1"/>
      <c r="I93" s="33"/>
      <c r="J93" s="16"/>
      <c r="K93" s="33"/>
      <c r="L93" s="16"/>
    </row>
    <row r="94" spans="2:31">
      <c r="B94">
        <v>110</v>
      </c>
      <c r="C94">
        <v>2.8899999999999999E-2</v>
      </c>
      <c r="D94">
        <f>AW51</f>
        <v>9.119194479505063E-3</v>
      </c>
      <c r="E94" s="16">
        <f>D94-$E$106</f>
        <v>7.2717148047083159E-3</v>
      </c>
      <c r="F94" s="16">
        <f>E94/C94</f>
        <v>0.25161642922866145</v>
      </c>
      <c r="H94" s="1">
        <v>1</v>
      </c>
      <c r="I94" s="33">
        <f>AVERAGE(D93:D95)</f>
        <v>7.8484577765991249E-3</v>
      </c>
      <c r="J94" s="16">
        <f>STDEV(D93:D95)</f>
        <v>1.5262665198559971E-3</v>
      </c>
      <c r="K94" s="33">
        <f>AVERAGE(F93:F95)</f>
        <v>0.25444747128872208</v>
      </c>
      <c r="L94" s="16">
        <f>STDEV(F93:F95)</f>
        <v>6.8095473825619549E-2</v>
      </c>
    </row>
    <row r="95" spans="2:31">
      <c r="B95">
        <v>111</v>
      </c>
      <c r="C95">
        <v>3.4200000000000001E-2</v>
      </c>
      <c r="D95">
        <f>AX51</f>
        <v>8.270638792102207E-3</v>
      </c>
      <c r="E95" s="16">
        <f>D95-$E$106</f>
        <v>6.42315911730546E-3</v>
      </c>
      <c r="F95" s="16">
        <f>E95/C95</f>
        <v>0.18781167009665087</v>
      </c>
      <c r="H95" s="1"/>
      <c r="I95" s="33"/>
      <c r="J95" s="16"/>
      <c r="K95" s="33"/>
      <c r="L95" s="16"/>
    </row>
    <row r="96" spans="2:31">
      <c r="B96">
        <v>112</v>
      </c>
      <c r="C96">
        <v>1.9900000000000001E-2</v>
      </c>
      <c r="D96">
        <f>AY51</f>
        <v>2.0802381222282909E-2</v>
      </c>
      <c r="E96" s="16">
        <f>D96-$E$108</f>
        <v>1.4716033951667347E-2</v>
      </c>
      <c r="F96" s="16">
        <f>E96/C96</f>
        <v>0.73949919355112292</v>
      </c>
      <c r="H96" s="1"/>
      <c r="I96" s="33"/>
      <c r="J96" s="16"/>
      <c r="K96" s="33"/>
      <c r="L96" s="16"/>
    </row>
    <row r="97" spans="2:20">
      <c r="B97">
        <v>113</v>
      </c>
      <c r="C97">
        <v>1.66E-2</v>
      </c>
      <c r="D97">
        <f>AZ51</f>
        <v>2.0087597280140247E-2</v>
      </c>
      <c r="E97" s="16">
        <f>D97-$E$108</f>
        <v>1.4001250009524685E-2</v>
      </c>
      <c r="F97" s="16">
        <f>E97/C97</f>
        <v>0.84344879575449905</v>
      </c>
      <c r="H97" s="1">
        <v>2</v>
      </c>
      <c r="I97" s="33">
        <f>AVERAGE(D96:D98)</f>
        <v>2.1577409895936924E-2</v>
      </c>
      <c r="J97" s="16">
        <f>STDEV(D96:D98)</f>
        <v>1.9937047351066724E-3</v>
      </c>
      <c r="K97" s="33">
        <f>AVERAGE(F96:F98)</f>
        <v>0.92487313099386637</v>
      </c>
      <c r="L97" s="16">
        <f>STDEV(F96:F98)</f>
        <v>0.23682771940627753</v>
      </c>
      <c r="Q97" s="1"/>
      <c r="R97" s="4"/>
      <c r="S97" s="26"/>
      <c r="T97" s="4"/>
    </row>
    <row r="98" spans="2:20">
      <c r="B98">
        <v>114</v>
      </c>
      <c r="C98">
        <v>1.49E-2</v>
      </c>
      <c r="D98">
        <f>BA51</f>
        <v>2.384225118538762E-2</v>
      </c>
      <c r="E98" s="16">
        <f>D98-$E$108</f>
        <v>1.775590391477206E-2</v>
      </c>
      <c r="F98" s="16">
        <f>E98/C98</f>
        <v>1.1916714036759772</v>
      </c>
      <c r="H98" s="12"/>
      <c r="I98" s="33"/>
      <c r="J98" s="16"/>
      <c r="K98" s="33"/>
      <c r="L98" s="16"/>
      <c r="Q98" s="1"/>
      <c r="R98" s="4"/>
      <c r="S98" s="26"/>
    </row>
    <row r="99" spans="2:20">
      <c r="B99">
        <v>115</v>
      </c>
      <c r="C99" s="21">
        <v>2.52E-2</v>
      </c>
      <c r="D99" s="21">
        <f>BB51</f>
        <v>2.3060202429149797E-2</v>
      </c>
      <c r="E99" s="16">
        <f>D99-$E$108</f>
        <v>1.6973855158534237E-2</v>
      </c>
      <c r="F99" s="16">
        <f>E99/C99</f>
        <v>0.67356568089421576</v>
      </c>
      <c r="H99" s="1">
        <v>5</v>
      </c>
      <c r="I99" s="33">
        <f>I64</f>
        <v>3.4504283849996466E-2</v>
      </c>
      <c r="J99" s="33">
        <f t="shared" ref="J99:L99" si="9">J64</f>
        <v>2.1578656497794387E-3</v>
      </c>
      <c r="K99" s="33">
        <f t="shared" si="9"/>
        <v>1.2212918041993108</v>
      </c>
      <c r="L99" s="33">
        <f t="shared" si="9"/>
        <v>0.40473571584317664</v>
      </c>
      <c r="Q99" s="1"/>
      <c r="R99" s="4"/>
      <c r="S99" s="26"/>
      <c r="T99" s="26"/>
    </row>
    <row r="100" spans="2:20">
      <c r="B100">
        <v>116</v>
      </c>
      <c r="C100">
        <v>1.6500000000000001E-2</v>
      </c>
      <c r="D100">
        <f>BC51</f>
        <v>6.2565608259472091E-2</v>
      </c>
      <c r="E100" s="16">
        <f>D100-$E$110</f>
        <v>5.4624324868066745E-2</v>
      </c>
      <c r="F100" s="16">
        <f>E100/C100</f>
        <v>3.3105651435191965</v>
      </c>
      <c r="H100" s="7">
        <v>7</v>
      </c>
      <c r="I100" s="33">
        <f>AVERAGE(D99:D101)</f>
        <v>5.0470802026483685E-2</v>
      </c>
      <c r="J100" s="16">
        <f>STDEV(D99:D101)</f>
        <v>2.3792843824123069E-2</v>
      </c>
      <c r="K100" s="33">
        <f>AVERAGE(F99:F101)</f>
        <v>2.1450677889206262</v>
      </c>
      <c r="L100" s="16">
        <f>STDEV(F99:F101)</f>
        <v>1.3448682921801054</v>
      </c>
      <c r="Q100" s="1"/>
      <c r="R100" s="4"/>
      <c r="S100" s="26"/>
      <c r="T100" s="26"/>
    </row>
    <row r="101" spans="2:20">
      <c r="B101">
        <v>117</v>
      </c>
      <c r="C101">
        <v>2.3599999999999999E-2</v>
      </c>
      <c r="D101">
        <f>BD51</f>
        <v>6.578659539082915E-2</v>
      </c>
      <c r="E101" s="16">
        <f>D101-$E$110</f>
        <v>5.7845311999423804E-2</v>
      </c>
      <c r="F101" s="16">
        <f>E101/C101</f>
        <v>2.4510725423484665</v>
      </c>
      <c r="H101" s="1"/>
      <c r="I101" s="33"/>
      <c r="J101" s="34"/>
      <c r="K101" s="33"/>
      <c r="L101" s="34"/>
      <c r="Q101" s="1"/>
      <c r="R101" s="4"/>
      <c r="S101" s="26"/>
      <c r="T101" s="26"/>
    </row>
    <row r="102" spans="2:20">
      <c r="E102" s="16" t="s">
        <v>79</v>
      </c>
      <c r="H102" s="1"/>
      <c r="I102" s="33"/>
      <c r="J102" s="16"/>
      <c r="K102" s="33"/>
      <c r="L102" s="16"/>
      <c r="Q102" s="1"/>
      <c r="R102" s="4"/>
      <c r="S102" s="26"/>
      <c r="T102" s="26"/>
    </row>
    <row r="103" spans="2:20">
      <c r="B103" t="s">
        <v>80</v>
      </c>
      <c r="C103">
        <v>0</v>
      </c>
      <c r="D103">
        <f>BE51</f>
        <v>2.9537148484516901E-4</v>
      </c>
      <c r="E103" s="16">
        <f>AVERAGE(D103:D104)</f>
        <v>4.8856548856548879E-4</v>
      </c>
      <c r="H103" s="1"/>
      <c r="I103" s="33"/>
      <c r="J103" s="16"/>
      <c r="K103" s="33"/>
      <c r="L103" s="16"/>
      <c r="Q103" s="1"/>
      <c r="R103" s="4"/>
      <c r="S103" s="26"/>
      <c r="T103" s="26"/>
    </row>
    <row r="104" spans="2:20">
      <c r="B104" t="s">
        <v>80</v>
      </c>
      <c r="C104">
        <v>0.5</v>
      </c>
      <c r="D104">
        <f>BF51</f>
        <v>6.8175949228580857E-4</v>
      </c>
      <c r="E104" s="16">
        <f>AVERAGE(D104:D105)</f>
        <v>7.1728385020850991E-4</v>
      </c>
      <c r="Q104" s="1"/>
    </row>
    <row r="105" spans="2:20">
      <c r="B105" t="s">
        <v>80</v>
      </c>
      <c r="C105">
        <v>0.5</v>
      </c>
      <c r="D105">
        <f>BG51</f>
        <v>7.5280820813121115E-4</v>
      </c>
      <c r="E105" s="16"/>
    </row>
    <row r="106" spans="2:20">
      <c r="B106" t="s">
        <v>80</v>
      </c>
      <c r="C106">
        <v>1</v>
      </c>
      <c r="D106">
        <f>BH51</f>
        <v>1.8335075493612078E-3</v>
      </c>
      <c r="E106" s="16">
        <f>AVERAGE(D106:D107)</f>
        <v>1.8474796747967475E-3</v>
      </c>
    </row>
    <row r="107" spans="2:20">
      <c r="B107" t="s">
        <v>80</v>
      </c>
      <c r="C107">
        <v>1</v>
      </c>
      <c r="D107">
        <f>BI51</f>
        <v>1.8614518002322874E-3</v>
      </c>
      <c r="E107" s="16"/>
    </row>
    <row r="108" spans="2:20">
      <c r="B108" t="s">
        <v>80</v>
      </c>
      <c r="C108">
        <v>2</v>
      </c>
      <c r="D108">
        <f>BJ51</f>
        <v>5.9256213704994166E-3</v>
      </c>
      <c r="E108" s="16">
        <f>AVERAGE(D108:D109)</f>
        <v>6.0863472706155618E-3</v>
      </c>
    </row>
    <row r="109" spans="2:20">
      <c r="B109" t="s">
        <v>80</v>
      </c>
      <c r="C109">
        <v>2</v>
      </c>
      <c r="D109">
        <f>BK51</f>
        <v>6.2470731707317071E-3</v>
      </c>
      <c r="E109" s="16"/>
    </row>
    <row r="110" spans="2:20">
      <c r="B110" t="s">
        <v>80</v>
      </c>
      <c r="C110">
        <v>7</v>
      </c>
      <c r="D110">
        <f>BL51</f>
        <v>7.8848664343786259E-3</v>
      </c>
      <c r="E110" s="16">
        <f>AVERAGE(D110:D111)</f>
        <v>7.9412833914053425E-3</v>
      </c>
    </row>
    <row r="111" spans="2:20">
      <c r="B111" t="s">
        <v>80</v>
      </c>
      <c r="C111">
        <v>7</v>
      </c>
      <c r="D111">
        <f>BM51</f>
        <v>7.9977003484320575E-3</v>
      </c>
      <c r="E111" s="16"/>
    </row>
    <row r="112" spans="2:20">
      <c r="E112" s="16"/>
      <c r="H112" s="1" t="s">
        <v>55</v>
      </c>
      <c r="I112" s="7" t="s">
        <v>85</v>
      </c>
      <c r="K112" s="7" t="s">
        <v>86</v>
      </c>
    </row>
    <row r="113" spans="2:14">
      <c r="B113">
        <v>118</v>
      </c>
      <c r="C113">
        <v>2.0199999999999999E-2</v>
      </c>
      <c r="D113">
        <f>BR51</f>
        <v>2.2497030052278768E-3</v>
      </c>
      <c r="E113" s="16">
        <f>D113-$E$120</f>
        <v>1.8947843060408852E-3</v>
      </c>
      <c r="F113" s="16">
        <f>E113/C113</f>
        <v>9.380120326935075E-2</v>
      </c>
      <c r="H113" t="s">
        <v>81</v>
      </c>
      <c r="I113" s="33">
        <f>AVERAGE(D113:D115)</f>
        <v>1.3689834639958192E-3</v>
      </c>
      <c r="J113" s="16">
        <f>STDEV(D113:D115)</f>
        <v>1.1408841739413095E-3</v>
      </c>
      <c r="K113" s="33">
        <f>AVERAGE(F113:F115)</f>
        <v>6.5083067055899016E-2</v>
      </c>
      <c r="L113" s="16">
        <f>STDEV(F113:F115)</f>
        <v>7.2207201201979765E-2</v>
      </c>
    </row>
    <row r="114" spans="2:14">
      <c r="B114">
        <v>119</v>
      </c>
      <c r="C114">
        <v>1.61E-2</v>
      </c>
      <c r="D114">
        <f>BS51</f>
        <v>8.0174216027874241E-5</v>
      </c>
      <c r="E114" s="16">
        <f>D114-$E$120</f>
        <v>-2.7474448315911737E-4</v>
      </c>
      <c r="F114" s="16">
        <f>E114/C114</f>
        <v>-1.7064874730379962E-2</v>
      </c>
      <c r="I114" s="33"/>
      <c r="J114" s="16"/>
      <c r="K114" s="33"/>
      <c r="L114" s="16"/>
    </row>
    <row r="115" spans="2:14">
      <c r="B115">
        <v>120</v>
      </c>
      <c r="C115">
        <v>1.2E-2</v>
      </c>
      <c r="D115">
        <f>BT51</f>
        <v>1.7770731707317071E-3</v>
      </c>
      <c r="E115" s="16">
        <f>D115-$E$120</f>
        <v>1.4221544715447155E-3</v>
      </c>
      <c r="F115" s="16">
        <f>E115/C115</f>
        <v>0.11851287262872628</v>
      </c>
      <c r="H115" t="s">
        <v>82</v>
      </c>
      <c r="I115" s="16">
        <f>I64</f>
        <v>3.4504283849996466E-2</v>
      </c>
      <c r="J115" s="16">
        <f>J64</f>
        <v>2.1578656497794387E-3</v>
      </c>
      <c r="K115" s="16">
        <f>K64</f>
        <v>1.2212918041993108</v>
      </c>
      <c r="L115" s="16">
        <f>L64</f>
        <v>0.40473571584317664</v>
      </c>
    </row>
    <row r="116" spans="2:14">
      <c r="B116">
        <v>121</v>
      </c>
      <c r="C116">
        <v>1.9099999999999999E-2</v>
      </c>
      <c r="D116">
        <f>BU51</f>
        <v>3.3107247386759582E-2</v>
      </c>
      <c r="E116" s="16">
        <f>D116-$E$122</f>
        <v>2.9775574912891987E-2</v>
      </c>
      <c r="F116" s="16">
        <f>E116/C116</f>
        <v>1.5589306237116225</v>
      </c>
    </row>
    <row r="117" spans="2:14">
      <c r="B117">
        <v>122</v>
      </c>
      <c r="C117">
        <v>2.23E-2</v>
      </c>
      <c r="D117">
        <f>BV51</f>
        <v>2.7334564459930294E-2</v>
      </c>
      <c r="E117" s="16">
        <f>D117-$E$122</f>
        <v>2.4002891986062699E-2</v>
      </c>
      <c r="F117" s="16">
        <f>E117/C117</f>
        <v>1.0763628693301659</v>
      </c>
      <c r="H117" t="s">
        <v>83</v>
      </c>
      <c r="I117" s="33">
        <f>AVERAGE(D116:D118)</f>
        <v>2.9187425474254736E-2</v>
      </c>
      <c r="J117" s="16">
        <f>STDEV(D116:D118)</f>
        <v>3.3963528319922299E-3</v>
      </c>
      <c r="K117" s="33">
        <f>AVERAGE(F116:F118)</f>
        <v>1.5447838842970316</v>
      </c>
      <c r="L117" s="16">
        <f>STDEV(F116:F118)</f>
        <v>0.46151028966166829</v>
      </c>
    </row>
    <row r="118" spans="2:14">
      <c r="B118">
        <v>123</v>
      </c>
      <c r="C118">
        <v>1.1900000000000001E-2</v>
      </c>
      <c r="D118">
        <f>BW51</f>
        <v>2.7120464576074334E-2</v>
      </c>
      <c r="E118" s="16">
        <f>D118-$E$122</f>
        <v>2.3788792102206739E-2</v>
      </c>
      <c r="F118" s="16">
        <f>E118/C118</f>
        <v>1.9990581598493056</v>
      </c>
      <c r="K118" s="33"/>
      <c r="L118" s="16"/>
      <c r="M118" s="33"/>
      <c r="N118" s="16"/>
    </row>
    <row r="119" spans="2:14">
      <c r="K119" s="33"/>
      <c r="L119" s="16"/>
      <c r="M119" s="33"/>
      <c r="N119" s="16"/>
    </row>
    <row r="120" spans="2:14">
      <c r="B120" t="s">
        <v>80</v>
      </c>
      <c r="C120">
        <v>0</v>
      </c>
      <c r="D120">
        <f>BX51</f>
        <v>3.4083623693379817E-4</v>
      </c>
      <c r="E120" s="16">
        <f>AVERAGE(D120:D121)</f>
        <v>3.5491869918699158E-4</v>
      </c>
      <c r="K120" s="33"/>
      <c r="L120" s="16"/>
      <c r="M120" s="33"/>
      <c r="N120" s="16"/>
    </row>
    <row r="121" spans="2:14">
      <c r="B121" t="s">
        <v>80</v>
      </c>
      <c r="C121">
        <v>0</v>
      </c>
      <c r="D121">
        <f>BY51</f>
        <v>3.6900116144018494E-4</v>
      </c>
      <c r="K121" s="33"/>
      <c r="L121" s="16"/>
      <c r="M121" s="33"/>
      <c r="N121" s="16"/>
    </row>
    <row r="122" spans="2:14">
      <c r="B122" t="s">
        <v>80</v>
      </c>
      <c r="C122" t="s">
        <v>84</v>
      </c>
      <c r="D122">
        <f>BZ51</f>
        <v>3.0278629500580727E-3</v>
      </c>
      <c r="E122" s="16">
        <f>AVERAGE(D122:D123)</f>
        <v>3.3316724738675961E-3</v>
      </c>
      <c r="K122" s="33"/>
      <c r="L122" s="16"/>
      <c r="M122" s="33"/>
      <c r="N122" s="16"/>
    </row>
    <row r="123" spans="2:14">
      <c r="B123" t="s">
        <v>80</v>
      </c>
      <c r="C123" t="s">
        <v>84</v>
      </c>
      <c r="D123">
        <f>CA51</f>
        <v>3.63548199767712E-3</v>
      </c>
      <c r="K123" s="33"/>
      <c r="L123" s="16"/>
      <c r="M123" s="33"/>
      <c r="N123" s="16"/>
    </row>
    <row r="124" spans="2:14">
      <c r="K124" s="33"/>
      <c r="L124" s="33"/>
      <c r="M124" s="33"/>
      <c r="N124" s="33"/>
    </row>
    <row r="125" spans="2:14">
      <c r="K125" s="33"/>
      <c r="L125" s="16"/>
      <c r="M125" s="33"/>
      <c r="N125" s="16"/>
    </row>
    <row r="126" spans="2:14">
      <c r="K126" s="33"/>
      <c r="L126" s="16"/>
      <c r="M126" s="33"/>
      <c r="N126" s="16"/>
    </row>
  </sheetData>
  <mergeCells count="2">
    <mergeCell ref="P66:Q66"/>
    <mergeCell ref="S66:T6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prep.</vt:lpstr>
      <vt:lpstr>Opt. P450</vt:lpstr>
      <vt:lpstr>Opt. EST</vt:lpstr>
      <vt:lpstr>Opt. GST</vt:lpstr>
    </vt:vector>
  </TitlesOfParts>
  <Company>University of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 Eggers Pedersen</dc:creator>
  <cp:lastModifiedBy>Kathrine Eggers Pedersen</cp:lastModifiedBy>
  <dcterms:created xsi:type="dcterms:W3CDTF">2019-01-22T08:59:21Z</dcterms:created>
  <dcterms:modified xsi:type="dcterms:W3CDTF">2019-01-22T09:59:26Z</dcterms:modified>
</cp:coreProperties>
</file>