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40" yWindow="100" windowWidth="24380" windowHeight="14460"/>
  </bookViews>
  <sheets>
    <sheet name="character-taxon-results" sheetId="1" r:id="rId1"/>
    <sheet name="Threshold Plot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0" i="4" l="1"/>
  <c r="D90" i="4"/>
  <c r="B90" i="4"/>
  <c r="E90" i="4"/>
  <c r="A90" i="4"/>
  <c r="C89" i="4"/>
  <c r="B89" i="4"/>
  <c r="E89" i="4"/>
  <c r="D89" i="4"/>
  <c r="A89" i="4"/>
  <c r="C88" i="4"/>
  <c r="E88" i="4"/>
  <c r="B88" i="4"/>
  <c r="D88" i="4"/>
  <c r="A88" i="4"/>
  <c r="C87" i="4"/>
  <c r="D87" i="4"/>
  <c r="B87" i="4"/>
  <c r="A87" i="4"/>
  <c r="C86" i="4"/>
  <c r="E86" i="4"/>
  <c r="B86" i="4"/>
  <c r="D86" i="4"/>
  <c r="A86" i="4"/>
  <c r="C85" i="4"/>
  <c r="E85" i="4"/>
  <c r="B85" i="4"/>
  <c r="D85" i="4"/>
  <c r="A85" i="4"/>
  <c r="C84" i="4"/>
  <c r="D84" i="4"/>
  <c r="B84" i="4"/>
  <c r="E84" i="4"/>
  <c r="A84" i="4"/>
  <c r="C83" i="4"/>
  <c r="B83" i="4"/>
  <c r="D83" i="4"/>
  <c r="A83" i="4"/>
  <c r="C82" i="4"/>
  <c r="E82" i="4"/>
  <c r="B82" i="4"/>
  <c r="D82" i="4"/>
  <c r="A82" i="4"/>
  <c r="C81" i="4"/>
  <c r="E81" i="4"/>
  <c r="B81" i="4"/>
  <c r="D81" i="4"/>
  <c r="A81" i="4"/>
  <c r="C80" i="4"/>
  <c r="D80" i="4"/>
  <c r="B80" i="4"/>
  <c r="E80" i="4"/>
  <c r="A80" i="4"/>
  <c r="C79" i="4"/>
  <c r="B79" i="4"/>
  <c r="D79" i="4"/>
  <c r="A79" i="4"/>
  <c r="C78" i="4"/>
  <c r="E78" i="4"/>
  <c r="B78" i="4"/>
  <c r="D78" i="4"/>
  <c r="A78" i="4"/>
  <c r="C77" i="4"/>
  <c r="B77" i="4"/>
  <c r="E77" i="4"/>
  <c r="D77" i="4"/>
  <c r="A77" i="4"/>
  <c r="C76" i="4"/>
  <c r="E76" i="4"/>
  <c r="B76" i="4"/>
  <c r="D76" i="4"/>
  <c r="A76" i="4"/>
  <c r="C75" i="4"/>
  <c r="B75" i="4"/>
  <c r="D75" i="4"/>
  <c r="A75" i="4"/>
  <c r="C74" i="4"/>
  <c r="E74" i="4"/>
  <c r="B74" i="4"/>
  <c r="D74" i="4"/>
  <c r="A74" i="4"/>
  <c r="C73" i="4"/>
  <c r="B73" i="4"/>
  <c r="E73" i="4"/>
  <c r="D73" i="4"/>
  <c r="A73" i="4"/>
  <c r="C72" i="4"/>
  <c r="D72" i="4"/>
  <c r="B72" i="4"/>
  <c r="E72" i="4"/>
  <c r="A72" i="4"/>
  <c r="C71" i="4"/>
  <c r="B71" i="4"/>
  <c r="D71" i="4"/>
  <c r="A71" i="4"/>
  <c r="C70" i="4"/>
  <c r="D70" i="4"/>
  <c r="B70" i="4"/>
  <c r="E70" i="4"/>
  <c r="A70" i="4"/>
  <c r="C69" i="4"/>
  <c r="E69" i="4"/>
  <c r="B69" i="4"/>
  <c r="D69" i="4"/>
  <c r="A69" i="4"/>
  <c r="C68" i="4"/>
  <c r="E68" i="4"/>
  <c r="B68" i="4"/>
  <c r="D68" i="4"/>
  <c r="A68" i="4"/>
  <c r="C67" i="4"/>
  <c r="D67" i="4"/>
  <c r="B67" i="4"/>
  <c r="A67" i="4"/>
  <c r="C66" i="4"/>
  <c r="E66" i="4"/>
  <c r="B66" i="4"/>
  <c r="D66" i="4"/>
  <c r="A66" i="4"/>
  <c r="C65" i="4"/>
  <c r="B65" i="4"/>
  <c r="E65" i="4"/>
  <c r="D65" i="4"/>
  <c r="A65" i="4"/>
  <c r="C64" i="4"/>
  <c r="D64" i="4"/>
  <c r="B64" i="4"/>
  <c r="E64" i="4"/>
  <c r="A64" i="4"/>
  <c r="C63" i="4"/>
  <c r="D63" i="4"/>
  <c r="B63" i="4"/>
  <c r="A63" i="4"/>
  <c r="C62" i="4"/>
  <c r="E62" i="4"/>
  <c r="B62" i="4"/>
  <c r="D62" i="4"/>
  <c r="A62" i="4"/>
  <c r="C61" i="4"/>
  <c r="B61" i="4"/>
  <c r="E61" i="4"/>
  <c r="D61" i="4"/>
  <c r="A61" i="4"/>
  <c r="C60" i="4"/>
  <c r="E60" i="4"/>
  <c r="B60" i="4"/>
  <c r="D60" i="4"/>
  <c r="A60" i="4"/>
  <c r="C59" i="4"/>
  <c r="D59" i="4"/>
  <c r="B59" i="4"/>
  <c r="A59" i="4"/>
  <c r="C58" i="4"/>
  <c r="E58" i="4"/>
  <c r="B58" i="4"/>
  <c r="D58" i="4"/>
  <c r="A58" i="4"/>
  <c r="C57" i="4"/>
  <c r="E57" i="4"/>
  <c r="B57" i="4"/>
  <c r="D57" i="4"/>
  <c r="A57" i="4"/>
  <c r="C56" i="4"/>
  <c r="E56" i="4"/>
  <c r="B56" i="4"/>
  <c r="D56" i="4"/>
  <c r="A56" i="4"/>
  <c r="C55" i="4"/>
  <c r="B55" i="4"/>
  <c r="D55" i="4"/>
  <c r="A55" i="4"/>
  <c r="C54" i="4"/>
  <c r="D54" i="4"/>
  <c r="B54" i="4"/>
  <c r="E54" i="4"/>
  <c r="A54" i="4"/>
  <c r="C53" i="4"/>
  <c r="E53" i="4"/>
  <c r="B53" i="4"/>
  <c r="D53" i="4"/>
  <c r="A53" i="4"/>
  <c r="C52" i="4"/>
  <c r="E52" i="4"/>
  <c r="B52" i="4"/>
  <c r="D52" i="4"/>
  <c r="A52" i="4"/>
  <c r="C51" i="4"/>
  <c r="B51" i="4"/>
  <c r="D51" i="4"/>
  <c r="A51" i="4"/>
  <c r="C50" i="4"/>
  <c r="E50" i="4"/>
  <c r="B50" i="4"/>
  <c r="D50" i="4"/>
  <c r="A50" i="4"/>
  <c r="C49" i="4"/>
  <c r="E49" i="4"/>
  <c r="B49" i="4"/>
  <c r="D49" i="4"/>
  <c r="A49" i="4"/>
  <c r="C48" i="4"/>
  <c r="E48" i="4"/>
  <c r="B48" i="4"/>
  <c r="D48" i="4"/>
  <c r="A48" i="4"/>
  <c r="C47" i="4"/>
  <c r="B47" i="4"/>
  <c r="D47" i="4"/>
  <c r="A47" i="4"/>
  <c r="C46" i="4"/>
  <c r="E46" i="4"/>
  <c r="B46" i="4"/>
  <c r="D46" i="4"/>
  <c r="A46" i="4"/>
  <c r="C45" i="4"/>
  <c r="E45" i="4"/>
  <c r="B45" i="4"/>
  <c r="D45" i="4"/>
  <c r="A45" i="4"/>
  <c r="C44" i="4"/>
  <c r="E44" i="4"/>
  <c r="B44" i="4"/>
  <c r="D44" i="4"/>
  <c r="A44" i="4"/>
  <c r="C43" i="4"/>
  <c r="D43" i="4"/>
  <c r="B43" i="4"/>
  <c r="A43" i="4"/>
  <c r="C42" i="4"/>
  <c r="E42" i="4"/>
  <c r="B42" i="4"/>
  <c r="D42" i="4"/>
  <c r="A42" i="4"/>
  <c r="C41" i="4"/>
  <c r="E41" i="4"/>
  <c r="B41" i="4"/>
  <c r="D41" i="4"/>
  <c r="A41" i="4"/>
  <c r="C40" i="4"/>
  <c r="E40" i="4"/>
  <c r="B40" i="4"/>
  <c r="D40" i="4"/>
  <c r="A40" i="4"/>
  <c r="C39" i="4"/>
  <c r="B39" i="4"/>
  <c r="D39" i="4"/>
  <c r="A39" i="4"/>
  <c r="C38" i="4"/>
  <c r="E38" i="4"/>
  <c r="B38" i="4"/>
  <c r="D38" i="4"/>
  <c r="A38" i="4"/>
  <c r="C37" i="4"/>
  <c r="E37" i="4"/>
  <c r="B37" i="4"/>
  <c r="D37" i="4"/>
  <c r="A37" i="4"/>
  <c r="C36" i="4"/>
  <c r="E36" i="4"/>
  <c r="B36" i="4"/>
  <c r="D36" i="4"/>
  <c r="A36" i="4"/>
  <c r="C35" i="4"/>
  <c r="B35" i="4"/>
  <c r="D35" i="4"/>
  <c r="A35" i="4"/>
  <c r="C34" i="4"/>
  <c r="D34" i="4"/>
  <c r="B34" i="4"/>
  <c r="E34" i="4"/>
  <c r="A34" i="4"/>
  <c r="C33" i="4"/>
  <c r="E33" i="4"/>
  <c r="B33" i="4"/>
  <c r="D33" i="4"/>
  <c r="A33" i="4"/>
  <c r="C32" i="4"/>
  <c r="E32" i="4"/>
  <c r="B32" i="4"/>
  <c r="D32" i="4"/>
  <c r="A32" i="4"/>
  <c r="C31" i="4"/>
  <c r="B31" i="4"/>
  <c r="D31" i="4"/>
  <c r="A31" i="4"/>
  <c r="C30" i="4"/>
  <c r="E30" i="4"/>
  <c r="B30" i="4"/>
  <c r="D30" i="4"/>
  <c r="A30" i="4"/>
  <c r="C29" i="4"/>
  <c r="E29" i="4"/>
  <c r="B29" i="4"/>
  <c r="D29" i="4"/>
  <c r="A29" i="4"/>
  <c r="C28" i="4"/>
  <c r="E28" i="4"/>
  <c r="B28" i="4"/>
  <c r="D28" i="4"/>
  <c r="A28" i="4"/>
  <c r="C27" i="4"/>
  <c r="B27" i="4"/>
  <c r="D27" i="4"/>
  <c r="A27" i="4"/>
  <c r="C26" i="4"/>
  <c r="E26" i="4"/>
  <c r="B26" i="4"/>
  <c r="D26" i="4"/>
  <c r="A26" i="4"/>
  <c r="C25" i="4"/>
  <c r="E25" i="4"/>
  <c r="B25" i="4"/>
  <c r="D25" i="4"/>
  <c r="A25" i="4"/>
  <c r="C24" i="4"/>
  <c r="E24" i="4"/>
  <c r="B24" i="4"/>
  <c r="D24" i="4"/>
  <c r="A24" i="4"/>
  <c r="C23" i="4"/>
  <c r="B23" i="4"/>
  <c r="D23" i="4"/>
  <c r="A23" i="4"/>
  <c r="C22" i="4"/>
  <c r="E22" i="4"/>
  <c r="B22" i="4"/>
  <c r="D22" i="4"/>
  <c r="A22" i="4"/>
  <c r="C21" i="4"/>
  <c r="B21" i="4"/>
  <c r="E21" i="4"/>
  <c r="D21" i="4"/>
  <c r="A21" i="4"/>
  <c r="C20" i="4"/>
  <c r="E20" i="4"/>
  <c r="B20" i="4"/>
  <c r="D20" i="4"/>
  <c r="A20" i="4"/>
  <c r="C19" i="4"/>
  <c r="B19" i="4"/>
  <c r="D19" i="4"/>
  <c r="A19" i="4"/>
  <c r="C18" i="4"/>
  <c r="E18" i="4"/>
  <c r="B18" i="4"/>
  <c r="D18" i="4"/>
  <c r="A18" i="4"/>
  <c r="C17" i="4"/>
  <c r="E17" i="4"/>
  <c r="B17" i="4"/>
  <c r="D17" i="4"/>
  <c r="A17" i="4"/>
  <c r="C16" i="4"/>
  <c r="E16" i="4"/>
  <c r="B16" i="4"/>
  <c r="D16" i="4"/>
  <c r="A16" i="4"/>
  <c r="C15" i="4"/>
  <c r="B15" i="4"/>
  <c r="D15" i="4"/>
  <c r="A15" i="4"/>
  <c r="C14" i="4"/>
  <c r="E14" i="4"/>
  <c r="B14" i="4"/>
  <c r="D14" i="4"/>
  <c r="A14" i="4"/>
  <c r="C13" i="4"/>
  <c r="E13" i="4"/>
  <c r="B13" i="4"/>
  <c r="D13" i="4"/>
  <c r="A13" i="4"/>
  <c r="C12" i="4"/>
  <c r="E12" i="4"/>
  <c r="B12" i="4"/>
  <c r="D12" i="4"/>
  <c r="A12" i="4"/>
  <c r="C11" i="4"/>
  <c r="B11" i="4"/>
  <c r="D11" i="4"/>
  <c r="A11" i="4"/>
  <c r="C10" i="4"/>
  <c r="E10" i="4"/>
  <c r="B10" i="4"/>
  <c r="D10" i="4"/>
  <c r="A10" i="4"/>
  <c r="C9" i="4"/>
  <c r="E9" i="4"/>
  <c r="B9" i="4"/>
  <c r="D9" i="4"/>
  <c r="A9" i="4"/>
  <c r="C8" i="4"/>
  <c r="E8" i="4"/>
  <c r="B8" i="4"/>
  <c r="D8" i="4"/>
  <c r="A8" i="4"/>
  <c r="C7" i="4"/>
  <c r="B7" i="4"/>
  <c r="D7" i="4"/>
  <c r="A7" i="4"/>
  <c r="C6" i="4"/>
  <c r="E6" i="4"/>
  <c r="B6" i="4"/>
  <c r="D6" i="4"/>
  <c r="A6" i="4"/>
  <c r="C5" i="4"/>
  <c r="E5" i="4"/>
  <c r="B5" i="4"/>
  <c r="D5" i="4"/>
  <c r="A5" i="4"/>
  <c r="C4" i="4"/>
  <c r="E4" i="4"/>
  <c r="B4" i="4"/>
  <c r="D4" i="4"/>
  <c r="A4" i="4"/>
  <c r="C3" i="4"/>
  <c r="B3" i="4"/>
  <c r="D3" i="4"/>
  <c r="A3" i="4"/>
  <c r="C2" i="4"/>
  <c r="B2" i="4"/>
  <c r="D2" i="4"/>
  <c r="A2" i="4"/>
  <c r="E3" i="4"/>
  <c r="E7" i="4"/>
  <c r="E11" i="4"/>
  <c r="E15" i="4"/>
  <c r="E19" i="4"/>
  <c r="E23" i="4"/>
  <c r="E27" i="4"/>
  <c r="E31" i="4"/>
  <c r="E35" i="4"/>
  <c r="E39" i="4"/>
  <c r="E43" i="4"/>
  <c r="E47" i="4"/>
  <c r="E51" i="4"/>
  <c r="E55" i="4"/>
  <c r="E59" i="4"/>
  <c r="E63" i="4"/>
  <c r="E67" i="4"/>
  <c r="E71" i="4"/>
  <c r="E75" i="4"/>
  <c r="E79" i="4"/>
  <c r="E83" i="4"/>
  <c r="E87" i="4"/>
  <c r="E2" i="4"/>
  <c r="L3" i="1"/>
  <c r="K2" i="1"/>
  <c r="K3" i="1"/>
  <c r="L4" i="1"/>
  <c r="K4" i="1"/>
  <c r="L5" i="1"/>
  <c r="K5" i="1"/>
  <c r="L6" i="1"/>
  <c r="K6" i="1"/>
  <c r="L7" i="1"/>
  <c r="K7" i="1"/>
  <c r="L8" i="1"/>
  <c r="K8" i="1"/>
  <c r="L9" i="1"/>
  <c r="K9" i="1"/>
  <c r="L10" i="1"/>
  <c r="K10" i="1"/>
  <c r="L11" i="1"/>
  <c r="K11" i="1"/>
  <c r="L12" i="1"/>
  <c r="K12" i="1"/>
  <c r="L13" i="1"/>
  <c r="K13" i="1"/>
  <c r="L14" i="1"/>
  <c r="K14" i="1"/>
  <c r="L15" i="1"/>
  <c r="K15" i="1"/>
  <c r="L16" i="1"/>
  <c r="K16" i="1"/>
  <c r="L17" i="1"/>
  <c r="K17" i="1"/>
  <c r="L18" i="1"/>
  <c r="K18" i="1"/>
  <c r="L19" i="1"/>
  <c r="K19" i="1"/>
  <c r="L20" i="1"/>
  <c r="K20" i="1"/>
  <c r="L21" i="1"/>
  <c r="K21" i="1"/>
  <c r="L22" i="1"/>
  <c r="K22" i="1"/>
  <c r="L23" i="1"/>
  <c r="K23" i="1"/>
  <c r="L24" i="1"/>
  <c r="K24" i="1"/>
  <c r="L25" i="1"/>
  <c r="K25" i="1"/>
  <c r="L26" i="1"/>
  <c r="K26" i="1"/>
  <c r="L27" i="1"/>
  <c r="K27" i="1"/>
  <c r="L28" i="1"/>
  <c r="K28" i="1"/>
  <c r="L29" i="1"/>
  <c r="K29" i="1"/>
  <c r="L30" i="1"/>
  <c r="K30" i="1"/>
  <c r="L31" i="1"/>
  <c r="K31" i="1"/>
  <c r="L32" i="1"/>
  <c r="K32" i="1"/>
  <c r="L33" i="1"/>
  <c r="K33" i="1"/>
  <c r="L34" i="1"/>
  <c r="K34" i="1"/>
  <c r="L35" i="1"/>
  <c r="K35" i="1"/>
  <c r="L36" i="1"/>
  <c r="K36" i="1"/>
  <c r="L37" i="1"/>
  <c r="K37" i="1"/>
  <c r="L38" i="1"/>
  <c r="K38" i="1"/>
  <c r="L39" i="1"/>
  <c r="K39" i="1"/>
  <c r="L40" i="1"/>
  <c r="K40" i="1"/>
  <c r="L41" i="1"/>
  <c r="K41" i="1"/>
  <c r="L42" i="1"/>
  <c r="K42" i="1"/>
  <c r="L43" i="1"/>
  <c r="K43" i="1"/>
  <c r="L44" i="1"/>
  <c r="K44" i="1"/>
  <c r="L45" i="1"/>
  <c r="K45" i="1"/>
  <c r="L46" i="1"/>
  <c r="K46" i="1"/>
  <c r="L47" i="1"/>
  <c r="K47" i="1"/>
  <c r="L48" i="1"/>
  <c r="K48" i="1"/>
  <c r="L49" i="1"/>
  <c r="K49" i="1"/>
  <c r="L50" i="1"/>
  <c r="K50" i="1"/>
  <c r="L51" i="1"/>
  <c r="K51" i="1"/>
  <c r="L52" i="1"/>
  <c r="K52" i="1"/>
  <c r="L53" i="1"/>
  <c r="K53" i="1"/>
  <c r="L54" i="1"/>
  <c r="K54" i="1"/>
  <c r="L55" i="1"/>
  <c r="K55" i="1"/>
  <c r="L56" i="1"/>
  <c r="K56" i="1"/>
  <c r="L57" i="1"/>
  <c r="K57" i="1"/>
  <c r="L58" i="1"/>
  <c r="K58" i="1"/>
  <c r="L59" i="1"/>
  <c r="K59" i="1"/>
  <c r="L60" i="1"/>
  <c r="K60" i="1"/>
  <c r="L61" i="1"/>
  <c r="K61" i="1"/>
  <c r="L62" i="1"/>
  <c r="K62" i="1"/>
  <c r="L63" i="1"/>
  <c r="K63" i="1"/>
  <c r="L64" i="1"/>
  <c r="K64" i="1"/>
  <c r="L65" i="1"/>
  <c r="K65" i="1"/>
  <c r="L66" i="1"/>
  <c r="K66" i="1"/>
  <c r="L67" i="1"/>
  <c r="K67" i="1"/>
  <c r="L68" i="1"/>
  <c r="K68" i="1"/>
  <c r="L69" i="1"/>
  <c r="K69" i="1"/>
  <c r="L70" i="1"/>
  <c r="K70" i="1"/>
  <c r="L71" i="1"/>
  <c r="K71" i="1"/>
  <c r="L72" i="1"/>
  <c r="K72" i="1"/>
  <c r="L73" i="1"/>
  <c r="K73" i="1"/>
  <c r="L74" i="1"/>
  <c r="K74" i="1"/>
  <c r="L75" i="1"/>
  <c r="K75" i="1"/>
  <c r="L76" i="1"/>
  <c r="K76" i="1"/>
  <c r="L77" i="1"/>
  <c r="K77" i="1"/>
  <c r="L78" i="1"/>
  <c r="K78" i="1"/>
  <c r="L79" i="1"/>
  <c r="K79" i="1"/>
  <c r="L80" i="1"/>
  <c r="K80" i="1"/>
  <c r="L81" i="1"/>
  <c r="K81" i="1"/>
  <c r="L82" i="1"/>
  <c r="K82" i="1"/>
  <c r="L83" i="1"/>
  <c r="K83" i="1"/>
  <c r="L84" i="1"/>
  <c r="K84" i="1"/>
  <c r="L85" i="1"/>
  <c r="K85" i="1"/>
  <c r="L86" i="1"/>
  <c r="K86" i="1"/>
  <c r="L87" i="1"/>
  <c r="K87" i="1"/>
  <c r="L88" i="1"/>
  <c r="K88" i="1"/>
  <c r="L89" i="1"/>
  <c r="K89" i="1"/>
  <c r="L90" i="1"/>
  <c r="K90" i="1"/>
  <c r="L91" i="1"/>
  <c r="K91" i="1"/>
  <c r="L92" i="1"/>
  <c r="M2" i="1"/>
  <c r="M9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K92" i="1"/>
  <c r="N92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</calcChain>
</file>

<file path=xl/sharedStrings.xml><?xml version="1.0" encoding="utf-8"?>
<sst xmlns="http://schemas.openxmlformats.org/spreadsheetml/2006/main" count="19" uniqueCount="18">
  <si>
    <t>Character.ID</t>
  </si>
  <si>
    <t>Taxon.ID</t>
  </si>
  <si>
    <t>Estimate</t>
  </si>
  <si>
    <t>p.value</t>
  </si>
  <si>
    <t>ci.lower</t>
  </si>
  <si>
    <t>ci.upper</t>
  </si>
  <si>
    <t>winner.votes</t>
  </si>
  <si>
    <t>total.votes</t>
  </si>
  <si>
    <t>winner.correct</t>
  </si>
  <si>
    <t>User.ID</t>
  </si>
  <si>
    <t>True Positives</t>
  </si>
  <si>
    <t>False positives</t>
  </si>
  <si>
    <t>FP rate</t>
  </si>
  <si>
    <t>TP rate</t>
  </si>
  <si>
    <t>p_winner</t>
  </si>
  <si>
    <t>p_lower</t>
  </si>
  <si>
    <t>p.lower (correct)</t>
  </si>
  <si>
    <t>p.lower (wrong)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</si>
</sst>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'character-taxon-results'!$N$1</c:f>
              <c:strCache>
                <c:ptCount val="1"/>
                <c:pt idx="0">
                  <c:v>TP rate</c:v>
                </c:pt>
              </c:strCache>
            </c:strRef>
          </c:tx>
          <c:marker>
            <c:symbol val="none"/>
          </c:marker>
          <c:xVal>
            <c:numRef>
              <c:f>'character-taxon-results'!$M$2:$M$111</c:f>
              <c:numCache>
                <c:formatCode>General</c:formatCode>
                <c:ptCount val="1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0.0526315789473684</c:v>
                </c:pt>
                <c:pt idx="20">
                  <c:v>0.0526315789473684</c:v>
                </c:pt>
                <c:pt idx="21">
                  <c:v>0.0526315789473684</c:v>
                </c:pt>
                <c:pt idx="22">
                  <c:v>0.0526315789473684</c:v>
                </c:pt>
                <c:pt idx="23">
                  <c:v>0.0526315789473684</c:v>
                </c:pt>
                <c:pt idx="24">
                  <c:v>0.0526315789473684</c:v>
                </c:pt>
                <c:pt idx="25">
                  <c:v>0.0526315789473684</c:v>
                </c:pt>
                <c:pt idx="26">
                  <c:v>0.0526315789473684</c:v>
                </c:pt>
                <c:pt idx="27">
                  <c:v>0.0526315789473684</c:v>
                </c:pt>
                <c:pt idx="28">
                  <c:v>0.0526315789473684</c:v>
                </c:pt>
                <c:pt idx="29">
                  <c:v>0.0526315789473684</c:v>
                </c:pt>
                <c:pt idx="30">
                  <c:v>0.0526315789473684</c:v>
                </c:pt>
                <c:pt idx="31">
                  <c:v>0.0526315789473684</c:v>
                </c:pt>
                <c:pt idx="32">
                  <c:v>0.105263157894737</c:v>
                </c:pt>
                <c:pt idx="33">
                  <c:v>0.105263157894737</c:v>
                </c:pt>
                <c:pt idx="34">
                  <c:v>0.105263157894737</c:v>
                </c:pt>
                <c:pt idx="35">
                  <c:v>0.105263157894737</c:v>
                </c:pt>
                <c:pt idx="36">
                  <c:v>0.105263157894737</c:v>
                </c:pt>
                <c:pt idx="37">
                  <c:v>0.105263157894737</c:v>
                </c:pt>
                <c:pt idx="38">
                  <c:v>0.105263157894737</c:v>
                </c:pt>
                <c:pt idx="39">
                  <c:v>0.105263157894737</c:v>
                </c:pt>
                <c:pt idx="40">
                  <c:v>0.105263157894737</c:v>
                </c:pt>
                <c:pt idx="41">
                  <c:v>0.157894736842105</c:v>
                </c:pt>
                <c:pt idx="42">
                  <c:v>0.157894736842105</c:v>
                </c:pt>
                <c:pt idx="43">
                  <c:v>0.157894736842105</c:v>
                </c:pt>
                <c:pt idx="44">
                  <c:v>0.157894736842105</c:v>
                </c:pt>
                <c:pt idx="45">
                  <c:v>0.157894736842105</c:v>
                </c:pt>
                <c:pt idx="46">
                  <c:v>0.157894736842105</c:v>
                </c:pt>
                <c:pt idx="47">
                  <c:v>0.157894736842105</c:v>
                </c:pt>
                <c:pt idx="48">
                  <c:v>0.157894736842105</c:v>
                </c:pt>
                <c:pt idx="49">
                  <c:v>0.157894736842105</c:v>
                </c:pt>
                <c:pt idx="50">
                  <c:v>0.157894736842105</c:v>
                </c:pt>
                <c:pt idx="51">
                  <c:v>0.157894736842105</c:v>
                </c:pt>
                <c:pt idx="52">
                  <c:v>0.210526315789474</c:v>
                </c:pt>
                <c:pt idx="53">
                  <c:v>0.210526315789474</c:v>
                </c:pt>
                <c:pt idx="54">
                  <c:v>0.210526315789474</c:v>
                </c:pt>
                <c:pt idx="55">
                  <c:v>0.210526315789474</c:v>
                </c:pt>
                <c:pt idx="56">
                  <c:v>0.210526315789474</c:v>
                </c:pt>
                <c:pt idx="57">
                  <c:v>0.263157894736842</c:v>
                </c:pt>
                <c:pt idx="58">
                  <c:v>0.263157894736842</c:v>
                </c:pt>
                <c:pt idx="59">
                  <c:v>0.31578947368421</c:v>
                </c:pt>
                <c:pt idx="60">
                  <c:v>0.31578947368421</c:v>
                </c:pt>
                <c:pt idx="61">
                  <c:v>0.368421052631579</c:v>
                </c:pt>
                <c:pt idx="62">
                  <c:v>0.421052631578947</c:v>
                </c:pt>
                <c:pt idx="63">
                  <c:v>0.473684210526316</c:v>
                </c:pt>
                <c:pt idx="64">
                  <c:v>0.473684210526316</c:v>
                </c:pt>
                <c:pt idx="65">
                  <c:v>0.526315789473684</c:v>
                </c:pt>
                <c:pt idx="66">
                  <c:v>0.526315789473684</c:v>
                </c:pt>
                <c:pt idx="67">
                  <c:v>0.526315789473684</c:v>
                </c:pt>
                <c:pt idx="68">
                  <c:v>0.578947368421053</c:v>
                </c:pt>
                <c:pt idx="69">
                  <c:v>0.578947368421053</c:v>
                </c:pt>
                <c:pt idx="70">
                  <c:v>0.631578947368421</c:v>
                </c:pt>
                <c:pt idx="71">
                  <c:v>0.684210526315789</c:v>
                </c:pt>
                <c:pt idx="72">
                  <c:v>0.684210526315789</c:v>
                </c:pt>
                <c:pt idx="73">
                  <c:v>0.684210526315789</c:v>
                </c:pt>
                <c:pt idx="74">
                  <c:v>0.684210526315789</c:v>
                </c:pt>
                <c:pt idx="75">
                  <c:v>0.736842105263158</c:v>
                </c:pt>
                <c:pt idx="76">
                  <c:v>0.736842105263158</c:v>
                </c:pt>
                <c:pt idx="77">
                  <c:v>0.736842105263158</c:v>
                </c:pt>
                <c:pt idx="78">
                  <c:v>0.789473684210526</c:v>
                </c:pt>
                <c:pt idx="79">
                  <c:v>0.789473684210526</c:v>
                </c:pt>
                <c:pt idx="80">
                  <c:v>0.789473684210526</c:v>
                </c:pt>
                <c:pt idx="81">
                  <c:v>0.789473684210526</c:v>
                </c:pt>
                <c:pt idx="82">
                  <c:v>0.842105263157895</c:v>
                </c:pt>
                <c:pt idx="83">
                  <c:v>0.842105263157895</c:v>
                </c:pt>
                <c:pt idx="84">
                  <c:v>0.842105263157895</c:v>
                </c:pt>
                <c:pt idx="85">
                  <c:v>0.894736842105263</c:v>
                </c:pt>
                <c:pt idx="86">
                  <c:v>0.894736842105263</c:v>
                </c:pt>
                <c:pt idx="87">
                  <c:v>0.947368421052631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</c:numCache>
            </c:numRef>
          </c:xVal>
          <c:yVal>
            <c:numRef>
              <c:f>'character-taxon-results'!$N$2:$N$111</c:f>
              <c:numCache>
                <c:formatCode>General</c:formatCode>
                <c:ptCount val="110"/>
                <c:pt idx="0">
                  <c:v>0.0138888888888889</c:v>
                </c:pt>
                <c:pt idx="1">
                  <c:v>0.0277777777777778</c:v>
                </c:pt>
                <c:pt idx="2">
                  <c:v>0.0416666666666667</c:v>
                </c:pt>
                <c:pt idx="3">
                  <c:v>0.0555555555555555</c:v>
                </c:pt>
                <c:pt idx="4">
                  <c:v>0.0694444444444444</c:v>
                </c:pt>
                <c:pt idx="5">
                  <c:v>0.0833333333333333</c:v>
                </c:pt>
                <c:pt idx="6">
                  <c:v>0.0972222222222222</c:v>
                </c:pt>
                <c:pt idx="7">
                  <c:v>0.111111111111111</c:v>
                </c:pt>
                <c:pt idx="8">
                  <c:v>0.125</c:v>
                </c:pt>
                <c:pt idx="9">
                  <c:v>0.138888888888889</c:v>
                </c:pt>
                <c:pt idx="10">
                  <c:v>0.152777777777778</c:v>
                </c:pt>
                <c:pt idx="11">
                  <c:v>0.166666666666667</c:v>
                </c:pt>
                <c:pt idx="12">
                  <c:v>0.180555555555556</c:v>
                </c:pt>
                <c:pt idx="13">
                  <c:v>0.194444444444444</c:v>
                </c:pt>
                <c:pt idx="14">
                  <c:v>0.208333333333333</c:v>
                </c:pt>
                <c:pt idx="15">
                  <c:v>0.222222222222222</c:v>
                </c:pt>
                <c:pt idx="16">
                  <c:v>0.236111111111111</c:v>
                </c:pt>
                <c:pt idx="17">
                  <c:v>0.25</c:v>
                </c:pt>
                <c:pt idx="18">
                  <c:v>0.263888888888889</c:v>
                </c:pt>
                <c:pt idx="19">
                  <c:v>0.263888888888889</c:v>
                </c:pt>
                <c:pt idx="20">
                  <c:v>0.277777777777778</c:v>
                </c:pt>
                <c:pt idx="21">
                  <c:v>0.291666666666667</c:v>
                </c:pt>
                <c:pt idx="22">
                  <c:v>0.305555555555556</c:v>
                </c:pt>
                <c:pt idx="23">
                  <c:v>0.319444444444444</c:v>
                </c:pt>
                <c:pt idx="24">
                  <c:v>0.333333333333333</c:v>
                </c:pt>
                <c:pt idx="25">
                  <c:v>0.347222222222222</c:v>
                </c:pt>
                <c:pt idx="26">
                  <c:v>0.361111111111111</c:v>
                </c:pt>
                <c:pt idx="27">
                  <c:v>0.375</c:v>
                </c:pt>
                <c:pt idx="28">
                  <c:v>0.388888888888889</c:v>
                </c:pt>
                <c:pt idx="29">
                  <c:v>0.402777777777778</c:v>
                </c:pt>
                <c:pt idx="30">
                  <c:v>0.416666666666667</c:v>
                </c:pt>
                <c:pt idx="31">
                  <c:v>0.430555555555556</c:v>
                </c:pt>
                <c:pt idx="32">
                  <c:v>0.430555555555556</c:v>
                </c:pt>
                <c:pt idx="33">
                  <c:v>0.444444444444444</c:v>
                </c:pt>
                <c:pt idx="34">
                  <c:v>0.458333333333333</c:v>
                </c:pt>
                <c:pt idx="35">
                  <c:v>0.472222222222222</c:v>
                </c:pt>
                <c:pt idx="36">
                  <c:v>0.486111111111111</c:v>
                </c:pt>
                <c:pt idx="37">
                  <c:v>0.5</c:v>
                </c:pt>
                <c:pt idx="38">
                  <c:v>0.513888888888889</c:v>
                </c:pt>
                <c:pt idx="39">
                  <c:v>0.527777777777778</c:v>
                </c:pt>
                <c:pt idx="40">
                  <c:v>0.541666666666667</c:v>
                </c:pt>
                <c:pt idx="41">
                  <c:v>0.541666666666667</c:v>
                </c:pt>
                <c:pt idx="42">
                  <c:v>0.555555555555556</c:v>
                </c:pt>
                <c:pt idx="43">
                  <c:v>0.569444444444444</c:v>
                </c:pt>
                <c:pt idx="44">
                  <c:v>0.583333333333333</c:v>
                </c:pt>
                <c:pt idx="45">
                  <c:v>0.597222222222222</c:v>
                </c:pt>
                <c:pt idx="46">
                  <c:v>0.611111111111111</c:v>
                </c:pt>
                <c:pt idx="47">
                  <c:v>0.625</c:v>
                </c:pt>
                <c:pt idx="48">
                  <c:v>0.638888888888889</c:v>
                </c:pt>
                <c:pt idx="49">
                  <c:v>0.652777777777778</c:v>
                </c:pt>
                <c:pt idx="50">
                  <c:v>0.666666666666667</c:v>
                </c:pt>
                <c:pt idx="51">
                  <c:v>0.680555555555555</c:v>
                </c:pt>
                <c:pt idx="52">
                  <c:v>0.680555555555555</c:v>
                </c:pt>
                <c:pt idx="53">
                  <c:v>0.694444444444444</c:v>
                </c:pt>
                <c:pt idx="54">
                  <c:v>0.708333333333333</c:v>
                </c:pt>
                <c:pt idx="55">
                  <c:v>0.722222222222222</c:v>
                </c:pt>
                <c:pt idx="56">
                  <c:v>0.736111111111111</c:v>
                </c:pt>
                <c:pt idx="57">
                  <c:v>0.736111111111111</c:v>
                </c:pt>
                <c:pt idx="58">
                  <c:v>0.75</c:v>
                </c:pt>
                <c:pt idx="59">
                  <c:v>0.75</c:v>
                </c:pt>
                <c:pt idx="60">
                  <c:v>0.763888888888889</c:v>
                </c:pt>
                <c:pt idx="61">
                  <c:v>0.763888888888889</c:v>
                </c:pt>
                <c:pt idx="62">
                  <c:v>0.763888888888889</c:v>
                </c:pt>
                <c:pt idx="63">
                  <c:v>0.763888888888889</c:v>
                </c:pt>
                <c:pt idx="64">
                  <c:v>0.777777777777778</c:v>
                </c:pt>
                <c:pt idx="65">
                  <c:v>0.777777777777778</c:v>
                </c:pt>
                <c:pt idx="66">
                  <c:v>0.791666666666667</c:v>
                </c:pt>
                <c:pt idx="67">
                  <c:v>0.805555555555556</c:v>
                </c:pt>
                <c:pt idx="68">
                  <c:v>0.805555555555556</c:v>
                </c:pt>
                <c:pt idx="69">
                  <c:v>0.819444444444444</c:v>
                </c:pt>
                <c:pt idx="70">
                  <c:v>0.819444444444444</c:v>
                </c:pt>
                <c:pt idx="71">
                  <c:v>0.819444444444444</c:v>
                </c:pt>
                <c:pt idx="72">
                  <c:v>0.833333333333333</c:v>
                </c:pt>
                <c:pt idx="73">
                  <c:v>0.847222222222222</c:v>
                </c:pt>
                <c:pt idx="74">
                  <c:v>0.861111111111111</c:v>
                </c:pt>
                <c:pt idx="75">
                  <c:v>0.861111111111111</c:v>
                </c:pt>
                <c:pt idx="76">
                  <c:v>0.875</c:v>
                </c:pt>
                <c:pt idx="77">
                  <c:v>0.888888888888889</c:v>
                </c:pt>
                <c:pt idx="78">
                  <c:v>0.888888888888889</c:v>
                </c:pt>
                <c:pt idx="79">
                  <c:v>0.902777777777778</c:v>
                </c:pt>
                <c:pt idx="80">
                  <c:v>0.916666666666667</c:v>
                </c:pt>
                <c:pt idx="81">
                  <c:v>0.930555555555556</c:v>
                </c:pt>
                <c:pt idx="82">
                  <c:v>0.930555555555556</c:v>
                </c:pt>
                <c:pt idx="83">
                  <c:v>0.944444444444444</c:v>
                </c:pt>
                <c:pt idx="84">
                  <c:v>0.958333333333333</c:v>
                </c:pt>
                <c:pt idx="85">
                  <c:v>0.958333333333333</c:v>
                </c:pt>
                <c:pt idx="86">
                  <c:v>0.972222222222222</c:v>
                </c:pt>
                <c:pt idx="87">
                  <c:v>0.972222222222222</c:v>
                </c:pt>
                <c:pt idx="88">
                  <c:v>0.972222222222222</c:v>
                </c:pt>
                <c:pt idx="89">
                  <c:v>0.986111111111111</c:v>
                </c:pt>
                <c:pt idx="90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'character-taxon-results'!$P$2:$P$3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'character-taxon-results'!$Q$2:$Q$3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547256"/>
        <c:axId val="2062378104"/>
      </c:scatterChart>
      <c:valAx>
        <c:axId val="2106547256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False Positive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2378104"/>
        <c:crosses val="autoZero"/>
        <c:crossBetween val="midCat"/>
      </c:valAx>
      <c:valAx>
        <c:axId val="2062378104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True Positive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6547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'Threshold Plot'!$D$1</c:f>
              <c:strCache>
                <c:ptCount val="1"/>
                <c:pt idx="0">
                  <c:v>p.lower (correct)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yVal>
            <c:numRef>
              <c:f>'Threshold Plot'!$D$2:$D$90</c:f>
              <c:numCache>
                <c:formatCode>General</c:formatCode>
                <c:ptCount val="89"/>
                <c:pt idx="0">
                  <c:v>0.969221903925855</c:v>
                </c:pt>
                <c:pt idx="1">
                  <c:v>0.953687272094897</c:v>
                </c:pt>
                <c:pt idx="2">
                  <c:v>0.953687272094897</c:v>
                </c:pt>
                <c:pt idx="3">
                  <c:v>0.953687272094897</c:v>
                </c:pt>
                <c:pt idx="4">
                  <c:v>0.940114420645301</c:v>
                </c:pt>
                <c:pt idx="5">
                  <c:v>0.927497567975751</c:v>
                </c:pt>
                <c:pt idx="6">
                  <c:v>0.926278694864236</c:v>
                </c:pt>
                <c:pt idx="7">
                  <c:v>0.926278694864236</c:v>
                </c:pt>
                <c:pt idx="8">
                  <c:v>0.914061689942044</c:v>
                </c:pt>
                <c:pt idx="9">
                  <c:v>0.903884234346306</c:v>
                </c:pt>
                <c:pt idx="10">
                  <c:v>0.890815228033375</c:v>
                </c:pt>
                <c:pt idx="11">
                  <c:v>0.890815228033375</c:v>
                </c:pt>
                <c:pt idx="12">
                  <c:v>0.879615130361231</c:v>
                </c:pt>
                <c:pt idx="13">
                  <c:v>0.879615130361231</c:v>
                </c:pt>
                <c:pt idx="14">
                  <c:v>0.868628957975097</c:v>
                </c:pt>
                <c:pt idx="15">
                  <c:v>0.865263610062155</c:v>
                </c:pt>
                <c:pt idx="16">
                  <c:v>0.847173772700658</c:v>
                </c:pt>
                <c:pt idx="17">
                  <c:v>0.845894768784591</c:v>
                </c:pt>
                <c:pt idx="18">
                  <c:v>0.82909674828258</c:v>
                </c:pt>
                <c:pt idx="19">
                  <c:v>#N/A</c:v>
                </c:pt>
                <c:pt idx="20">
                  <c:v>0.799171484757285</c:v>
                </c:pt>
                <c:pt idx="21">
                  <c:v>0.799016681393762</c:v>
                </c:pt>
                <c:pt idx="22">
                  <c:v>0.789161876167202</c:v>
                </c:pt>
                <c:pt idx="23">
                  <c:v>0.77938202309762</c:v>
                </c:pt>
                <c:pt idx="24">
                  <c:v>0.769671906700022</c:v>
                </c:pt>
                <c:pt idx="25">
                  <c:v>0.749945102191123</c:v>
                </c:pt>
                <c:pt idx="26">
                  <c:v>0.740917384199221</c:v>
                </c:pt>
                <c:pt idx="27">
                  <c:v>0.739972811057916</c:v>
                </c:pt>
                <c:pt idx="28">
                  <c:v>0.739972811057916</c:v>
                </c:pt>
                <c:pt idx="29">
                  <c:v>0.737772807102343</c:v>
                </c:pt>
                <c:pt idx="30">
                  <c:v>0.727060615119304</c:v>
                </c:pt>
                <c:pt idx="31">
                  <c:v>0.710410069767603</c:v>
                </c:pt>
                <c:pt idx="32">
                  <c:v>#N/A</c:v>
                </c:pt>
                <c:pt idx="33">
                  <c:v>0.710410069767603</c:v>
                </c:pt>
                <c:pt idx="34">
                  <c:v>0.703333917387076</c:v>
                </c:pt>
                <c:pt idx="35">
                  <c:v>0.700664232798439</c:v>
                </c:pt>
                <c:pt idx="36">
                  <c:v>0.700664232798439</c:v>
                </c:pt>
                <c:pt idx="37">
                  <c:v>0.689085570673912</c:v>
                </c:pt>
                <c:pt idx="38">
                  <c:v>0.689085570673912</c:v>
                </c:pt>
                <c:pt idx="39">
                  <c:v>0.681320875633887</c:v>
                </c:pt>
                <c:pt idx="40">
                  <c:v>0.670372847066392</c:v>
                </c:pt>
                <c:pt idx="41">
                  <c:v>#N/A</c:v>
                </c:pt>
                <c:pt idx="42">
                  <c:v>0.656510536260659</c:v>
                </c:pt>
                <c:pt idx="43">
                  <c:v>0.651825379264221</c:v>
                </c:pt>
                <c:pt idx="44">
                  <c:v>0.643175694649014</c:v>
                </c:pt>
                <c:pt idx="45">
                  <c:v>0.643175694649014</c:v>
                </c:pt>
                <c:pt idx="46">
                  <c:v>0.642610229532806</c:v>
                </c:pt>
                <c:pt idx="47">
                  <c:v>0.642610229532806</c:v>
                </c:pt>
                <c:pt idx="48">
                  <c:v>0.637168446187502</c:v>
                </c:pt>
                <c:pt idx="49">
                  <c:v>0.633743320673305</c:v>
                </c:pt>
                <c:pt idx="50">
                  <c:v>0.633432558859669</c:v>
                </c:pt>
                <c:pt idx="51">
                  <c:v>0.624429247911441</c:v>
                </c:pt>
                <c:pt idx="52">
                  <c:v>#N/A</c:v>
                </c:pt>
                <c:pt idx="53">
                  <c:v>0.614994608861424</c:v>
                </c:pt>
                <c:pt idx="54">
                  <c:v>0.611522811037529</c:v>
                </c:pt>
                <c:pt idx="55">
                  <c:v>0.606114250651328</c:v>
                </c:pt>
                <c:pt idx="56">
                  <c:v>0.605676203048083</c:v>
                </c:pt>
                <c:pt idx="57">
                  <c:v>#N/A</c:v>
                </c:pt>
                <c:pt idx="58">
                  <c:v>0.596393860261312</c:v>
                </c:pt>
                <c:pt idx="59">
                  <c:v>#N/A</c:v>
                </c:pt>
                <c:pt idx="60">
                  <c:v>0.587146747599858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0.559609451034119</c:v>
                </c:pt>
                <c:pt idx="65">
                  <c:v>#N/A</c:v>
                </c:pt>
                <c:pt idx="66">
                  <c:v>0.543033886902474</c:v>
                </c:pt>
                <c:pt idx="67">
                  <c:v>0.543033886902474</c:v>
                </c:pt>
                <c:pt idx="68">
                  <c:v>#N/A</c:v>
                </c:pt>
                <c:pt idx="69">
                  <c:v>0.528834947337139</c:v>
                </c:pt>
                <c:pt idx="70">
                  <c:v>#N/A</c:v>
                </c:pt>
                <c:pt idx="71">
                  <c:v>#N/A</c:v>
                </c:pt>
                <c:pt idx="72">
                  <c:v>0.505400560448063</c:v>
                </c:pt>
                <c:pt idx="73">
                  <c:v>0.496472647005473</c:v>
                </c:pt>
                <c:pt idx="74">
                  <c:v>0.490414375709388</c:v>
                </c:pt>
                <c:pt idx="75">
                  <c:v>#N/A</c:v>
                </c:pt>
                <c:pt idx="76">
                  <c:v>0.461054651866127</c:v>
                </c:pt>
                <c:pt idx="77">
                  <c:v>0.461054651866127</c:v>
                </c:pt>
                <c:pt idx="78">
                  <c:v>#N/A</c:v>
                </c:pt>
                <c:pt idx="79">
                  <c:v>0.452272456810347</c:v>
                </c:pt>
                <c:pt idx="80">
                  <c:v>0.452244930942463</c:v>
                </c:pt>
                <c:pt idx="81">
                  <c:v>0.443518842757144</c:v>
                </c:pt>
                <c:pt idx="82">
                  <c:v>#N/A</c:v>
                </c:pt>
                <c:pt idx="83">
                  <c:v>0.439800349954458</c:v>
                </c:pt>
                <c:pt idx="84">
                  <c:v>0.438757760681667</c:v>
                </c:pt>
                <c:pt idx="85">
                  <c:v>#N/A</c:v>
                </c:pt>
                <c:pt idx="86">
                  <c:v>0.429382239868441</c:v>
                </c:pt>
                <c:pt idx="87">
                  <c:v>#N/A</c:v>
                </c:pt>
                <c:pt idx="88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'Threshold Plot'!$E$1</c:f>
              <c:strCache>
                <c:ptCount val="1"/>
                <c:pt idx="0">
                  <c:v>p.lower (wrong)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 w="19050"/>
            </c:spPr>
          </c:marker>
          <c:yVal>
            <c:numRef>
              <c:f>'Threshold Plot'!$E$2:$E$90</c:f>
              <c:numCache>
                <c:formatCode>General</c:formatCode>
                <c:ptCount val="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0.826268230536885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0.710410069767603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0.66494396849627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0.615185502674466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0.605676203048083</c:v>
                </c:pt>
                <c:pt idx="58">
                  <c:v>#N/A</c:v>
                </c:pt>
                <c:pt idx="59">
                  <c:v>0.588072183303726</c:v>
                </c:pt>
                <c:pt idx="60">
                  <c:v>#N/A</c:v>
                </c:pt>
                <c:pt idx="61">
                  <c:v>0.579099916109363</c:v>
                </c:pt>
                <c:pt idx="62">
                  <c:v>0.570159287771301</c:v>
                </c:pt>
                <c:pt idx="63">
                  <c:v>0.561249709429903</c:v>
                </c:pt>
                <c:pt idx="64">
                  <c:v>#N/A</c:v>
                </c:pt>
                <c:pt idx="65">
                  <c:v>0.550496213688973</c:v>
                </c:pt>
                <c:pt idx="66">
                  <c:v>#N/A</c:v>
                </c:pt>
                <c:pt idx="67">
                  <c:v>#N/A</c:v>
                </c:pt>
                <c:pt idx="68">
                  <c:v>0.532365203735055</c:v>
                </c:pt>
                <c:pt idx="69">
                  <c:v>#N/A</c:v>
                </c:pt>
                <c:pt idx="70">
                  <c:v>0.51435839422225</c:v>
                </c:pt>
                <c:pt idx="71">
                  <c:v>0.50841692773102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0.483399360915078</c:v>
                </c:pt>
                <c:pt idx="76">
                  <c:v>#N/A</c:v>
                </c:pt>
                <c:pt idx="77">
                  <c:v>#N/A</c:v>
                </c:pt>
                <c:pt idx="78">
                  <c:v>0.456684598699673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0.44296753602698</c:v>
                </c:pt>
                <c:pt idx="83">
                  <c:v>#N/A</c:v>
                </c:pt>
                <c:pt idx="84">
                  <c:v>#N/A</c:v>
                </c:pt>
                <c:pt idx="85">
                  <c:v>0.434793688976375</c:v>
                </c:pt>
                <c:pt idx="86">
                  <c:v>#N/A</c:v>
                </c:pt>
                <c:pt idx="87">
                  <c:v>0.426096901998503</c:v>
                </c:pt>
                <c:pt idx="88">
                  <c:v>0.40956814135785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416328"/>
        <c:axId val="2087328712"/>
      </c:scatterChart>
      <c:valAx>
        <c:axId val="2087416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Cells (in descending order of Crowd Confidence)</a:t>
                </a:r>
              </a:p>
            </c:rich>
          </c:tx>
          <c:overlay val="0"/>
        </c:title>
        <c:majorTickMark val="out"/>
        <c:minorTickMark val="none"/>
        <c:tickLblPos val="nextTo"/>
        <c:crossAx val="2087328712"/>
        <c:crosses val="autoZero"/>
        <c:crossBetween val="midCat"/>
      </c:valAx>
      <c:valAx>
        <c:axId val="2087328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Crowd Confidence Score (p.lower)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741632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87050818830462"/>
          <c:y val="0.0852145702599358"/>
          <c:w val="0.173257935993833"/>
          <c:h val="0.101990487229705"/>
        </c:manualLayout>
      </c:layout>
      <c:overlay val="1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27</xdr:col>
      <xdr:colOff>352425</xdr:colOff>
      <xdr:row>26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16</xdr:col>
      <xdr:colOff>156210</xdr:colOff>
      <xdr:row>25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workbookViewId="0"/>
  </sheetViews>
  <sheetFormatPr baseColWidth="10" defaultColWidth="8.83203125" defaultRowHeight="14" x14ac:dyDescent="0"/>
  <sheetData>
    <row r="1" spans="1:17">
      <c r="A1" t="s">
        <v>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10</v>
      </c>
      <c r="L1" t="s">
        <v>11</v>
      </c>
      <c r="M1" t="s">
        <v>12</v>
      </c>
      <c r="N1" t="s">
        <v>13</v>
      </c>
    </row>
    <row r="2" spans="1:17">
      <c r="A2">
        <v>2</v>
      </c>
      <c r="B2">
        <v>554324</v>
      </c>
      <c r="C2">
        <v>283681</v>
      </c>
      <c r="D2">
        <v>1</v>
      </c>
      <c r="E2" s="1">
        <v>6.0185310762101201E-36</v>
      </c>
      <c r="F2">
        <v>0.96922190392585506</v>
      </c>
      <c r="G2">
        <v>1</v>
      </c>
      <c r="H2">
        <v>118</v>
      </c>
      <c r="I2">
        <v>118</v>
      </c>
      <c r="J2">
        <v>1</v>
      </c>
      <c r="K2">
        <f>J2</f>
        <v>1</v>
      </c>
      <c r="L2">
        <v>0</v>
      </c>
      <c r="M2">
        <f t="shared" ref="M2:M65" si="0">L2/$L$92</f>
        <v>0</v>
      </c>
      <c r="N2">
        <f t="shared" ref="N2:N65" si="1">K2/$K$92</f>
        <v>1.3888888888888888E-2</v>
      </c>
      <c r="P2">
        <v>0</v>
      </c>
      <c r="Q2">
        <v>0</v>
      </c>
    </row>
    <row r="3" spans="1:17">
      <c r="A3">
        <v>8</v>
      </c>
      <c r="B3">
        <v>554324</v>
      </c>
      <c r="C3">
        <v>283688</v>
      </c>
      <c r="D3">
        <v>0.99152542372881403</v>
      </c>
      <c r="E3" s="1">
        <v>7.1620519806901E-34</v>
      </c>
      <c r="F3">
        <v>0.95368727209489701</v>
      </c>
      <c r="G3">
        <v>0.99978546532107404</v>
      </c>
      <c r="H3">
        <v>117</v>
      </c>
      <c r="I3">
        <v>118</v>
      </c>
      <c r="J3">
        <v>1</v>
      </c>
      <c r="K3">
        <f t="shared" ref="K3:K66" si="2">K2+J3</f>
        <v>2</v>
      </c>
      <c r="L3">
        <f t="shared" ref="L3:L66" si="3">L2+(1-J3)</f>
        <v>0</v>
      </c>
      <c r="M3">
        <f t="shared" si="0"/>
        <v>0</v>
      </c>
      <c r="N3">
        <f t="shared" si="1"/>
        <v>2.7777777777777776E-2</v>
      </c>
      <c r="P3">
        <v>1</v>
      </c>
      <c r="Q3">
        <v>1</v>
      </c>
    </row>
    <row r="4" spans="1:17">
      <c r="A4">
        <v>13</v>
      </c>
      <c r="B4">
        <v>554324</v>
      </c>
      <c r="C4">
        <v>283698</v>
      </c>
      <c r="D4">
        <v>0.99152542372881403</v>
      </c>
      <c r="E4" s="1">
        <v>7.1620519806901E-34</v>
      </c>
      <c r="F4">
        <v>0.95368727209489701</v>
      </c>
      <c r="G4">
        <v>0.99978546532107404</v>
      </c>
      <c r="H4">
        <v>117</v>
      </c>
      <c r="I4">
        <v>118</v>
      </c>
      <c r="J4">
        <v>1</v>
      </c>
      <c r="K4">
        <f t="shared" si="2"/>
        <v>3</v>
      </c>
      <c r="L4">
        <f t="shared" si="3"/>
        <v>0</v>
      </c>
      <c r="M4">
        <f t="shared" si="0"/>
        <v>0</v>
      </c>
      <c r="N4">
        <f t="shared" si="1"/>
        <v>4.1666666666666664E-2</v>
      </c>
    </row>
    <row r="5" spans="1:17">
      <c r="A5">
        <v>14</v>
      </c>
      <c r="B5">
        <v>554324</v>
      </c>
      <c r="C5">
        <v>283700</v>
      </c>
      <c r="D5">
        <v>0.99152542372881403</v>
      </c>
      <c r="E5" s="1">
        <v>7.1620519806901E-34</v>
      </c>
      <c r="F5">
        <v>0.95368727209489701</v>
      </c>
      <c r="G5">
        <v>0.99978546532107404</v>
      </c>
      <c r="H5">
        <v>117</v>
      </c>
      <c r="I5">
        <v>118</v>
      </c>
      <c r="J5">
        <v>1</v>
      </c>
      <c r="K5">
        <f t="shared" si="2"/>
        <v>4</v>
      </c>
      <c r="L5">
        <f t="shared" si="3"/>
        <v>0</v>
      </c>
      <c r="M5">
        <f t="shared" si="0"/>
        <v>0</v>
      </c>
      <c r="N5">
        <f t="shared" si="1"/>
        <v>5.5555555555555552E-2</v>
      </c>
    </row>
    <row r="6" spans="1:17">
      <c r="A6">
        <v>11</v>
      </c>
      <c r="B6">
        <v>554324</v>
      </c>
      <c r="C6">
        <v>283696</v>
      </c>
      <c r="D6">
        <v>0.98305084745762705</v>
      </c>
      <c r="E6" s="1">
        <v>4.2262125217147401E-32</v>
      </c>
      <c r="F6">
        <v>0.94011442064530104</v>
      </c>
      <c r="G6">
        <v>0.997940747443402</v>
      </c>
      <c r="H6">
        <v>116</v>
      </c>
      <c r="I6">
        <v>118</v>
      </c>
      <c r="J6">
        <v>1</v>
      </c>
      <c r="K6">
        <f t="shared" si="2"/>
        <v>5</v>
      </c>
      <c r="L6">
        <f t="shared" si="3"/>
        <v>0</v>
      </c>
      <c r="M6">
        <f t="shared" si="0"/>
        <v>0</v>
      </c>
      <c r="N6">
        <f t="shared" si="1"/>
        <v>6.9444444444444448E-2</v>
      </c>
    </row>
    <row r="7" spans="1:17">
      <c r="A7">
        <v>9</v>
      </c>
      <c r="B7">
        <v>554324</v>
      </c>
      <c r="C7">
        <v>283689</v>
      </c>
      <c r="D7">
        <v>0.97457627118644097</v>
      </c>
      <c r="E7" s="1">
        <v>1.6487043659548299E-30</v>
      </c>
      <c r="F7">
        <v>0.927497567975751</v>
      </c>
      <c r="G7">
        <v>0.99472601196239896</v>
      </c>
      <c r="H7">
        <v>115</v>
      </c>
      <c r="I7">
        <v>118</v>
      </c>
      <c r="J7">
        <v>1</v>
      </c>
      <c r="K7">
        <f t="shared" si="2"/>
        <v>6</v>
      </c>
      <c r="L7">
        <f t="shared" si="3"/>
        <v>0</v>
      </c>
      <c r="M7">
        <f t="shared" si="0"/>
        <v>0</v>
      </c>
      <c r="N7">
        <f t="shared" si="1"/>
        <v>8.3333333333333329E-2</v>
      </c>
    </row>
    <row r="8" spans="1:17">
      <c r="A8">
        <v>23</v>
      </c>
      <c r="B8">
        <v>554332</v>
      </c>
      <c r="C8">
        <v>283686</v>
      </c>
      <c r="D8">
        <v>0.97413793103448298</v>
      </c>
      <c r="E8" s="1">
        <v>6.2652186279618401E-30</v>
      </c>
      <c r="F8">
        <v>0.92627869486423597</v>
      </c>
      <c r="G8">
        <v>0.99463453165395799</v>
      </c>
      <c r="H8">
        <v>113</v>
      </c>
      <c r="I8">
        <v>116</v>
      </c>
      <c r="J8">
        <v>1</v>
      </c>
      <c r="K8">
        <f t="shared" si="2"/>
        <v>7</v>
      </c>
      <c r="L8">
        <f t="shared" si="3"/>
        <v>0</v>
      </c>
      <c r="M8">
        <f t="shared" si="0"/>
        <v>0</v>
      </c>
      <c r="N8">
        <f t="shared" si="1"/>
        <v>9.7222222222222224E-2</v>
      </c>
    </row>
    <row r="9" spans="1:17">
      <c r="A9">
        <v>25</v>
      </c>
      <c r="B9">
        <v>554332</v>
      </c>
      <c r="C9">
        <v>283689</v>
      </c>
      <c r="D9">
        <v>0.97413793103448298</v>
      </c>
      <c r="E9" s="1">
        <v>6.2652186279618401E-30</v>
      </c>
      <c r="F9">
        <v>0.92627869486423597</v>
      </c>
      <c r="G9">
        <v>0.99463453165395799</v>
      </c>
      <c r="H9">
        <v>113</v>
      </c>
      <c r="I9">
        <v>116</v>
      </c>
      <c r="J9">
        <v>1</v>
      </c>
      <c r="K9">
        <f t="shared" si="2"/>
        <v>8</v>
      </c>
      <c r="L9">
        <f t="shared" si="3"/>
        <v>0</v>
      </c>
      <c r="M9">
        <f t="shared" si="0"/>
        <v>0</v>
      </c>
      <c r="N9">
        <f t="shared" si="1"/>
        <v>0.1111111111111111</v>
      </c>
    </row>
    <row r="10" spans="1:17">
      <c r="A10">
        <v>24</v>
      </c>
      <c r="B10">
        <v>554332</v>
      </c>
      <c r="C10">
        <v>283688</v>
      </c>
      <c r="D10">
        <v>0.96551724137931005</v>
      </c>
      <c r="E10" s="1">
        <v>1.78641846811075E-28</v>
      </c>
      <c r="F10">
        <v>0.91406168994204395</v>
      </c>
      <c r="G10">
        <v>0.99052613490682395</v>
      </c>
      <c r="H10">
        <v>112</v>
      </c>
      <c r="I10">
        <v>116</v>
      </c>
      <c r="J10">
        <v>1</v>
      </c>
      <c r="K10">
        <f t="shared" si="2"/>
        <v>9</v>
      </c>
      <c r="L10">
        <f t="shared" si="3"/>
        <v>0</v>
      </c>
      <c r="M10">
        <f t="shared" si="0"/>
        <v>0</v>
      </c>
      <c r="N10">
        <f t="shared" si="1"/>
        <v>0.125</v>
      </c>
    </row>
    <row r="11" spans="1:17">
      <c r="A11">
        <v>7</v>
      </c>
      <c r="B11">
        <v>554324</v>
      </c>
      <c r="C11">
        <v>283686</v>
      </c>
      <c r="D11">
        <v>0.95762711864406802</v>
      </c>
      <c r="E11" s="1">
        <v>1.1008568075907301E-27</v>
      </c>
      <c r="F11">
        <v>0.90388423434630605</v>
      </c>
      <c r="G11">
        <v>0.98610060698369095</v>
      </c>
      <c r="H11">
        <v>113</v>
      </c>
      <c r="I11">
        <v>118</v>
      </c>
      <c r="J11">
        <v>1</v>
      </c>
      <c r="K11">
        <f t="shared" si="2"/>
        <v>10</v>
      </c>
      <c r="L11">
        <f t="shared" si="3"/>
        <v>0</v>
      </c>
      <c r="M11">
        <f t="shared" si="0"/>
        <v>0</v>
      </c>
      <c r="N11">
        <f t="shared" si="1"/>
        <v>0.1388888888888889</v>
      </c>
    </row>
    <row r="12" spans="1:17">
      <c r="A12">
        <v>21</v>
      </c>
      <c r="B12">
        <v>554332</v>
      </c>
      <c r="C12">
        <v>283684</v>
      </c>
      <c r="D12">
        <v>0.94827586206896597</v>
      </c>
      <c r="E12" s="1">
        <v>7.5472753037194995E-26</v>
      </c>
      <c r="F12">
        <v>0.89081522803337498</v>
      </c>
      <c r="G12">
        <v>0.98078418629378195</v>
      </c>
      <c r="H12">
        <v>110</v>
      </c>
      <c r="I12">
        <v>116</v>
      </c>
      <c r="J12">
        <v>1</v>
      </c>
      <c r="K12">
        <f t="shared" si="2"/>
        <v>11</v>
      </c>
      <c r="L12">
        <f t="shared" si="3"/>
        <v>0</v>
      </c>
      <c r="M12">
        <f t="shared" si="0"/>
        <v>0</v>
      </c>
      <c r="N12">
        <f t="shared" si="1"/>
        <v>0.15277777777777779</v>
      </c>
    </row>
    <row r="13" spans="1:17">
      <c r="A13">
        <v>28</v>
      </c>
      <c r="B13">
        <v>554332</v>
      </c>
      <c r="C13">
        <v>286066</v>
      </c>
      <c r="D13">
        <v>0.94827586206896597</v>
      </c>
      <c r="E13" s="1">
        <v>7.5472753037194995E-26</v>
      </c>
      <c r="F13">
        <v>0.89081522803337498</v>
      </c>
      <c r="G13">
        <v>0.98078418629378195</v>
      </c>
      <c r="H13">
        <v>110</v>
      </c>
      <c r="I13">
        <v>116</v>
      </c>
      <c r="J13">
        <v>1</v>
      </c>
      <c r="K13">
        <f t="shared" si="2"/>
        <v>12</v>
      </c>
      <c r="L13">
        <f t="shared" si="3"/>
        <v>0</v>
      </c>
      <c r="M13">
        <f t="shared" si="0"/>
        <v>0</v>
      </c>
      <c r="N13">
        <f t="shared" si="1"/>
        <v>0.16666666666666666</v>
      </c>
    </row>
    <row r="14" spans="1:17">
      <c r="A14">
        <v>17</v>
      </c>
      <c r="B14">
        <v>554332</v>
      </c>
      <c r="C14">
        <v>283680</v>
      </c>
      <c r="D14">
        <v>0.93965517241379304</v>
      </c>
      <c r="E14" s="1">
        <v>1.19798935576561E-24</v>
      </c>
      <c r="F14">
        <v>0.87961513036123096</v>
      </c>
      <c r="G14">
        <v>0.97539657875202601</v>
      </c>
      <c r="H14">
        <v>109</v>
      </c>
      <c r="I14">
        <v>116</v>
      </c>
      <c r="J14">
        <v>1</v>
      </c>
      <c r="K14">
        <f t="shared" si="2"/>
        <v>13</v>
      </c>
      <c r="L14">
        <f t="shared" si="3"/>
        <v>0</v>
      </c>
      <c r="M14">
        <f t="shared" si="0"/>
        <v>0</v>
      </c>
      <c r="N14">
        <f t="shared" si="1"/>
        <v>0.18055555555555555</v>
      </c>
    </row>
    <row r="15" spans="1:17">
      <c r="A15">
        <v>18</v>
      </c>
      <c r="B15">
        <v>554332</v>
      </c>
      <c r="C15">
        <v>283681</v>
      </c>
      <c r="D15">
        <v>0.93965517241379304</v>
      </c>
      <c r="E15" s="1">
        <v>1.19798935576561E-24</v>
      </c>
      <c r="F15">
        <v>0.87961513036123096</v>
      </c>
      <c r="G15">
        <v>0.97539657875202601</v>
      </c>
      <c r="H15">
        <v>109</v>
      </c>
      <c r="I15">
        <v>116</v>
      </c>
      <c r="J15">
        <v>1</v>
      </c>
      <c r="K15">
        <f t="shared" si="2"/>
        <v>14</v>
      </c>
      <c r="L15">
        <f t="shared" si="3"/>
        <v>0</v>
      </c>
      <c r="M15">
        <f t="shared" si="0"/>
        <v>0</v>
      </c>
      <c r="N15">
        <f t="shared" si="1"/>
        <v>0.19444444444444445</v>
      </c>
    </row>
    <row r="16" spans="1:17">
      <c r="A16">
        <v>29</v>
      </c>
      <c r="B16">
        <v>554332</v>
      </c>
      <c r="C16">
        <v>286076</v>
      </c>
      <c r="D16">
        <v>0.931034482758621</v>
      </c>
      <c r="E16" s="1">
        <v>1.6492278067940299E-23</v>
      </c>
      <c r="F16">
        <v>0.86862895797509698</v>
      </c>
      <c r="G16">
        <v>0.96975720146948996</v>
      </c>
      <c r="H16">
        <v>108</v>
      </c>
      <c r="I16">
        <v>116</v>
      </c>
      <c r="J16">
        <v>1</v>
      </c>
      <c r="K16">
        <f t="shared" si="2"/>
        <v>15</v>
      </c>
      <c r="L16">
        <f t="shared" si="3"/>
        <v>0</v>
      </c>
      <c r="M16">
        <f t="shared" si="0"/>
        <v>0</v>
      </c>
      <c r="N16">
        <f t="shared" si="1"/>
        <v>0.20833333333333334</v>
      </c>
    </row>
    <row r="17" spans="1:14">
      <c r="A17">
        <v>30</v>
      </c>
      <c r="B17">
        <v>554332</v>
      </c>
      <c r="C17">
        <v>286575</v>
      </c>
      <c r="D17">
        <v>0.92920353982300896</v>
      </c>
      <c r="E17" s="1">
        <v>1.0650640214744E-22</v>
      </c>
      <c r="F17">
        <v>0.86526361006215502</v>
      </c>
      <c r="G17">
        <v>0.96894114440105705</v>
      </c>
      <c r="H17">
        <v>105</v>
      </c>
      <c r="I17">
        <v>113</v>
      </c>
      <c r="J17">
        <v>1</v>
      </c>
      <c r="K17">
        <f t="shared" si="2"/>
        <v>16</v>
      </c>
      <c r="L17">
        <f t="shared" si="3"/>
        <v>0</v>
      </c>
      <c r="M17">
        <f t="shared" si="0"/>
        <v>0</v>
      </c>
      <c r="N17">
        <f t="shared" si="1"/>
        <v>0.22222222222222221</v>
      </c>
    </row>
    <row r="18" spans="1:14">
      <c r="A18">
        <v>22</v>
      </c>
      <c r="B18">
        <v>554332</v>
      </c>
      <c r="C18">
        <v>283685</v>
      </c>
      <c r="D18">
        <v>0.91379310344827602</v>
      </c>
      <c r="E18" s="1">
        <v>2.1638104132572801E-21</v>
      </c>
      <c r="F18">
        <v>0.84717377270065797</v>
      </c>
      <c r="G18">
        <v>0.95788410889012798</v>
      </c>
      <c r="H18">
        <v>106</v>
      </c>
      <c r="I18">
        <v>116</v>
      </c>
      <c r="J18">
        <v>1</v>
      </c>
      <c r="K18">
        <f t="shared" si="2"/>
        <v>17</v>
      </c>
      <c r="L18">
        <f t="shared" si="3"/>
        <v>0</v>
      </c>
      <c r="M18">
        <f t="shared" si="0"/>
        <v>0</v>
      </c>
      <c r="N18">
        <f t="shared" si="1"/>
        <v>0.2361111111111111</v>
      </c>
    </row>
    <row r="19" spans="1:14">
      <c r="A19">
        <v>27</v>
      </c>
      <c r="B19">
        <v>554332</v>
      </c>
      <c r="C19">
        <v>283697</v>
      </c>
      <c r="D19">
        <v>0.91304347826086996</v>
      </c>
      <c r="E19" s="1">
        <v>3.9583051295347202E-21</v>
      </c>
      <c r="F19">
        <v>0.84589476878459102</v>
      </c>
      <c r="G19">
        <v>0.95751082270903198</v>
      </c>
      <c r="H19">
        <v>105</v>
      </c>
      <c r="I19">
        <v>115</v>
      </c>
      <c r="J19">
        <v>1</v>
      </c>
      <c r="K19">
        <f t="shared" si="2"/>
        <v>18</v>
      </c>
      <c r="L19">
        <f t="shared" si="3"/>
        <v>0</v>
      </c>
      <c r="M19">
        <f t="shared" si="0"/>
        <v>0</v>
      </c>
      <c r="N19">
        <f t="shared" si="1"/>
        <v>0.25</v>
      </c>
    </row>
    <row r="20" spans="1:14">
      <c r="A20">
        <v>6</v>
      </c>
      <c r="B20">
        <v>554324</v>
      </c>
      <c r="C20">
        <v>283685</v>
      </c>
      <c r="D20">
        <v>0.89830508474576298</v>
      </c>
      <c r="E20" s="1">
        <v>5.7752362647033601E-20</v>
      </c>
      <c r="F20">
        <v>0.82909674828257995</v>
      </c>
      <c r="G20">
        <v>0.94633883387520801</v>
      </c>
      <c r="H20">
        <v>106</v>
      </c>
      <c r="I20">
        <v>118</v>
      </c>
      <c r="J20">
        <v>1</v>
      </c>
      <c r="K20">
        <f t="shared" si="2"/>
        <v>19</v>
      </c>
      <c r="L20">
        <f t="shared" si="3"/>
        <v>0</v>
      </c>
      <c r="M20">
        <f t="shared" si="0"/>
        <v>0</v>
      </c>
      <c r="N20">
        <f t="shared" si="1"/>
        <v>0.2638888888888889</v>
      </c>
    </row>
    <row r="21" spans="1:14">
      <c r="A21">
        <v>32</v>
      </c>
      <c r="B21">
        <v>554332</v>
      </c>
      <c r="C21">
        <v>286804</v>
      </c>
      <c r="D21">
        <v>0.89655172413793105</v>
      </c>
      <c r="E21" s="1">
        <v>1.8667049442323899E-19</v>
      </c>
      <c r="F21">
        <v>0.82626823053688503</v>
      </c>
      <c r="G21">
        <v>0.94539324942692105</v>
      </c>
      <c r="H21">
        <v>104</v>
      </c>
      <c r="I21">
        <v>116</v>
      </c>
      <c r="J21">
        <v>0</v>
      </c>
      <c r="K21">
        <f t="shared" si="2"/>
        <v>19</v>
      </c>
      <c r="L21">
        <f t="shared" si="3"/>
        <v>1</v>
      </c>
      <c r="M21">
        <f t="shared" si="0"/>
        <v>5.2631578947368418E-2</v>
      </c>
      <c r="N21">
        <f t="shared" si="1"/>
        <v>0.2638888888888889</v>
      </c>
    </row>
    <row r="22" spans="1:14">
      <c r="A22">
        <v>35</v>
      </c>
      <c r="B22">
        <v>554334</v>
      </c>
      <c r="C22">
        <v>283682</v>
      </c>
      <c r="D22">
        <v>0.875</v>
      </c>
      <c r="E22" s="1">
        <v>1.07559596722484E-16</v>
      </c>
      <c r="F22">
        <v>0.79917148475728506</v>
      </c>
      <c r="G22">
        <v>0.92994553771844202</v>
      </c>
      <c r="H22">
        <v>98</v>
      </c>
      <c r="I22">
        <v>112</v>
      </c>
      <c r="J22">
        <v>1</v>
      </c>
      <c r="K22">
        <f t="shared" si="2"/>
        <v>20</v>
      </c>
      <c r="L22">
        <f t="shared" si="3"/>
        <v>1</v>
      </c>
      <c r="M22">
        <f t="shared" si="0"/>
        <v>5.2631578947368418E-2</v>
      </c>
      <c r="N22">
        <f t="shared" si="1"/>
        <v>0.27777777777777779</v>
      </c>
    </row>
    <row r="23" spans="1:14">
      <c r="A23">
        <v>5</v>
      </c>
      <c r="B23">
        <v>554324</v>
      </c>
      <c r="C23">
        <v>283684</v>
      </c>
      <c r="D23">
        <v>0.87288135593220295</v>
      </c>
      <c r="E23" s="1">
        <v>2.5388391153940698E-17</v>
      </c>
      <c r="F23">
        <v>0.79901668139376203</v>
      </c>
      <c r="G23">
        <v>0.927074212309</v>
      </c>
      <c r="H23">
        <v>103</v>
      </c>
      <c r="I23">
        <v>118</v>
      </c>
      <c r="J23">
        <v>1</v>
      </c>
      <c r="K23">
        <f t="shared" si="2"/>
        <v>21</v>
      </c>
      <c r="L23">
        <f t="shared" si="3"/>
        <v>1</v>
      </c>
      <c r="M23">
        <f t="shared" si="0"/>
        <v>5.2631578947368418E-2</v>
      </c>
      <c r="N23">
        <f t="shared" si="1"/>
        <v>0.29166666666666669</v>
      </c>
    </row>
    <row r="24" spans="1:14">
      <c r="A24">
        <v>10</v>
      </c>
      <c r="B24">
        <v>554324</v>
      </c>
      <c r="C24">
        <v>283691</v>
      </c>
      <c r="D24">
        <v>0.86440677966101698</v>
      </c>
      <c r="E24" s="1">
        <v>1.65544280995024E-16</v>
      </c>
      <c r="F24">
        <v>0.78916187616720201</v>
      </c>
      <c r="G24">
        <v>0.92046648477623105</v>
      </c>
      <c r="H24">
        <v>102</v>
      </c>
      <c r="I24">
        <v>118</v>
      </c>
      <c r="J24">
        <v>1</v>
      </c>
      <c r="K24">
        <f t="shared" si="2"/>
        <v>22</v>
      </c>
      <c r="L24">
        <f t="shared" si="3"/>
        <v>1</v>
      </c>
      <c r="M24">
        <f t="shared" si="0"/>
        <v>5.2631578947368418E-2</v>
      </c>
      <c r="N24">
        <f t="shared" si="1"/>
        <v>0.30555555555555558</v>
      </c>
    </row>
    <row r="25" spans="1:14">
      <c r="A25">
        <v>1</v>
      </c>
      <c r="B25">
        <v>554324</v>
      </c>
      <c r="C25">
        <v>283680</v>
      </c>
      <c r="D25">
        <v>0.855932203389831</v>
      </c>
      <c r="E25" s="1">
        <v>1.0064796200415101E-15</v>
      </c>
      <c r="F25">
        <v>0.77938202309761995</v>
      </c>
      <c r="G25">
        <v>0.91377835485701997</v>
      </c>
      <c r="H25">
        <v>101</v>
      </c>
      <c r="I25">
        <v>118</v>
      </c>
      <c r="J25">
        <v>1</v>
      </c>
      <c r="K25">
        <f t="shared" si="2"/>
        <v>23</v>
      </c>
      <c r="L25">
        <f t="shared" si="3"/>
        <v>1</v>
      </c>
      <c r="M25">
        <f t="shared" si="0"/>
        <v>5.2631578947368418E-2</v>
      </c>
      <c r="N25">
        <f t="shared" si="1"/>
        <v>0.31944444444444442</v>
      </c>
    </row>
    <row r="26" spans="1:14">
      <c r="A26">
        <v>3</v>
      </c>
      <c r="B26">
        <v>554324</v>
      </c>
      <c r="C26">
        <v>283682</v>
      </c>
      <c r="D26">
        <v>0.84745762711864403</v>
      </c>
      <c r="E26" s="1">
        <v>5.7250612446912301E-15</v>
      </c>
      <c r="F26">
        <v>0.76967190670002195</v>
      </c>
      <c r="G26">
        <v>0.90701577059418004</v>
      </c>
      <c r="H26">
        <v>100</v>
      </c>
      <c r="I26">
        <v>118</v>
      </c>
      <c r="J26">
        <v>1</v>
      </c>
      <c r="K26">
        <f t="shared" si="2"/>
        <v>24</v>
      </c>
      <c r="L26">
        <f t="shared" si="3"/>
        <v>1</v>
      </c>
      <c r="M26">
        <f t="shared" si="0"/>
        <v>5.2631578947368418E-2</v>
      </c>
      <c r="N26">
        <f t="shared" si="1"/>
        <v>0.33333333333333331</v>
      </c>
    </row>
    <row r="27" spans="1:14">
      <c r="A27">
        <v>38</v>
      </c>
      <c r="B27">
        <v>554334</v>
      </c>
      <c r="C27">
        <v>283685</v>
      </c>
      <c r="D27">
        <v>0.83185840707964598</v>
      </c>
      <c r="E27" s="1">
        <v>4.0456930211587799E-13</v>
      </c>
      <c r="F27">
        <v>0.74994510219112298</v>
      </c>
      <c r="G27">
        <v>0.89562498724339101</v>
      </c>
      <c r="H27">
        <v>94</v>
      </c>
      <c r="I27">
        <v>113</v>
      </c>
      <c r="J27">
        <v>1</v>
      </c>
      <c r="K27">
        <f t="shared" si="2"/>
        <v>25</v>
      </c>
      <c r="L27">
        <f t="shared" si="3"/>
        <v>1</v>
      </c>
      <c r="M27">
        <f t="shared" si="0"/>
        <v>5.2631578947368418E-2</v>
      </c>
      <c r="N27">
        <f t="shared" si="1"/>
        <v>0.34722222222222221</v>
      </c>
    </row>
    <row r="28" spans="1:14">
      <c r="A28">
        <v>15</v>
      </c>
      <c r="B28">
        <v>554324</v>
      </c>
      <c r="C28">
        <v>286066</v>
      </c>
      <c r="D28">
        <v>0.822033898305085</v>
      </c>
      <c r="E28" s="1">
        <v>7.2717135701351204E-13</v>
      </c>
      <c r="F28">
        <v>0.74091738419922104</v>
      </c>
      <c r="G28">
        <v>0.88632942316782104</v>
      </c>
      <c r="H28">
        <v>97</v>
      </c>
      <c r="I28">
        <v>118</v>
      </c>
      <c r="J28">
        <v>1</v>
      </c>
      <c r="K28">
        <f t="shared" si="2"/>
        <v>26</v>
      </c>
      <c r="L28">
        <f t="shared" si="3"/>
        <v>1</v>
      </c>
      <c r="M28">
        <f t="shared" si="0"/>
        <v>5.2631578947368418E-2</v>
      </c>
      <c r="N28">
        <f t="shared" si="1"/>
        <v>0.3611111111111111</v>
      </c>
    </row>
    <row r="29" spans="1:14">
      <c r="A29">
        <v>34</v>
      </c>
      <c r="B29">
        <v>554334</v>
      </c>
      <c r="C29">
        <v>283681</v>
      </c>
      <c r="D29">
        <v>0.82300884955752196</v>
      </c>
      <c r="E29" s="1">
        <v>1.9314496320792302E-12</v>
      </c>
      <c r="F29">
        <v>0.73997281105791601</v>
      </c>
      <c r="G29">
        <v>0.88840716955369103</v>
      </c>
      <c r="H29">
        <v>93</v>
      </c>
      <c r="I29">
        <v>113</v>
      </c>
      <c r="J29">
        <v>1</v>
      </c>
      <c r="K29">
        <f t="shared" si="2"/>
        <v>27</v>
      </c>
      <c r="L29">
        <f t="shared" si="3"/>
        <v>1</v>
      </c>
      <c r="M29">
        <f t="shared" si="0"/>
        <v>5.2631578947368418E-2</v>
      </c>
      <c r="N29">
        <f t="shared" si="1"/>
        <v>0.375</v>
      </c>
    </row>
    <row r="30" spans="1:14">
      <c r="A30">
        <v>37</v>
      </c>
      <c r="B30">
        <v>554334</v>
      </c>
      <c r="C30">
        <v>283684</v>
      </c>
      <c r="D30">
        <v>0.82300884955752196</v>
      </c>
      <c r="E30" s="1">
        <v>1.9314496320792302E-12</v>
      </c>
      <c r="F30">
        <v>0.73997281105791601</v>
      </c>
      <c r="G30">
        <v>0.88840716955369103</v>
      </c>
      <c r="H30">
        <v>93</v>
      </c>
      <c r="I30">
        <v>113</v>
      </c>
      <c r="J30">
        <v>1</v>
      </c>
      <c r="K30">
        <f t="shared" si="2"/>
        <v>28</v>
      </c>
      <c r="L30">
        <f t="shared" si="3"/>
        <v>1</v>
      </c>
      <c r="M30">
        <f t="shared" si="0"/>
        <v>5.2631578947368418E-2</v>
      </c>
      <c r="N30">
        <f t="shared" si="1"/>
        <v>0.3888888888888889</v>
      </c>
    </row>
    <row r="31" spans="1:14">
      <c r="A31">
        <v>33</v>
      </c>
      <c r="B31">
        <v>554334</v>
      </c>
      <c r="C31">
        <v>283680</v>
      </c>
      <c r="D31">
        <v>0.82142857142857095</v>
      </c>
      <c r="E31" s="1">
        <v>3.1880856558543699E-12</v>
      </c>
      <c r="F31">
        <v>0.73777280710234305</v>
      </c>
      <c r="G31">
        <v>0.88737705265370004</v>
      </c>
      <c r="H31">
        <v>92</v>
      </c>
      <c r="I31">
        <v>112</v>
      </c>
      <c r="J31">
        <v>1</v>
      </c>
      <c r="K31">
        <f t="shared" si="2"/>
        <v>29</v>
      </c>
      <c r="L31">
        <f t="shared" si="3"/>
        <v>1</v>
      </c>
      <c r="M31">
        <f t="shared" si="0"/>
        <v>5.2631578947368418E-2</v>
      </c>
      <c r="N31">
        <f t="shared" si="1"/>
        <v>0.40277777777777779</v>
      </c>
    </row>
    <row r="32" spans="1:14">
      <c r="A32">
        <v>56</v>
      </c>
      <c r="B32">
        <v>554368</v>
      </c>
      <c r="C32">
        <v>283686</v>
      </c>
      <c r="D32">
        <v>0.81034482758620696</v>
      </c>
      <c r="E32" s="1">
        <v>8.65616770868729E-12</v>
      </c>
      <c r="F32">
        <v>0.72706061511930398</v>
      </c>
      <c r="G32">
        <v>0.87716060075111801</v>
      </c>
      <c r="H32">
        <v>94</v>
      </c>
      <c r="I32">
        <v>116</v>
      </c>
      <c r="J32">
        <v>1</v>
      </c>
      <c r="K32">
        <f t="shared" si="2"/>
        <v>30</v>
      </c>
      <c r="L32">
        <f t="shared" si="3"/>
        <v>1</v>
      </c>
      <c r="M32">
        <f t="shared" si="0"/>
        <v>5.2631578947368418E-2</v>
      </c>
      <c r="N32">
        <f t="shared" si="1"/>
        <v>0.41666666666666669</v>
      </c>
    </row>
    <row r="33" spans="1:14">
      <c r="A33">
        <v>39</v>
      </c>
      <c r="B33">
        <v>554334</v>
      </c>
      <c r="C33">
        <v>283686</v>
      </c>
      <c r="D33">
        <v>0.79646017699115002</v>
      </c>
      <c r="E33" s="1">
        <v>1.4884906475803401E-10</v>
      </c>
      <c r="F33">
        <v>0.71041006976760301</v>
      </c>
      <c r="G33">
        <v>0.86638102806474304</v>
      </c>
      <c r="H33">
        <v>90</v>
      </c>
      <c r="I33">
        <v>113</v>
      </c>
      <c r="J33">
        <v>1</v>
      </c>
      <c r="K33">
        <f t="shared" si="2"/>
        <v>31</v>
      </c>
      <c r="L33">
        <f t="shared" si="3"/>
        <v>1</v>
      </c>
      <c r="M33">
        <f t="shared" si="0"/>
        <v>5.2631578947368418E-2</v>
      </c>
      <c r="N33">
        <f t="shared" si="1"/>
        <v>0.43055555555555558</v>
      </c>
    </row>
    <row r="34" spans="1:14">
      <c r="A34">
        <v>43</v>
      </c>
      <c r="B34">
        <v>554334</v>
      </c>
      <c r="C34">
        <v>283697</v>
      </c>
      <c r="D34">
        <v>0.79646017699115002</v>
      </c>
      <c r="E34" s="1">
        <v>1.4884906475803401E-10</v>
      </c>
      <c r="F34">
        <v>0.71041006976760301</v>
      </c>
      <c r="G34">
        <v>0.86638102806474304</v>
      </c>
      <c r="H34">
        <v>90</v>
      </c>
      <c r="I34">
        <v>113</v>
      </c>
      <c r="J34">
        <v>0</v>
      </c>
      <c r="K34">
        <f t="shared" si="2"/>
        <v>31</v>
      </c>
      <c r="L34">
        <f t="shared" si="3"/>
        <v>2</v>
      </c>
      <c r="M34">
        <f t="shared" si="0"/>
        <v>0.10526315789473684</v>
      </c>
      <c r="N34">
        <f t="shared" si="1"/>
        <v>0.43055555555555558</v>
      </c>
    </row>
    <row r="35" spans="1:14">
      <c r="A35">
        <v>44</v>
      </c>
      <c r="B35">
        <v>554334</v>
      </c>
      <c r="C35">
        <v>286066</v>
      </c>
      <c r="D35">
        <v>0.79646017699115002</v>
      </c>
      <c r="E35" s="1">
        <v>1.4884906475803401E-10</v>
      </c>
      <c r="F35">
        <v>0.71041006976760301</v>
      </c>
      <c r="G35">
        <v>0.86638102806474304</v>
      </c>
      <c r="H35">
        <v>90</v>
      </c>
      <c r="I35">
        <v>113</v>
      </c>
      <c r="J35">
        <v>1</v>
      </c>
      <c r="K35">
        <f t="shared" si="2"/>
        <v>32</v>
      </c>
      <c r="L35">
        <f t="shared" si="3"/>
        <v>2</v>
      </c>
      <c r="M35">
        <f t="shared" si="0"/>
        <v>0.10526315789473684</v>
      </c>
      <c r="N35">
        <f t="shared" si="1"/>
        <v>0.44444444444444442</v>
      </c>
    </row>
    <row r="36" spans="1:14">
      <c r="A36">
        <v>4</v>
      </c>
      <c r="B36">
        <v>554324</v>
      </c>
      <c r="C36">
        <v>283683</v>
      </c>
      <c r="D36">
        <v>0.78813559322033899</v>
      </c>
      <c r="E36" s="1">
        <v>2.1273555960954801E-10</v>
      </c>
      <c r="F36">
        <v>0.70333391738707596</v>
      </c>
      <c r="G36">
        <v>0.85795285268680699</v>
      </c>
      <c r="H36">
        <v>93</v>
      </c>
      <c r="I36">
        <v>118</v>
      </c>
      <c r="J36">
        <v>1</v>
      </c>
      <c r="K36">
        <f t="shared" si="2"/>
        <v>33</v>
      </c>
      <c r="L36">
        <f t="shared" si="3"/>
        <v>2</v>
      </c>
      <c r="M36">
        <f t="shared" si="0"/>
        <v>0.10526315789473684</v>
      </c>
      <c r="N36">
        <f t="shared" si="1"/>
        <v>0.45833333333333331</v>
      </c>
    </row>
    <row r="37" spans="1:14">
      <c r="A37">
        <v>79</v>
      </c>
      <c r="B37">
        <v>557910</v>
      </c>
      <c r="C37">
        <v>283683</v>
      </c>
      <c r="D37">
        <v>0.787610619469027</v>
      </c>
      <c r="E37" s="1">
        <v>5.6839413724115101E-10</v>
      </c>
      <c r="F37">
        <v>0.70066423279843904</v>
      </c>
      <c r="G37">
        <v>0.85892545674459198</v>
      </c>
      <c r="H37">
        <v>89</v>
      </c>
      <c r="I37">
        <v>113</v>
      </c>
      <c r="J37">
        <v>1</v>
      </c>
      <c r="K37">
        <f t="shared" si="2"/>
        <v>34</v>
      </c>
      <c r="L37">
        <f t="shared" si="3"/>
        <v>2</v>
      </c>
      <c r="M37">
        <f t="shared" si="0"/>
        <v>0.10526315789473684</v>
      </c>
      <c r="N37">
        <f t="shared" si="1"/>
        <v>0.47222222222222221</v>
      </c>
    </row>
    <row r="38" spans="1:14">
      <c r="A38">
        <v>86</v>
      </c>
      <c r="B38">
        <v>557910</v>
      </c>
      <c r="C38">
        <v>283697</v>
      </c>
      <c r="D38">
        <v>0.787610619469027</v>
      </c>
      <c r="E38" s="1">
        <v>5.6839413724115101E-10</v>
      </c>
      <c r="F38">
        <v>0.70066423279843904</v>
      </c>
      <c r="G38">
        <v>0.85892545674459198</v>
      </c>
      <c r="H38">
        <v>89</v>
      </c>
      <c r="I38">
        <v>113</v>
      </c>
      <c r="J38">
        <v>1</v>
      </c>
      <c r="K38">
        <f t="shared" si="2"/>
        <v>35</v>
      </c>
      <c r="L38">
        <f t="shared" si="3"/>
        <v>2</v>
      </c>
      <c r="M38">
        <f t="shared" si="0"/>
        <v>0.10526315789473684</v>
      </c>
      <c r="N38">
        <f t="shared" si="1"/>
        <v>0.4861111111111111</v>
      </c>
    </row>
    <row r="39" spans="1:14">
      <c r="A39">
        <v>26</v>
      </c>
      <c r="B39">
        <v>554332</v>
      </c>
      <c r="C39">
        <v>283691</v>
      </c>
      <c r="D39">
        <v>0.77586206896551702</v>
      </c>
      <c r="E39" s="1">
        <v>1.89464065675604E-9</v>
      </c>
      <c r="F39">
        <v>0.68908557067391196</v>
      </c>
      <c r="G39">
        <v>0.84805922057315297</v>
      </c>
      <c r="H39">
        <v>90</v>
      </c>
      <c r="I39">
        <v>116</v>
      </c>
      <c r="J39">
        <v>1</v>
      </c>
      <c r="K39">
        <f t="shared" si="2"/>
        <v>36</v>
      </c>
      <c r="L39">
        <f t="shared" si="3"/>
        <v>2</v>
      </c>
      <c r="M39">
        <f t="shared" si="0"/>
        <v>0.10526315789473684</v>
      </c>
      <c r="N39">
        <f t="shared" si="1"/>
        <v>0.5</v>
      </c>
    </row>
    <row r="40" spans="1:14">
      <c r="A40">
        <v>61</v>
      </c>
      <c r="B40">
        <v>554368</v>
      </c>
      <c r="C40">
        <v>286066</v>
      </c>
      <c r="D40">
        <v>0.77586206896551702</v>
      </c>
      <c r="E40" s="1">
        <v>1.89464065675604E-9</v>
      </c>
      <c r="F40">
        <v>0.68908557067391196</v>
      </c>
      <c r="G40">
        <v>0.84805922057315297</v>
      </c>
      <c r="H40">
        <v>90</v>
      </c>
      <c r="I40">
        <v>116</v>
      </c>
      <c r="J40">
        <v>1</v>
      </c>
      <c r="K40">
        <f t="shared" si="2"/>
        <v>37</v>
      </c>
      <c r="L40">
        <f t="shared" si="3"/>
        <v>2</v>
      </c>
      <c r="M40">
        <f t="shared" si="0"/>
        <v>0.10526315789473684</v>
      </c>
      <c r="N40">
        <f t="shared" si="1"/>
        <v>0.51388888888888884</v>
      </c>
    </row>
    <row r="41" spans="1:14">
      <c r="A41">
        <v>84</v>
      </c>
      <c r="B41">
        <v>557910</v>
      </c>
      <c r="C41">
        <v>283689</v>
      </c>
      <c r="D41">
        <v>0.76991150442477896</v>
      </c>
      <c r="E41" s="1">
        <v>7.1171699917237004E-9</v>
      </c>
      <c r="F41">
        <v>0.68132087563388699</v>
      </c>
      <c r="G41">
        <v>0.84385981526043696</v>
      </c>
      <c r="H41">
        <v>87</v>
      </c>
      <c r="I41">
        <v>113</v>
      </c>
      <c r="J41">
        <v>1</v>
      </c>
      <c r="K41">
        <f t="shared" si="2"/>
        <v>38</v>
      </c>
      <c r="L41">
        <f t="shared" si="3"/>
        <v>2</v>
      </c>
      <c r="M41">
        <f t="shared" si="0"/>
        <v>0.10526315789473684</v>
      </c>
      <c r="N41">
        <f t="shared" si="1"/>
        <v>0.52777777777777779</v>
      </c>
    </row>
    <row r="42" spans="1:14">
      <c r="A42">
        <v>58</v>
      </c>
      <c r="B42">
        <v>554368</v>
      </c>
      <c r="C42">
        <v>283689</v>
      </c>
      <c r="D42">
        <v>0.75862068965517204</v>
      </c>
      <c r="E42" s="1">
        <v>2.0883550312393499E-8</v>
      </c>
      <c r="F42">
        <v>0.670372847066392</v>
      </c>
      <c r="G42">
        <v>0.83322273294181703</v>
      </c>
      <c r="H42">
        <v>88</v>
      </c>
      <c r="I42">
        <v>116</v>
      </c>
      <c r="J42">
        <v>1</v>
      </c>
      <c r="K42">
        <f t="shared" si="2"/>
        <v>39</v>
      </c>
      <c r="L42">
        <f t="shared" si="3"/>
        <v>2</v>
      </c>
      <c r="M42">
        <f t="shared" si="0"/>
        <v>0.10526315789473684</v>
      </c>
      <c r="N42">
        <f t="shared" si="1"/>
        <v>0.54166666666666663</v>
      </c>
    </row>
    <row r="43" spans="1:14">
      <c r="A43">
        <v>62</v>
      </c>
      <c r="B43">
        <v>554368</v>
      </c>
      <c r="C43">
        <v>286076</v>
      </c>
      <c r="D43">
        <v>0.75438596491228105</v>
      </c>
      <c r="E43" s="1">
        <v>4.8421326028531397E-8</v>
      </c>
      <c r="F43">
        <v>0.66494396849627002</v>
      </c>
      <c r="G43">
        <v>0.83017072204071696</v>
      </c>
      <c r="H43">
        <v>86</v>
      </c>
      <c r="I43">
        <v>114</v>
      </c>
      <c r="J43">
        <v>0</v>
      </c>
      <c r="K43">
        <f t="shared" si="2"/>
        <v>39</v>
      </c>
      <c r="L43">
        <f t="shared" si="3"/>
        <v>3</v>
      </c>
      <c r="M43">
        <f t="shared" si="0"/>
        <v>0.15789473684210525</v>
      </c>
      <c r="N43">
        <f t="shared" si="1"/>
        <v>0.54166666666666663</v>
      </c>
    </row>
    <row r="44" spans="1:14">
      <c r="A44">
        <v>49</v>
      </c>
      <c r="B44">
        <v>554337</v>
      </c>
      <c r="C44">
        <v>283697</v>
      </c>
      <c r="D44">
        <v>0.76190476190476197</v>
      </c>
      <c r="E44" s="1">
        <v>1.5849255649693001E-6</v>
      </c>
      <c r="F44">
        <v>0.65651053626065903</v>
      </c>
      <c r="G44">
        <v>0.84809371994521698</v>
      </c>
      <c r="H44">
        <v>64</v>
      </c>
      <c r="I44">
        <v>84</v>
      </c>
      <c r="J44">
        <v>1</v>
      </c>
      <c r="K44">
        <f t="shared" si="2"/>
        <v>40</v>
      </c>
      <c r="L44">
        <f t="shared" si="3"/>
        <v>3</v>
      </c>
      <c r="M44">
        <f t="shared" si="0"/>
        <v>0.15789473684210525</v>
      </c>
      <c r="N44">
        <f t="shared" si="1"/>
        <v>0.55555555555555558</v>
      </c>
    </row>
    <row r="45" spans="1:14">
      <c r="A45">
        <v>54</v>
      </c>
      <c r="B45">
        <v>554368</v>
      </c>
      <c r="C45">
        <v>283684</v>
      </c>
      <c r="D45">
        <v>0.74137931034482796</v>
      </c>
      <c r="E45" s="1">
        <v>1.9182738987900701E-7</v>
      </c>
      <c r="F45">
        <v>0.65182537926422102</v>
      </c>
      <c r="G45">
        <v>0.81821533978597405</v>
      </c>
      <c r="H45">
        <v>86</v>
      </c>
      <c r="I45">
        <v>116</v>
      </c>
      <c r="J45">
        <v>1</v>
      </c>
      <c r="K45">
        <f t="shared" si="2"/>
        <v>41</v>
      </c>
      <c r="L45">
        <f t="shared" si="3"/>
        <v>3</v>
      </c>
      <c r="M45">
        <f t="shared" si="0"/>
        <v>0.15789473684210525</v>
      </c>
      <c r="N45">
        <f t="shared" si="1"/>
        <v>0.56944444444444442</v>
      </c>
    </row>
    <row r="46" spans="1:14">
      <c r="A46">
        <v>70</v>
      </c>
      <c r="B46">
        <v>557828</v>
      </c>
      <c r="C46">
        <v>283688</v>
      </c>
      <c r="D46">
        <v>0.734513274336283</v>
      </c>
      <c r="E46" s="1">
        <v>6.3067151008308996E-7</v>
      </c>
      <c r="F46">
        <v>0.64317569464901403</v>
      </c>
      <c r="G46">
        <v>0.81316725044294103</v>
      </c>
      <c r="H46">
        <v>83</v>
      </c>
      <c r="I46">
        <v>113</v>
      </c>
      <c r="J46">
        <v>1</v>
      </c>
      <c r="K46">
        <f t="shared" si="2"/>
        <v>42</v>
      </c>
      <c r="L46">
        <f t="shared" si="3"/>
        <v>3</v>
      </c>
      <c r="M46">
        <f t="shared" si="0"/>
        <v>0.15789473684210525</v>
      </c>
      <c r="N46">
        <f t="shared" si="1"/>
        <v>0.58333333333333337</v>
      </c>
    </row>
    <row r="47" spans="1:14">
      <c r="A47">
        <v>78</v>
      </c>
      <c r="B47">
        <v>557910</v>
      </c>
      <c r="C47">
        <v>283682</v>
      </c>
      <c r="D47">
        <v>0.734513274336283</v>
      </c>
      <c r="E47" s="1">
        <v>6.3067151008308996E-7</v>
      </c>
      <c r="F47">
        <v>0.64317569464901403</v>
      </c>
      <c r="G47">
        <v>0.81316725044294103</v>
      </c>
      <c r="H47">
        <v>83</v>
      </c>
      <c r="I47">
        <v>113</v>
      </c>
      <c r="J47">
        <v>1</v>
      </c>
      <c r="K47">
        <f t="shared" si="2"/>
        <v>43</v>
      </c>
      <c r="L47">
        <f t="shared" si="3"/>
        <v>3</v>
      </c>
      <c r="M47">
        <f t="shared" si="0"/>
        <v>0.15789473684210525</v>
      </c>
      <c r="N47">
        <f t="shared" si="1"/>
        <v>0.59722222222222221</v>
      </c>
    </row>
    <row r="48" spans="1:14">
      <c r="A48">
        <v>31</v>
      </c>
      <c r="B48">
        <v>554332</v>
      </c>
      <c r="C48">
        <v>286576</v>
      </c>
      <c r="D48">
        <v>0.73275862068965503</v>
      </c>
      <c r="E48" s="1">
        <v>5.4446091831501297E-7</v>
      </c>
      <c r="F48">
        <v>0.642610229532806</v>
      </c>
      <c r="G48">
        <v>0.81065123919997895</v>
      </c>
      <c r="H48">
        <v>85</v>
      </c>
      <c r="I48">
        <v>116</v>
      </c>
      <c r="J48">
        <v>1</v>
      </c>
      <c r="K48">
        <f t="shared" si="2"/>
        <v>44</v>
      </c>
      <c r="L48">
        <f t="shared" si="3"/>
        <v>3</v>
      </c>
      <c r="M48">
        <f t="shared" si="0"/>
        <v>0.15789473684210525</v>
      </c>
      <c r="N48">
        <f t="shared" si="1"/>
        <v>0.61111111111111116</v>
      </c>
    </row>
    <row r="49" spans="1:14">
      <c r="A49">
        <v>57</v>
      </c>
      <c r="B49">
        <v>554368</v>
      </c>
      <c r="C49">
        <v>283688</v>
      </c>
      <c r="D49">
        <v>0.73275862068965503</v>
      </c>
      <c r="E49" s="1">
        <v>5.4446091831501297E-7</v>
      </c>
      <c r="F49">
        <v>0.642610229532806</v>
      </c>
      <c r="G49">
        <v>0.81065123919997895</v>
      </c>
      <c r="H49">
        <v>85</v>
      </c>
      <c r="I49">
        <v>116</v>
      </c>
      <c r="J49">
        <v>1</v>
      </c>
      <c r="K49">
        <f t="shared" si="2"/>
        <v>45</v>
      </c>
      <c r="L49">
        <f t="shared" si="3"/>
        <v>3</v>
      </c>
      <c r="M49">
        <f t="shared" si="0"/>
        <v>0.15789473684210525</v>
      </c>
      <c r="N49">
        <f t="shared" si="1"/>
        <v>0.625</v>
      </c>
    </row>
    <row r="50" spans="1:14">
      <c r="A50">
        <v>41</v>
      </c>
      <c r="B50">
        <v>554334</v>
      </c>
      <c r="C50">
        <v>283689</v>
      </c>
      <c r="D50">
        <v>0.72972972972973005</v>
      </c>
      <c r="E50" s="1">
        <v>1.3738677823789701E-6</v>
      </c>
      <c r="F50">
        <v>0.63716844618750201</v>
      </c>
      <c r="G50">
        <v>0.809642627083629</v>
      </c>
      <c r="H50">
        <v>81</v>
      </c>
      <c r="I50">
        <v>111</v>
      </c>
      <c r="J50">
        <v>1</v>
      </c>
      <c r="K50">
        <f t="shared" si="2"/>
        <v>46</v>
      </c>
      <c r="L50">
        <f t="shared" si="3"/>
        <v>3</v>
      </c>
      <c r="M50">
        <f t="shared" si="0"/>
        <v>0.15789473684210525</v>
      </c>
      <c r="N50">
        <f t="shared" si="1"/>
        <v>0.63888888888888884</v>
      </c>
    </row>
    <row r="51" spans="1:14">
      <c r="A51">
        <v>64</v>
      </c>
      <c r="B51">
        <v>557828</v>
      </c>
      <c r="C51">
        <v>283681</v>
      </c>
      <c r="D51">
        <v>0.72566371681415898</v>
      </c>
      <c r="E51" s="1">
        <v>1.7300043785001901E-6</v>
      </c>
      <c r="F51">
        <v>0.63374332067330497</v>
      </c>
      <c r="G51">
        <v>0.80538688700410299</v>
      </c>
      <c r="H51">
        <v>82</v>
      </c>
      <c r="I51">
        <v>113</v>
      </c>
      <c r="J51">
        <v>1</v>
      </c>
      <c r="K51">
        <f t="shared" si="2"/>
        <v>47</v>
      </c>
      <c r="L51">
        <f t="shared" si="3"/>
        <v>3</v>
      </c>
      <c r="M51">
        <f t="shared" si="0"/>
        <v>0.15789473684210525</v>
      </c>
      <c r="N51">
        <f t="shared" si="1"/>
        <v>0.65277777777777779</v>
      </c>
    </row>
    <row r="52" spans="1:14">
      <c r="A52">
        <v>51</v>
      </c>
      <c r="B52">
        <v>554368</v>
      </c>
      <c r="C52">
        <v>283681</v>
      </c>
      <c r="D52">
        <v>0.72413793103448298</v>
      </c>
      <c r="E52" s="1">
        <v>1.4811437282231501E-6</v>
      </c>
      <c r="F52">
        <v>0.63343255885966898</v>
      </c>
      <c r="G52">
        <v>0.80304858115348998</v>
      </c>
      <c r="H52">
        <v>84</v>
      </c>
      <c r="I52">
        <v>116</v>
      </c>
      <c r="J52">
        <v>1</v>
      </c>
      <c r="K52">
        <f t="shared" si="2"/>
        <v>48</v>
      </c>
      <c r="L52">
        <f t="shared" si="3"/>
        <v>3</v>
      </c>
      <c r="M52">
        <f t="shared" si="0"/>
        <v>0.15789473684210525</v>
      </c>
      <c r="N52">
        <f t="shared" si="1"/>
        <v>0.66666666666666663</v>
      </c>
    </row>
    <row r="53" spans="1:14">
      <c r="A53">
        <v>36</v>
      </c>
      <c r="B53">
        <v>554334</v>
      </c>
      <c r="C53">
        <v>283683</v>
      </c>
      <c r="D53">
        <v>0.71818181818181803</v>
      </c>
      <c r="E53" s="1">
        <v>5.3448870822645502E-6</v>
      </c>
      <c r="F53">
        <v>0.62442924791144105</v>
      </c>
      <c r="G53">
        <v>0.79982033112242501</v>
      </c>
      <c r="H53">
        <v>79</v>
      </c>
      <c r="I53">
        <v>110</v>
      </c>
      <c r="J53">
        <v>1</v>
      </c>
      <c r="K53">
        <f t="shared" si="2"/>
        <v>49</v>
      </c>
      <c r="L53">
        <f t="shared" si="3"/>
        <v>3</v>
      </c>
      <c r="M53">
        <f t="shared" si="0"/>
        <v>0.15789473684210525</v>
      </c>
      <c r="N53">
        <f t="shared" si="1"/>
        <v>0.68055555555555558</v>
      </c>
    </row>
    <row r="54" spans="1:14">
      <c r="A54">
        <v>60</v>
      </c>
      <c r="B54">
        <v>554368</v>
      </c>
      <c r="C54">
        <v>283697</v>
      </c>
      <c r="D54">
        <v>0.70689655172413801</v>
      </c>
      <c r="E54" s="1">
        <v>9.6858840631405103E-6</v>
      </c>
      <c r="F54">
        <v>0.61518550267446603</v>
      </c>
      <c r="G54">
        <v>0.78773209102316999</v>
      </c>
      <c r="H54">
        <v>82</v>
      </c>
      <c r="I54">
        <v>116</v>
      </c>
      <c r="J54">
        <v>0</v>
      </c>
      <c r="K54">
        <f t="shared" si="2"/>
        <v>49</v>
      </c>
      <c r="L54">
        <f t="shared" si="3"/>
        <v>4</v>
      </c>
      <c r="M54">
        <f t="shared" si="0"/>
        <v>0.21052631578947367</v>
      </c>
      <c r="N54">
        <f t="shared" si="1"/>
        <v>0.68055555555555558</v>
      </c>
    </row>
    <row r="55" spans="1:14">
      <c r="A55">
        <v>85</v>
      </c>
      <c r="B55">
        <v>557910</v>
      </c>
      <c r="C55">
        <v>283691</v>
      </c>
      <c r="D55">
        <v>0.70796460176991105</v>
      </c>
      <c r="E55" s="1">
        <v>1.14615987477833E-5</v>
      </c>
      <c r="F55">
        <v>0.61499460886142399</v>
      </c>
      <c r="G55">
        <v>0.78970691825953099</v>
      </c>
      <c r="H55">
        <v>80</v>
      </c>
      <c r="I55">
        <v>113</v>
      </c>
      <c r="J55">
        <v>1</v>
      </c>
      <c r="K55">
        <f t="shared" si="2"/>
        <v>50</v>
      </c>
      <c r="L55">
        <f t="shared" si="3"/>
        <v>4</v>
      </c>
      <c r="M55">
        <f t="shared" si="0"/>
        <v>0.21052631578947367</v>
      </c>
      <c r="N55">
        <f t="shared" si="1"/>
        <v>0.69444444444444442</v>
      </c>
    </row>
    <row r="56" spans="1:14">
      <c r="A56">
        <v>47</v>
      </c>
      <c r="B56">
        <v>554334</v>
      </c>
      <c r="C56">
        <v>286804</v>
      </c>
      <c r="D56">
        <v>0.70642201834862395</v>
      </c>
      <c r="E56" s="1">
        <v>1.9380484093664098E-5</v>
      </c>
      <c r="F56">
        <v>0.61152281103752903</v>
      </c>
      <c r="G56">
        <v>0.78976175401748605</v>
      </c>
      <c r="H56">
        <v>77</v>
      </c>
      <c r="I56">
        <v>109</v>
      </c>
      <c r="J56">
        <v>1</v>
      </c>
      <c r="K56">
        <f t="shared" si="2"/>
        <v>51</v>
      </c>
      <c r="L56">
        <f t="shared" si="3"/>
        <v>4</v>
      </c>
      <c r="M56">
        <f t="shared" si="0"/>
        <v>0.21052631578947367</v>
      </c>
      <c r="N56">
        <f t="shared" si="1"/>
        <v>0.70833333333333337</v>
      </c>
    </row>
    <row r="57" spans="1:14">
      <c r="A57">
        <v>53</v>
      </c>
      <c r="B57">
        <v>554368</v>
      </c>
      <c r="C57">
        <v>283683</v>
      </c>
      <c r="D57">
        <v>0.69827586206896597</v>
      </c>
      <c r="E57" s="1">
        <v>2.3322382895728298E-5</v>
      </c>
      <c r="F57">
        <v>0.60611425065132796</v>
      </c>
      <c r="G57">
        <v>0.78002027873298296</v>
      </c>
      <c r="H57">
        <v>81</v>
      </c>
      <c r="I57">
        <v>116</v>
      </c>
      <c r="J57">
        <v>1</v>
      </c>
      <c r="K57">
        <f t="shared" si="2"/>
        <v>52</v>
      </c>
      <c r="L57">
        <f t="shared" si="3"/>
        <v>4</v>
      </c>
      <c r="M57">
        <f t="shared" si="0"/>
        <v>0.21052631578947367</v>
      </c>
      <c r="N57">
        <f t="shared" si="1"/>
        <v>0.72222222222222221</v>
      </c>
    </row>
    <row r="58" spans="1:14">
      <c r="A58">
        <v>69</v>
      </c>
      <c r="B58">
        <v>557828</v>
      </c>
      <c r="C58">
        <v>283686</v>
      </c>
      <c r="D58">
        <v>0.69911504424778803</v>
      </c>
      <c r="E58" s="1">
        <v>2.7731137321816799E-5</v>
      </c>
      <c r="F58">
        <v>0.60567620304808301</v>
      </c>
      <c r="G58">
        <v>0.78180955551716902</v>
      </c>
      <c r="H58">
        <v>79</v>
      </c>
      <c r="I58">
        <v>113</v>
      </c>
      <c r="J58">
        <v>1</v>
      </c>
      <c r="K58">
        <f t="shared" si="2"/>
        <v>53</v>
      </c>
      <c r="L58">
        <f t="shared" si="3"/>
        <v>4</v>
      </c>
      <c r="M58">
        <f t="shared" si="0"/>
        <v>0.21052631578947367</v>
      </c>
      <c r="N58">
        <f t="shared" si="1"/>
        <v>0.73611111111111116</v>
      </c>
    </row>
    <row r="59" spans="1:14">
      <c r="A59">
        <v>74</v>
      </c>
      <c r="B59">
        <v>557828</v>
      </c>
      <c r="C59">
        <v>286066</v>
      </c>
      <c r="D59">
        <v>0.69911504424778803</v>
      </c>
      <c r="E59" s="1">
        <v>2.7731137321816799E-5</v>
      </c>
      <c r="F59">
        <v>0.60567620304808301</v>
      </c>
      <c r="G59">
        <v>0.78180955551716902</v>
      </c>
      <c r="H59">
        <v>79</v>
      </c>
      <c r="I59">
        <v>113</v>
      </c>
      <c r="J59">
        <v>0</v>
      </c>
      <c r="K59">
        <f t="shared" si="2"/>
        <v>53</v>
      </c>
      <c r="L59">
        <f t="shared" si="3"/>
        <v>5</v>
      </c>
      <c r="M59">
        <f t="shared" si="0"/>
        <v>0.26315789473684209</v>
      </c>
      <c r="N59">
        <f t="shared" si="1"/>
        <v>0.73611111111111116</v>
      </c>
    </row>
    <row r="60" spans="1:14">
      <c r="A60">
        <v>81</v>
      </c>
      <c r="B60">
        <v>557910</v>
      </c>
      <c r="C60">
        <v>283685</v>
      </c>
      <c r="D60">
        <v>0.69026548672566401</v>
      </c>
      <c r="E60" s="1">
        <v>6.4453810103207106E-5</v>
      </c>
      <c r="F60">
        <v>0.59639386026131203</v>
      </c>
      <c r="G60">
        <v>0.77387528073919398</v>
      </c>
      <c r="H60">
        <v>78</v>
      </c>
      <c r="I60">
        <v>113</v>
      </c>
      <c r="J60">
        <v>1</v>
      </c>
      <c r="K60">
        <f t="shared" si="2"/>
        <v>54</v>
      </c>
      <c r="L60">
        <f t="shared" si="3"/>
        <v>5</v>
      </c>
      <c r="M60">
        <f t="shared" si="0"/>
        <v>0.26315789473684209</v>
      </c>
      <c r="N60">
        <f t="shared" si="1"/>
        <v>0.75</v>
      </c>
    </row>
    <row r="61" spans="1:14">
      <c r="A61">
        <v>20</v>
      </c>
      <c r="B61">
        <v>554332</v>
      </c>
      <c r="C61">
        <v>283683</v>
      </c>
      <c r="D61">
        <v>0.681034482758621</v>
      </c>
      <c r="E61">
        <v>1.20344229319478E-4</v>
      </c>
      <c r="F61">
        <v>0.58807218330372601</v>
      </c>
      <c r="G61">
        <v>0.76449396889045396</v>
      </c>
      <c r="H61">
        <v>79</v>
      </c>
      <c r="I61">
        <v>116</v>
      </c>
      <c r="J61">
        <v>0</v>
      </c>
      <c r="K61">
        <f t="shared" si="2"/>
        <v>54</v>
      </c>
      <c r="L61">
        <f t="shared" si="3"/>
        <v>6</v>
      </c>
      <c r="M61">
        <f t="shared" si="0"/>
        <v>0.31578947368421051</v>
      </c>
      <c r="N61">
        <f t="shared" si="1"/>
        <v>0.75</v>
      </c>
    </row>
    <row r="62" spans="1:14">
      <c r="A62">
        <v>80</v>
      </c>
      <c r="B62">
        <v>557910</v>
      </c>
      <c r="C62">
        <v>283684</v>
      </c>
      <c r="D62">
        <v>0.68141592920353999</v>
      </c>
      <c r="E62">
        <v>1.4401960112955299E-4</v>
      </c>
      <c r="F62">
        <v>0.58714674759985797</v>
      </c>
      <c r="G62">
        <v>0.76590499579150795</v>
      </c>
      <c r="H62">
        <v>77</v>
      </c>
      <c r="I62">
        <v>113</v>
      </c>
      <c r="J62">
        <v>1</v>
      </c>
      <c r="K62">
        <f t="shared" si="2"/>
        <v>55</v>
      </c>
      <c r="L62">
        <f t="shared" si="3"/>
        <v>6</v>
      </c>
      <c r="M62">
        <f t="shared" si="0"/>
        <v>0.31578947368421051</v>
      </c>
      <c r="N62">
        <f t="shared" si="1"/>
        <v>0.76388888888888884</v>
      </c>
    </row>
    <row r="63" spans="1:14">
      <c r="A63">
        <v>52</v>
      </c>
      <c r="B63">
        <v>554368</v>
      </c>
      <c r="C63">
        <v>283682</v>
      </c>
      <c r="D63">
        <v>0.67241379310344795</v>
      </c>
      <c r="E63">
        <v>2.5826102405589299E-4</v>
      </c>
      <c r="F63">
        <v>0.57909991610936296</v>
      </c>
      <c r="G63">
        <v>0.75668104023419602</v>
      </c>
      <c r="H63">
        <v>78</v>
      </c>
      <c r="I63">
        <v>116</v>
      </c>
      <c r="J63">
        <v>0</v>
      </c>
      <c r="K63">
        <f t="shared" si="2"/>
        <v>55</v>
      </c>
      <c r="L63">
        <f t="shared" si="3"/>
        <v>7</v>
      </c>
      <c r="M63">
        <f t="shared" si="0"/>
        <v>0.36842105263157893</v>
      </c>
      <c r="N63">
        <f t="shared" si="1"/>
        <v>0.76388888888888884</v>
      </c>
    </row>
    <row r="64" spans="1:14">
      <c r="A64">
        <v>19</v>
      </c>
      <c r="B64">
        <v>554332</v>
      </c>
      <c r="C64">
        <v>283682</v>
      </c>
      <c r="D64">
        <v>0.66379310344827602</v>
      </c>
      <c r="E64">
        <v>5.3409461352872103E-4</v>
      </c>
      <c r="F64">
        <v>0.57015928777130098</v>
      </c>
      <c r="G64">
        <v>0.74883587158825604</v>
      </c>
      <c r="H64">
        <v>77</v>
      </c>
      <c r="I64">
        <v>116</v>
      </c>
      <c r="J64">
        <v>0</v>
      </c>
      <c r="K64">
        <f t="shared" si="2"/>
        <v>55</v>
      </c>
      <c r="L64">
        <f t="shared" si="3"/>
        <v>8</v>
      </c>
      <c r="M64">
        <f t="shared" si="0"/>
        <v>0.42105263157894735</v>
      </c>
      <c r="N64">
        <f t="shared" si="1"/>
        <v>0.76388888888888884</v>
      </c>
    </row>
    <row r="65" spans="1:14">
      <c r="A65">
        <v>50</v>
      </c>
      <c r="B65">
        <v>554368</v>
      </c>
      <c r="C65">
        <v>283680</v>
      </c>
      <c r="D65">
        <v>0.65517241379310298</v>
      </c>
      <c r="E65">
        <v>1.06507427326392E-3</v>
      </c>
      <c r="F65">
        <v>0.56124970942990304</v>
      </c>
      <c r="G65">
        <v>0.74095909965121098</v>
      </c>
      <c r="H65">
        <v>76</v>
      </c>
      <c r="I65">
        <v>116</v>
      </c>
      <c r="J65">
        <v>0</v>
      </c>
      <c r="K65">
        <f t="shared" si="2"/>
        <v>55</v>
      </c>
      <c r="L65">
        <f t="shared" si="3"/>
        <v>9</v>
      </c>
      <c r="M65">
        <f t="shared" si="0"/>
        <v>0.47368421052631576</v>
      </c>
      <c r="N65">
        <f t="shared" si="1"/>
        <v>0.76388888888888884</v>
      </c>
    </row>
    <row r="66" spans="1:14">
      <c r="A66">
        <v>73</v>
      </c>
      <c r="B66">
        <v>557828</v>
      </c>
      <c r="C66">
        <v>283697</v>
      </c>
      <c r="D66">
        <v>0.65486725663716805</v>
      </c>
      <c r="E66">
        <v>1.2776253514487699E-3</v>
      </c>
      <c r="F66">
        <v>0.55960945103411897</v>
      </c>
      <c r="G66">
        <v>0.74178602688977102</v>
      </c>
      <c r="H66">
        <v>74</v>
      </c>
      <c r="I66">
        <v>113</v>
      </c>
      <c r="J66">
        <v>1</v>
      </c>
      <c r="K66">
        <f t="shared" si="2"/>
        <v>56</v>
      </c>
      <c r="L66">
        <f t="shared" si="3"/>
        <v>9</v>
      </c>
      <c r="M66">
        <f t="shared" ref="M66:M91" si="4">L66/$L$92</f>
        <v>0.47368421052631576</v>
      </c>
      <c r="N66">
        <f t="shared" ref="N66:N91" si="5">K66/$K$92</f>
        <v>0.77777777777777779</v>
      </c>
    </row>
    <row r="67" spans="1:14">
      <c r="A67">
        <v>77</v>
      </c>
      <c r="B67">
        <v>557910</v>
      </c>
      <c r="C67">
        <v>283681</v>
      </c>
      <c r="D67">
        <v>0.64601769911504403</v>
      </c>
      <c r="E67">
        <v>2.45581110318504E-3</v>
      </c>
      <c r="F67">
        <v>0.55049621368897295</v>
      </c>
      <c r="G67">
        <v>0.73367933116995498</v>
      </c>
      <c r="H67">
        <v>73</v>
      </c>
      <c r="I67">
        <v>113</v>
      </c>
      <c r="J67">
        <v>0</v>
      </c>
      <c r="K67">
        <f t="shared" ref="K67:K92" si="6">K66+J67</f>
        <v>56</v>
      </c>
      <c r="L67">
        <f t="shared" ref="L67:L92" si="7">L66+(1-J67)</f>
        <v>10</v>
      </c>
      <c r="M67">
        <f t="shared" si="4"/>
        <v>0.52631578947368418</v>
      </c>
      <c r="N67">
        <f t="shared" si="5"/>
        <v>0.77777777777777779</v>
      </c>
    </row>
    <row r="68" spans="1:14">
      <c r="A68">
        <v>40</v>
      </c>
      <c r="B68">
        <v>554334</v>
      </c>
      <c r="C68">
        <v>283688</v>
      </c>
      <c r="D68">
        <v>0.63963963963963999</v>
      </c>
      <c r="E68">
        <v>4.1955341853948504E-3</v>
      </c>
      <c r="F68">
        <v>0.54303388690247401</v>
      </c>
      <c r="G68">
        <v>0.72859299507828801</v>
      </c>
      <c r="H68">
        <v>71</v>
      </c>
      <c r="I68">
        <v>111</v>
      </c>
      <c r="J68">
        <v>1</v>
      </c>
      <c r="K68">
        <f t="shared" si="6"/>
        <v>57</v>
      </c>
      <c r="L68">
        <f t="shared" si="7"/>
        <v>10</v>
      </c>
      <c r="M68">
        <f t="shared" si="4"/>
        <v>0.52631578947368418</v>
      </c>
      <c r="N68">
        <f t="shared" si="5"/>
        <v>0.79166666666666663</v>
      </c>
    </row>
    <row r="69" spans="1:14">
      <c r="A69">
        <v>63</v>
      </c>
      <c r="B69">
        <v>557828</v>
      </c>
      <c r="C69">
        <v>283680</v>
      </c>
      <c r="D69">
        <v>0.63963963963963999</v>
      </c>
      <c r="E69">
        <v>4.1955341853948504E-3</v>
      </c>
      <c r="F69">
        <v>0.54303388690247401</v>
      </c>
      <c r="G69">
        <v>0.72859299507828801</v>
      </c>
      <c r="H69">
        <v>71</v>
      </c>
      <c r="I69">
        <v>111</v>
      </c>
      <c r="J69">
        <v>1</v>
      </c>
      <c r="K69">
        <f t="shared" si="6"/>
        <v>58</v>
      </c>
      <c r="L69">
        <f t="shared" si="7"/>
        <v>10</v>
      </c>
      <c r="M69">
        <f t="shared" si="4"/>
        <v>0.52631578947368418</v>
      </c>
      <c r="N69">
        <f t="shared" si="5"/>
        <v>0.80555555555555558</v>
      </c>
    </row>
    <row r="70" spans="1:14">
      <c r="A70">
        <v>68</v>
      </c>
      <c r="B70">
        <v>557828</v>
      </c>
      <c r="C70">
        <v>283685</v>
      </c>
      <c r="D70">
        <v>0.62831858407079599</v>
      </c>
      <c r="E70">
        <v>8.1496913737711101E-3</v>
      </c>
      <c r="F70">
        <v>0.53236520373505503</v>
      </c>
      <c r="G70">
        <v>0.71736899201997095</v>
      </c>
      <c r="H70">
        <v>71</v>
      </c>
      <c r="I70">
        <v>113</v>
      </c>
      <c r="J70">
        <v>0</v>
      </c>
      <c r="K70">
        <f t="shared" si="6"/>
        <v>58</v>
      </c>
      <c r="L70">
        <f t="shared" si="7"/>
        <v>11</v>
      </c>
      <c r="M70">
        <f t="shared" si="4"/>
        <v>0.57894736842105265</v>
      </c>
      <c r="N70">
        <f t="shared" si="5"/>
        <v>0.80555555555555558</v>
      </c>
    </row>
    <row r="71" spans="1:14">
      <c r="A71">
        <v>48</v>
      </c>
      <c r="B71">
        <v>554337</v>
      </c>
      <c r="C71">
        <v>283683</v>
      </c>
      <c r="D71">
        <v>0.63953488372093004</v>
      </c>
      <c r="E71">
        <v>1.26725139523149E-2</v>
      </c>
      <c r="F71">
        <v>0.52883494733713898</v>
      </c>
      <c r="G71">
        <v>0.74032571334955199</v>
      </c>
      <c r="H71">
        <v>55</v>
      </c>
      <c r="I71">
        <v>86</v>
      </c>
      <c r="J71">
        <v>1</v>
      </c>
      <c r="K71">
        <f t="shared" si="6"/>
        <v>59</v>
      </c>
      <c r="L71">
        <f t="shared" si="7"/>
        <v>11</v>
      </c>
      <c r="M71">
        <f t="shared" si="4"/>
        <v>0.57894736842105265</v>
      </c>
      <c r="N71">
        <f t="shared" si="5"/>
        <v>0.81944444444444442</v>
      </c>
    </row>
    <row r="72" spans="1:14">
      <c r="A72">
        <v>72</v>
      </c>
      <c r="B72">
        <v>557828</v>
      </c>
      <c r="C72">
        <v>283691</v>
      </c>
      <c r="D72">
        <v>0.61061946902654896</v>
      </c>
      <c r="E72">
        <v>2.3534002126009999E-2</v>
      </c>
      <c r="F72">
        <v>0.51435839422225005</v>
      </c>
      <c r="G72">
        <v>0.700932750365172</v>
      </c>
      <c r="H72">
        <v>69</v>
      </c>
      <c r="I72">
        <v>113</v>
      </c>
      <c r="J72">
        <v>0</v>
      </c>
      <c r="K72">
        <f t="shared" si="6"/>
        <v>59</v>
      </c>
      <c r="L72">
        <f t="shared" si="7"/>
        <v>12</v>
      </c>
      <c r="M72">
        <f t="shared" si="4"/>
        <v>0.63157894736842102</v>
      </c>
      <c r="N72">
        <f t="shared" si="5"/>
        <v>0.81944444444444442</v>
      </c>
    </row>
    <row r="73" spans="1:14">
      <c r="A73">
        <v>59</v>
      </c>
      <c r="B73">
        <v>554368</v>
      </c>
      <c r="C73">
        <v>283691</v>
      </c>
      <c r="D73">
        <v>0.60344827586206895</v>
      </c>
      <c r="E73">
        <v>3.2272020733093099E-2</v>
      </c>
      <c r="F73">
        <v>0.50841692773101999</v>
      </c>
      <c r="G73">
        <v>0.693064454977801</v>
      </c>
      <c r="H73">
        <v>70</v>
      </c>
      <c r="I73">
        <v>116</v>
      </c>
      <c r="J73">
        <v>0</v>
      </c>
      <c r="K73">
        <f t="shared" si="6"/>
        <v>59</v>
      </c>
      <c r="L73">
        <f t="shared" si="7"/>
        <v>13</v>
      </c>
      <c r="M73">
        <f t="shared" si="4"/>
        <v>0.68421052631578949</v>
      </c>
      <c r="N73">
        <f t="shared" si="5"/>
        <v>0.81944444444444442</v>
      </c>
    </row>
    <row r="74" spans="1:14">
      <c r="A74">
        <v>83</v>
      </c>
      <c r="B74">
        <v>557910</v>
      </c>
      <c r="C74">
        <v>283688</v>
      </c>
      <c r="D74">
        <v>0.60176991150442505</v>
      </c>
      <c r="E74">
        <v>3.8018645582796398E-2</v>
      </c>
      <c r="F74">
        <v>0.50540056044806303</v>
      </c>
      <c r="G74">
        <v>0.69266851444730104</v>
      </c>
      <c r="H74">
        <v>68</v>
      </c>
      <c r="I74">
        <v>113</v>
      </c>
      <c r="J74">
        <v>1</v>
      </c>
      <c r="K74">
        <f t="shared" si="6"/>
        <v>60</v>
      </c>
      <c r="L74">
        <f t="shared" si="7"/>
        <v>13</v>
      </c>
      <c r="M74">
        <f t="shared" si="4"/>
        <v>0.68421052631578949</v>
      </c>
      <c r="N74">
        <f t="shared" si="5"/>
        <v>0.83333333333333337</v>
      </c>
    </row>
    <row r="75" spans="1:14">
      <c r="A75">
        <v>76</v>
      </c>
      <c r="B75">
        <v>557910</v>
      </c>
      <c r="C75">
        <v>283680</v>
      </c>
      <c r="D75">
        <v>0.59292035398230103</v>
      </c>
      <c r="E75">
        <v>5.9430727214567602E-2</v>
      </c>
      <c r="F75">
        <v>0.496472647005473</v>
      </c>
      <c r="G75">
        <v>0.68437404162285198</v>
      </c>
      <c r="H75">
        <v>67</v>
      </c>
      <c r="I75">
        <v>113</v>
      </c>
      <c r="J75">
        <v>1</v>
      </c>
      <c r="K75">
        <f t="shared" si="6"/>
        <v>61</v>
      </c>
      <c r="L75">
        <f t="shared" si="7"/>
        <v>13</v>
      </c>
      <c r="M75">
        <f t="shared" si="4"/>
        <v>0.68421052631578949</v>
      </c>
      <c r="N75">
        <f t="shared" si="5"/>
        <v>0.84722222222222221</v>
      </c>
    </row>
    <row r="76" spans="1:14">
      <c r="A76">
        <v>16</v>
      </c>
      <c r="B76">
        <v>554324</v>
      </c>
      <c r="C76">
        <v>286076</v>
      </c>
      <c r="D76">
        <v>0.58474576271186396</v>
      </c>
      <c r="E76">
        <v>7.9834312828199902E-2</v>
      </c>
      <c r="F76">
        <v>0.49041437570938801</v>
      </c>
      <c r="G76">
        <v>0.67471910725606499</v>
      </c>
      <c r="H76">
        <v>69</v>
      </c>
      <c r="I76">
        <v>118</v>
      </c>
      <c r="J76">
        <v>1</v>
      </c>
      <c r="K76">
        <f t="shared" si="6"/>
        <v>62</v>
      </c>
      <c r="L76">
        <f t="shared" si="7"/>
        <v>13</v>
      </c>
      <c r="M76">
        <f t="shared" si="4"/>
        <v>0.68421052631578949</v>
      </c>
      <c r="N76">
        <f t="shared" si="5"/>
        <v>0.86111111111111116</v>
      </c>
    </row>
    <row r="77" spans="1:14">
      <c r="A77">
        <v>75</v>
      </c>
      <c r="B77">
        <v>557828</v>
      </c>
      <c r="C77">
        <v>286076</v>
      </c>
      <c r="D77">
        <v>0.58035714285714302</v>
      </c>
      <c r="E77">
        <v>0.107782279654754</v>
      </c>
      <c r="F77">
        <v>0.48339936091507801</v>
      </c>
      <c r="G77">
        <v>0.67295806600386399</v>
      </c>
      <c r="H77">
        <v>65</v>
      </c>
      <c r="I77">
        <v>112</v>
      </c>
      <c r="J77">
        <v>0</v>
      </c>
      <c r="K77">
        <f t="shared" si="6"/>
        <v>62</v>
      </c>
      <c r="L77">
        <f t="shared" si="7"/>
        <v>14</v>
      </c>
      <c r="M77">
        <f t="shared" si="4"/>
        <v>0.73684210526315785</v>
      </c>
      <c r="N77">
        <f t="shared" si="5"/>
        <v>0.86111111111111116</v>
      </c>
    </row>
    <row r="78" spans="1:14">
      <c r="A78">
        <v>71</v>
      </c>
      <c r="B78">
        <v>557828</v>
      </c>
      <c r="C78">
        <v>283689</v>
      </c>
      <c r="D78">
        <v>0.55752212389380496</v>
      </c>
      <c r="E78">
        <v>0.25886200016531602</v>
      </c>
      <c r="F78">
        <v>0.46105465186612699</v>
      </c>
      <c r="G78">
        <v>0.65089995530703104</v>
      </c>
      <c r="H78">
        <v>63</v>
      </c>
      <c r="I78">
        <v>113</v>
      </c>
      <c r="J78">
        <v>1</v>
      </c>
      <c r="K78">
        <f t="shared" si="6"/>
        <v>63</v>
      </c>
      <c r="L78">
        <f t="shared" si="7"/>
        <v>14</v>
      </c>
      <c r="M78">
        <f t="shared" si="4"/>
        <v>0.73684210526315785</v>
      </c>
      <c r="N78">
        <f t="shared" si="5"/>
        <v>0.875</v>
      </c>
    </row>
    <row r="79" spans="1:14">
      <c r="A79">
        <v>82</v>
      </c>
      <c r="B79">
        <v>557910</v>
      </c>
      <c r="C79">
        <v>283686</v>
      </c>
      <c r="D79">
        <v>0.55752212389380496</v>
      </c>
      <c r="E79">
        <v>0.25886200016531602</v>
      </c>
      <c r="F79">
        <v>0.46105465186612699</v>
      </c>
      <c r="G79">
        <v>0.65089995530703104</v>
      </c>
      <c r="H79">
        <v>63</v>
      </c>
      <c r="I79">
        <v>113</v>
      </c>
      <c r="J79">
        <v>1</v>
      </c>
      <c r="K79">
        <f t="shared" si="6"/>
        <v>64</v>
      </c>
      <c r="L79">
        <f t="shared" si="7"/>
        <v>14</v>
      </c>
      <c r="M79">
        <f t="shared" si="4"/>
        <v>0.73684210526315785</v>
      </c>
      <c r="N79">
        <f t="shared" si="5"/>
        <v>0.88888888888888884</v>
      </c>
    </row>
    <row r="80" spans="1:14">
      <c r="A80">
        <v>46</v>
      </c>
      <c r="B80">
        <v>554334</v>
      </c>
      <c r="C80">
        <v>286576</v>
      </c>
      <c r="D80">
        <v>0.55357142857142905</v>
      </c>
      <c r="E80">
        <v>0.29859285283284698</v>
      </c>
      <c r="F80">
        <v>0.45668459869967298</v>
      </c>
      <c r="G80">
        <v>0.64755488078777201</v>
      </c>
      <c r="H80">
        <v>62</v>
      </c>
      <c r="I80">
        <v>112</v>
      </c>
      <c r="J80">
        <v>0</v>
      </c>
      <c r="K80">
        <f t="shared" si="6"/>
        <v>64</v>
      </c>
      <c r="L80">
        <f t="shared" si="7"/>
        <v>15</v>
      </c>
      <c r="M80">
        <f t="shared" si="4"/>
        <v>0.78947368421052633</v>
      </c>
      <c r="N80">
        <f t="shared" si="5"/>
        <v>0.88888888888888884</v>
      </c>
    </row>
    <row r="81" spans="1:14">
      <c r="A81">
        <v>87</v>
      </c>
      <c r="B81">
        <v>557910</v>
      </c>
      <c r="C81">
        <v>286066</v>
      </c>
      <c r="D81">
        <v>0.54867256637168105</v>
      </c>
      <c r="E81">
        <v>0.346893105095335</v>
      </c>
      <c r="F81">
        <v>0.452272456810347</v>
      </c>
      <c r="G81">
        <v>0.64245864241637196</v>
      </c>
      <c r="H81">
        <v>62</v>
      </c>
      <c r="I81">
        <v>113</v>
      </c>
      <c r="J81">
        <v>1</v>
      </c>
      <c r="K81">
        <f t="shared" si="6"/>
        <v>65</v>
      </c>
      <c r="L81">
        <f t="shared" si="7"/>
        <v>15</v>
      </c>
      <c r="M81">
        <f t="shared" si="4"/>
        <v>0.78947368421052633</v>
      </c>
      <c r="N81">
        <f t="shared" si="5"/>
        <v>0.90277777777777779</v>
      </c>
    </row>
    <row r="82" spans="1:14">
      <c r="A82">
        <v>91</v>
      </c>
      <c r="B82">
        <v>557910</v>
      </c>
      <c r="C82">
        <v>286804</v>
      </c>
      <c r="D82">
        <v>0.54954954954955004</v>
      </c>
      <c r="E82">
        <v>0.342580582571898</v>
      </c>
      <c r="F82">
        <v>0.45224493094246299</v>
      </c>
      <c r="G82">
        <v>0.64414432937491195</v>
      </c>
      <c r="H82">
        <v>61</v>
      </c>
      <c r="I82">
        <v>111</v>
      </c>
      <c r="J82">
        <v>1</v>
      </c>
      <c r="K82">
        <f t="shared" si="6"/>
        <v>66</v>
      </c>
      <c r="L82">
        <f t="shared" si="7"/>
        <v>15</v>
      </c>
      <c r="M82">
        <f t="shared" si="4"/>
        <v>0.78947368421052633</v>
      </c>
      <c r="N82">
        <f t="shared" si="5"/>
        <v>0.91666666666666663</v>
      </c>
    </row>
    <row r="83" spans="1:14">
      <c r="A83">
        <v>65</v>
      </c>
      <c r="B83">
        <v>557828</v>
      </c>
      <c r="C83">
        <v>283682</v>
      </c>
      <c r="D83">
        <v>0.53982300884955703</v>
      </c>
      <c r="E83">
        <v>0.45185326866574199</v>
      </c>
      <c r="F83">
        <v>0.44351884275714398</v>
      </c>
      <c r="G83">
        <v>0.63398860868140505</v>
      </c>
      <c r="H83">
        <v>61</v>
      </c>
      <c r="I83">
        <v>113</v>
      </c>
      <c r="J83">
        <v>1</v>
      </c>
      <c r="K83">
        <f t="shared" si="6"/>
        <v>67</v>
      </c>
      <c r="L83">
        <f t="shared" si="7"/>
        <v>15</v>
      </c>
      <c r="M83">
        <f t="shared" si="4"/>
        <v>0.78947368421052633</v>
      </c>
      <c r="N83">
        <f t="shared" si="5"/>
        <v>0.93055555555555558</v>
      </c>
    </row>
    <row r="84" spans="1:14">
      <c r="A84">
        <v>89</v>
      </c>
      <c r="B84">
        <v>557910</v>
      </c>
      <c r="C84">
        <v>286575</v>
      </c>
      <c r="D84">
        <v>0.54205607476635498</v>
      </c>
      <c r="E84">
        <v>0.43944010177908299</v>
      </c>
      <c r="F84">
        <v>0.44296753602698002</v>
      </c>
      <c r="G84">
        <v>0.63875747546682904</v>
      </c>
      <c r="H84">
        <v>58</v>
      </c>
      <c r="I84">
        <v>107</v>
      </c>
      <c r="J84">
        <v>0</v>
      </c>
      <c r="K84">
        <f t="shared" si="6"/>
        <v>67</v>
      </c>
      <c r="L84">
        <f t="shared" si="7"/>
        <v>16</v>
      </c>
      <c r="M84">
        <f t="shared" si="4"/>
        <v>0.84210526315789469</v>
      </c>
      <c r="N84">
        <f t="shared" si="5"/>
        <v>0.93055555555555558</v>
      </c>
    </row>
    <row r="85" spans="1:14">
      <c r="A85">
        <v>12</v>
      </c>
      <c r="B85">
        <v>554324</v>
      </c>
      <c r="C85">
        <v>283697</v>
      </c>
      <c r="D85">
        <v>0.53389830508474601</v>
      </c>
      <c r="E85">
        <v>0.51949081875662895</v>
      </c>
      <c r="F85">
        <v>0.43980034995445799</v>
      </c>
      <c r="G85">
        <v>0.62625421944083404</v>
      </c>
      <c r="H85">
        <v>63</v>
      </c>
      <c r="I85">
        <v>118</v>
      </c>
      <c r="J85">
        <v>1</v>
      </c>
      <c r="K85">
        <f t="shared" si="6"/>
        <v>68</v>
      </c>
      <c r="L85">
        <f t="shared" si="7"/>
        <v>16</v>
      </c>
      <c r="M85">
        <f t="shared" si="4"/>
        <v>0.84210526315789469</v>
      </c>
      <c r="N85">
        <f t="shared" si="5"/>
        <v>0.94444444444444442</v>
      </c>
    </row>
    <row r="86" spans="1:14">
      <c r="A86">
        <v>42</v>
      </c>
      <c r="B86">
        <v>554334</v>
      </c>
      <c r="C86">
        <v>283691</v>
      </c>
      <c r="D86">
        <v>0.53636363636363604</v>
      </c>
      <c r="E86">
        <v>0.50468480758799095</v>
      </c>
      <c r="F86">
        <v>0.438757760681667</v>
      </c>
      <c r="G86">
        <v>0.63196270926209497</v>
      </c>
      <c r="H86">
        <v>59</v>
      </c>
      <c r="I86">
        <v>110</v>
      </c>
      <c r="J86">
        <v>1</v>
      </c>
      <c r="K86">
        <f t="shared" si="6"/>
        <v>69</v>
      </c>
      <c r="L86">
        <f t="shared" si="7"/>
        <v>16</v>
      </c>
      <c r="M86">
        <f t="shared" si="4"/>
        <v>0.84210526315789469</v>
      </c>
      <c r="N86">
        <f t="shared" si="5"/>
        <v>0.95833333333333337</v>
      </c>
    </row>
    <row r="87" spans="1:14">
      <c r="A87">
        <v>67</v>
      </c>
      <c r="B87">
        <v>557828</v>
      </c>
      <c r="C87">
        <v>283684</v>
      </c>
      <c r="D87">
        <v>0.53097345132743401</v>
      </c>
      <c r="E87">
        <v>0.57265647579394796</v>
      </c>
      <c r="F87">
        <v>0.43479368897637499</v>
      </c>
      <c r="G87">
        <v>0.625490001130378</v>
      </c>
      <c r="H87">
        <v>60</v>
      </c>
      <c r="I87">
        <v>113</v>
      </c>
      <c r="J87">
        <v>0</v>
      </c>
      <c r="K87">
        <f t="shared" si="6"/>
        <v>69</v>
      </c>
      <c r="L87">
        <f t="shared" si="7"/>
        <v>17</v>
      </c>
      <c r="M87">
        <f t="shared" si="4"/>
        <v>0.89473684210526316</v>
      </c>
      <c r="N87">
        <f t="shared" si="5"/>
        <v>0.95833333333333337</v>
      </c>
    </row>
    <row r="88" spans="1:14">
      <c r="A88">
        <v>45</v>
      </c>
      <c r="B88">
        <v>554334</v>
      </c>
      <c r="C88">
        <v>286076</v>
      </c>
      <c r="D88">
        <v>0.52777777777777801</v>
      </c>
      <c r="E88">
        <v>0.63063383453083199</v>
      </c>
      <c r="F88">
        <v>0.42938223986844098</v>
      </c>
      <c r="G88">
        <v>0.62461162076011301</v>
      </c>
      <c r="H88">
        <v>57</v>
      </c>
      <c r="I88">
        <v>108</v>
      </c>
      <c r="J88">
        <v>1</v>
      </c>
      <c r="K88">
        <f t="shared" si="6"/>
        <v>70</v>
      </c>
      <c r="L88">
        <f t="shared" si="7"/>
        <v>17</v>
      </c>
      <c r="M88">
        <f t="shared" si="4"/>
        <v>0.89473684210526316</v>
      </c>
      <c r="N88">
        <f t="shared" si="5"/>
        <v>0.97222222222222221</v>
      </c>
    </row>
    <row r="89" spans="1:14">
      <c r="A89">
        <v>66</v>
      </c>
      <c r="B89">
        <v>557828</v>
      </c>
      <c r="C89">
        <v>283683</v>
      </c>
      <c r="D89">
        <v>0.52212389380530999</v>
      </c>
      <c r="E89">
        <v>0.70688226149195399</v>
      </c>
      <c r="F89">
        <v>0.42609690199850297</v>
      </c>
      <c r="G89">
        <v>0.61696293900231103</v>
      </c>
      <c r="H89">
        <v>59</v>
      </c>
      <c r="I89">
        <v>113</v>
      </c>
      <c r="J89">
        <v>0</v>
      </c>
      <c r="K89">
        <f t="shared" si="6"/>
        <v>70</v>
      </c>
      <c r="L89">
        <f t="shared" si="7"/>
        <v>18</v>
      </c>
      <c r="M89">
        <f t="shared" si="4"/>
        <v>0.94736842105263153</v>
      </c>
      <c r="N89">
        <f t="shared" si="5"/>
        <v>0.97222222222222221</v>
      </c>
    </row>
    <row r="90" spans="1:14">
      <c r="A90">
        <v>55</v>
      </c>
      <c r="B90">
        <v>554368</v>
      </c>
      <c r="C90">
        <v>283685</v>
      </c>
      <c r="D90">
        <v>0.50434782608695605</v>
      </c>
      <c r="E90">
        <v>1</v>
      </c>
      <c r="F90">
        <v>0.40956814135785002</v>
      </c>
      <c r="G90">
        <v>0.59889818603607603</v>
      </c>
      <c r="H90">
        <v>58</v>
      </c>
      <c r="I90">
        <v>115</v>
      </c>
      <c r="J90">
        <v>0</v>
      </c>
      <c r="K90">
        <f t="shared" si="6"/>
        <v>70</v>
      </c>
      <c r="L90">
        <f t="shared" si="7"/>
        <v>19</v>
      </c>
      <c r="M90">
        <f t="shared" si="4"/>
        <v>1</v>
      </c>
      <c r="N90">
        <f t="shared" si="5"/>
        <v>0.97222222222222221</v>
      </c>
    </row>
    <row r="91" spans="1:14">
      <c r="A91">
        <v>88</v>
      </c>
      <c r="B91">
        <v>557910</v>
      </c>
      <c r="C91">
        <v>286076</v>
      </c>
      <c r="D91">
        <v>0.50442477876106195</v>
      </c>
      <c r="E91">
        <v>1</v>
      </c>
      <c r="F91">
        <v>0.40878818835548297</v>
      </c>
      <c r="G91">
        <v>0.59982379228121296</v>
      </c>
      <c r="H91">
        <v>57</v>
      </c>
      <c r="I91">
        <v>113</v>
      </c>
      <c r="J91">
        <v>1</v>
      </c>
      <c r="K91">
        <f t="shared" si="6"/>
        <v>71</v>
      </c>
      <c r="L91">
        <f t="shared" si="7"/>
        <v>19</v>
      </c>
      <c r="M91">
        <f t="shared" si="4"/>
        <v>1</v>
      </c>
      <c r="N91">
        <f t="shared" si="5"/>
        <v>0.98611111111111116</v>
      </c>
    </row>
    <row r="92" spans="1:14">
      <c r="A92">
        <v>90</v>
      </c>
      <c r="B92">
        <v>557910</v>
      </c>
      <c r="C92">
        <v>286576</v>
      </c>
      <c r="D92">
        <v>0.50442477876106195</v>
      </c>
      <c r="E92">
        <v>1</v>
      </c>
      <c r="F92">
        <v>0.40878818835548297</v>
      </c>
      <c r="G92">
        <v>0.59982379228121296</v>
      </c>
      <c r="H92">
        <v>57</v>
      </c>
      <c r="I92">
        <v>113</v>
      </c>
      <c r="J92">
        <v>1</v>
      </c>
      <c r="K92">
        <f t="shared" si="6"/>
        <v>72</v>
      </c>
      <c r="L92">
        <f t="shared" si="7"/>
        <v>19</v>
      </c>
      <c r="M92">
        <f>L92/$L$92</f>
        <v>1</v>
      </c>
      <c r="N92">
        <f>K92/$K$92</f>
        <v>1</v>
      </c>
    </row>
  </sheetData>
  <sortState ref="A2:J92">
    <sortCondition descending="1" ref="F2:F92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G2" sqref="G2"/>
    </sheetView>
  </sheetViews>
  <sheetFormatPr baseColWidth="10" defaultColWidth="8.83203125" defaultRowHeight="14" x14ac:dyDescent="0"/>
  <sheetData>
    <row r="1" spans="1:5">
      <c r="A1" t="s">
        <v>14</v>
      </c>
      <c r="B1" t="s">
        <v>15</v>
      </c>
      <c r="C1" t="s">
        <v>8</v>
      </c>
      <c r="D1" t="s">
        <v>16</v>
      </c>
      <c r="E1" t="s">
        <v>17</v>
      </c>
    </row>
    <row r="2" spans="1:5">
      <c r="A2">
        <f>'character-taxon-results'!D2</f>
        <v>1</v>
      </c>
      <c r="B2">
        <f>'character-taxon-results'!F2</f>
        <v>0.96922190392585506</v>
      </c>
      <c r="C2">
        <f>'character-taxon-results'!J2</f>
        <v>1</v>
      </c>
      <c r="D2">
        <f>IF(C2=1,B2,NA())</f>
        <v>0.96922190392585506</v>
      </c>
      <c r="E2" t="e">
        <f>IF(C2=0,B2,NA())</f>
        <v>#N/A</v>
      </c>
    </row>
    <row r="3" spans="1:5">
      <c r="A3">
        <f>'character-taxon-results'!D3</f>
        <v>0.99152542372881403</v>
      </c>
      <c r="B3">
        <f>'character-taxon-results'!F3</f>
        <v>0.95368727209489701</v>
      </c>
      <c r="C3">
        <f>'character-taxon-results'!J3</f>
        <v>1</v>
      </c>
      <c r="D3">
        <f t="shared" ref="D3:D66" si="0">IF(C3=1,B3,NA())</f>
        <v>0.95368727209489701</v>
      </c>
      <c r="E3" t="e">
        <f t="shared" ref="E3:E66" si="1">IF(C3=0,B3,NA())</f>
        <v>#N/A</v>
      </c>
    </row>
    <row r="4" spans="1:5">
      <c r="A4">
        <f>'character-taxon-results'!D4</f>
        <v>0.99152542372881403</v>
      </c>
      <c r="B4">
        <f>'character-taxon-results'!F4</f>
        <v>0.95368727209489701</v>
      </c>
      <c r="C4">
        <f>'character-taxon-results'!J4</f>
        <v>1</v>
      </c>
      <c r="D4">
        <f t="shared" si="0"/>
        <v>0.95368727209489701</v>
      </c>
      <c r="E4" t="e">
        <f t="shared" si="1"/>
        <v>#N/A</v>
      </c>
    </row>
    <row r="5" spans="1:5">
      <c r="A5">
        <f>'character-taxon-results'!D5</f>
        <v>0.99152542372881403</v>
      </c>
      <c r="B5">
        <f>'character-taxon-results'!F5</f>
        <v>0.95368727209489701</v>
      </c>
      <c r="C5">
        <f>'character-taxon-results'!J5</f>
        <v>1</v>
      </c>
      <c r="D5">
        <f t="shared" si="0"/>
        <v>0.95368727209489701</v>
      </c>
      <c r="E5" t="e">
        <f t="shared" si="1"/>
        <v>#N/A</v>
      </c>
    </row>
    <row r="6" spans="1:5">
      <c r="A6">
        <f>'character-taxon-results'!D6</f>
        <v>0.98305084745762705</v>
      </c>
      <c r="B6">
        <f>'character-taxon-results'!F6</f>
        <v>0.94011442064530104</v>
      </c>
      <c r="C6">
        <f>'character-taxon-results'!J6</f>
        <v>1</v>
      </c>
      <c r="D6">
        <f t="shared" si="0"/>
        <v>0.94011442064530104</v>
      </c>
      <c r="E6" t="e">
        <f t="shared" si="1"/>
        <v>#N/A</v>
      </c>
    </row>
    <row r="7" spans="1:5">
      <c r="A7">
        <f>'character-taxon-results'!D7</f>
        <v>0.97457627118644097</v>
      </c>
      <c r="B7">
        <f>'character-taxon-results'!F7</f>
        <v>0.927497567975751</v>
      </c>
      <c r="C7">
        <f>'character-taxon-results'!J7</f>
        <v>1</v>
      </c>
      <c r="D7">
        <f t="shared" si="0"/>
        <v>0.927497567975751</v>
      </c>
      <c r="E7" t="e">
        <f t="shared" si="1"/>
        <v>#N/A</v>
      </c>
    </row>
    <row r="8" spans="1:5">
      <c r="A8">
        <f>'character-taxon-results'!D8</f>
        <v>0.97413793103448298</v>
      </c>
      <c r="B8">
        <f>'character-taxon-results'!F8</f>
        <v>0.92627869486423597</v>
      </c>
      <c r="C8">
        <f>'character-taxon-results'!J8</f>
        <v>1</v>
      </c>
      <c r="D8">
        <f t="shared" si="0"/>
        <v>0.92627869486423597</v>
      </c>
      <c r="E8" t="e">
        <f t="shared" si="1"/>
        <v>#N/A</v>
      </c>
    </row>
    <row r="9" spans="1:5">
      <c r="A9">
        <f>'character-taxon-results'!D9</f>
        <v>0.97413793103448298</v>
      </c>
      <c r="B9">
        <f>'character-taxon-results'!F9</f>
        <v>0.92627869486423597</v>
      </c>
      <c r="C9">
        <f>'character-taxon-results'!J9</f>
        <v>1</v>
      </c>
      <c r="D9">
        <f t="shared" si="0"/>
        <v>0.92627869486423597</v>
      </c>
      <c r="E9" t="e">
        <f t="shared" si="1"/>
        <v>#N/A</v>
      </c>
    </row>
    <row r="10" spans="1:5">
      <c r="A10">
        <f>'character-taxon-results'!D10</f>
        <v>0.96551724137931005</v>
      </c>
      <c r="B10">
        <f>'character-taxon-results'!F10</f>
        <v>0.91406168994204395</v>
      </c>
      <c r="C10">
        <f>'character-taxon-results'!J10</f>
        <v>1</v>
      </c>
      <c r="D10">
        <f t="shared" si="0"/>
        <v>0.91406168994204395</v>
      </c>
      <c r="E10" t="e">
        <f t="shared" si="1"/>
        <v>#N/A</v>
      </c>
    </row>
    <row r="11" spans="1:5">
      <c r="A11">
        <f>'character-taxon-results'!D11</f>
        <v>0.95762711864406802</v>
      </c>
      <c r="B11">
        <f>'character-taxon-results'!F11</f>
        <v>0.90388423434630605</v>
      </c>
      <c r="C11">
        <f>'character-taxon-results'!J11</f>
        <v>1</v>
      </c>
      <c r="D11">
        <f t="shared" si="0"/>
        <v>0.90388423434630605</v>
      </c>
      <c r="E11" t="e">
        <f t="shared" si="1"/>
        <v>#N/A</v>
      </c>
    </row>
    <row r="12" spans="1:5">
      <c r="A12">
        <f>'character-taxon-results'!D12</f>
        <v>0.94827586206896597</v>
      </c>
      <c r="B12">
        <f>'character-taxon-results'!F12</f>
        <v>0.89081522803337498</v>
      </c>
      <c r="C12">
        <f>'character-taxon-results'!J12</f>
        <v>1</v>
      </c>
      <c r="D12">
        <f t="shared" si="0"/>
        <v>0.89081522803337498</v>
      </c>
      <c r="E12" t="e">
        <f t="shared" si="1"/>
        <v>#N/A</v>
      </c>
    </row>
    <row r="13" spans="1:5">
      <c r="A13">
        <f>'character-taxon-results'!D13</f>
        <v>0.94827586206896597</v>
      </c>
      <c r="B13">
        <f>'character-taxon-results'!F13</f>
        <v>0.89081522803337498</v>
      </c>
      <c r="C13">
        <f>'character-taxon-results'!J13</f>
        <v>1</v>
      </c>
      <c r="D13">
        <f t="shared" si="0"/>
        <v>0.89081522803337498</v>
      </c>
      <c r="E13" t="e">
        <f t="shared" si="1"/>
        <v>#N/A</v>
      </c>
    </row>
    <row r="14" spans="1:5">
      <c r="A14">
        <f>'character-taxon-results'!D14</f>
        <v>0.93965517241379304</v>
      </c>
      <c r="B14">
        <f>'character-taxon-results'!F14</f>
        <v>0.87961513036123096</v>
      </c>
      <c r="C14">
        <f>'character-taxon-results'!J14</f>
        <v>1</v>
      </c>
      <c r="D14">
        <f t="shared" si="0"/>
        <v>0.87961513036123096</v>
      </c>
      <c r="E14" t="e">
        <f t="shared" si="1"/>
        <v>#N/A</v>
      </c>
    </row>
    <row r="15" spans="1:5">
      <c r="A15">
        <f>'character-taxon-results'!D15</f>
        <v>0.93965517241379304</v>
      </c>
      <c r="B15">
        <f>'character-taxon-results'!F15</f>
        <v>0.87961513036123096</v>
      </c>
      <c r="C15">
        <f>'character-taxon-results'!J15</f>
        <v>1</v>
      </c>
      <c r="D15">
        <f t="shared" si="0"/>
        <v>0.87961513036123096</v>
      </c>
      <c r="E15" t="e">
        <f t="shared" si="1"/>
        <v>#N/A</v>
      </c>
    </row>
    <row r="16" spans="1:5">
      <c r="A16">
        <f>'character-taxon-results'!D16</f>
        <v>0.931034482758621</v>
      </c>
      <c r="B16">
        <f>'character-taxon-results'!F16</f>
        <v>0.86862895797509698</v>
      </c>
      <c r="C16">
        <f>'character-taxon-results'!J16</f>
        <v>1</v>
      </c>
      <c r="D16">
        <f t="shared" si="0"/>
        <v>0.86862895797509698</v>
      </c>
      <c r="E16" t="e">
        <f t="shared" si="1"/>
        <v>#N/A</v>
      </c>
    </row>
    <row r="17" spans="1:5">
      <c r="A17">
        <f>'character-taxon-results'!D17</f>
        <v>0.92920353982300896</v>
      </c>
      <c r="B17">
        <f>'character-taxon-results'!F17</f>
        <v>0.86526361006215502</v>
      </c>
      <c r="C17">
        <f>'character-taxon-results'!J17</f>
        <v>1</v>
      </c>
      <c r="D17">
        <f t="shared" si="0"/>
        <v>0.86526361006215502</v>
      </c>
      <c r="E17" t="e">
        <f t="shared" si="1"/>
        <v>#N/A</v>
      </c>
    </row>
    <row r="18" spans="1:5">
      <c r="A18">
        <f>'character-taxon-results'!D18</f>
        <v>0.91379310344827602</v>
      </c>
      <c r="B18">
        <f>'character-taxon-results'!F18</f>
        <v>0.84717377270065797</v>
      </c>
      <c r="C18">
        <f>'character-taxon-results'!J18</f>
        <v>1</v>
      </c>
      <c r="D18">
        <f t="shared" si="0"/>
        <v>0.84717377270065797</v>
      </c>
      <c r="E18" t="e">
        <f t="shared" si="1"/>
        <v>#N/A</v>
      </c>
    </row>
    <row r="19" spans="1:5">
      <c r="A19">
        <f>'character-taxon-results'!D19</f>
        <v>0.91304347826086996</v>
      </c>
      <c r="B19">
        <f>'character-taxon-results'!F19</f>
        <v>0.84589476878459102</v>
      </c>
      <c r="C19">
        <f>'character-taxon-results'!J19</f>
        <v>1</v>
      </c>
      <c r="D19">
        <f t="shared" si="0"/>
        <v>0.84589476878459102</v>
      </c>
      <c r="E19" t="e">
        <f t="shared" si="1"/>
        <v>#N/A</v>
      </c>
    </row>
    <row r="20" spans="1:5">
      <c r="A20">
        <f>'character-taxon-results'!D20</f>
        <v>0.89830508474576298</v>
      </c>
      <c r="B20">
        <f>'character-taxon-results'!F20</f>
        <v>0.82909674828257995</v>
      </c>
      <c r="C20">
        <f>'character-taxon-results'!J20</f>
        <v>1</v>
      </c>
      <c r="D20">
        <f t="shared" si="0"/>
        <v>0.82909674828257995</v>
      </c>
      <c r="E20" t="e">
        <f t="shared" si="1"/>
        <v>#N/A</v>
      </c>
    </row>
    <row r="21" spans="1:5">
      <c r="A21">
        <f>'character-taxon-results'!D21</f>
        <v>0.89655172413793105</v>
      </c>
      <c r="B21">
        <f>'character-taxon-results'!F21</f>
        <v>0.82626823053688503</v>
      </c>
      <c r="C21">
        <f>'character-taxon-results'!J21</f>
        <v>0</v>
      </c>
      <c r="D21" t="e">
        <f t="shared" si="0"/>
        <v>#N/A</v>
      </c>
      <c r="E21">
        <f t="shared" si="1"/>
        <v>0.82626823053688503</v>
      </c>
    </row>
    <row r="22" spans="1:5">
      <c r="A22">
        <f>'character-taxon-results'!D22</f>
        <v>0.875</v>
      </c>
      <c r="B22">
        <f>'character-taxon-results'!F22</f>
        <v>0.79917148475728506</v>
      </c>
      <c r="C22">
        <f>'character-taxon-results'!J22</f>
        <v>1</v>
      </c>
      <c r="D22">
        <f t="shared" si="0"/>
        <v>0.79917148475728506</v>
      </c>
      <c r="E22" t="e">
        <f t="shared" si="1"/>
        <v>#N/A</v>
      </c>
    </row>
    <row r="23" spans="1:5">
      <c r="A23">
        <f>'character-taxon-results'!D23</f>
        <v>0.87288135593220295</v>
      </c>
      <c r="B23">
        <f>'character-taxon-results'!F23</f>
        <v>0.79901668139376203</v>
      </c>
      <c r="C23">
        <f>'character-taxon-results'!J23</f>
        <v>1</v>
      </c>
      <c r="D23">
        <f t="shared" si="0"/>
        <v>0.79901668139376203</v>
      </c>
      <c r="E23" t="e">
        <f t="shared" si="1"/>
        <v>#N/A</v>
      </c>
    </row>
    <row r="24" spans="1:5">
      <c r="A24">
        <f>'character-taxon-results'!D24</f>
        <v>0.86440677966101698</v>
      </c>
      <c r="B24">
        <f>'character-taxon-results'!F24</f>
        <v>0.78916187616720201</v>
      </c>
      <c r="C24">
        <f>'character-taxon-results'!J24</f>
        <v>1</v>
      </c>
      <c r="D24">
        <f t="shared" si="0"/>
        <v>0.78916187616720201</v>
      </c>
      <c r="E24" t="e">
        <f t="shared" si="1"/>
        <v>#N/A</v>
      </c>
    </row>
    <row r="25" spans="1:5">
      <c r="A25">
        <f>'character-taxon-results'!D25</f>
        <v>0.855932203389831</v>
      </c>
      <c r="B25">
        <f>'character-taxon-results'!F25</f>
        <v>0.77938202309761995</v>
      </c>
      <c r="C25">
        <f>'character-taxon-results'!J25</f>
        <v>1</v>
      </c>
      <c r="D25">
        <f t="shared" si="0"/>
        <v>0.77938202309761995</v>
      </c>
      <c r="E25" t="e">
        <f t="shared" si="1"/>
        <v>#N/A</v>
      </c>
    </row>
    <row r="26" spans="1:5">
      <c r="A26">
        <f>'character-taxon-results'!D26</f>
        <v>0.84745762711864403</v>
      </c>
      <c r="B26">
        <f>'character-taxon-results'!F26</f>
        <v>0.76967190670002195</v>
      </c>
      <c r="C26">
        <f>'character-taxon-results'!J26</f>
        <v>1</v>
      </c>
      <c r="D26">
        <f t="shared" si="0"/>
        <v>0.76967190670002195</v>
      </c>
      <c r="E26" t="e">
        <f t="shared" si="1"/>
        <v>#N/A</v>
      </c>
    </row>
    <row r="27" spans="1:5">
      <c r="A27">
        <f>'character-taxon-results'!D27</f>
        <v>0.83185840707964598</v>
      </c>
      <c r="B27">
        <f>'character-taxon-results'!F27</f>
        <v>0.74994510219112298</v>
      </c>
      <c r="C27">
        <f>'character-taxon-results'!J27</f>
        <v>1</v>
      </c>
      <c r="D27">
        <f t="shared" si="0"/>
        <v>0.74994510219112298</v>
      </c>
      <c r="E27" t="e">
        <f t="shared" si="1"/>
        <v>#N/A</v>
      </c>
    </row>
    <row r="28" spans="1:5">
      <c r="A28">
        <f>'character-taxon-results'!D28</f>
        <v>0.822033898305085</v>
      </c>
      <c r="B28">
        <f>'character-taxon-results'!F28</f>
        <v>0.74091738419922104</v>
      </c>
      <c r="C28">
        <f>'character-taxon-results'!J28</f>
        <v>1</v>
      </c>
      <c r="D28">
        <f t="shared" si="0"/>
        <v>0.74091738419922104</v>
      </c>
      <c r="E28" t="e">
        <f t="shared" si="1"/>
        <v>#N/A</v>
      </c>
    </row>
    <row r="29" spans="1:5">
      <c r="A29">
        <f>'character-taxon-results'!D29</f>
        <v>0.82300884955752196</v>
      </c>
      <c r="B29">
        <f>'character-taxon-results'!F29</f>
        <v>0.73997281105791601</v>
      </c>
      <c r="C29">
        <f>'character-taxon-results'!J29</f>
        <v>1</v>
      </c>
      <c r="D29">
        <f t="shared" si="0"/>
        <v>0.73997281105791601</v>
      </c>
      <c r="E29" t="e">
        <f t="shared" si="1"/>
        <v>#N/A</v>
      </c>
    </row>
    <row r="30" spans="1:5">
      <c r="A30">
        <f>'character-taxon-results'!D30</f>
        <v>0.82300884955752196</v>
      </c>
      <c r="B30">
        <f>'character-taxon-results'!F30</f>
        <v>0.73997281105791601</v>
      </c>
      <c r="C30">
        <f>'character-taxon-results'!J30</f>
        <v>1</v>
      </c>
      <c r="D30">
        <f t="shared" si="0"/>
        <v>0.73997281105791601</v>
      </c>
      <c r="E30" t="e">
        <f t="shared" si="1"/>
        <v>#N/A</v>
      </c>
    </row>
    <row r="31" spans="1:5">
      <c r="A31">
        <f>'character-taxon-results'!D31</f>
        <v>0.82142857142857095</v>
      </c>
      <c r="B31">
        <f>'character-taxon-results'!F31</f>
        <v>0.73777280710234305</v>
      </c>
      <c r="C31">
        <f>'character-taxon-results'!J31</f>
        <v>1</v>
      </c>
      <c r="D31">
        <f t="shared" si="0"/>
        <v>0.73777280710234305</v>
      </c>
      <c r="E31" t="e">
        <f t="shared" si="1"/>
        <v>#N/A</v>
      </c>
    </row>
    <row r="32" spans="1:5">
      <c r="A32">
        <f>'character-taxon-results'!D32</f>
        <v>0.81034482758620696</v>
      </c>
      <c r="B32">
        <f>'character-taxon-results'!F32</f>
        <v>0.72706061511930398</v>
      </c>
      <c r="C32">
        <f>'character-taxon-results'!J32</f>
        <v>1</v>
      </c>
      <c r="D32">
        <f t="shared" si="0"/>
        <v>0.72706061511930398</v>
      </c>
      <c r="E32" t="e">
        <f t="shared" si="1"/>
        <v>#N/A</v>
      </c>
    </row>
    <row r="33" spans="1:5">
      <c r="A33">
        <f>'character-taxon-results'!D33</f>
        <v>0.79646017699115002</v>
      </c>
      <c r="B33">
        <f>'character-taxon-results'!F33</f>
        <v>0.71041006976760301</v>
      </c>
      <c r="C33">
        <f>'character-taxon-results'!J33</f>
        <v>1</v>
      </c>
      <c r="D33">
        <f t="shared" si="0"/>
        <v>0.71041006976760301</v>
      </c>
      <c r="E33" t="e">
        <f t="shared" si="1"/>
        <v>#N/A</v>
      </c>
    </row>
    <row r="34" spans="1:5">
      <c r="A34">
        <f>'character-taxon-results'!D34</f>
        <v>0.79646017699115002</v>
      </c>
      <c r="B34">
        <f>'character-taxon-results'!F34</f>
        <v>0.71041006976760301</v>
      </c>
      <c r="C34">
        <f>'character-taxon-results'!J34</f>
        <v>0</v>
      </c>
      <c r="D34" t="e">
        <f t="shared" si="0"/>
        <v>#N/A</v>
      </c>
      <c r="E34">
        <f t="shared" si="1"/>
        <v>0.71041006976760301</v>
      </c>
    </row>
    <row r="35" spans="1:5">
      <c r="A35">
        <f>'character-taxon-results'!D35</f>
        <v>0.79646017699115002</v>
      </c>
      <c r="B35">
        <f>'character-taxon-results'!F35</f>
        <v>0.71041006976760301</v>
      </c>
      <c r="C35">
        <f>'character-taxon-results'!J35</f>
        <v>1</v>
      </c>
      <c r="D35">
        <f t="shared" si="0"/>
        <v>0.71041006976760301</v>
      </c>
      <c r="E35" t="e">
        <f t="shared" si="1"/>
        <v>#N/A</v>
      </c>
    </row>
    <row r="36" spans="1:5">
      <c r="A36">
        <f>'character-taxon-results'!D36</f>
        <v>0.78813559322033899</v>
      </c>
      <c r="B36">
        <f>'character-taxon-results'!F36</f>
        <v>0.70333391738707596</v>
      </c>
      <c r="C36">
        <f>'character-taxon-results'!J36</f>
        <v>1</v>
      </c>
      <c r="D36">
        <f t="shared" si="0"/>
        <v>0.70333391738707596</v>
      </c>
      <c r="E36" t="e">
        <f t="shared" si="1"/>
        <v>#N/A</v>
      </c>
    </row>
    <row r="37" spans="1:5">
      <c r="A37">
        <f>'character-taxon-results'!D37</f>
        <v>0.787610619469027</v>
      </c>
      <c r="B37">
        <f>'character-taxon-results'!F37</f>
        <v>0.70066423279843904</v>
      </c>
      <c r="C37">
        <f>'character-taxon-results'!J37</f>
        <v>1</v>
      </c>
      <c r="D37">
        <f t="shared" si="0"/>
        <v>0.70066423279843904</v>
      </c>
      <c r="E37" t="e">
        <f t="shared" si="1"/>
        <v>#N/A</v>
      </c>
    </row>
    <row r="38" spans="1:5">
      <c r="A38">
        <f>'character-taxon-results'!D38</f>
        <v>0.787610619469027</v>
      </c>
      <c r="B38">
        <f>'character-taxon-results'!F38</f>
        <v>0.70066423279843904</v>
      </c>
      <c r="C38">
        <f>'character-taxon-results'!J38</f>
        <v>1</v>
      </c>
      <c r="D38">
        <f t="shared" si="0"/>
        <v>0.70066423279843904</v>
      </c>
      <c r="E38" t="e">
        <f t="shared" si="1"/>
        <v>#N/A</v>
      </c>
    </row>
    <row r="39" spans="1:5">
      <c r="A39">
        <f>'character-taxon-results'!D39</f>
        <v>0.77586206896551702</v>
      </c>
      <c r="B39">
        <f>'character-taxon-results'!F39</f>
        <v>0.68908557067391196</v>
      </c>
      <c r="C39">
        <f>'character-taxon-results'!J39</f>
        <v>1</v>
      </c>
      <c r="D39">
        <f t="shared" si="0"/>
        <v>0.68908557067391196</v>
      </c>
      <c r="E39" t="e">
        <f t="shared" si="1"/>
        <v>#N/A</v>
      </c>
    </row>
    <row r="40" spans="1:5">
      <c r="A40">
        <f>'character-taxon-results'!D40</f>
        <v>0.77586206896551702</v>
      </c>
      <c r="B40">
        <f>'character-taxon-results'!F40</f>
        <v>0.68908557067391196</v>
      </c>
      <c r="C40">
        <f>'character-taxon-results'!J40</f>
        <v>1</v>
      </c>
      <c r="D40">
        <f t="shared" si="0"/>
        <v>0.68908557067391196</v>
      </c>
      <c r="E40" t="e">
        <f t="shared" si="1"/>
        <v>#N/A</v>
      </c>
    </row>
    <row r="41" spans="1:5">
      <c r="A41">
        <f>'character-taxon-results'!D41</f>
        <v>0.76991150442477896</v>
      </c>
      <c r="B41">
        <f>'character-taxon-results'!F41</f>
        <v>0.68132087563388699</v>
      </c>
      <c r="C41">
        <f>'character-taxon-results'!J41</f>
        <v>1</v>
      </c>
      <c r="D41">
        <f t="shared" si="0"/>
        <v>0.68132087563388699</v>
      </c>
      <c r="E41" t="e">
        <f t="shared" si="1"/>
        <v>#N/A</v>
      </c>
    </row>
    <row r="42" spans="1:5">
      <c r="A42">
        <f>'character-taxon-results'!D42</f>
        <v>0.75862068965517204</v>
      </c>
      <c r="B42">
        <f>'character-taxon-results'!F42</f>
        <v>0.670372847066392</v>
      </c>
      <c r="C42">
        <f>'character-taxon-results'!J42</f>
        <v>1</v>
      </c>
      <c r="D42">
        <f t="shared" si="0"/>
        <v>0.670372847066392</v>
      </c>
      <c r="E42" t="e">
        <f t="shared" si="1"/>
        <v>#N/A</v>
      </c>
    </row>
    <row r="43" spans="1:5">
      <c r="A43">
        <f>'character-taxon-results'!D43</f>
        <v>0.75438596491228105</v>
      </c>
      <c r="B43">
        <f>'character-taxon-results'!F43</f>
        <v>0.66494396849627002</v>
      </c>
      <c r="C43">
        <f>'character-taxon-results'!J43</f>
        <v>0</v>
      </c>
      <c r="D43" t="e">
        <f t="shared" si="0"/>
        <v>#N/A</v>
      </c>
      <c r="E43">
        <f t="shared" si="1"/>
        <v>0.66494396849627002</v>
      </c>
    </row>
    <row r="44" spans="1:5">
      <c r="A44">
        <f>'character-taxon-results'!D44</f>
        <v>0.76190476190476197</v>
      </c>
      <c r="B44">
        <f>'character-taxon-results'!F44</f>
        <v>0.65651053626065903</v>
      </c>
      <c r="C44">
        <f>'character-taxon-results'!J44</f>
        <v>1</v>
      </c>
      <c r="D44">
        <f t="shared" si="0"/>
        <v>0.65651053626065903</v>
      </c>
      <c r="E44" t="e">
        <f t="shared" si="1"/>
        <v>#N/A</v>
      </c>
    </row>
    <row r="45" spans="1:5">
      <c r="A45">
        <f>'character-taxon-results'!D45</f>
        <v>0.74137931034482796</v>
      </c>
      <c r="B45">
        <f>'character-taxon-results'!F45</f>
        <v>0.65182537926422102</v>
      </c>
      <c r="C45">
        <f>'character-taxon-results'!J45</f>
        <v>1</v>
      </c>
      <c r="D45">
        <f t="shared" si="0"/>
        <v>0.65182537926422102</v>
      </c>
      <c r="E45" t="e">
        <f t="shared" si="1"/>
        <v>#N/A</v>
      </c>
    </row>
    <row r="46" spans="1:5">
      <c r="A46">
        <f>'character-taxon-results'!D46</f>
        <v>0.734513274336283</v>
      </c>
      <c r="B46">
        <f>'character-taxon-results'!F46</f>
        <v>0.64317569464901403</v>
      </c>
      <c r="C46">
        <f>'character-taxon-results'!J46</f>
        <v>1</v>
      </c>
      <c r="D46">
        <f t="shared" si="0"/>
        <v>0.64317569464901403</v>
      </c>
      <c r="E46" t="e">
        <f t="shared" si="1"/>
        <v>#N/A</v>
      </c>
    </row>
    <row r="47" spans="1:5">
      <c r="A47">
        <f>'character-taxon-results'!D47</f>
        <v>0.734513274336283</v>
      </c>
      <c r="B47">
        <f>'character-taxon-results'!F47</f>
        <v>0.64317569464901403</v>
      </c>
      <c r="C47">
        <f>'character-taxon-results'!J47</f>
        <v>1</v>
      </c>
      <c r="D47">
        <f t="shared" si="0"/>
        <v>0.64317569464901403</v>
      </c>
      <c r="E47" t="e">
        <f t="shared" si="1"/>
        <v>#N/A</v>
      </c>
    </row>
    <row r="48" spans="1:5">
      <c r="A48">
        <f>'character-taxon-results'!D48</f>
        <v>0.73275862068965503</v>
      </c>
      <c r="B48">
        <f>'character-taxon-results'!F48</f>
        <v>0.642610229532806</v>
      </c>
      <c r="C48">
        <f>'character-taxon-results'!J48</f>
        <v>1</v>
      </c>
      <c r="D48">
        <f t="shared" si="0"/>
        <v>0.642610229532806</v>
      </c>
      <c r="E48" t="e">
        <f t="shared" si="1"/>
        <v>#N/A</v>
      </c>
    </row>
    <row r="49" spans="1:5">
      <c r="A49">
        <f>'character-taxon-results'!D49</f>
        <v>0.73275862068965503</v>
      </c>
      <c r="B49">
        <f>'character-taxon-results'!F49</f>
        <v>0.642610229532806</v>
      </c>
      <c r="C49">
        <f>'character-taxon-results'!J49</f>
        <v>1</v>
      </c>
      <c r="D49">
        <f t="shared" si="0"/>
        <v>0.642610229532806</v>
      </c>
      <c r="E49" t="e">
        <f t="shared" si="1"/>
        <v>#N/A</v>
      </c>
    </row>
    <row r="50" spans="1:5">
      <c r="A50">
        <f>'character-taxon-results'!D50</f>
        <v>0.72972972972973005</v>
      </c>
      <c r="B50">
        <f>'character-taxon-results'!F50</f>
        <v>0.63716844618750201</v>
      </c>
      <c r="C50">
        <f>'character-taxon-results'!J50</f>
        <v>1</v>
      </c>
      <c r="D50">
        <f t="shared" si="0"/>
        <v>0.63716844618750201</v>
      </c>
      <c r="E50" t="e">
        <f t="shared" si="1"/>
        <v>#N/A</v>
      </c>
    </row>
    <row r="51" spans="1:5">
      <c r="A51">
        <f>'character-taxon-results'!D51</f>
        <v>0.72566371681415898</v>
      </c>
      <c r="B51">
        <f>'character-taxon-results'!F51</f>
        <v>0.63374332067330497</v>
      </c>
      <c r="C51">
        <f>'character-taxon-results'!J51</f>
        <v>1</v>
      </c>
      <c r="D51">
        <f t="shared" si="0"/>
        <v>0.63374332067330497</v>
      </c>
      <c r="E51" t="e">
        <f t="shared" si="1"/>
        <v>#N/A</v>
      </c>
    </row>
    <row r="52" spans="1:5">
      <c r="A52">
        <f>'character-taxon-results'!D52</f>
        <v>0.72413793103448298</v>
      </c>
      <c r="B52">
        <f>'character-taxon-results'!F52</f>
        <v>0.63343255885966898</v>
      </c>
      <c r="C52">
        <f>'character-taxon-results'!J52</f>
        <v>1</v>
      </c>
      <c r="D52">
        <f t="shared" si="0"/>
        <v>0.63343255885966898</v>
      </c>
      <c r="E52" t="e">
        <f t="shared" si="1"/>
        <v>#N/A</v>
      </c>
    </row>
    <row r="53" spans="1:5">
      <c r="A53">
        <f>'character-taxon-results'!D53</f>
        <v>0.71818181818181803</v>
      </c>
      <c r="B53">
        <f>'character-taxon-results'!F53</f>
        <v>0.62442924791144105</v>
      </c>
      <c r="C53">
        <f>'character-taxon-results'!J53</f>
        <v>1</v>
      </c>
      <c r="D53">
        <f t="shared" si="0"/>
        <v>0.62442924791144105</v>
      </c>
      <c r="E53" t="e">
        <f t="shared" si="1"/>
        <v>#N/A</v>
      </c>
    </row>
    <row r="54" spans="1:5">
      <c r="A54">
        <f>'character-taxon-results'!D54</f>
        <v>0.70689655172413801</v>
      </c>
      <c r="B54">
        <f>'character-taxon-results'!F54</f>
        <v>0.61518550267446603</v>
      </c>
      <c r="C54">
        <f>'character-taxon-results'!J54</f>
        <v>0</v>
      </c>
      <c r="D54" t="e">
        <f t="shared" si="0"/>
        <v>#N/A</v>
      </c>
      <c r="E54">
        <f t="shared" si="1"/>
        <v>0.61518550267446603</v>
      </c>
    </row>
    <row r="55" spans="1:5">
      <c r="A55">
        <f>'character-taxon-results'!D55</f>
        <v>0.70796460176991105</v>
      </c>
      <c r="B55">
        <f>'character-taxon-results'!F55</f>
        <v>0.61499460886142399</v>
      </c>
      <c r="C55">
        <f>'character-taxon-results'!J55</f>
        <v>1</v>
      </c>
      <c r="D55">
        <f t="shared" si="0"/>
        <v>0.61499460886142399</v>
      </c>
      <c r="E55" t="e">
        <f t="shared" si="1"/>
        <v>#N/A</v>
      </c>
    </row>
    <row r="56" spans="1:5">
      <c r="A56">
        <f>'character-taxon-results'!D56</f>
        <v>0.70642201834862395</v>
      </c>
      <c r="B56">
        <f>'character-taxon-results'!F56</f>
        <v>0.61152281103752903</v>
      </c>
      <c r="C56">
        <f>'character-taxon-results'!J56</f>
        <v>1</v>
      </c>
      <c r="D56">
        <f t="shared" si="0"/>
        <v>0.61152281103752903</v>
      </c>
      <c r="E56" t="e">
        <f t="shared" si="1"/>
        <v>#N/A</v>
      </c>
    </row>
    <row r="57" spans="1:5">
      <c r="A57">
        <f>'character-taxon-results'!D57</f>
        <v>0.69827586206896597</v>
      </c>
      <c r="B57">
        <f>'character-taxon-results'!F57</f>
        <v>0.60611425065132796</v>
      </c>
      <c r="C57">
        <f>'character-taxon-results'!J57</f>
        <v>1</v>
      </c>
      <c r="D57">
        <f t="shared" si="0"/>
        <v>0.60611425065132796</v>
      </c>
      <c r="E57" t="e">
        <f t="shared" si="1"/>
        <v>#N/A</v>
      </c>
    </row>
    <row r="58" spans="1:5">
      <c r="A58">
        <f>'character-taxon-results'!D58</f>
        <v>0.69911504424778803</v>
      </c>
      <c r="B58">
        <f>'character-taxon-results'!F58</f>
        <v>0.60567620304808301</v>
      </c>
      <c r="C58">
        <f>'character-taxon-results'!J58</f>
        <v>1</v>
      </c>
      <c r="D58">
        <f t="shared" si="0"/>
        <v>0.60567620304808301</v>
      </c>
      <c r="E58" t="e">
        <f t="shared" si="1"/>
        <v>#N/A</v>
      </c>
    </row>
    <row r="59" spans="1:5">
      <c r="A59">
        <f>'character-taxon-results'!D59</f>
        <v>0.69911504424778803</v>
      </c>
      <c r="B59">
        <f>'character-taxon-results'!F59</f>
        <v>0.60567620304808301</v>
      </c>
      <c r="C59">
        <f>'character-taxon-results'!J59</f>
        <v>0</v>
      </c>
      <c r="D59" t="e">
        <f t="shared" si="0"/>
        <v>#N/A</v>
      </c>
      <c r="E59">
        <f t="shared" si="1"/>
        <v>0.60567620304808301</v>
      </c>
    </row>
    <row r="60" spans="1:5">
      <c r="A60">
        <f>'character-taxon-results'!D60</f>
        <v>0.69026548672566401</v>
      </c>
      <c r="B60">
        <f>'character-taxon-results'!F60</f>
        <v>0.59639386026131203</v>
      </c>
      <c r="C60">
        <f>'character-taxon-results'!J60</f>
        <v>1</v>
      </c>
      <c r="D60">
        <f t="shared" si="0"/>
        <v>0.59639386026131203</v>
      </c>
      <c r="E60" t="e">
        <f t="shared" si="1"/>
        <v>#N/A</v>
      </c>
    </row>
    <row r="61" spans="1:5">
      <c r="A61">
        <f>'character-taxon-results'!D61</f>
        <v>0.681034482758621</v>
      </c>
      <c r="B61">
        <f>'character-taxon-results'!F61</f>
        <v>0.58807218330372601</v>
      </c>
      <c r="C61">
        <f>'character-taxon-results'!J61</f>
        <v>0</v>
      </c>
      <c r="D61" t="e">
        <f t="shared" si="0"/>
        <v>#N/A</v>
      </c>
      <c r="E61">
        <f t="shared" si="1"/>
        <v>0.58807218330372601</v>
      </c>
    </row>
    <row r="62" spans="1:5">
      <c r="A62">
        <f>'character-taxon-results'!D62</f>
        <v>0.68141592920353999</v>
      </c>
      <c r="B62">
        <f>'character-taxon-results'!F62</f>
        <v>0.58714674759985797</v>
      </c>
      <c r="C62">
        <f>'character-taxon-results'!J62</f>
        <v>1</v>
      </c>
      <c r="D62">
        <f t="shared" si="0"/>
        <v>0.58714674759985797</v>
      </c>
      <c r="E62" t="e">
        <f t="shared" si="1"/>
        <v>#N/A</v>
      </c>
    </row>
    <row r="63" spans="1:5">
      <c r="A63">
        <f>'character-taxon-results'!D63</f>
        <v>0.67241379310344795</v>
      </c>
      <c r="B63">
        <f>'character-taxon-results'!F63</f>
        <v>0.57909991610936296</v>
      </c>
      <c r="C63">
        <f>'character-taxon-results'!J63</f>
        <v>0</v>
      </c>
      <c r="D63" t="e">
        <f t="shared" si="0"/>
        <v>#N/A</v>
      </c>
      <c r="E63">
        <f t="shared" si="1"/>
        <v>0.57909991610936296</v>
      </c>
    </row>
    <row r="64" spans="1:5">
      <c r="A64">
        <f>'character-taxon-results'!D64</f>
        <v>0.66379310344827602</v>
      </c>
      <c r="B64">
        <f>'character-taxon-results'!F64</f>
        <v>0.57015928777130098</v>
      </c>
      <c r="C64">
        <f>'character-taxon-results'!J64</f>
        <v>0</v>
      </c>
      <c r="D64" t="e">
        <f t="shared" si="0"/>
        <v>#N/A</v>
      </c>
      <c r="E64">
        <f t="shared" si="1"/>
        <v>0.57015928777130098</v>
      </c>
    </row>
    <row r="65" spans="1:5">
      <c r="A65">
        <f>'character-taxon-results'!D65</f>
        <v>0.65517241379310298</v>
      </c>
      <c r="B65">
        <f>'character-taxon-results'!F65</f>
        <v>0.56124970942990304</v>
      </c>
      <c r="C65">
        <f>'character-taxon-results'!J65</f>
        <v>0</v>
      </c>
      <c r="D65" t="e">
        <f t="shared" si="0"/>
        <v>#N/A</v>
      </c>
      <c r="E65">
        <f t="shared" si="1"/>
        <v>0.56124970942990304</v>
      </c>
    </row>
    <row r="66" spans="1:5">
      <c r="A66">
        <f>'character-taxon-results'!D66</f>
        <v>0.65486725663716805</v>
      </c>
      <c r="B66">
        <f>'character-taxon-results'!F66</f>
        <v>0.55960945103411897</v>
      </c>
      <c r="C66">
        <f>'character-taxon-results'!J66</f>
        <v>1</v>
      </c>
      <c r="D66">
        <f t="shared" si="0"/>
        <v>0.55960945103411897</v>
      </c>
      <c r="E66" t="e">
        <f t="shared" si="1"/>
        <v>#N/A</v>
      </c>
    </row>
    <row r="67" spans="1:5">
      <c r="A67">
        <f>'character-taxon-results'!D67</f>
        <v>0.64601769911504403</v>
      </c>
      <c r="B67">
        <f>'character-taxon-results'!F67</f>
        <v>0.55049621368897295</v>
      </c>
      <c r="C67">
        <f>'character-taxon-results'!J67</f>
        <v>0</v>
      </c>
      <c r="D67" t="e">
        <f t="shared" ref="D67:D90" si="2">IF(C67=1,B67,NA())</f>
        <v>#N/A</v>
      </c>
      <c r="E67">
        <f t="shared" ref="E67:E90" si="3">IF(C67=0,B67,NA())</f>
        <v>0.55049621368897295</v>
      </c>
    </row>
    <row r="68" spans="1:5">
      <c r="A68">
        <f>'character-taxon-results'!D68</f>
        <v>0.63963963963963999</v>
      </c>
      <c r="B68">
        <f>'character-taxon-results'!F68</f>
        <v>0.54303388690247401</v>
      </c>
      <c r="C68">
        <f>'character-taxon-results'!J68</f>
        <v>1</v>
      </c>
      <c r="D68">
        <f t="shared" si="2"/>
        <v>0.54303388690247401</v>
      </c>
      <c r="E68" t="e">
        <f t="shared" si="3"/>
        <v>#N/A</v>
      </c>
    </row>
    <row r="69" spans="1:5">
      <c r="A69">
        <f>'character-taxon-results'!D69</f>
        <v>0.63963963963963999</v>
      </c>
      <c r="B69">
        <f>'character-taxon-results'!F69</f>
        <v>0.54303388690247401</v>
      </c>
      <c r="C69">
        <f>'character-taxon-results'!J69</f>
        <v>1</v>
      </c>
      <c r="D69">
        <f t="shared" si="2"/>
        <v>0.54303388690247401</v>
      </c>
      <c r="E69" t="e">
        <f t="shared" si="3"/>
        <v>#N/A</v>
      </c>
    </row>
    <row r="70" spans="1:5">
      <c r="A70">
        <f>'character-taxon-results'!D70</f>
        <v>0.62831858407079599</v>
      </c>
      <c r="B70">
        <f>'character-taxon-results'!F70</f>
        <v>0.53236520373505503</v>
      </c>
      <c r="C70">
        <f>'character-taxon-results'!J70</f>
        <v>0</v>
      </c>
      <c r="D70" t="e">
        <f t="shared" si="2"/>
        <v>#N/A</v>
      </c>
      <c r="E70">
        <f t="shared" si="3"/>
        <v>0.53236520373505503</v>
      </c>
    </row>
    <row r="71" spans="1:5">
      <c r="A71">
        <f>'character-taxon-results'!D71</f>
        <v>0.63953488372093004</v>
      </c>
      <c r="B71">
        <f>'character-taxon-results'!F71</f>
        <v>0.52883494733713898</v>
      </c>
      <c r="C71">
        <f>'character-taxon-results'!J71</f>
        <v>1</v>
      </c>
      <c r="D71">
        <f t="shared" si="2"/>
        <v>0.52883494733713898</v>
      </c>
      <c r="E71" t="e">
        <f t="shared" si="3"/>
        <v>#N/A</v>
      </c>
    </row>
    <row r="72" spans="1:5">
      <c r="A72">
        <f>'character-taxon-results'!D72</f>
        <v>0.61061946902654896</v>
      </c>
      <c r="B72">
        <f>'character-taxon-results'!F72</f>
        <v>0.51435839422225005</v>
      </c>
      <c r="C72">
        <f>'character-taxon-results'!J72</f>
        <v>0</v>
      </c>
      <c r="D72" t="e">
        <f t="shared" si="2"/>
        <v>#N/A</v>
      </c>
      <c r="E72">
        <f t="shared" si="3"/>
        <v>0.51435839422225005</v>
      </c>
    </row>
    <row r="73" spans="1:5">
      <c r="A73">
        <f>'character-taxon-results'!D73</f>
        <v>0.60344827586206895</v>
      </c>
      <c r="B73">
        <f>'character-taxon-results'!F73</f>
        <v>0.50841692773101999</v>
      </c>
      <c r="C73">
        <f>'character-taxon-results'!J73</f>
        <v>0</v>
      </c>
      <c r="D73" t="e">
        <f t="shared" si="2"/>
        <v>#N/A</v>
      </c>
      <c r="E73">
        <f t="shared" si="3"/>
        <v>0.50841692773101999</v>
      </c>
    </row>
    <row r="74" spans="1:5">
      <c r="A74">
        <f>'character-taxon-results'!D74</f>
        <v>0.60176991150442505</v>
      </c>
      <c r="B74">
        <f>'character-taxon-results'!F74</f>
        <v>0.50540056044806303</v>
      </c>
      <c r="C74">
        <f>'character-taxon-results'!J74</f>
        <v>1</v>
      </c>
      <c r="D74">
        <f t="shared" si="2"/>
        <v>0.50540056044806303</v>
      </c>
      <c r="E74" t="e">
        <f t="shared" si="3"/>
        <v>#N/A</v>
      </c>
    </row>
    <row r="75" spans="1:5">
      <c r="A75">
        <f>'character-taxon-results'!D75</f>
        <v>0.59292035398230103</v>
      </c>
      <c r="B75">
        <f>'character-taxon-results'!F75</f>
        <v>0.496472647005473</v>
      </c>
      <c r="C75">
        <f>'character-taxon-results'!J75</f>
        <v>1</v>
      </c>
      <c r="D75">
        <f t="shared" si="2"/>
        <v>0.496472647005473</v>
      </c>
      <c r="E75" t="e">
        <f t="shared" si="3"/>
        <v>#N/A</v>
      </c>
    </row>
    <row r="76" spans="1:5">
      <c r="A76">
        <f>'character-taxon-results'!D76</f>
        <v>0.58474576271186396</v>
      </c>
      <c r="B76">
        <f>'character-taxon-results'!F76</f>
        <v>0.49041437570938801</v>
      </c>
      <c r="C76">
        <f>'character-taxon-results'!J76</f>
        <v>1</v>
      </c>
      <c r="D76">
        <f t="shared" si="2"/>
        <v>0.49041437570938801</v>
      </c>
      <c r="E76" t="e">
        <f t="shared" si="3"/>
        <v>#N/A</v>
      </c>
    </row>
    <row r="77" spans="1:5">
      <c r="A77">
        <f>'character-taxon-results'!D77</f>
        <v>0.58035714285714302</v>
      </c>
      <c r="B77">
        <f>'character-taxon-results'!F77</f>
        <v>0.48339936091507801</v>
      </c>
      <c r="C77">
        <f>'character-taxon-results'!J77</f>
        <v>0</v>
      </c>
      <c r="D77" t="e">
        <f t="shared" si="2"/>
        <v>#N/A</v>
      </c>
      <c r="E77">
        <f t="shared" si="3"/>
        <v>0.48339936091507801</v>
      </c>
    </row>
    <row r="78" spans="1:5">
      <c r="A78">
        <f>'character-taxon-results'!D78</f>
        <v>0.55752212389380496</v>
      </c>
      <c r="B78">
        <f>'character-taxon-results'!F78</f>
        <v>0.46105465186612699</v>
      </c>
      <c r="C78">
        <f>'character-taxon-results'!J78</f>
        <v>1</v>
      </c>
      <c r="D78">
        <f t="shared" si="2"/>
        <v>0.46105465186612699</v>
      </c>
      <c r="E78" t="e">
        <f t="shared" si="3"/>
        <v>#N/A</v>
      </c>
    </row>
    <row r="79" spans="1:5">
      <c r="A79">
        <f>'character-taxon-results'!D79</f>
        <v>0.55752212389380496</v>
      </c>
      <c r="B79">
        <f>'character-taxon-results'!F79</f>
        <v>0.46105465186612699</v>
      </c>
      <c r="C79">
        <f>'character-taxon-results'!J79</f>
        <v>1</v>
      </c>
      <c r="D79">
        <f t="shared" si="2"/>
        <v>0.46105465186612699</v>
      </c>
      <c r="E79" t="e">
        <f t="shared" si="3"/>
        <v>#N/A</v>
      </c>
    </row>
    <row r="80" spans="1:5">
      <c r="A80">
        <f>'character-taxon-results'!D80</f>
        <v>0.55357142857142905</v>
      </c>
      <c r="B80">
        <f>'character-taxon-results'!F80</f>
        <v>0.45668459869967298</v>
      </c>
      <c r="C80">
        <f>'character-taxon-results'!J80</f>
        <v>0</v>
      </c>
      <c r="D80" t="e">
        <f t="shared" si="2"/>
        <v>#N/A</v>
      </c>
      <c r="E80">
        <f t="shared" si="3"/>
        <v>0.45668459869967298</v>
      </c>
    </row>
    <row r="81" spans="1:5">
      <c r="A81">
        <f>'character-taxon-results'!D81</f>
        <v>0.54867256637168105</v>
      </c>
      <c r="B81">
        <f>'character-taxon-results'!F81</f>
        <v>0.452272456810347</v>
      </c>
      <c r="C81">
        <f>'character-taxon-results'!J81</f>
        <v>1</v>
      </c>
      <c r="D81">
        <f t="shared" si="2"/>
        <v>0.452272456810347</v>
      </c>
      <c r="E81" t="e">
        <f t="shared" si="3"/>
        <v>#N/A</v>
      </c>
    </row>
    <row r="82" spans="1:5">
      <c r="A82">
        <f>'character-taxon-results'!D82</f>
        <v>0.54954954954955004</v>
      </c>
      <c r="B82">
        <f>'character-taxon-results'!F82</f>
        <v>0.45224493094246299</v>
      </c>
      <c r="C82">
        <f>'character-taxon-results'!J82</f>
        <v>1</v>
      </c>
      <c r="D82">
        <f t="shared" si="2"/>
        <v>0.45224493094246299</v>
      </c>
      <c r="E82" t="e">
        <f t="shared" si="3"/>
        <v>#N/A</v>
      </c>
    </row>
    <row r="83" spans="1:5">
      <c r="A83">
        <f>'character-taxon-results'!D83</f>
        <v>0.53982300884955703</v>
      </c>
      <c r="B83">
        <f>'character-taxon-results'!F83</f>
        <v>0.44351884275714398</v>
      </c>
      <c r="C83">
        <f>'character-taxon-results'!J83</f>
        <v>1</v>
      </c>
      <c r="D83">
        <f t="shared" si="2"/>
        <v>0.44351884275714398</v>
      </c>
      <c r="E83" t="e">
        <f t="shared" si="3"/>
        <v>#N/A</v>
      </c>
    </row>
    <row r="84" spans="1:5">
      <c r="A84">
        <f>'character-taxon-results'!D84</f>
        <v>0.54205607476635498</v>
      </c>
      <c r="B84">
        <f>'character-taxon-results'!F84</f>
        <v>0.44296753602698002</v>
      </c>
      <c r="C84">
        <f>'character-taxon-results'!J84</f>
        <v>0</v>
      </c>
      <c r="D84" t="e">
        <f t="shared" si="2"/>
        <v>#N/A</v>
      </c>
      <c r="E84">
        <f t="shared" si="3"/>
        <v>0.44296753602698002</v>
      </c>
    </row>
    <row r="85" spans="1:5">
      <c r="A85">
        <f>'character-taxon-results'!D85</f>
        <v>0.53389830508474601</v>
      </c>
      <c r="B85">
        <f>'character-taxon-results'!F85</f>
        <v>0.43980034995445799</v>
      </c>
      <c r="C85">
        <f>'character-taxon-results'!J85</f>
        <v>1</v>
      </c>
      <c r="D85">
        <f t="shared" si="2"/>
        <v>0.43980034995445799</v>
      </c>
      <c r="E85" t="e">
        <f t="shared" si="3"/>
        <v>#N/A</v>
      </c>
    </row>
    <row r="86" spans="1:5">
      <c r="A86">
        <f>'character-taxon-results'!D86</f>
        <v>0.53636363636363604</v>
      </c>
      <c r="B86">
        <f>'character-taxon-results'!F86</f>
        <v>0.438757760681667</v>
      </c>
      <c r="C86">
        <f>'character-taxon-results'!J86</f>
        <v>1</v>
      </c>
      <c r="D86">
        <f t="shared" si="2"/>
        <v>0.438757760681667</v>
      </c>
      <c r="E86" t="e">
        <f t="shared" si="3"/>
        <v>#N/A</v>
      </c>
    </row>
    <row r="87" spans="1:5">
      <c r="A87">
        <f>'character-taxon-results'!D87</f>
        <v>0.53097345132743401</v>
      </c>
      <c r="B87">
        <f>'character-taxon-results'!F87</f>
        <v>0.43479368897637499</v>
      </c>
      <c r="C87">
        <f>'character-taxon-results'!J87</f>
        <v>0</v>
      </c>
      <c r="D87" t="e">
        <f t="shared" si="2"/>
        <v>#N/A</v>
      </c>
      <c r="E87">
        <f t="shared" si="3"/>
        <v>0.43479368897637499</v>
      </c>
    </row>
    <row r="88" spans="1:5">
      <c r="A88">
        <f>'character-taxon-results'!D88</f>
        <v>0.52777777777777801</v>
      </c>
      <c r="B88">
        <f>'character-taxon-results'!F88</f>
        <v>0.42938223986844098</v>
      </c>
      <c r="C88">
        <f>'character-taxon-results'!J88</f>
        <v>1</v>
      </c>
      <c r="D88">
        <f t="shared" si="2"/>
        <v>0.42938223986844098</v>
      </c>
      <c r="E88" t="e">
        <f t="shared" si="3"/>
        <v>#N/A</v>
      </c>
    </row>
    <row r="89" spans="1:5">
      <c r="A89">
        <f>'character-taxon-results'!D89</f>
        <v>0.52212389380530999</v>
      </c>
      <c r="B89">
        <f>'character-taxon-results'!F89</f>
        <v>0.42609690199850297</v>
      </c>
      <c r="C89">
        <f>'character-taxon-results'!J89</f>
        <v>0</v>
      </c>
      <c r="D89" t="e">
        <f t="shared" si="2"/>
        <v>#N/A</v>
      </c>
      <c r="E89">
        <f t="shared" si="3"/>
        <v>0.42609690199850297</v>
      </c>
    </row>
    <row r="90" spans="1:5">
      <c r="A90">
        <f>'character-taxon-results'!D90</f>
        <v>0.50434782608695605</v>
      </c>
      <c r="B90">
        <f>'character-taxon-results'!F90</f>
        <v>0.40956814135785002</v>
      </c>
      <c r="C90">
        <f>'character-taxon-results'!J90</f>
        <v>0</v>
      </c>
      <c r="D90" t="e">
        <f t="shared" si="2"/>
        <v>#N/A</v>
      </c>
      <c r="E90">
        <f t="shared" si="3"/>
        <v>0.40956814135785002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character-taxon-results</vt:lpstr>
      <vt:lpstr>Threshold Plot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tgd</dc:creator>
  <cp:lastModifiedBy>O'Leary Maureen</cp:lastModifiedBy>
  <dcterms:created xsi:type="dcterms:W3CDTF">2015-11-23T06:21:17Z</dcterms:created>
  <dcterms:modified xsi:type="dcterms:W3CDTF">2016-06-20T15:59:25Z</dcterms:modified>
</cp:coreProperties>
</file>