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autoCompressPictures="0"/>
  <bookViews>
    <workbookView xWindow="40" yWindow="100" windowWidth="16240" windowHeight="9660"/>
  </bookViews>
  <sheets>
    <sheet name="character-taxon-results" sheetId="1" r:id="rId1"/>
    <sheet name="Threshold Plot" sheetId="4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5" i="4" l="1"/>
  <c r="D115" i="4"/>
  <c r="C114" i="4"/>
  <c r="D114" i="4"/>
  <c r="C113" i="4"/>
  <c r="D113" i="4"/>
  <c r="C112" i="4"/>
  <c r="D112" i="4"/>
  <c r="C111" i="4"/>
  <c r="D111" i="4"/>
  <c r="C110" i="4"/>
  <c r="D110" i="4"/>
  <c r="C109" i="4"/>
  <c r="D109" i="4"/>
  <c r="C108" i="4"/>
  <c r="D108" i="4"/>
  <c r="C107" i="4"/>
  <c r="D107" i="4"/>
  <c r="C106" i="4"/>
  <c r="D106" i="4"/>
  <c r="C105" i="4"/>
  <c r="D105" i="4"/>
  <c r="C104" i="4"/>
  <c r="D104" i="4"/>
  <c r="C103" i="4"/>
  <c r="D103" i="4"/>
  <c r="C102" i="4"/>
  <c r="D102" i="4"/>
  <c r="C101" i="4"/>
  <c r="D101" i="4"/>
  <c r="C100" i="4"/>
  <c r="D100" i="4"/>
  <c r="C99" i="4"/>
  <c r="D99" i="4"/>
  <c r="C98" i="4"/>
  <c r="D98" i="4"/>
  <c r="C97" i="4"/>
  <c r="D97" i="4"/>
  <c r="C96" i="4"/>
  <c r="B96" i="4"/>
  <c r="D96" i="4"/>
  <c r="C95" i="4"/>
  <c r="D95" i="4"/>
  <c r="C94" i="4"/>
  <c r="B94" i="4"/>
  <c r="D94" i="4"/>
  <c r="C93" i="4"/>
  <c r="D93" i="4"/>
  <c r="C92" i="4"/>
  <c r="B92" i="4"/>
  <c r="D92" i="4"/>
  <c r="C91" i="4"/>
  <c r="D91" i="4"/>
  <c r="C90" i="4"/>
  <c r="B90" i="4"/>
  <c r="D90" i="4"/>
  <c r="C89" i="4"/>
  <c r="B89" i="4"/>
  <c r="D89" i="4"/>
  <c r="C88" i="4"/>
  <c r="B88" i="4"/>
  <c r="D88" i="4"/>
  <c r="C87" i="4"/>
  <c r="B87" i="4"/>
  <c r="D87" i="4"/>
  <c r="C86" i="4"/>
  <c r="B86" i="4"/>
  <c r="D86" i="4"/>
  <c r="C85" i="4"/>
  <c r="B85" i="4"/>
  <c r="D85" i="4"/>
  <c r="C84" i="4"/>
  <c r="B84" i="4"/>
  <c r="D84" i="4"/>
  <c r="C83" i="4"/>
  <c r="B83" i="4"/>
  <c r="D83" i="4"/>
  <c r="C82" i="4"/>
  <c r="D82" i="4"/>
  <c r="C81" i="4"/>
  <c r="B81" i="4"/>
  <c r="D81" i="4"/>
  <c r="C80" i="4"/>
  <c r="B80" i="4"/>
  <c r="D80" i="4"/>
  <c r="C79" i="4"/>
  <c r="B79" i="4"/>
  <c r="D79" i="4"/>
  <c r="C78" i="4"/>
  <c r="B78" i="4"/>
  <c r="D78" i="4"/>
  <c r="C77" i="4"/>
  <c r="B77" i="4"/>
  <c r="D77" i="4"/>
  <c r="C76" i="4"/>
  <c r="B76" i="4"/>
  <c r="D76" i="4"/>
  <c r="C75" i="4"/>
  <c r="B75" i="4"/>
  <c r="D75" i="4"/>
  <c r="C74" i="4"/>
  <c r="B74" i="4"/>
  <c r="D74" i="4"/>
  <c r="C73" i="4"/>
  <c r="B73" i="4"/>
  <c r="D73" i="4"/>
  <c r="C72" i="4"/>
  <c r="B72" i="4"/>
  <c r="D72" i="4"/>
  <c r="C71" i="4"/>
  <c r="B71" i="4"/>
  <c r="D71" i="4"/>
  <c r="C70" i="4"/>
  <c r="B70" i="4"/>
  <c r="D70" i="4"/>
  <c r="C69" i="4"/>
  <c r="B69" i="4"/>
  <c r="D69" i="4"/>
  <c r="C68" i="4"/>
  <c r="B68" i="4"/>
  <c r="D68" i="4"/>
  <c r="C67" i="4"/>
  <c r="B67" i="4"/>
  <c r="D67" i="4"/>
  <c r="C66" i="4"/>
  <c r="B66" i="4"/>
  <c r="D66" i="4"/>
  <c r="C65" i="4"/>
  <c r="B65" i="4"/>
  <c r="D65" i="4"/>
  <c r="C64" i="4"/>
  <c r="B64" i="4"/>
  <c r="D64" i="4"/>
  <c r="C63" i="4"/>
  <c r="B63" i="4"/>
  <c r="D63" i="4"/>
  <c r="C62" i="4"/>
  <c r="B62" i="4"/>
  <c r="D62" i="4"/>
  <c r="C61" i="4"/>
  <c r="D61" i="4"/>
  <c r="C60" i="4"/>
  <c r="D60" i="4"/>
  <c r="C59" i="4"/>
  <c r="B59" i="4"/>
  <c r="D59" i="4"/>
  <c r="C58" i="4"/>
  <c r="B58" i="4"/>
  <c r="D58" i="4"/>
  <c r="C57" i="4"/>
  <c r="D57" i="4"/>
  <c r="C56" i="4"/>
  <c r="B56" i="4"/>
  <c r="D56" i="4"/>
  <c r="C55" i="4"/>
  <c r="B55" i="4"/>
  <c r="D55" i="4"/>
  <c r="C54" i="4"/>
  <c r="D54" i="4"/>
  <c r="C53" i="4"/>
  <c r="B53" i="4"/>
  <c r="D53" i="4"/>
  <c r="C52" i="4"/>
  <c r="B52" i="4"/>
  <c r="D52" i="4"/>
  <c r="C51" i="4"/>
  <c r="B51" i="4"/>
  <c r="D51" i="4"/>
  <c r="C50" i="4"/>
  <c r="B50" i="4"/>
  <c r="D50" i="4"/>
  <c r="C49" i="4"/>
  <c r="B49" i="4"/>
  <c r="D49" i="4"/>
  <c r="C48" i="4"/>
  <c r="B48" i="4"/>
  <c r="D48" i="4"/>
  <c r="C47" i="4"/>
  <c r="B47" i="4"/>
  <c r="D47" i="4"/>
  <c r="C46" i="4"/>
  <c r="B46" i="4"/>
  <c r="D46" i="4"/>
  <c r="C45" i="4"/>
  <c r="B45" i="4"/>
  <c r="D45" i="4"/>
  <c r="C44" i="4"/>
  <c r="B44" i="4"/>
  <c r="D44" i="4"/>
  <c r="C43" i="4"/>
  <c r="B43" i="4"/>
  <c r="D43" i="4"/>
  <c r="C42" i="4"/>
  <c r="B42" i="4"/>
  <c r="D42" i="4"/>
  <c r="C41" i="4"/>
  <c r="B41" i="4"/>
  <c r="D41" i="4"/>
  <c r="C40" i="4"/>
  <c r="B40" i="4"/>
  <c r="D40" i="4"/>
  <c r="C39" i="4"/>
  <c r="D39" i="4"/>
  <c r="C38" i="4"/>
  <c r="B38" i="4"/>
  <c r="D38" i="4"/>
  <c r="C37" i="4"/>
  <c r="B37" i="4"/>
  <c r="D37" i="4"/>
  <c r="C36" i="4"/>
  <c r="B36" i="4"/>
  <c r="D36" i="4"/>
  <c r="C35" i="4"/>
  <c r="B35" i="4"/>
  <c r="D35" i="4"/>
  <c r="C34" i="4"/>
  <c r="B34" i="4"/>
  <c r="D34" i="4"/>
  <c r="C33" i="4"/>
  <c r="B33" i="4"/>
  <c r="D33" i="4"/>
  <c r="C32" i="4"/>
  <c r="B32" i="4"/>
  <c r="D32" i="4"/>
  <c r="C31" i="4"/>
  <c r="B31" i="4"/>
  <c r="D31" i="4"/>
  <c r="C30" i="4"/>
  <c r="B30" i="4"/>
  <c r="D30" i="4"/>
  <c r="C29" i="4"/>
  <c r="B29" i="4"/>
  <c r="D29" i="4"/>
  <c r="C28" i="4"/>
  <c r="B28" i="4"/>
  <c r="D28" i="4"/>
  <c r="C27" i="4"/>
  <c r="D27" i="4"/>
  <c r="C26" i="4"/>
  <c r="B26" i="4"/>
  <c r="D26" i="4"/>
  <c r="C25" i="4"/>
  <c r="B25" i="4"/>
  <c r="D25" i="4"/>
  <c r="C24" i="4"/>
  <c r="B24" i="4"/>
  <c r="D24" i="4"/>
  <c r="C23" i="4"/>
  <c r="B23" i="4"/>
  <c r="D23" i="4"/>
  <c r="C22" i="4"/>
  <c r="B22" i="4"/>
  <c r="D22" i="4"/>
  <c r="C21" i="4"/>
  <c r="B21" i="4"/>
  <c r="D21" i="4"/>
  <c r="C20" i="4"/>
  <c r="B20" i="4"/>
  <c r="D20" i="4"/>
  <c r="C19" i="4"/>
  <c r="B19" i="4"/>
  <c r="D19" i="4"/>
  <c r="C18" i="4"/>
  <c r="B18" i="4"/>
  <c r="D18" i="4"/>
  <c r="C17" i="4"/>
  <c r="D17" i="4"/>
  <c r="C16" i="4"/>
  <c r="B16" i="4"/>
  <c r="D16" i="4"/>
  <c r="C15" i="4"/>
  <c r="B15" i="4"/>
  <c r="D15" i="4"/>
  <c r="C14" i="4"/>
  <c r="B14" i="4"/>
  <c r="D14" i="4"/>
  <c r="C13" i="4"/>
  <c r="B13" i="4"/>
  <c r="D13" i="4"/>
  <c r="C12" i="4"/>
  <c r="B12" i="4"/>
  <c r="D12" i="4"/>
  <c r="C11" i="4"/>
  <c r="B11" i="4"/>
  <c r="D11" i="4"/>
  <c r="C10" i="4"/>
  <c r="B10" i="4"/>
  <c r="D10" i="4"/>
  <c r="C9" i="4"/>
  <c r="B9" i="4"/>
  <c r="D9" i="4"/>
  <c r="C8" i="4"/>
  <c r="B8" i="4"/>
  <c r="D8" i="4"/>
  <c r="C7" i="4"/>
  <c r="B7" i="4"/>
  <c r="D7" i="4"/>
  <c r="C6" i="4"/>
  <c r="B6" i="4"/>
  <c r="D6" i="4"/>
  <c r="C5" i="4"/>
  <c r="B5" i="4"/>
  <c r="D5" i="4"/>
  <c r="C4" i="4"/>
  <c r="B4" i="4"/>
  <c r="D4" i="4"/>
  <c r="C3" i="4"/>
  <c r="B3" i="4"/>
  <c r="D3" i="4"/>
  <c r="C2" i="4"/>
  <c r="B2" i="4"/>
  <c r="D2" i="4"/>
  <c r="B115" i="4"/>
  <c r="E115" i="4"/>
  <c r="B114" i="4"/>
  <c r="E114" i="4"/>
  <c r="B113" i="4"/>
  <c r="E113" i="4"/>
  <c r="B112" i="4"/>
  <c r="E112" i="4"/>
  <c r="B111" i="4"/>
  <c r="E111" i="4"/>
  <c r="B110" i="4"/>
  <c r="E110" i="4"/>
  <c r="B109" i="4"/>
  <c r="E109" i="4"/>
  <c r="B108" i="4"/>
  <c r="E108" i="4"/>
  <c r="B107" i="4"/>
  <c r="E107" i="4"/>
  <c r="B106" i="4"/>
  <c r="E106" i="4"/>
  <c r="B105" i="4"/>
  <c r="E105" i="4"/>
  <c r="B104" i="4"/>
  <c r="E104" i="4"/>
  <c r="B103" i="4"/>
  <c r="E103" i="4"/>
  <c r="B102" i="4"/>
  <c r="E102" i="4"/>
  <c r="B101" i="4"/>
  <c r="E101" i="4"/>
  <c r="B100" i="4"/>
  <c r="E100" i="4"/>
  <c r="B99" i="4"/>
  <c r="E99" i="4"/>
  <c r="B98" i="4"/>
  <c r="E98" i="4"/>
  <c r="B97" i="4"/>
  <c r="E97" i="4"/>
  <c r="E96" i="4"/>
  <c r="B95" i="4"/>
  <c r="E95" i="4"/>
  <c r="E94" i="4"/>
  <c r="B93" i="4"/>
  <c r="E93" i="4"/>
  <c r="E92" i="4"/>
  <c r="B91" i="4"/>
  <c r="E91" i="4"/>
  <c r="E90" i="4"/>
  <c r="E89" i="4"/>
  <c r="E88" i="4"/>
  <c r="E87" i="4"/>
  <c r="E86" i="4"/>
  <c r="E85" i="4"/>
  <c r="E84" i="4"/>
  <c r="E83" i="4"/>
  <c r="B82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B61" i="4"/>
  <c r="E61" i="4"/>
  <c r="B60" i="4"/>
  <c r="E60" i="4"/>
  <c r="E59" i="4"/>
  <c r="E58" i="4"/>
  <c r="B57" i="4"/>
  <c r="E57" i="4"/>
  <c r="E56" i="4"/>
  <c r="E55" i="4"/>
  <c r="B54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B39" i="4"/>
  <c r="E39" i="4"/>
  <c r="E38" i="4"/>
  <c r="E37" i="4"/>
  <c r="E36" i="4"/>
  <c r="E35" i="4"/>
  <c r="E34" i="4"/>
  <c r="E33" i="4"/>
  <c r="E32" i="4"/>
  <c r="E31" i="4"/>
  <c r="E30" i="4"/>
  <c r="E29" i="4"/>
  <c r="E28" i="4"/>
  <c r="B27" i="4"/>
  <c r="E27" i="4"/>
  <c r="E26" i="4"/>
  <c r="E25" i="4"/>
  <c r="E24" i="4"/>
  <c r="E23" i="4"/>
  <c r="E22" i="4"/>
  <c r="E21" i="4"/>
  <c r="E20" i="4"/>
  <c r="E19" i="4"/>
  <c r="E18" i="4"/>
  <c r="B17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L3" i="1"/>
  <c r="K2" i="1"/>
  <c r="K3" i="1"/>
  <c r="L4" i="1"/>
  <c r="K4" i="1"/>
  <c r="L5" i="1"/>
  <c r="K5" i="1"/>
  <c r="L6" i="1"/>
  <c r="K6" i="1"/>
  <c r="L7" i="1"/>
  <c r="K7" i="1"/>
  <c r="L8" i="1"/>
  <c r="K8" i="1"/>
  <c r="L9" i="1"/>
  <c r="K9" i="1"/>
  <c r="L10" i="1"/>
  <c r="K10" i="1"/>
  <c r="L11" i="1"/>
  <c r="K11" i="1"/>
  <c r="L12" i="1"/>
  <c r="K12" i="1"/>
  <c r="L13" i="1"/>
  <c r="K13" i="1"/>
  <c r="L14" i="1"/>
  <c r="K14" i="1"/>
  <c r="L15" i="1"/>
  <c r="K15" i="1"/>
  <c r="L16" i="1"/>
  <c r="K16" i="1"/>
  <c r="L17" i="1"/>
  <c r="K17" i="1"/>
  <c r="L18" i="1"/>
  <c r="K18" i="1"/>
  <c r="L19" i="1"/>
  <c r="K19" i="1"/>
  <c r="L20" i="1"/>
  <c r="K20" i="1"/>
  <c r="L21" i="1"/>
  <c r="K21" i="1"/>
  <c r="L22" i="1"/>
  <c r="K22" i="1"/>
  <c r="L23" i="1"/>
  <c r="K23" i="1"/>
  <c r="L24" i="1"/>
  <c r="K24" i="1"/>
  <c r="L25" i="1"/>
  <c r="K25" i="1"/>
  <c r="L26" i="1"/>
  <c r="K26" i="1"/>
  <c r="L27" i="1"/>
  <c r="K27" i="1"/>
  <c r="L28" i="1"/>
  <c r="K28" i="1"/>
  <c r="L29" i="1"/>
  <c r="K29" i="1"/>
  <c r="L30" i="1"/>
  <c r="K30" i="1"/>
  <c r="L31" i="1"/>
  <c r="K31" i="1"/>
  <c r="L32" i="1"/>
  <c r="K32" i="1"/>
  <c r="L33" i="1"/>
  <c r="K33" i="1"/>
  <c r="L34" i="1"/>
  <c r="K34" i="1"/>
  <c r="L35" i="1"/>
  <c r="K35" i="1"/>
  <c r="L36" i="1"/>
  <c r="K36" i="1"/>
  <c r="L37" i="1"/>
  <c r="K37" i="1"/>
  <c r="L38" i="1"/>
  <c r="K38" i="1"/>
  <c r="L39" i="1"/>
  <c r="K39" i="1"/>
  <c r="L40" i="1"/>
  <c r="K40" i="1"/>
  <c r="L41" i="1"/>
  <c r="K41" i="1"/>
  <c r="L42" i="1"/>
  <c r="K42" i="1"/>
  <c r="L43" i="1"/>
  <c r="K43" i="1"/>
  <c r="L44" i="1"/>
  <c r="K44" i="1"/>
  <c r="L45" i="1"/>
  <c r="K45" i="1"/>
  <c r="L46" i="1"/>
  <c r="K46" i="1"/>
  <c r="L47" i="1"/>
  <c r="K47" i="1"/>
  <c r="L48" i="1"/>
  <c r="K48" i="1"/>
  <c r="L49" i="1"/>
  <c r="K49" i="1"/>
  <c r="L50" i="1"/>
  <c r="K50" i="1"/>
  <c r="L51" i="1"/>
  <c r="K51" i="1"/>
  <c r="L52" i="1"/>
  <c r="K52" i="1"/>
  <c r="L53" i="1"/>
  <c r="K53" i="1"/>
  <c r="L54" i="1"/>
  <c r="K54" i="1"/>
  <c r="L55" i="1"/>
  <c r="K55" i="1"/>
  <c r="L56" i="1"/>
  <c r="K56" i="1"/>
  <c r="L57" i="1"/>
  <c r="K57" i="1"/>
  <c r="L58" i="1"/>
  <c r="K58" i="1"/>
  <c r="L59" i="1"/>
  <c r="K59" i="1"/>
  <c r="L60" i="1"/>
  <c r="K60" i="1"/>
  <c r="L61" i="1"/>
  <c r="K61" i="1"/>
  <c r="L62" i="1"/>
  <c r="K62" i="1"/>
  <c r="L63" i="1"/>
  <c r="K63" i="1"/>
  <c r="L64" i="1"/>
  <c r="K64" i="1"/>
  <c r="L65" i="1"/>
  <c r="K65" i="1"/>
  <c r="L66" i="1"/>
  <c r="K66" i="1"/>
  <c r="L67" i="1"/>
  <c r="K67" i="1"/>
  <c r="L68" i="1"/>
  <c r="K68" i="1"/>
  <c r="L69" i="1"/>
  <c r="K69" i="1"/>
  <c r="L70" i="1"/>
  <c r="K70" i="1"/>
  <c r="L71" i="1"/>
  <c r="K71" i="1"/>
  <c r="L72" i="1"/>
  <c r="K72" i="1"/>
  <c r="L73" i="1"/>
  <c r="K73" i="1"/>
  <c r="L74" i="1"/>
  <c r="K74" i="1"/>
  <c r="L75" i="1"/>
  <c r="K75" i="1"/>
  <c r="L76" i="1"/>
  <c r="K76" i="1"/>
  <c r="L77" i="1"/>
  <c r="K77" i="1"/>
  <c r="L78" i="1"/>
  <c r="K78" i="1"/>
  <c r="L79" i="1"/>
  <c r="K79" i="1"/>
  <c r="L80" i="1"/>
  <c r="K80" i="1"/>
  <c r="L81" i="1"/>
  <c r="K81" i="1"/>
  <c r="L82" i="1"/>
  <c r="K82" i="1"/>
  <c r="L83" i="1"/>
  <c r="K83" i="1"/>
  <c r="L84" i="1"/>
  <c r="K84" i="1"/>
  <c r="L85" i="1"/>
  <c r="K85" i="1"/>
  <c r="L86" i="1"/>
  <c r="K86" i="1"/>
  <c r="L87" i="1"/>
  <c r="K87" i="1"/>
  <c r="L88" i="1"/>
  <c r="K88" i="1"/>
  <c r="L89" i="1"/>
  <c r="K89" i="1"/>
  <c r="L90" i="1"/>
  <c r="K90" i="1"/>
  <c r="L91" i="1"/>
  <c r="K91" i="1"/>
  <c r="L92" i="1"/>
  <c r="K92" i="1"/>
  <c r="L93" i="1"/>
  <c r="K93" i="1"/>
  <c r="L94" i="1"/>
  <c r="K94" i="1"/>
  <c r="L95" i="1"/>
  <c r="K95" i="1"/>
  <c r="L96" i="1"/>
  <c r="M96" i="1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K96" i="1"/>
  <c r="N96" i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</calcChain>
</file>

<file path=xl/sharedStrings.xml><?xml version="1.0" encoding="utf-8"?>
<sst xmlns="http://schemas.openxmlformats.org/spreadsheetml/2006/main" count="19" uniqueCount="18">
  <si>
    <t>Character.ID</t>
  </si>
  <si>
    <t>Taxon.ID</t>
  </si>
  <si>
    <t>Estimate</t>
  </si>
  <si>
    <t>p.value</t>
  </si>
  <si>
    <t>ci.lower</t>
  </si>
  <si>
    <t>ci.upper</t>
  </si>
  <si>
    <t>winner.votes</t>
  </si>
  <si>
    <t>total.votes</t>
  </si>
  <si>
    <t>winner.correct</t>
  </si>
  <si>
    <t>User.ID</t>
  </si>
  <si>
    <t>True Positives</t>
  </si>
  <si>
    <t>False positives</t>
  </si>
  <si>
    <t>FP rate</t>
  </si>
  <si>
    <t>TP rate</t>
  </si>
  <si>
    <t>p_winner</t>
  </si>
  <si>
    <t>p_lower</t>
  </si>
  <si>
    <t>p.lower (correct)</t>
  </si>
  <si>
    <t>p.lower (wrong)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</si>
</sst>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'character-taxon-results'!$N$1</c:f>
              <c:strCache>
                <c:ptCount val="1"/>
                <c:pt idx="0">
                  <c:v>TP rate</c:v>
                </c:pt>
              </c:strCache>
            </c:strRef>
          </c:tx>
          <c:marker>
            <c:symbol val="none"/>
          </c:marker>
          <c:xVal>
            <c:numRef>
              <c:f>'character-taxon-results'!$M$2:$M$101</c:f>
              <c:numCache>
                <c:formatCode>General</c:formatCode>
                <c:ptCount val="10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0.0909090909090909</c:v>
                </c:pt>
                <c:pt idx="16">
                  <c:v>0.0909090909090909</c:v>
                </c:pt>
                <c:pt idx="17">
                  <c:v>0.0909090909090909</c:v>
                </c:pt>
                <c:pt idx="18">
                  <c:v>0.0909090909090909</c:v>
                </c:pt>
                <c:pt idx="19">
                  <c:v>0.0909090909090909</c:v>
                </c:pt>
                <c:pt idx="20">
                  <c:v>0.0909090909090909</c:v>
                </c:pt>
                <c:pt idx="21">
                  <c:v>0.0909090909090909</c:v>
                </c:pt>
                <c:pt idx="22">
                  <c:v>0.0909090909090909</c:v>
                </c:pt>
                <c:pt idx="23">
                  <c:v>0.0909090909090909</c:v>
                </c:pt>
                <c:pt idx="24">
                  <c:v>0.0909090909090909</c:v>
                </c:pt>
                <c:pt idx="25">
                  <c:v>0.181818181818182</c:v>
                </c:pt>
                <c:pt idx="26">
                  <c:v>0.181818181818182</c:v>
                </c:pt>
                <c:pt idx="27">
                  <c:v>0.181818181818182</c:v>
                </c:pt>
                <c:pt idx="28">
                  <c:v>0.181818181818182</c:v>
                </c:pt>
                <c:pt idx="29">
                  <c:v>0.181818181818182</c:v>
                </c:pt>
                <c:pt idx="30">
                  <c:v>0.181818181818182</c:v>
                </c:pt>
                <c:pt idx="31">
                  <c:v>0.181818181818182</c:v>
                </c:pt>
                <c:pt idx="32">
                  <c:v>0.181818181818182</c:v>
                </c:pt>
                <c:pt idx="33">
                  <c:v>0.181818181818182</c:v>
                </c:pt>
                <c:pt idx="34">
                  <c:v>0.181818181818182</c:v>
                </c:pt>
                <c:pt idx="35">
                  <c:v>0.181818181818182</c:v>
                </c:pt>
                <c:pt idx="36">
                  <c:v>0.181818181818182</c:v>
                </c:pt>
                <c:pt idx="37">
                  <c:v>0.272727272727273</c:v>
                </c:pt>
                <c:pt idx="38">
                  <c:v>0.272727272727273</c:v>
                </c:pt>
                <c:pt idx="39">
                  <c:v>0.272727272727273</c:v>
                </c:pt>
                <c:pt idx="40">
                  <c:v>0.272727272727273</c:v>
                </c:pt>
                <c:pt idx="41">
                  <c:v>0.272727272727273</c:v>
                </c:pt>
                <c:pt idx="42">
                  <c:v>0.272727272727273</c:v>
                </c:pt>
                <c:pt idx="43">
                  <c:v>0.272727272727273</c:v>
                </c:pt>
                <c:pt idx="44">
                  <c:v>0.272727272727273</c:v>
                </c:pt>
                <c:pt idx="45">
                  <c:v>0.272727272727273</c:v>
                </c:pt>
                <c:pt idx="46">
                  <c:v>0.272727272727273</c:v>
                </c:pt>
                <c:pt idx="47">
                  <c:v>0.272727272727273</c:v>
                </c:pt>
                <c:pt idx="48">
                  <c:v>0.272727272727273</c:v>
                </c:pt>
                <c:pt idx="49">
                  <c:v>0.272727272727273</c:v>
                </c:pt>
                <c:pt idx="50">
                  <c:v>0.272727272727273</c:v>
                </c:pt>
                <c:pt idx="51">
                  <c:v>0.272727272727273</c:v>
                </c:pt>
                <c:pt idx="52">
                  <c:v>0.363636363636364</c:v>
                </c:pt>
                <c:pt idx="53">
                  <c:v>0.363636363636364</c:v>
                </c:pt>
                <c:pt idx="54">
                  <c:v>0.363636363636364</c:v>
                </c:pt>
                <c:pt idx="55">
                  <c:v>0.454545454545454</c:v>
                </c:pt>
                <c:pt idx="56">
                  <c:v>0.454545454545454</c:v>
                </c:pt>
                <c:pt idx="57">
                  <c:v>0.454545454545454</c:v>
                </c:pt>
                <c:pt idx="58">
                  <c:v>0.545454545454545</c:v>
                </c:pt>
                <c:pt idx="59">
                  <c:v>0.636363636363636</c:v>
                </c:pt>
                <c:pt idx="60">
                  <c:v>0.636363636363636</c:v>
                </c:pt>
                <c:pt idx="61">
                  <c:v>0.636363636363636</c:v>
                </c:pt>
                <c:pt idx="62">
                  <c:v>0.636363636363636</c:v>
                </c:pt>
                <c:pt idx="63">
                  <c:v>0.636363636363636</c:v>
                </c:pt>
                <c:pt idx="64">
                  <c:v>0.636363636363636</c:v>
                </c:pt>
                <c:pt idx="65">
                  <c:v>0.636363636363636</c:v>
                </c:pt>
                <c:pt idx="66">
                  <c:v>0.636363636363636</c:v>
                </c:pt>
                <c:pt idx="67">
                  <c:v>0.636363636363636</c:v>
                </c:pt>
                <c:pt idx="68">
                  <c:v>0.636363636363636</c:v>
                </c:pt>
                <c:pt idx="69">
                  <c:v>0.636363636363636</c:v>
                </c:pt>
                <c:pt idx="70">
                  <c:v>0.636363636363636</c:v>
                </c:pt>
                <c:pt idx="71">
                  <c:v>0.636363636363636</c:v>
                </c:pt>
                <c:pt idx="72">
                  <c:v>0.636363636363636</c:v>
                </c:pt>
                <c:pt idx="73">
                  <c:v>0.636363636363636</c:v>
                </c:pt>
                <c:pt idx="74">
                  <c:v>0.636363636363636</c:v>
                </c:pt>
                <c:pt idx="75">
                  <c:v>0.636363636363636</c:v>
                </c:pt>
                <c:pt idx="76">
                  <c:v>0.636363636363636</c:v>
                </c:pt>
                <c:pt idx="77">
                  <c:v>0.636363636363636</c:v>
                </c:pt>
                <c:pt idx="78">
                  <c:v>0.636363636363636</c:v>
                </c:pt>
                <c:pt idx="79">
                  <c:v>0.636363636363636</c:v>
                </c:pt>
                <c:pt idx="80">
                  <c:v>0.727272727272727</c:v>
                </c:pt>
                <c:pt idx="81">
                  <c:v>0.727272727272727</c:v>
                </c:pt>
                <c:pt idx="82">
                  <c:v>0.727272727272727</c:v>
                </c:pt>
                <c:pt idx="83">
                  <c:v>0.727272727272727</c:v>
                </c:pt>
                <c:pt idx="84">
                  <c:v>0.727272727272727</c:v>
                </c:pt>
                <c:pt idx="85">
                  <c:v>0.727272727272727</c:v>
                </c:pt>
                <c:pt idx="86">
                  <c:v>0.727272727272727</c:v>
                </c:pt>
                <c:pt idx="87">
                  <c:v>0.727272727272727</c:v>
                </c:pt>
                <c:pt idx="88">
                  <c:v>0.727272727272727</c:v>
                </c:pt>
                <c:pt idx="89">
                  <c:v>0.818181818181818</c:v>
                </c:pt>
                <c:pt idx="90">
                  <c:v>0.818181818181818</c:v>
                </c:pt>
                <c:pt idx="91">
                  <c:v>0.909090909090909</c:v>
                </c:pt>
                <c:pt idx="92">
                  <c:v>0.909090909090909</c:v>
                </c:pt>
                <c:pt idx="93">
                  <c:v>1.0</c:v>
                </c:pt>
                <c:pt idx="94">
                  <c:v>1.0</c:v>
                </c:pt>
              </c:numCache>
            </c:numRef>
          </c:xVal>
          <c:yVal>
            <c:numRef>
              <c:f>'character-taxon-results'!$N$2:$N$101</c:f>
              <c:numCache>
                <c:formatCode>General</c:formatCode>
                <c:ptCount val="100"/>
                <c:pt idx="0">
                  <c:v>0.0119047619047619</c:v>
                </c:pt>
                <c:pt idx="1">
                  <c:v>0.0238095238095238</c:v>
                </c:pt>
                <c:pt idx="2">
                  <c:v>0.0357142857142857</c:v>
                </c:pt>
                <c:pt idx="3">
                  <c:v>0.0476190476190476</c:v>
                </c:pt>
                <c:pt idx="4">
                  <c:v>0.0595238095238095</c:v>
                </c:pt>
                <c:pt idx="5">
                  <c:v>0.0714285714285714</c:v>
                </c:pt>
                <c:pt idx="6">
                  <c:v>0.0833333333333333</c:v>
                </c:pt>
                <c:pt idx="7">
                  <c:v>0.0952380952380952</c:v>
                </c:pt>
                <c:pt idx="8">
                  <c:v>0.107142857142857</c:v>
                </c:pt>
                <c:pt idx="9">
                  <c:v>0.119047619047619</c:v>
                </c:pt>
                <c:pt idx="10">
                  <c:v>0.130952380952381</c:v>
                </c:pt>
                <c:pt idx="11">
                  <c:v>0.142857142857143</c:v>
                </c:pt>
                <c:pt idx="12">
                  <c:v>0.154761904761905</c:v>
                </c:pt>
                <c:pt idx="13">
                  <c:v>0.166666666666667</c:v>
                </c:pt>
                <c:pt idx="14">
                  <c:v>0.178571428571429</c:v>
                </c:pt>
                <c:pt idx="15">
                  <c:v>0.178571428571429</c:v>
                </c:pt>
                <c:pt idx="16">
                  <c:v>0.19047619047619</c:v>
                </c:pt>
                <c:pt idx="17">
                  <c:v>0.202380952380952</c:v>
                </c:pt>
                <c:pt idx="18">
                  <c:v>0.214285714285714</c:v>
                </c:pt>
                <c:pt idx="19">
                  <c:v>0.226190476190476</c:v>
                </c:pt>
                <c:pt idx="20">
                  <c:v>0.238095238095238</c:v>
                </c:pt>
                <c:pt idx="21">
                  <c:v>0.25</c:v>
                </c:pt>
                <c:pt idx="22">
                  <c:v>0.261904761904762</c:v>
                </c:pt>
                <c:pt idx="23">
                  <c:v>0.273809523809524</c:v>
                </c:pt>
                <c:pt idx="24">
                  <c:v>0.285714285714286</c:v>
                </c:pt>
                <c:pt idx="25">
                  <c:v>0.285714285714286</c:v>
                </c:pt>
                <c:pt idx="26">
                  <c:v>0.297619047619048</c:v>
                </c:pt>
                <c:pt idx="27">
                  <c:v>0.309523809523809</c:v>
                </c:pt>
                <c:pt idx="28">
                  <c:v>0.321428571428571</c:v>
                </c:pt>
                <c:pt idx="29">
                  <c:v>0.333333333333333</c:v>
                </c:pt>
                <c:pt idx="30">
                  <c:v>0.345238095238095</c:v>
                </c:pt>
                <c:pt idx="31">
                  <c:v>0.357142857142857</c:v>
                </c:pt>
                <c:pt idx="32">
                  <c:v>0.369047619047619</c:v>
                </c:pt>
                <c:pt idx="33">
                  <c:v>0.380952380952381</c:v>
                </c:pt>
                <c:pt idx="34">
                  <c:v>0.392857142857143</c:v>
                </c:pt>
                <c:pt idx="35">
                  <c:v>0.404761904761905</c:v>
                </c:pt>
                <c:pt idx="36">
                  <c:v>0.416666666666667</c:v>
                </c:pt>
                <c:pt idx="37">
                  <c:v>0.416666666666667</c:v>
                </c:pt>
                <c:pt idx="38">
                  <c:v>0.428571428571429</c:v>
                </c:pt>
                <c:pt idx="39">
                  <c:v>0.44047619047619</c:v>
                </c:pt>
                <c:pt idx="40">
                  <c:v>0.452380952380952</c:v>
                </c:pt>
                <c:pt idx="41">
                  <c:v>0.464285714285714</c:v>
                </c:pt>
                <c:pt idx="42">
                  <c:v>0.476190476190476</c:v>
                </c:pt>
                <c:pt idx="43">
                  <c:v>0.488095238095238</c:v>
                </c:pt>
                <c:pt idx="44">
                  <c:v>0.5</c:v>
                </c:pt>
                <c:pt idx="45">
                  <c:v>0.511904761904762</c:v>
                </c:pt>
                <c:pt idx="46">
                  <c:v>0.523809523809524</c:v>
                </c:pt>
                <c:pt idx="47">
                  <c:v>0.535714285714286</c:v>
                </c:pt>
                <c:pt idx="48">
                  <c:v>0.547619047619048</c:v>
                </c:pt>
                <c:pt idx="49">
                  <c:v>0.55952380952381</c:v>
                </c:pt>
                <c:pt idx="50">
                  <c:v>0.571428571428571</c:v>
                </c:pt>
                <c:pt idx="51">
                  <c:v>0.583333333333333</c:v>
                </c:pt>
                <c:pt idx="52">
                  <c:v>0.583333333333333</c:v>
                </c:pt>
                <c:pt idx="53">
                  <c:v>0.595238095238095</c:v>
                </c:pt>
                <c:pt idx="54">
                  <c:v>0.607142857142857</c:v>
                </c:pt>
                <c:pt idx="55">
                  <c:v>0.607142857142857</c:v>
                </c:pt>
                <c:pt idx="56">
                  <c:v>0.619047619047619</c:v>
                </c:pt>
                <c:pt idx="57">
                  <c:v>0.630952380952381</c:v>
                </c:pt>
                <c:pt idx="58">
                  <c:v>0.630952380952381</c:v>
                </c:pt>
                <c:pt idx="59">
                  <c:v>0.630952380952381</c:v>
                </c:pt>
                <c:pt idx="60">
                  <c:v>0.642857142857143</c:v>
                </c:pt>
                <c:pt idx="61">
                  <c:v>0.654761904761905</c:v>
                </c:pt>
                <c:pt idx="62">
                  <c:v>0.666666666666667</c:v>
                </c:pt>
                <c:pt idx="63">
                  <c:v>0.678571428571429</c:v>
                </c:pt>
                <c:pt idx="64">
                  <c:v>0.69047619047619</c:v>
                </c:pt>
                <c:pt idx="65">
                  <c:v>0.702380952380952</c:v>
                </c:pt>
                <c:pt idx="66">
                  <c:v>0.714285714285714</c:v>
                </c:pt>
                <c:pt idx="67">
                  <c:v>0.726190476190476</c:v>
                </c:pt>
                <c:pt idx="68">
                  <c:v>0.738095238095238</c:v>
                </c:pt>
                <c:pt idx="69">
                  <c:v>0.75</c:v>
                </c:pt>
                <c:pt idx="70">
                  <c:v>0.761904761904762</c:v>
                </c:pt>
                <c:pt idx="71">
                  <c:v>0.773809523809524</c:v>
                </c:pt>
                <c:pt idx="72">
                  <c:v>0.785714285714286</c:v>
                </c:pt>
                <c:pt idx="73">
                  <c:v>0.797619047619048</c:v>
                </c:pt>
                <c:pt idx="74">
                  <c:v>0.809523809523809</c:v>
                </c:pt>
                <c:pt idx="75">
                  <c:v>0.821428571428571</c:v>
                </c:pt>
                <c:pt idx="76">
                  <c:v>0.833333333333333</c:v>
                </c:pt>
                <c:pt idx="77">
                  <c:v>0.845238095238095</c:v>
                </c:pt>
                <c:pt idx="78">
                  <c:v>0.857142857142857</c:v>
                </c:pt>
                <c:pt idx="79">
                  <c:v>0.869047619047619</c:v>
                </c:pt>
                <c:pt idx="80">
                  <c:v>0.869047619047619</c:v>
                </c:pt>
                <c:pt idx="81">
                  <c:v>0.880952380952381</c:v>
                </c:pt>
                <c:pt idx="82">
                  <c:v>0.892857142857143</c:v>
                </c:pt>
                <c:pt idx="83">
                  <c:v>0.904761904761905</c:v>
                </c:pt>
                <c:pt idx="84">
                  <c:v>0.916666666666667</c:v>
                </c:pt>
                <c:pt idx="85">
                  <c:v>0.928571428571429</c:v>
                </c:pt>
                <c:pt idx="86">
                  <c:v>0.94047619047619</c:v>
                </c:pt>
                <c:pt idx="87">
                  <c:v>0.952380952380952</c:v>
                </c:pt>
                <c:pt idx="88">
                  <c:v>0.964285714285714</c:v>
                </c:pt>
                <c:pt idx="89">
                  <c:v>0.964285714285714</c:v>
                </c:pt>
                <c:pt idx="90">
                  <c:v>0.976190476190476</c:v>
                </c:pt>
                <c:pt idx="91">
                  <c:v>0.976190476190476</c:v>
                </c:pt>
                <c:pt idx="92">
                  <c:v>0.988095238095238</c:v>
                </c:pt>
                <c:pt idx="93">
                  <c:v>0.988095238095238</c:v>
                </c:pt>
                <c:pt idx="94">
                  <c:v>1.0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'character-taxon-results'!$P$2:$P$3</c:f>
              <c:numCache>
                <c:formatCode>General</c:formatCode>
                <c:ptCount val="2"/>
                <c:pt idx="0">
                  <c:v>0.0</c:v>
                </c:pt>
                <c:pt idx="1">
                  <c:v>1.0</c:v>
                </c:pt>
              </c:numCache>
            </c:numRef>
          </c:xVal>
          <c:yVal>
            <c:numRef>
              <c:f>'character-taxon-results'!$Q$2:$Q$3</c:f>
              <c:numCache>
                <c:formatCode>General</c:formatCode>
                <c:ptCount val="2"/>
                <c:pt idx="0">
                  <c:v>0.0</c:v>
                </c:pt>
                <c:pt idx="1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6473352"/>
        <c:axId val="2096621032"/>
      </c:scatterChart>
      <c:valAx>
        <c:axId val="2106473352"/>
        <c:scaling>
          <c:orientation val="minMax"/>
          <c:max val="1.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False Positive Rate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96621032"/>
        <c:crosses val="autoZero"/>
        <c:crossBetween val="midCat"/>
      </c:valAx>
      <c:valAx>
        <c:axId val="2096621032"/>
        <c:scaling>
          <c:orientation val="minMax"/>
          <c:max val="1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True Positive Rate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064733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'Threshold Plot'!$D$1</c:f>
              <c:strCache>
                <c:ptCount val="1"/>
                <c:pt idx="0">
                  <c:v>p.lower (correct)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</c:marker>
          <c:yVal>
            <c:numRef>
              <c:f>'Threshold Plot'!$D$2:$D$96</c:f>
              <c:numCache>
                <c:formatCode>General</c:formatCode>
                <c:ptCount val="95"/>
                <c:pt idx="0">
                  <c:v>0.963783307354824</c:v>
                </c:pt>
                <c:pt idx="1">
                  <c:v>0.963783307354824</c:v>
                </c:pt>
                <c:pt idx="2">
                  <c:v>0.963424255016521</c:v>
                </c:pt>
                <c:pt idx="3">
                  <c:v>0.963424255016521</c:v>
                </c:pt>
                <c:pt idx="4">
                  <c:v>0.963424255016521</c:v>
                </c:pt>
                <c:pt idx="5">
                  <c:v>0.963424255016521</c:v>
                </c:pt>
                <c:pt idx="6">
                  <c:v>0.963424255016521</c:v>
                </c:pt>
                <c:pt idx="7">
                  <c:v>0.963424255016521</c:v>
                </c:pt>
                <c:pt idx="8">
                  <c:v>0.963424255016521</c:v>
                </c:pt>
                <c:pt idx="9">
                  <c:v>0.963424255016521</c:v>
                </c:pt>
                <c:pt idx="10">
                  <c:v>0.963424255016521</c:v>
                </c:pt>
                <c:pt idx="11">
                  <c:v>0.945540614607919</c:v>
                </c:pt>
                <c:pt idx="12">
                  <c:v>0.945540614607919</c:v>
                </c:pt>
                <c:pt idx="13">
                  <c:v>0.945540614607919</c:v>
                </c:pt>
                <c:pt idx="14">
                  <c:v>0.94500317680057</c:v>
                </c:pt>
                <c:pt idx="15">
                  <c:v>#N/A</c:v>
                </c:pt>
                <c:pt idx="16">
                  <c:v>0.94500317680057</c:v>
                </c:pt>
                <c:pt idx="17">
                  <c:v>0.94500317680057</c:v>
                </c:pt>
                <c:pt idx="18">
                  <c:v>0.94500317680057</c:v>
                </c:pt>
                <c:pt idx="19">
                  <c:v>0.92961606752893</c:v>
                </c:pt>
                <c:pt idx="20">
                  <c:v>0.92961606752893</c:v>
                </c:pt>
                <c:pt idx="21">
                  <c:v>0.92961606752893</c:v>
                </c:pt>
                <c:pt idx="22">
                  <c:v>0.92961606752893</c:v>
                </c:pt>
                <c:pt idx="23">
                  <c:v>0.92961606752893</c:v>
                </c:pt>
                <c:pt idx="24">
                  <c:v>0.928923877538122</c:v>
                </c:pt>
                <c:pt idx="25">
                  <c:v>#N/A</c:v>
                </c:pt>
                <c:pt idx="26">
                  <c:v>0.928923877538122</c:v>
                </c:pt>
                <c:pt idx="27">
                  <c:v>0.928923877538122</c:v>
                </c:pt>
                <c:pt idx="28">
                  <c:v>0.91482394702572</c:v>
                </c:pt>
                <c:pt idx="29">
                  <c:v>0.91482394702572</c:v>
                </c:pt>
                <c:pt idx="30">
                  <c:v>0.91482394702572</c:v>
                </c:pt>
                <c:pt idx="31">
                  <c:v>0.91482394702572</c:v>
                </c:pt>
                <c:pt idx="32">
                  <c:v>0.91482394702572</c:v>
                </c:pt>
                <c:pt idx="33">
                  <c:v>0.91482394702572</c:v>
                </c:pt>
                <c:pt idx="34">
                  <c:v>0.913988735662621</c:v>
                </c:pt>
                <c:pt idx="35">
                  <c:v>0.913988735662621</c:v>
                </c:pt>
                <c:pt idx="36">
                  <c:v>0.913988735662621</c:v>
                </c:pt>
                <c:pt idx="37">
                  <c:v>#N/A</c:v>
                </c:pt>
                <c:pt idx="38">
                  <c:v>0.913988735662621</c:v>
                </c:pt>
                <c:pt idx="39">
                  <c:v>0.90074284328734</c:v>
                </c:pt>
                <c:pt idx="40">
                  <c:v>0.90074284328734</c:v>
                </c:pt>
                <c:pt idx="41">
                  <c:v>0.90074284328734</c:v>
                </c:pt>
                <c:pt idx="42">
                  <c:v>0.90074284328734</c:v>
                </c:pt>
                <c:pt idx="43">
                  <c:v>0.887165088894537</c:v>
                </c:pt>
                <c:pt idx="44">
                  <c:v>0.887165088894537</c:v>
                </c:pt>
                <c:pt idx="45">
                  <c:v>0.887165088894537</c:v>
                </c:pt>
                <c:pt idx="46">
                  <c:v>0.887165088894537</c:v>
                </c:pt>
                <c:pt idx="47">
                  <c:v>0.88606418220851</c:v>
                </c:pt>
                <c:pt idx="48">
                  <c:v>0.88606418220851</c:v>
                </c:pt>
                <c:pt idx="49">
                  <c:v>0.872743159169803</c:v>
                </c:pt>
                <c:pt idx="50">
                  <c:v>0.85973073417278</c:v>
                </c:pt>
                <c:pt idx="51">
                  <c:v>0.85973073417278</c:v>
                </c:pt>
                <c:pt idx="52">
                  <c:v>#N/A</c:v>
                </c:pt>
                <c:pt idx="53">
                  <c:v>0.85973073417278</c:v>
                </c:pt>
                <c:pt idx="54">
                  <c:v>0.842389198092302</c:v>
                </c:pt>
                <c:pt idx="55">
                  <c:v>#N/A</c:v>
                </c:pt>
                <c:pt idx="56">
                  <c:v>0.809883565180613</c:v>
                </c:pt>
                <c:pt idx="57">
                  <c:v>0.797837396862601</c:v>
                </c:pt>
                <c:pt idx="58">
                  <c:v>#N/A</c:v>
                </c:pt>
                <c:pt idx="59">
                  <c:v>#N/A</c:v>
                </c:pt>
                <c:pt idx="60">
                  <c:v>0.7508536586334</c:v>
                </c:pt>
                <c:pt idx="61">
                  <c:v>0.7508536586334</c:v>
                </c:pt>
                <c:pt idx="62">
                  <c:v>0.7508536586334</c:v>
                </c:pt>
                <c:pt idx="63">
                  <c:v>0.7508536586334</c:v>
                </c:pt>
                <c:pt idx="64">
                  <c:v>0.739361082006041</c:v>
                </c:pt>
                <c:pt idx="65">
                  <c:v>0.739361082006041</c:v>
                </c:pt>
                <c:pt idx="66">
                  <c:v>0.727955781621146</c:v>
                </c:pt>
                <c:pt idx="67">
                  <c:v>0.727955781621146</c:v>
                </c:pt>
                <c:pt idx="68">
                  <c:v>0.727955781621146</c:v>
                </c:pt>
                <c:pt idx="69">
                  <c:v>0.727955781621146</c:v>
                </c:pt>
                <c:pt idx="70">
                  <c:v>0.716632370782925</c:v>
                </c:pt>
                <c:pt idx="71">
                  <c:v>0.705386142113934</c:v>
                </c:pt>
                <c:pt idx="72">
                  <c:v>0.705386142113934</c:v>
                </c:pt>
                <c:pt idx="73">
                  <c:v>0.6942129567091</c:v>
                </c:pt>
                <c:pt idx="74">
                  <c:v>0.661097060761626</c:v>
                </c:pt>
                <c:pt idx="75">
                  <c:v>0.62852853980696</c:v>
                </c:pt>
                <c:pt idx="76">
                  <c:v>0.62852853980696</c:v>
                </c:pt>
                <c:pt idx="77">
                  <c:v>0.617783601630672</c:v>
                </c:pt>
                <c:pt idx="78">
                  <c:v>0.607091273015238</c:v>
                </c:pt>
                <c:pt idx="79">
                  <c:v>0.596450003769489</c:v>
                </c:pt>
                <c:pt idx="80">
                  <c:v>#N/A</c:v>
                </c:pt>
                <c:pt idx="81">
                  <c:v>0.596450003769489</c:v>
                </c:pt>
                <c:pt idx="82">
                  <c:v>0.596450003769489</c:v>
                </c:pt>
                <c:pt idx="83">
                  <c:v>0.585858388657973</c:v>
                </c:pt>
                <c:pt idx="84">
                  <c:v>0.585858388657973</c:v>
                </c:pt>
                <c:pt idx="85">
                  <c:v>0.564819140538783</c:v>
                </c:pt>
                <c:pt idx="86">
                  <c:v>0.533604437713793</c:v>
                </c:pt>
                <c:pt idx="87">
                  <c:v>0.452241420664247</c:v>
                </c:pt>
                <c:pt idx="88">
                  <c:v>0.39290703860654</c:v>
                </c:pt>
                <c:pt idx="89">
                  <c:v>#N/A</c:v>
                </c:pt>
                <c:pt idx="90">
                  <c:v>0.373442998930894</c:v>
                </c:pt>
                <c:pt idx="91">
                  <c:v>#N/A</c:v>
                </c:pt>
                <c:pt idx="92">
                  <c:v>0.363770024888197</c:v>
                </c:pt>
                <c:pt idx="93">
                  <c:v>#N/A</c:v>
                </c:pt>
                <c:pt idx="94">
                  <c:v>0.309922573526348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'Threshold Plot'!$E$1</c:f>
              <c:strCache>
                <c:ptCount val="1"/>
                <c:pt idx="0">
                  <c:v>p.lower (wrong)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noFill/>
              <a:ln w="19050"/>
            </c:spPr>
          </c:marker>
          <c:yVal>
            <c:numRef>
              <c:f>'Threshold Plot'!$E$2:$E$96</c:f>
              <c:numCache>
                <c:formatCode>General</c:formatCode>
                <c:ptCount val="9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0.94500317680057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0.928923877538122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0.913988735662621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0.85973073417278</c:v>
                </c:pt>
                <c:pt idx="53">
                  <c:v>#N/A</c:v>
                </c:pt>
                <c:pt idx="54">
                  <c:v>#N/A</c:v>
                </c:pt>
                <c:pt idx="55">
                  <c:v>0.83443102425799</c:v>
                </c:pt>
                <c:pt idx="56">
                  <c:v>#N/A</c:v>
                </c:pt>
                <c:pt idx="57">
                  <c:v>#N/A</c:v>
                </c:pt>
                <c:pt idx="58">
                  <c:v>0.797837396862601</c:v>
                </c:pt>
                <c:pt idx="59">
                  <c:v>0.776272018629432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0.596450003769489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0.383155376101769</c:v>
                </c:pt>
                <c:pt idx="90">
                  <c:v>#N/A</c:v>
                </c:pt>
                <c:pt idx="91">
                  <c:v>0.363770024888197</c:v>
                </c:pt>
                <c:pt idx="92">
                  <c:v>#N/A</c:v>
                </c:pt>
                <c:pt idx="93">
                  <c:v>0.319462402034289</c:v>
                </c:pt>
                <c:pt idx="94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7705560"/>
        <c:axId val="2107975304"/>
      </c:scatterChart>
      <c:valAx>
        <c:axId val="2107705560"/>
        <c:scaling>
          <c:orientation val="minMax"/>
          <c:max val="100.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Cells (in descending order of Crowd Confidence)</a:t>
                </a:r>
              </a:p>
            </c:rich>
          </c:tx>
          <c:overlay val="0"/>
        </c:title>
        <c:majorTickMark val="out"/>
        <c:minorTickMark val="none"/>
        <c:tickLblPos val="nextTo"/>
        <c:crossAx val="2107975304"/>
        <c:crosses val="autoZero"/>
        <c:crossBetween val="midCat"/>
      </c:valAx>
      <c:valAx>
        <c:axId val="21079753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Crowd Confidence Score (p.lower)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07705560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587050818830462"/>
          <c:y val="0.0852145702599358"/>
          <c:w val="0.173257935993833"/>
          <c:h val="0.101990487229705"/>
        </c:manualLayout>
      </c:layout>
      <c:overlay val="1"/>
      <c:spPr>
        <a:ln>
          <a:solidFill>
            <a:schemeClr val="accent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27</xdr:col>
      <xdr:colOff>352425</xdr:colOff>
      <xdr:row>26</xdr:row>
      <xdr:rowOff>161925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17</xdr:col>
      <xdr:colOff>156210</xdr:colOff>
      <xdr:row>25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tabSelected="1" workbookViewId="0"/>
  </sheetViews>
  <sheetFormatPr baseColWidth="10" defaultColWidth="8.83203125" defaultRowHeight="14" x14ac:dyDescent="0"/>
  <sheetData>
    <row r="1" spans="1:17">
      <c r="A1" t="s">
        <v>9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10</v>
      </c>
      <c r="L1" t="s">
        <v>11</v>
      </c>
      <c r="M1" t="s">
        <v>12</v>
      </c>
      <c r="N1" t="s">
        <v>13</v>
      </c>
    </row>
    <row r="2" spans="1:17">
      <c r="A2">
        <v>21</v>
      </c>
      <c r="B2">
        <v>540598</v>
      </c>
      <c r="C2">
        <v>253657</v>
      </c>
      <c r="D2">
        <v>1</v>
      </c>
      <c r="E2" s="1">
        <v>1.5777218104420099E-30</v>
      </c>
      <c r="F2">
        <v>0.96378330735482398</v>
      </c>
      <c r="G2">
        <v>1</v>
      </c>
      <c r="H2">
        <v>100</v>
      </c>
      <c r="I2">
        <v>100</v>
      </c>
      <c r="J2">
        <v>1</v>
      </c>
      <c r="K2">
        <f>J2</f>
        <v>1</v>
      </c>
      <c r="L2">
        <v>0</v>
      </c>
      <c r="M2">
        <f t="shared" ref="M2:M65" si="0">L2/$L$96</f>
        <v>0</v>
      </c>
      <c r="N2">
        <f t="shared" ref="N2:N65" si="1">K2/$K$96</f>
        <v>1.1904761904761904E-2</v>
      </c>
      <c r="P2">
        <v>0</v>
      </c>
      <c r="Q2">
        <v>0</v>
      </c>
    </row>
    <row r="3" spans="1:17">
      <c r="A3">
        <v>68</v>
      </c>
      <c r="B3">
        <v>540713</v>
      </c>
      <c r="C3">
        <v>254246</v>
      </c>
      <c r="D3">
        <v>1</v>
      </c>
      <c r="E3" s="1">
        <v>1.5777218104420099E-30</v>
      </c>
      <c r="F3">
        <v>0.96378330735482398</v>
      </c>
      <c r="G3">
        <v>1</v>
      </c>
      <c r="H3">
        <v>100</v>
      </c>
      <c r="I3">
        <v>100</v>
      </c>
      <c r="J3">
        <v>1</v>
      </c>
      <c r="K3">
        <f t="shared" ref="K3:K66" si="2">K2+J3</f>
        <v>2</v>
      </c>
      <c r="L3">
        <f t="shared" ref="L3:L66" si="3">L2+(1-J3)</f>
        <v>0</v>
      </c>
      <c r="M3">
        <f t="shared" si="0"/>
        <v>0</v>
      </c>
      <c r="N3">
        <f t="shared" si="1"/>
        <v>2.3809523809523808E-2</v>
      </c>
      <c r="P3">
        <v>1</v>
      </c>
      <c r="Q3">
        <v>1</v>
      </c>
    </row>
    <row r="4" spans="1:17">
      <c r="A4">
        <v>59</v>
      </c>
      <c r="B4">
        <v>540713</v>
      </c>
      <c r="C4">
        <v>253657</v>
      </c>
      <c r="D4">
        <v>1</v>
      </c>
      <c r="E4" s="1">
        <v>3.1554436208840598E-30</v>
      </c>
      <c r="F4">
        <v>0.96342425501652096</v>
      </c>
      <c r="G4">
        <v>1</v>
      </c>
      <c r="H4">
        <v>99</v>
      </c>
      <c r="I4">
        <v>99</v>
      </c>
      <c r="J4">
        <v>1</v>
      </c>
      <c r="K4">
        <f t="shared" si="2"/>
        <v>3</v>
      </c>
      <c r="L4">
        <f t="shared" si="3"/>
        <v>0</v>
      </c>
      <c r="M4">
        <f t="shared" si="0"/>
        <v>0</v>
      </c>
      <c r="N4">
        <f t="shared" si="1"/>
        <v>3.5714285714285712E-2</v>
      </c>
    </row>
    <row r="5" spans="1:17">
      <c r="A5">
        <v>77</v>
      </c>
      <c r="B5">
        <v>575711</v>
      </c>
      <c r="C5">
        <v>253617</v>
      </c>
      <c r="D5">
        <v>1</v>
      </c>
      <c r="E5" s="1">
        <v>3.1554436208840598E-30</v>
      </c>
      <c r="F5">
        <v>0.96342425501652096</v>
      </c>
      <c r="G5">
        <v>1</v>
      </c>
      <c r="H5">
        <v>99</v>
      </c>
      <c r="I5">
        <v>99</v>
      </c>
      <c r="J5">
        <v>1</v>
      </c>
      <c r="K5">
        <f t="shared" si="2"/>
        <v>4</v>
      </c>
      <c r="L5">
        <f t="shared" si="3"/>
        <v>0</v>
      </c>
      <c r="M5">
        <f t="shared" si="0"/>
        <v>0</v>
      </c>
      <c r="N5">
        <f t="shared" si="1"/>
        <v>4.7619047619047616E-2</v>
      </c>
    </row>
    <row r="6" spans="1:17">
      <c r="A6">
        <v>79</v>
      </c>
      <c r="B6">
        <v>575711</v>
      </c>
      <c r="C6">
        <v>253658</v>
      </c>
      <c r="D6">
        <v>1</v>
      </c>
      <c r="E6" s="1">
        <v>3.1554436208840598E-30</v>
      </c>
      <c r="F6">
        <v>0.96342425501652096</v>
      </c>
      <c r="G6">
        <v>1</v>
      </c>
      <c r="H6">
        <v>99</v>
      </c>
      <c r="I6">
        <v>99</v>
      </c>
      <c r="J6">
        <v>1</v>
      </c>
      <c r="K6">
        <f t="shared" si="2"/>
        <v>5</v>
      </c>
      <c r="L6">
        <f t="shared" si="3"/>
        <v>0</v>
      </c>
      <c r="M6">
        <f t="shared" si="0"/>
        <v>0</v>
      </c>
      <c r="N6">
        <f t="shared" si="1"/>
        <v>5.9523809523809521E-2</v>
      </c>
    </row>
    <row r="7" spans="1:17">
      <c r="A7">
        <v>80</v>
      </c>
      <c r="B7">
        <v>575711</v>
      </c>
      <c r="C7">
        <v>253659</v>
      </c>
      <c r="D7">
        <v>1</v>
      </c>
      <c r="E7" s="1">
        <v>3.1554436208840598E-30</v>
      </c>
      <c r="F7">
        <v>0.96342425501652096</v>
      </c>
      <c r="G7">
        <v>1</v>
      </c>
      <c r="H7">
        <v>99</v>
      </c>
      <c r="I7">
        <v>99</v>
      </c>
      <c r="J7">
        <v>1</v>
      </c>
      <c r="K7">
        <f t="shared" si="2"/>
        <v>6</v>
      </c>
      <c r="L7">
        <f t="shared" si="3"/>
        <v>0</v>
      </c>
      <c r="M7">
        <f t="shared" si="0"/>
        <v>0</v>
      </c>
      <c r="N7">
        <f t="shared" si="1"/>
        <v>7.1428571428571425E-2</v>
      </c>
    </row>
    <row r="8" spans="1:17">
      <c r="A8">
        <v>84</v>
      </c>
      <c r="B8">
        <v>575711</v>
      </c>
      <c r="C8">
        <v>254237</v>
      </c>
      <c r="D8">
        <v>1</v>
      </c>
      <c r="E8" s="1">
        <v>3.1554436208840598E-30</v>
      </c>
      <c r="F8">
        <v>0.96342425501652096</v>
      </c>
      <c r="G8">
        <v>1</v>
      </c>
      <c r="H8">
        <v>99</v>
      </c>
      <c r="I8">
        <v>99</v>
      </c>
      <c r="J8">
        <v>1</v>
      </c>
      <c r="K8">
        <f t="shared" si="2"/>
        <v>7</v>
      </c>
      <c r="L8">
        <f t="shared" si="3"/>
        <v>0</v>
      </c>
      <c r="M8">
        <f t="shared" si="0"/>
        <v>0</v>
      </c>
      <c r="N8">
        <f t="shared" si="1"/>
        <v>8.3333333333333329E-2</v>
      </c>
    </row>
    <row r="9" spans="1:17">
      <c r="A9">
        <v>87</v>
      </c>
      <c r="B9">
        <v>575711</v>
      </c>
      <c r="C9">
        <v>254246</v>
      </c>
      <c r="D9">
        <v>1</v>
      </c>
      <c r="E9" s="1">
        <v>3.1554436208840598E-30</v>
      </c>
      <c r="F9">
        <v>0.96342425501652096</v>
      </c>
      <c r="G9">
        <v>1</v>
      </c>
      <c r="H9">
        <v>99</v>
      </c>
      <c r="I9">
        <v>99</v>
      </c>
      <c r="J9">
        <v>1</v>
      </c>
      <c r="K9">
        <f t="shared" si="2"/>
        <v>8</v>
      </c>
      <c r="L9">
        <f t="shared" si="3"/>
        <v>0</v>
      </c>
      <c r="M9">
        <f t="shared" si="0"/>
        <v>0</v>
      </c>
      <c r="N9">
        <f t="shared" si="1"/>
        <v>9.5238095238095233E-2</v>
      </c>
    </row>
    <row r="10" spans="1:17">
      <c r="A10">
        <v>90</v>
      </c>
      <c r="B10">
        <v>575711</v>
      </c>
      <c r="C10">
        <v>254259</v>
      </c>
      <c r="D10">
        <v>1</v>
      </c>
      <c r="E10" s="1">
        <v>3.1554436208840598E-30</v>
      </c>
      <c r="F10">
        <v>0.96342425501652096</v>
      </c>
      <c r="G10">
        <v>1</v>
      </c>
      <c r="H10">
        <v>99</v>
      </c>
      <c r="I10">
        <v>99</v>
      </c>
      <c r="J10">
        <v>1</v>
      </c>
      <c r="K10">
        <f t="shared" si="2"/>
        <v>9</v>
      </c>
      <c r="L10">
        <f t="shared" si="3"/>
        <v>0</v>
      </c>
      <c r="M10">
        <f t="shared" si="0"/>
        <v>0</v>
      </c>
      <c r="N10">
        <f t="shared" si="1"/>
        <v>0.10714285714285714</v>
      </c>
    </row>
    <row r="11" spans="1:17">
      <c r="A11">
        <v>93</v>
      </c>
      <c r="B11">
        <v>575711</v>
      </c>
      <c r="C11">
        <v>315067</v>
      </c>
      <c r="D11">
        <v>1</v>
      </c>
      <c r="E11" s="1">
        <v>3.1554436208840598E-30</v>
      </c>
      <c r="F11">
        <v>0.96342425501652096</v>
      </c>
      <c r="G11">
        <v>1</v>
      </c>
      <c r="H11">
        <v>99</v>
      </c>
      <c r="I11">
        <v>99</v>
      </c>
      <c r="J11">
        <v>1</v>
      </c>
      <c r="K11">
        <f t="shared" si="2"/>
        <v>10</v>
      </c>
      <c r="L11">
        <f t="shared" si="3"/>
        <v>0</v>
      </c>
      <c r="M11">
        <f t="shared" si="0"/>
        <v>0</v>
      </c>
      <c r="N11">
        <f t="shared" si="1"/>
        <v>0.11904761904761904</v>
      </c>
    </row>
    <row r="12" spans="1:17">
      <c r="A12">
        <v>95</v>
      </c>
      <c r="B12">
        <v>575711</v>
      </c>
      <c r="C12">
        <v>315069</v>
      </c>
      <c r="D12">
        <v>1</v>
      </c>
      <c r="E12" s="1">
        <v>3.1554436208840598E-30</v>
      </c>
      <c r="F12">
        <v>0.96342425501652096</v>
      </c>
      <c r="G12">
        <v>1</v>
      </c>
      <c r="H12">
        <v>99</v>
      </c>
      <c r="I12">
        <v>99</v>
      </c>
      <c r="J12">
        <v>1</v>
      </c>
      <c r="K12">
        <f t="shared" si="2"/>
        <v>11</v>
      </c>
      <c r="L12">
        <f t="shared" si="3"/>
        <v>0</v>
      </c>
      <c r="M12">
        <f t="shared" si="0"/>
        <v>0</v>
      </c>
      <c r="N12">
        <f t="shared" si="1"/>
        <v>0.13095238095238096</v>
      </c>
    </row>
    <row r="13" spans="1:17">
      <c r="A13">
        <v>24</v>
      </c>
      <c r="B13">
        <v>540598</v>
      </c>
      <c r="C13">
        <v>254190</v>
      </c>
      <c r="D13">
        <v>0.99</v>
      </c>
      <c r="E13" s="1">
        <v>1.5934990285464499E-28</v>
      </c>
      <c r="F13">
        <v>0.94554061460791905</v>
      </c>
      <c r="G13">
        <v>0.99974685396702301</v>
      </c>
      <c r="H13">
        <v>99</v>
      </c>
      <c r="I13">
        <v>100</v>
      </c>
      <c r="J13">
        <v>1</v>
      </c>
      <c r="K13">
        <f t="shared" si="2"/>
        <v>12</v>
      </c>
      <c r="L13">
        <f t="shared" si="3"/>
        <v>0</v>
      </c>
      <c r="M13">
        <f t="shared" si="0"/>
        <v>0</v>
      </c>
      <c r="N13">
        <f t="shared" si="1"/>
        <v>0.14285714285714285</v>
      </c>
    </row>
    <row r="14" spans="1:17">
      <c r="A14">
        <v>31</v>
      </c>
      <c r="B14">
        <v>540598</v>
      </c>
      <c r="C14">
        <v>254252</v>
      </c>
      <c r="D14">
        <v>0.99</v>
      </c>
      <c r="E14" s="1">
        <v>1.5934990285464499E-28</v>
      </c>
      <c r="F14">
        <v>0.94554061460791905</v>
      </c>
      <c r="G14">
        <v>0.99974685396702301</v>
      </c>
      <c r="H14">
        <v>99</v>
      </c>
      <c r="I14">
        <v>100</v>
      </c>
      <c r="J14">
        <v>1</v>
      </c>
      <c r="K14">
        <f t="shared" si="2"/>
        <v>13</v>
      </c>
      <c r="L14">
        <f t="shared" si="3"/>
        <v>0</v>
      </c>
      <c r="M14">
        <f t="shared" si="0"/>
        <v>0</v>
      </c>
      <c r="N14">
        <f t="shared" si="1"/>
        <v>0.15476190476190477</v>
      </c>
    </row>
    <row r="15" spans="1:17">
      <c r="A15">
        <v>66</v>
      </c>
      <c r="B15">
        <v>540713</v>
      </c>
      <c r="C15">
        <v>254238</v>
      </c>
      <c r="D15">
        <v>0.99</v>
      </c>
      <c r="E15" s="1">
        <v>1.5934990285464499E-28</v>
      </c>
      <c r="F15">
        <v>0.94554061460791905</v>
      </c>
      <c r="G15">
        <v>0.99974685396702301</v>
      </c>
      <c r="H15">
        <v>99</v>
      </c>
      <c r="I15">
        <v>100</v>
      </c>
      <c r="J15">
        <v>1</v>
      </c>
      <c r="K15">
        <f t="shared" si="2"/>
        <v>14</v>
      </c>
      <c r="L15">
        <f t="shared" si="3"/>
        <v>0</v>
      </c>
      <c r="M15">
        <f t="shared" si="0"/>
        <v>0</v>
      </c>
      <c r="N15">
        <f t="shared" si="1"/>
        <v>0.16666666666666666</v>
      </c>
    </row>
    <row r="16" spans="1:17">
      <c r="A16">
        <v>61</v>
      </c>
      <c r="B16">
        <v>540713</v>
      </c>
      <c r="C16">
        <v>253659</v>
      </c>
      <c r="D16">
        <v>0.98989898989898994</v>
      </c>
      <c r="E16" s="1">
        <v>3.1554436208840701E-28</v>
      </c>
      <c r="F16">
        <v>0.94500317680057</v>
      </c>
      <c r="G16">
        <v>0.99974429726333403</v>
      </c>
      <c r="H16">
        <v>98</v>
      </c>
      <c r="I16">
        <v>99</v>
      </c>
      <c r="J16">
        <v>1</v>
      </c>
      <c r="K16">
        <f t="shared" si="2"/>
        <v>15</v>
      </c>
      <c r="L16">
        <f t="shared" si="3"/>
        <v>0</v>
      </c>
      <c r="M16">
        <f t="shared" si="0"/>
        <v>0</v>
      </c>
      <c r="N16">
        <f t="shared" si="1"/>
        <v>0.17857142857142858</v>
      </c>
    </row>
    <row r="17" spans="1:14">
      <c r="A17">
        <v>83</v>
      </c>
      <c r="B17">
        <v>575711</v>
      </c>
      <c r="C17">
        <v>254234</v>
      </c>
      <c r="D17">
        <v>0.98989898989898994</v>
      </c>
      <c r="E17" s="1">
        <v>3.1554436208840701E-28</v>
      </c>
      <c r="F17">
        <v>0.94500317680057</v>
      </c>
      <c r="G17">
        <v>0.99974429726333403</v>
      </c>
      <c r="H17">
        <v>98</v>
      </c>
      <c r="I17">
        <v>99</v>
      </c>
      <c r="J17">
        <v>0</v>
      </c>
      <c r="K17">
        <f t="shared" si="2"/>
        <v>15</v>
      </c>
      <c r="L17">
        <f t="shared" si="3"/>
        <v>1</v>
      </c>
      <c r="M17">
        <f t="shared" si="0"/>
        <v>9.0909090909090912E-2</v>
      </c>
      <c r="N17">
        <f t="shared" si="1"/>
        <v>0.17857142857142858</v>
      </c>
    </row>
    <row r="18" spans="1:14">
      <c r="A18">
        <v>85</v>
      </c>
      <c r="B18">
        <v>575711</v>
      </c>
      <c r="C18">
        <v>254238</v>
      </c>
      <c r="D18">
        <v>0.98989898989898994</v>
      </c>
      <c r="E18" s="1">
        <v>3.1554436208840701E-28</v>
      </c>
      <c r="F18">
        <v>0.94500317680057</v>
      </c>
      <c r="G18">
        <v>0.99974429726333403</v>
      </c>
      <c r="H18">
        <v>98</v>
      </c>
      <c r="I18">
        <v>99</v>
      </c>
      <c r="J18">
        <v>1</v>
      </c>
      <c r="K18">
        <f t="shared" si="2"/>
        <v>16</v>
      </c>
      <c r="L18">
        <f t="shared" si="3"/>
        <v>1</v>
      </c>
      <c r="M18">
        <f t="shared" si="0"/>
        <v>9.0909090909090912E-2</v>
      </c>
      <c r="N18">
        <f t="shared" si="1"/>
        <v>0.19047619047619047</v>
      </c>
    </row>
    <row r="19" spans="1:14">
      <c r="A19">
        <v>86</v>
      </c>
      <c r="B19">
        <v>575711</v>
      </c>
      <c r="C19">
        <v>254245</v>
      </c>
      <c r="D19">
        <v>0.98989898989898994</v>
      </c>
      <c r="E19" s="1">
        <v>3.1554436208840701E-28</v>
      </c>
      <c r="F19">
        <v>0.94500317680057</v>
      </c>
      <c r="G19">
        <v>0.99974429726333403</v>
      </c>
      <c r="H19">
        <v>98</v>
      </c>
      <c r="I19">
        <v>99</v>
      </c>
      <c r="J19">
        <v>1</v>
      </c>
      <c r="K19">
        <f t="shared" si="2"/>
        <v>17</v>
      </c>
      <c r="L19">
        <f t="shared" si="3"/>
        <v>1</v>
      </c>
      <c r="M19">
        <f t="shared" si="0"/>
        <v>9.0909090909090912E-2</v>
      </c>
      <c r="N19">
        <f t="shared" si="1"/>
        <v>0.20238095238095238</v>
      </c>
    </row>
    <row r="20" spans="1:14">
      <c r="A20">
        <v>94</v>
      </c>
      <c r="B20">
        <v>575711</v>
      </c>
      <c r="C20">
        <v>315068</v>
      </c>
      <c r="D20">
        <v>0.98989898989898994</v>
      </c>
      <c r="E20" s="1">
        <v>3.1554436208840701E-28</v>
      </c>
      <c r="F20">
        <v>0.94500317680057</v>
      </c>
      <c r="G20">
        <v>0.99974429726333403</v>
      </c>
      <c r="H20">
        <v>98</v>
      </c>
      <c r="I20">
        <v>99</v>
      </c>
      <c r="J20">
        <v>1</v>
      </c>
      <c r="K20">
        <f t="shared" si="2"/>
        <v>18</v>
      </c>
      <c r="L20">
        <f t="shared" si="3"/>
        <v>1</v>
      </c>
      <c r="M20">
        <f t="shared" si="0"/>
        <v>9.0909090909090912E-2</v>
      </c>
      <c r="N20">
        <f t="shared" si="1"/>
        <v>0.21428571428571427</v>
      </c>
    </row>
    <row r="21" spans="1:14">
      <c r="A21">
        <v>20</v>
      </c>
      <c r="B21">
        <v>540598</v>
      </c>
      <c r="C21">
        <v>253617</v>
      </c>
      <c r="D21">
        <v>0.98</v>
      </c>
      <c r="E21" s="1">
        <v>7.96907286454271E-27</v>
      </c>
      <c r="F21">
        <v>0.92961606752893</v>
      </c>
      <c r="G21">
        <v>0.99756866317605697</v>
      </c>
      <c r="H21">
        <v>98</v>
      </c>
      <c r="I21">
        <v>100</v>
      </c>
      <c r="J21">
        <v>1</v>
      </c>
      <c r="K21">
        <f t="shared" si="2"/>
        <v>19</v>
      </c>
      <c r="L21">
        <f t="shared" si="3"/>
        <v>1</v>
      </c>
      <c r="M21">
        <f t="shared" si="0"/>
        <v>9.0909090909090912E-2</v>
      </c>
      <c r="N21">
        <f t="shared" si="1"/>
        <v>0.22619047619047619</v>
      </c>
    </row>
    <row r="22" spans="1:14">
      <c r="A22">
        <v>23</v>
      </c>
      <c r="B22">
        <v>540598</v>
      </c>
      <c r="C22">
        <v>253659</v>
      </c>
      <c r="D22">
        <v>0.98</v>
      </c>
      <c r="E22" s="1">
        <v>7.96907286454271E-27</v>
      </c>
      <c r="F22">
        <v>0.92961606752893</v>
      </c>
      <c r="G22">
        <v>0.99756866317605697</v>
      </c>
      <c r="H22">
        <v>98</v>
      </c>
      <c r="I22">
        <v>100</v>
      </c>
      <c r="J22">
        <v>1</v>
      </c>
      <c r="K22">
        <f t="shared" si="2"/>
        <v>20</v>
      </c>
      <c r="L22">
        <f t="shared" si="3"/>
        <v>1</v>
      </c>
      <c r="M22">
        <f t="shared" si="0"/>
        <v>9.0909090909090912E-2</v>
      </c>
      <c r="N22">
        <f t="shared" si="1"/>
        <v>0.23809523809523808</v>
      </c>
    </row>
    <row r="23" spans="1:14">
      <c r="A23">
        <v>26</v>
      </c>
      <c r="B23">
        <v>540598</v>
      </c>
      <c r="C23">
        <v>254234</v>
      </c>
      <c r="D23">
        <v>0.98</v>
      </c>
      <c r="E23" s="1">
        <v>7.96907286454271E-27</v>
      </c>
      <c r="F23">
        <v>0.92961606752893</v>
      </c>
      <c r="G23">
        <v>0.99756866317605697</v>
      </c>
      <c r="H23">
        <v>98</v>
      </c>
      <c r="I23">
        <v>100</v>
      </c>
      <c r="J23">
        <v>1</v>
      </c>
      <c r="K23">
        <f t="shared" si="2"/>
        <v>21</v>
      </c>
      <c r="L23">
        <f t="shared" si="3"/>
        <v>1</v>
      </c>
      <c r="M23">
        <f t="shared" si="0"/>
        <v>9.0909090909090912E-2</v>
      </c>
      <c r="N23">
        <f t="shared" si="1"/>
        <v>0.25</v>
      </c>
    </row>
    <row r="24" spans="1:14">
      <c r="A24">
        <v>30</v>
      </c>
      <c r="B24">
        <v>540598</v>
      </c>
      <c r="C24">
        <v>254246</v>
      </c>
      <c r="D24">
        <v>0.98</v>
      </c>
      <c r="E24" s="1">
        <v>7.96907286454271E-27</v>
      </c>
      <c r="F24">
        <v>0.92961606752893</v>
      </c>
      <c r="G24">
        <v>0.99756866317605697</v>
      </c>
      <c r="H24">
        <v>98</v>
      </c>
      <c r="I24">
        <v>100</v>
      </c>
      <c r="J24">
        <v>1</v>
      </c>
      <c r="K24">
        <f t="shared" si="2"/>
        <v>22</v>
      </c>
      <c r="L24">
        <f t="shared" si="3"/>
        <v>1</v>
      </c>
      <c r="M24">
        <f t="shared" si="0"/>
        <v>9.0909090909090912E-2</v>
      </c>
      <c r="N24">
        <f t="shared" si="1"/>
        <v>0.26190476190476192</v>
      </c>
    </row>
    <row r="25" spans="1:14">
      <c r="A25">
        <v>65</v>
      </c>
      <c r="B25">
        <v>540713</v>
      </c>
      <c r="C25">
        <v>254237</v>
      </c>
      <c r="D25">
        <v>0.98</v>
      </c>
      <c r="E25" s="1">
        <v>7.96907286454271E-27</v>
      </c>
      <c r="F25">
        <v>0.92961606752893</v>
      </c>
      <c r="G25">
        <v>0.99756866317605697</v>
      </c>
      <c r="H25">
        <v>98</v>
      </c>
      <c r="I25">
        <v>100</v>
      </c>
      <c r="J25">
        <v>1</v>
      </c>
      <c r="K25">
        <f t="shared" si="2"/>
        <v>23</v>
      </c>
      <c r="L25">
        <f t="shared" si="3"/>
        <v>1</v>
      </c>
      <c r="M25">
        <f t="shared" si="0"/>
        <v>9.0909090909090912E-2</v>
      </c>
      <c r="N25">
        <f t="shared" si="1"/>
        <v>0.27380952380952384</v>
      </c>
    </row>
    <row r="26" spans="1:14">
      <c r="A26">
        <v>64</v>
      </c>
      <c r="B26">
        <v>540713</v>
      </c>
      <c r="C26">
        <v>254234</v>
      </c>
      <c r="D26">
        <v>0.97979797979798</v>
      </c>
      <c r="E26" s="1">
        <v>1.5622601366996901E-26</v>
      </c>
      <c r="F26">
        <v>0.928923877538122</v>
      </c>
      <c r="G26">
        <v>0.99754400920647202</v>
      </c>
      <c r="H26">
        <v>97</v>
      </c>
      <c r="I26">
        <v>99</v>
      </c>
      <c r="J26">
        <v>1</v>
      </c>
      <c r="K26">
        <f t="shared" si="2"/>
        <v>24</v>
      </c>
      <c r="L26">
        <f t="shared" si="3"/>
        <v>1</v>
      </c>
      <c r="M26">
        <f t="shared" si="0"/>
        <v>9.0909090909090912E-2</v>
      </c>
      <c r="N26">
        <f t="shared" si="1"/>
        <v>0.2857142857142857</v>
      </c>
    </row>
    <row r="27" spans="1:14">
      <c r="A27">
        <v>69</v>
      </c>
      <c r="B27">
        <v>540713</v>
      </c>
      <c r="C27">
        <v>254252</v>
      </c>
      <c r="D27">
        <v>0.97979797979798</v>
      </c>
      <c r="E27" s="1">
        <v>1.5622601366996901E-26</v>
      </c>
      <c r="F27">
        <v>0.928923877538122</v>
      </c>
      <c r="G27">
        <v>0.99754400920647202</v>
      </c>
      <c r="H27">
        <v>97</v>
      </c>
      <c r="I27">
        <v>99</v>
      </c>
      <c r="J27">
        <v>0</v>
      </c>
      <c r="K27">
        <f t="shared" si="2"/>
        <v>24</v>
      </c>
      <c r="L27">
        <f t="shared" si="3"/>
        <v>2</v>
      </c>
      <c r="M27">
        <f t="shared" si="0"/>
        <v>0.18181818181818182</v>
      </c>
      <c r="N27">
        <f t="shared" si="1"/>
        <v>0.2857142857142857</v>
      </c>
    </row>
    <row r="28" spans="1:14">
      <c r="A28">
        <v>74</v>
      </c>
      <c r="B28">
        <v>540713</v>
      </c>
      <c r="C28">
        <v>315067</v>
      </c>
      <c r="D28">
        <v>0.97979797979798</v>
      </c>
      <c r="E28" s="1">
        <v>1.5622601366996901E-26</v>
      </c>
      <c r="F28">
        <v>0.928923877538122</v>
      </c>
      <c r="G28">
        <v>0.99754400920647202</v>
      </c>
      <c r="H28">
        <v>97</v>
      </c>
      <c r="I28">
        <v>99</v>
      </c>
      <c r="J28">
        <v>1</v>
      </c>
      <c r="K28">
        <f t="shared" si="2"/>
        <v>25</v>
      </c>
      <c r="L28">
        <f t="shared" si="3"/>
        <v>2</v>
      </c>
      <c r="M28">
        <f t="shared" si="0"/>
        <v>0.18181818181818182</v>
      </c>
      <c r="N28">
        <f t="shared" si="1"/>
        <v>0.29761904761904762</v>
      </c>
    </row>
    <row r="29" spans="1:14">
      <c r="A29">
        <v>92</v>
      </c>
      <c r="B29">
        <v>575711</v>
      </c>
      <c r="C29">
        <v>315020</v>
      </c>
      <c r="D29">
        <v>0.97979797979798</v>
      </c>
      <c r="E29" s="1">
        <v>1.5622601366996901E-26</v>
      </c>
      <c r="F29">
        <v>0.928923877538122</v>
      </c>
      <c r="G29">
        <v>0.99754400920647202</v>
      </c>
      <c r="H29">
        <v>97</v>
      </c>
      <c r="I29">
        <v>99</v>
      </c>
      <c r="J29">
        <v>1</v>
      </c>
      <c r="K29">
        <f t="shared" si="2"/>
        <v>26</v>
      </c>
      <c r="L29">
        <f t="shared" si="3"/>
        <v>2</v>
      </c>
      <c r="M29">
        <f t="shared" si="0"/>
        <v>0.18181818181818182</v>
      </c>
      <c r="N29">
        <f t="shared" si="1"/>
        <v>0.30952380952380953</v>
      </c>
    </row>
    <row r="30" spans="1:14">
      <c r="A30">
        <v>27</v>
      </c>
      <c r="B30">
        <v>540598</v>
      </c>
      <c r="C30">
        <v>254237</v>
      </c>
      <c r="D30">
        <v>0.97</v>
      </c>
      <c r="E30" s="1">
        <v>2.6308668961301802E-25</v>
      </c>
      <c r="F30">
        <v>0.91482394702572001</v>
      </c>
      <c r="G30">
        <v>0.99377002846169404</v>
      </c>
      <c r="H30">
        <v>97</v>
      </c>
      <c r="I30">
        <v>100</v>
      </c>
      <c r="J30">
        <v>1</v>
      </c>
      <c r="K30">
        <f t="shared" si="2"/>
        <v>27</v>
      </c>
      <c r="L30">
        <f t="shared" si="3"/>
        <v>2</v>
      </c>
      <c r="M30">
        <f t="shared" si="0"/>
        <v>0.18181818181818182</v>
      </c>
      <c r="N30">
        <f t="shared" si="1"/>
        <v>0.32142857142857145</v>
      </c>
    </row>
    <row r="31" spans="1:14">
      <c r="A31">
        <v>33</v>
      </c>
      <c r="B31">
        <v>540598</v>
      </c>
      <c r="C31">
        <v>254259</v>
      </c>
      <c r="D31">
        <v>0.97</v>
      </c>
      <c r="E31" s="1">
        <v>2.6308668961301802E-25</v>
      </c>
      <c r="F31">
        <v>0.91482394702572001</v>
      </c>
      <c r="G31">
        <v>0.99377002846169404</v>
      </c>
      <c r="H31">
        <v>97</v>
      </c>
      <c r="I31">
        <v>100</v>
      </c>
      <c r="J31">
        <v>1</v>
      </c>
      <c r="K31">
        <f t="shared" si="2"/>
        <v>28</v>
      </c>
      <c r="L31">
        <f t="shared" si="3"/>
        <v>2</v>
      </c>
      <c r="M31">
        <f t="shared" si="0"/>
        <v>0.18181818181818182</v>
      </c>
      <c r="N31">
        <f t="shared" si="1"/>
        <v>0.33333333333333331</v>
      </c>
    </row>
    <row r="32" spans="1:14">
      <c r="A32">
        <v>34</v>
      </c>
      <c r="B32">
        <v>540598</v>
      </c>
      <c r="C32">
        <v>254264</v>
      </c>
      <c r="D32">
        <v>0.97</v>
      </c>
      <c r="E32" s="1">
        <v>2.6308668961301802E-25</v>
      </c>
      <c r="F32">
        <v>0.91482394702572001</v>
      </c>
      <c r="G32">
        <v>0.99377002846169404</v>
      </c>
      <c r="H32">
        <v>97</v>
      </c>
      <c r="I32">
        <v>100</v>
      </c>
      <c r="J32">
        <v>1</v>
      </c>
      <c r="K32">
        <f t="shared" si="2"/>
        <v>29</v>
      </c>
      <c r="L32">
        <f t="shared" si="3"/>
        <v>2</v>
      </c>
      <c r="M32">
        <f t="shared" si="0"/>
        <v>0.18181818181818182</v>
      </c>
      <c r="N32">
        <f t="shared" si="1"/>
        <v>0.34523809523809523</v>
      </c>
    </row>
    <row r="33" spans="1:14">
      <c r="A33">
        <v>38</v>
      </c>
      <c r="B33">
        <v>540598</v>
      </c>
      <c r="C33">
        <v>315069</v>
      </c>
      <c r="D33">
        <v>0.97</v>
      </c>
      <c r="E33" s="1">
        <v>2.6308668961301802E-25</v>
      </c>
      <c r="F33">
        <v>0.91482394702572001</v>
      </c>
      <c r="G33">
        <v>0.99377002846169404</v>
      </c>
      <c r="H33">
        <v>97</v>
      </c>
      <c r="I33">
        <v>100</v>
      </c>
      <c r="J33">
        <v>1</v>
      </c>
      <c r="K33">
        <f t="shared" si="2"/>
        <v>30</v>
      </c>
      <c r="L33">
        <f t="shared" si="3"/>
        <v>2</v>
      </c>
      <c r="M33">
        <f t="shared" si="0"/>
        <v>0.18181818181818182</v>
      </c>
      <c r="N33">
        <f t="shared" si="1"/>
        <v>0.35714285714285715</v>
      </c>
    </row>
    <row r="34" spans="1:14">
      <c r="A34">
        <v>62</v>
      </c>
      <c r="B34">
        <v>540713</v>
      </c>
      <c r="C34">
        <v>254190</v>
      </c>
      <c r="D34">
        <v>0.97</v>
      </c>
      <c r="E34" s="1">
        <v>2.6308668961301802E-25</v>
      </c>
      <c r="F34">
        <v>0.91482394702572001</v>
      </c>
      <c r="G34">
        <v>0.99377002846169404</v>
      </c>
      <c r="H34">
        <v>97</v>
      </c>
      <c r="I34">
        <v>100</v>
      </c>
      <c r="J34">
        <v>1</v>
      </c>
      <c r="K34">
        <f t="shared" si="2"/>
        <v>31</v>
      </c>
      <c r="L34">
        <f t="shared" si="3"/>
        <v>2</v>
      </c>
      <c r="M34">
        <f t="shared" si="0"/>
        <v>0.18181818181818182</v>
      </c>
      <c r="N34">
        <f t="shared" si="1"/>
        <v>0.36904761904761907</v>
      </c>
    </row>
    <row r="35" spans="1:14">
      <c r="A35">
        <v>67</v>
      </c>
      <c r="B35">
        <v>540713</v>
      </c>
      <c r="C35">
        <v>254245</v>
      </c>
      <c r="D35">
        <v>0.97</v>
      </c>
      <c r="E35" s="1">
        <v>2.6308668961301802E-25</v>
      </c>
      <c r="F35">
        <v>0.91482394702572001</v>
      </c>
      <c r="G35">
        <v>0.99377002846169404</v>
      </c>
      <c r="H35">
        <v>97</v>
      </c>
      <c r="I35">
        <v>100</v>
      </c>
      <c r="J35">
        <v>1</v>
      </c>
      <c r="K35">
        <f t="shared" si="2"/>
        <v>32</v>
      </c>
      <c r="L35">
        <f t="shared" si="3"/>
        <v>2</v>
      </c>
      <c r="M35">
        <f t="shared" si="0"/>
        <v>0.18181818181818182</v>
      </c>
      <c r="N35">
        <f t="shared" si="1"/>
        <v>0.38095238095238093</v>
      </c>
    </row>
    <row r="36" spans="1:14">
      <c r="A36">
        <v>58</v>
      </c>
      <c r="B36">
        <v>540713</v>
      </c>
      <c r="C36">
        <v>253617</v>
      </c>
      <c r="D36">
        <v>0.96969696969696995</v>
      </c>
      <c r="E36" s="1">
        <v>5.1055077785904104E-25</v>
      </c>
      <c r="F36">
        <v>0.91398873566262095</v>
      </c>
      <c r="G36">
        <v>0.99370665272582803</v>
      </c>
      <c r="H36">
        <v>96</v>
      </c>
      <c r="I36">
        <v>99</v>
      </c>
      <c r="J36">
        <v>1</v>
      </c>
      <c r="K36">
        <f t="shared" si="2"/>
        <v>33</v>
      </c>
      <c r="L36">
        <f t="shared" si="3"/>
        <v>2</v>
      </c>
      <c r="M36">
        <f t="shared" si="0"/>
        <v>0.18181818181818182</v>
      </c>
      <c r="N36">
        <f t="shared" si="1"/>
        <v>0.39285714285714285</v>
      </c>
    </row>
    <row r="37" spans="1:14">
      <c r="A37">
        <v>60</v>
      </c>
      <c r="B37">
        <v>540713</v>
      </c>
      <c r="C37">
        <v>253658</v>
      </c>
      <c r="D37">
        <v>0.96969696969696995</v>
      </c>
      <c r="E37" s="1">
        <v>5.1055077785904104E-25</v>
      </c>
      <c r="F37">
        <v>0.91398873566262095</v>
      </c>
      <c r="G37">
        <v>0.99370665272582803</v>
      </c>
      <c r="H37">
        <v>96</v>
      </c>
      <c r="I37">
        <v>99</v>
      </c>
      <c r="J37">
        <v>1</v>
      </c>
      <c r="K37">
        <f t="shared" si="2"/>
        <v>34</v>
      </c>
      <c r="L37">
        <f t="shared" si="3"/>
        <v>2</v>
      </c>
      <c r="M37">
        <f t="shared" si="0"/>
        <v>0.18181818181818182</v>
      </c>
      <c r="N37">
        <f t="shared" si="1"/>
        <v>0.40476190476190477</v>
      </c>
    </row>
    <row r="38" spans="1:14">
      <c r="A38">
        <v>71</v>
      </c>
      <c r="B38">
        <v>540713</v>
      </c>
      <c r="C38">
        <v>254259</v>
      </c>
      <c r="D38">
        <v>0.96969696969696995</v>
      </c>
      <c r="E38" s="1">
        <v>5.1055077785904104E-25</v>
      </c>
      <c r="F38">
        <v>0.91398873566262095</v>
      </c>
      <c r="G38">
        <v>0.99370665272582803</v>
      </c>
      <c r="H38">
        <v>96</v>
      </c>
      <c r="I38">
        <v>99</v>
      </c>
      <c r="J38">
        <v>1</v>
      </c>
      <c r="K38">
        <f t="shared" si="2"/>
        <v>35</v>
      </c>
      <c r="L38">
        <f t="shared" si="3"/>
        <v>2</v>
      </c>
      <c r="M38">
        <f t="shared" si="0"/>
        <v>0.18181818181818182</v>
      </c>
      <c r="N38">
        <f t="shared" si="1"/>
        <v>0.41666666666666669</v>
      </c>
    </row>
    <row r="39" spans="1:14">
      <c r="A39">
        <v>82</v>
      </c>
      <c r="B39">
        <v>575711</v>
      </c>
      <c r="C39">
        <v>254232</v>
      </c>
      <c r="D39">
        <v>0.96969696969696995</v>
      </c>
      <c r="E39" s="1">
        <v>5.1055077785904104E-25</v>
      </c>
      <c r="F39">
        <v>0.91398873566262095</v>
      </c>
      <c r="G39">
        <v>0.99370665272582803</v>
      </c>
      <c r="H39">
        <v>96</v>
      </c>
      <c r="I39">
        <v>99</v>
      </c>
      <c r="J39">
        <v>0</v>
      </c>
      <c r="K39">
        <f t="shared" si="2"/>
        <v>35</v>
      </c>
      <c r="L39">
        <f t="shared" si="3"/>
        <v>3</v>
      </c>
      <c r="M39">
        <f t="shared" si="0"/>
        <v>0.27272727272727271</v>
      </c>
      <c r="N39">
        <f t="shared" si="1"/>
        <v>0.41666666666666669</v>
      </c>
    </row>
    <row r="40" spans="1:14">
      <c r="A40">
        <v>91</v>
      </c>
      <c r="B40">
        <v>575711</v>
      </c>
      <c r="C40">
        <v>254264</v>
      </c>
      <c r="D40">
        <v>0.96969696969696995</v>
      </c>
      <c r="E40" s="1">
        <v>5.1055077785904104E-25</v>
      </c>
      <c r="F40">
        <v>0.91398873566262095</v>
      </c>
      <c r="G40">
        <v>0.99370665272582803</v>
      </c>
      <c r="H40">
        <v>96</v>
      </c>
      <c r="I40">
        <v>99</v>
      </c>
      <c r="J40">
        <v>1</v>
      </c>
      <c r="K40">
        <f t="shared" si="2"/>
        <v>36</v>
      </c>
      <c r="L40">
        <f t="shared" si="3"/>
        <v>3</v>
      </c>
      <c r="M40">
        <f t="shared" si="0"/>
        <v>0.27272727272727271</v>
      </c>
      <c r="N40">
        <f t="shared" si="1"/>
        <v>0.42857142857142855</v>
      </c>
    </row>
    <row r="41" spans="1:14">
      <c r="A41">
        <v>22</v>
      </c>
      <c r="B41">
        <v>540598</v>
      </c>
      <c r="C41">
        <v>253658</v>
      </c>
      <c r="D41">
        <v>0.96</v>
      </c>
      <c r="E41" s="1">
        <v>6.4496888957635698E-24</v>
      </c>
      <c r="F41">
        <v>0.90074284328734</v>
      </c>
      <c r="G41">
        <v>0.98899550601381203</v>
      </c>
      <c r="H41">
        <v>96</v>
      </c>
      <c r="I41">
        <v>100</v>
      </c>
      <c r="J41">
        <v>1</v>
      </c>
      <c r="K41">
        <f t="shared" si="2"/>
        <v>37</v>
      </c>
      <c r="L41">
        <f t="shared" si="3"/>
        <v>3</v>
      </c>
      <c r="M41">
        <f t="shared" si="0"/>
        <v>0.27272727272727271</v>
      </c>
      <c r="N41">
        <f t="shared" si="1"/>
        <v>0.44047619047619047</v>
      </c>
    </row>
    <row r="42" spans="1:14">
      <c r="A42">
        <v>28</v>
      </c>
      <c r="B42">
        <v>540598</v>
      </c>
      <c r="C42">
        <v>254238</v>
      </c>
      <c r="D42">
        <v>0.96</v>
      </c>
      <c r="E42" s="1">
        <v>6.4496888957635698E-24</v>
      </c>
      <c r="F42">
        <v>0.90074284328734</v>
      </c>
      <c r="G42">
        <v>0.98899550601381203</v>
      </c>
      <c r="H42">
        <v>96</v>
      </c>
      <c r="I42">
        <v>100</v>
      </c>
      <c r="J42">
        <v>1</v>
      </c>
      <c r="K42">
        <f t="shared" si="2"/>
        <v>38</v>
      </c>
      <c r="L42">
        <f t="shared" si="3"/>
        <v>3</v>
      </c>
      <c r="M42">
        <f t="shared" si="0"/>
        <v>0.27272727272727271</v>
      </c>
      <c r="N42">
        <f t="shared" si="1"/>
        <v>0.45238095238095238</v>
      </c>
    </row>
    <row r="43" spans="1:14">
      <c r="A43">
        <v>36</v>
      </c>
      <c r="B43">
        <v>540598</v>
      </c>
      <c r="C43">
        <v>315067</v>
      </c>
      <c r="D43">
        <v>0.96</v>
      </c>
      <c r="E43" s="1">
        <v>6.4496888957635698E-24</v>
      </c>
      <c r="F43">
        <v>0.90074284328734</v>
      </c>
      <c r="G43">
        <v>0.98899550601381203</v>
      </c>
      <c r="H43">
        <v>96</v>
      </c>
      <c r="I43">
        <v>100</v>
      </c>
      <c r="J43">
        <v>1</v>
      </c>
      <c r="K43">
        <f t="shared" si="2"/>
        <v>39</v>
      </c>
      <c r="L43">
        <f t="shared" si="3"/>
        <v>3</v>
      </c>
      <c r="M43">
        <f t="shared" si="0"/>
        <v>0.27272727272727271</v>
      </c>
      <c r="N43">
        <f t="shared" si="1"/>
        <v>0.4642857142857143</v>
      </c>
    </row>
    <row r="44" spans="1:14">
      <c r="A44">
        <v>37</v>
      </c>
      <c r="B44">
        <v>540598</v>
      </c>
      <c r="C44">
        <v>315068</v>
      </c>
      <c r="D44">
        <v>0.96</v>
      </c>
      <c r="E44" s="1">
        <v>6.4496888957635698E-24</v>
      </c>
      <c r="F44">
        <v>0.90074284328734</v>
      </c>
      <c r="G44">
        <v>0.98899550601381203</v>
      </c>
      <c r="H44">
        <v>96</v>
      </c>
      <c r="I44">
        <v>100</v>
      </c>
      <c r="J44">
        <v>1</v>
      </c>
      <c r="K44">
        <f t="shared" si="2"/>
        <v>40</v>
      </c>
      <c r="L44">
        <f t="shared" si="3"/>
        <v>3</v>
      </c>
      <c r="M44">
        <f t="shared" si="0"/>
        <v>0.27272727272727271</v>
      </c>
      <c r="N44">
        <f t="shared" si="1"/>
        <v>0.47619047619047616</v>
      </c>
    </row>
    <row r="45" spans="1:14">
      <c r="A45">
        <v>25</v>
      </c>
      <c r="B45">
        <v>540598</v>
      </c>
      <c r="C45">
        <v>254232</v>
      </c>
      <c r="D45">
        <v>0.95</v>
      </c>
      <c r="E45" s="1">
        <v>1.25232451253854E-22</v>
      </c>
      <c r="F45">
        <v>0.88716508889453705</v>
      </c>
      <c r="G45">
        <v>0.98356812081794798</v>
      </c>
      <c r="H45">
        <v>95</v>
      </c>
      <c r="I45">
        <v>100</v>
      </c>
      <c r="J45">
        <v>1</v>
      </c>
      <c r="K45">
        <f t="shared" si="2"/>
        <v>41</v>
      </c>
      <c r="L45">
        <f t="shared" si="3"/>
        <v>3</v>
      </c>
      <c r="M45">
        <f t="shared" si="0"/>
        <v>0.27272727272727271</v>
      </c>
      <c r="N45">
        <f t="shared" si="1"/>
        <v>0.48809523809523808</v>
      </c>
    </row>
    <row r="46" spans="1:14">
      <c r="A46">
        <v>29</v>
      </c>
      <c r="B46">
        <v>540598</v>
      </c>
      <c r="C46">
        <v>254245</v>
      </c>
      <c r="D46">
        <v>0.95</v>
      </c>
      <c r="E46" s="1">
        <v>1.25232451253854E-22</v>
      </c>
      <c r="F46">
        <v>0.88716508889453705</v>
      </c>
      <c r="G46">
        <v>0.98356812081794798</v>
      </c>
      <c r="H46">
        <v>95</v>
      </c>
      <c r="I46">
        <v>100</v>
      </c>
      <c r="J46">
        <v>1</v>
      </c>
      <c r="K46">
        <f t="shared" si="2"/>
        <v>42</v>
      </c>
      <c r="L46">
        <f t="shared" si="3"/>
        <v>3</v>
      </c>
      <c r="M46">
        <f t="shared" si="0"/>
        <v>0.27272727272727271</v>
      </c>
      <c r="N46">
        <f t="shared" si="1"/>
        <v>0.5</v>
      </c>
    </row>
    <row r="47" spans="1:14">
      <c r="A47">
        <v>35</v>
      </c>
      <c r="B47">
        <v>540598</v>
      </c>
      <c r="C47">
        <v>315020</v>
      </c>
      <c r="D47">
        <v>0.95</v>
      </c>
      <c r="E47" s="1">
        <v>1.25232451253854E-22</v>
      </c>
      <c r="F47">
        <v>0.88716508889453705</v>
      </c>
      <c r="G47">
        <v>0.98356812081794798</v>
      </c>
      <c r="H47">
        <v>95</v>
      </c>
      <c r="I47">
        <v>100</v>
      </c>
      <c r="J47">
        <v>1</v>
      </c>
      <c r="K47">
        <f t="shared" si="2"/>
        <v>43</v>
      </c>
      <c r="L47">
        <f t="shared" si="3"/>
        <v>3</v>
      </c>
      <c r="M47">
        <f t="shared" si="0"/>
        <v>0.27272727272727271</v>
      </c>
      <c r="N47">
        <f t="shared" si="1"/>
        <v>0.51190476190476186</v>
      </c>
    </row>
    <row r="48" spans="1:14">
      <c r="A48">
        <v>63</v>
      </c>
      <c r="B48">
        <v>540713</v>
      </c>
      <c r="C48">
        <v>254232</v>
      </c>
      <c r="D48">
        <v>0.95</v>
      </c>
      <c r="E48" s="1">
        <v>1.25232451253854E-22</v>
      </c>
      <c r="F48">
        <v>0.88716508889453705</v>
      </c>
      <c r="G48">
        <v>0.98356812081794798</v>
      </c>
      <c r="H48">
        <v>95</v>
      </c>
      <c r="I48">
        <v>100</v>
      </c>
      <c r="J48">
        <v>1</v>
      </c>
      <c r="K48">
        <f t="shared" si="2"/>
        <v>44</v>
      </c>
      <c r="L48">
        <f t="shared" si="3"/>
        <v>3</v>
      </c>
      <c r="M48">
        <f t="shared" si="0"/>
        <v>0.27272727272727271</v>
      </c>
      <c r="N48">
        <f t="shared" si="1"/>
        <v>0.52380952380952384</v>
      </c>
    </row>
    <row r="49" spans="1:14">
      <c r="A49">
        <v>73</v>
      </c>
      <c r="B49">
        <v>540713</v>
      </c>
      <c r="C49">
        <v>315020</v>
      </c>
      <c r="D49">
        <v>0.94949494949494995</v>
      </c>
      <c r="E49" s="1">
        <v>2.38076075494037E-22</v>
      </c>
      <c r="F49">
        <v>0.88606418220851002</v>
      </c>
      <c r="G49">
        <v>0.98340008867015605</v>
      </c>
      <c r="H49">
        <v>94</v>
      </c>
      <c r="I49">
        <v>99</v>
      </c>
      <c r="J49">
        <v>1</v>
      </c>
      <c r="K49">
        <f t="shared" si="2"/>
        <v>45</v>
      </c>
      <c r="L49">
        <f t="shared" si="3"/>
        <v>3</v>
      </c>
      <c r="M49">
        <f t="shared" si="0"/>
        <v>0.27272727272727271</v>
      </c>
      <c r="N49">
        <f t="shared" si="1"/>
        <v>0.5357142857142857</v>
      </c>
    </row>
    <row r="50" spans="1:14">
      <c r="A50">
        <v>75</v>
      </c>
      <c r="B50">
        <v>540713</v>
      </c>
      <c r="C50">
        <v>315068</v>
      </c>
      <c r="D50">
        <v>0.94949494949494995</v>
      </c>
      <c r="E50" s="1">
        <v>2.38076075494037E-22</v>
      </c>
      <c r="F50">
        <v>0.88606418220851002</v>
      </c>
      <c r="G50">
        <v>0.98340008867015605</v>
      </c>
      <c r="H50">
        <v>94</v>
      </c>
      <c r="I50">
        <v>99</v>
      </c>
      <c r="J50">
        <v>1</v>
      </c>
      <c r="K50">
        <f t="shared" si="2"/>
        <v>46</v>
      </c>
      <c r="L50">
        <f t="shared" si="3"/>
        <v>3</v>
      </c>
      <c r="M50">
        <f t="shared" si="0"/>
        <v>0.27272727272727271</v>
      </c>
      <c r="N50">
        <f t="shared" si="1"/>
        <v>0.54761904761904767</v>
      </c>
    </row>
    <row r="51" spans="1:14">
      <c r="A51">
        <v>72</v>
      </c>
      <c r="B51">
        <v>540713</v>
      </c>
      <c r="C51">
        <v>254264</v>
      </c>
      <c r="D51">
        <v>0.939393939393939</v>
      </c>
      <c r="E51" s="1">
        <v>3.7738429683531701E-21</v>
      </c>
      <c r="F51">
        <v>0.87274315916980305</v>
      </c>
      <c r="G51">
        <v>0.97743620150085497</v>
      </c>
      <c r="H51">
        <v>93</v>
      </c>
      <c r="I51">
        <v>99</v>
      </c>
      <c r="J51">
        <v>1</v>
      </c>
      <c r="K51">
        <f t="shared" si="2"/>
        <v>47</v>
      </c>
      <c r="L51">
        <f t="shared" si="3"/>
        <v>3</v>
      </c>
      <c r="M51">
        <f t="shared" si="0"/>
        <v>0.27272727272727271</v>
      </c>
      <c r="N51">
        <f t="shared" si="1"/>
        <v>0.55952380952380953</v>
      </c>
    </row>
    <row r="52" spans="1:14">
      <c r="A52">
        <v>8</v>
      </c>
      <c r="B52">
        <v>540382</v>
      </c>
      <c r="C52">
        <v>254237</v>
      </c>
      <c r="D52">
        <v>0.92929292929292895</v>
      </c>
      <c r="E52" s="1">
        <v>5.0749031687767298E-20</v>
      </c>
      <c r="F52">
        <v>0.85973073417278001</v>
      </c>
      <c r="G52">
        <v>0.97110091522445896</v>
      </c>
      <c r="H52">
        <v>92</v>
      </c>
      <c r="I52">
        <v>99</v>
      </c>
      <c r="J52">
        <v>1</v>
      </c>
      <c r="K52">
        <f t="shared" si="2"/>
        <v>48</v>
      </c>
      <c r="L52">
        <f t="shared" si="3"/>
        <v>3</v>
      </c>
      <c r="M52">
        <f t="shared" si="0"/>
        <v>0.27272727272727271</v>
      </c>
      <c r="N52">
        <f t="shared" si="1"/>
        <v>0.5714285714285714</v>
      </c>
    </row>
    <row r="53" spans="1:14">
      <c r="A53">
        <v>76</v>
      </c>
      <c r="B53">
        <v>540713</v>
      </c>
      <c r="C53">
        <v>315069</v>
      </c>
      <c r="D53">
        <v>0.92929292929292895</v>
      </c>
      <c r="E53" s="1">
        <v>5.0749031687767298E-20</v>
      </c>
      <c r="F53">
        <v>0.85973073417278001</v>
      </c>
      <c r="G53">
        <v>0.97110091522445896</v>
      </c>
      <c r="H53">
        <v>92</v>
      </c>
      <c r="I53">
        <v>99</v>
      </c>
      <c r="J53">
        <v>1</v>
      </c>
      <c r="K53">
        <f t="shared" si="2"/>
        <v>49</v>
      </c>
      <c r="L53">
        <f t="shared" si="3"/>
        <v>3</v>
      </c>
      <c r="M53">
        <f t="shared" si="0"/>
        <v>0.27272727272727271</v>
      </c>
      <c r="N53">
        <f t="shared" si="1"/>
        <v>0.58333333333333337</v>
      </c>
    </row>
    <row r="54" spans="1:14">
      <c r="A54">
        <v>88</v>
      </c>
      <c r="B54">
        <v>575711</v>
      </c>
      <c r="C54">
        <v>254252</v>
      </c>
      <c r="D54">
        <v>0.92929292929292895</v>
      </c>
      <c r="E54" s="1">
        <v>5.0749031687767298E-20</v>
      </c>
      <c r="F54">
        <v>0.85973073417278001</v>
      </c>
      <c r="G54">
        <v>0.97110091522445896</v>
      </c>
      <c r="H54">
        <v>92</v>
      </c>
      <c r="I54">
        <v>99</v>
      </c>
      <c r="J54">
        <v>0</v>
      </c>
      <c r="K54">
        <f t="shared" si="2"/>
        <v>49</v>
      </c>
      <c r="L54">
        <f t="shared" si="3"/>
        <v>4</v>
      </c>
      <c r="M54">
        <f t="shared" si="0"/>
        <v>0.36363636363636365</v>
      </c>
      <c r="N54">
        <f t="shared" si="1"/>
        <v>0.58333333333333337</v>
      </c>
    </row>
    <row r="55" spans="1:14">
      <c r="A55">
        <v>89</v>
      </c>
      <c r="B55">
        <v>575711</v>
      </c>
      <c r="C55">
        <v>254253</v>
      </c>
      <c r="D55">
        <v>0.92929292929292895</v>
      </c>
      <c r="E55" s="1">
        <v>5.0749031687767298E-20</v>
      </c>
      <c r="F55">
        <v>0.85973073417278001</v>
      </c>
      <c r="G55">
        <v>0.97110091522445896</v>
      </c>
      <c r="H55">
        <v>92</v>
      </c>
      <c r="I55">
        <v>99</v>
      </c>
      <c r="J55">
        <v>1</v>
      </c>
      <c r="K55">
        <f t="shared" si="2"/>
        <v>50</v>
      </c>
      <c r="L55">
        <f t="shared" si="3"/>
        <v>4</v>
      </c>
      <c r="M55">
        <f t="shared" si="0"/>
        <v>0.36363636363636365</v>
      </c>
      <c r="N55">
        <f t="shared" si="1"/>
        <v>0.59523809523809523</v>
      </c>
    </row>
    <row r="56" spans="1:14">
      <c r="A56">
        <v>9</v>
      </c>
      <c r="B56">
        <v>540382</v>
      </c>
      <c r="C56">
        <v>254238</v>
      </c>
      <c r="D56">
        <v>0.91666666666666696</v>
      </c>
      <c r="E56" s="1">
        <v>3.6732355280561103E-18</v>
      </c>
      <c r="F56">
        <v>0.84238919809230195</v>
      </c>
      <c r="G56">
        <v>0.963334485278728</v>
      </c>
      <c r="H56">
        <v>88</v>
      </c>
      <c r="I56">
        <v>96</v>
      </c>
      <c r="J56">
        <v>1</v>
      </c>
      <c r="K56">
        <f t="shared" si="2"/>
        <v>51</v>
      </c>
      <c r="L56">
        <f t="shared" si="3"/>
        <v>4</v>
      </c>
      <c r="M56">
        <f t="shared" si="0"/>
        <v>0.36363636363636365</v>
      </c>
      <c r="N56">
        <f t="shared" si="1"/>
        <v>0.6071428571428571</v>
      </c>
    </row>
    <row r="57" spans="1:14">
      <c r="A57">
        <v>81</v>
      </c>
      <c r="B57">
        <v>575711</v>
      </c>
      <c r="C57">
        <v>254190</v>
      </c>
      <c r="D57">
        <v>0.90909090909090895</v>
      </c>
      <c r="E57" s="1">
        <v>6.0531342569462797E-18</v>
      </c>
      <c r="F57">
        <v>0.83443102425798998</v>
      </c>
      <c r="G57">
        <v>0.95758352988143702</v>
      </c>
      <c r="H57">
        <v>90</v>
      </c>
      <c r="I57">
        <v>99</v>
      </c>
      <c r="J57">
        <v>0</v>
      </c>
      <c r="K57">
        <f t="shared" si="2"/>
        <v>51</v>
      </c>
      <c r="L57">
        <f t="shared" si="3"/>
        <v>5</v>
      </c>
      <c r="M57">
        <f t="shared" si="0"/>
        <v>0.45454545454545453</v>
      </c>
      <c r="N57">
        <f t="shared" si="1"/>
        <v>0.6071428571428571</v>
      </c>
    </row>
    <row r="58" spans="1:14">
      <c r="A58">
        <v>55</v>
      </c>
      <c r="B58">
        <v>540602</v>
      </c>
      <c r="C58">
        <v>315067</v>
      </c>
      <c r="D58">
        <v>0.88888888888888895</v>
      </c>
      <c r="E58" s="1">
        <v>4.5295799784664701E-16</v>
      </c>
      <c r="F58">
        <v>0.809883565180613</v>
      </c>
      <c r="G58">
        <v>0.94321138503868596</v>
      </c>
      <c r="H58">
        <v>88</v>
      </c>
      <c r="I58">
        <v>99</v>
      </c>
      <c r="J58">
        <v>1</v>
      </c>
      <c r="K58">
        <f t="shared" si="2"/>
        <v>52</v>
      </c>
      <c r="L58">
        <f t="shared" si="3"/>
        <v>5</v>
      </c>
      <c r="M58">
        <f t="shared" si="0"/>
        <v>0.45454545454545453</v>
      </c>
      <c r="N58">
        <f t="shared" si="1"/>
        <v>0.61904761904761907</v>
      </c>
    </row>
    <row r="59" spans="1:14">
      <c r="A59">
        <v>54</v>
      </c>
      <c r="B59">
        <v>540602</v>
      </c>
      <c r="C59">
        <v>315020</v>
      </c>
      <c r="D59">
        <v>0.87878787878787901</v>
      </c>
      <c r="E59" s="1">
        <v>3.3697570742087602E-15</v>
      </c>
      <c r="F59">
        <v>0.79783739686260102</v>
      </c>
      <c r="G59">
        <v>0.93577220962111596</v>
      </c>
      <c r="H59">
        <v>87</v>
      </c>
      <c r="I59">
        <v>99</v>
      </c>
      <c r="J59">
        <v>1</v>
      </c>
      <c r="K59">
        <f t="shared" si="2"/>
        <v>53</v>
      </c>
      <c r="L59">
        <f t="shared" si="3"/>
        <v>5</v>
      </c>
      <c r="M59">
        <f t="shared" si="0"/>
        <v>0.45454545454545453</v>
      </c>
      <c r="N59">
        <f t="shared" si="1"/>
        <v>0.63095238095238093</v>
      </c>
    </row>
    <row r="60" spans="1:14">
      <c r="A60">
        <v>70</v>
      </c>
      <c r="B60">
        <v>540713</v>
      </c>
      <c r="C60">
        <v>254253</v>
      </c>
      <c r="D60">
        <v>0.87878787878787901</v>
      </c>
      <c r="E60" s="1">
        <v>3.3697570742087602E-15</v>
      </c>
      <c r="F60">
        <v>0.79783739686260102</v>
      </c>
      <c r="G60">
        <v>0.93577220962111596</v>
      </c>
      <c r="H60">
        <v>87</v>
      </c>
      <c r="I60">
        <v>99</v>
      </c>
      <c r="J60">
        <v>0</v>
      </c>
      <c r="K60">
        <f t="shared" si="2"/>
        <v>53</v>
      </c>
      <c r="L60">
        <f t="shared" si="3"/>
        <v>6</v>
      </c>
      <c r="M60">
        <f t="shared" si="0"/>
        <v>0.54545454545454541</v>
      </c>
      <c r="N60">
        <f t="shared" si="1"/>
        <v>0.63095238095238093</v>
      </c>
    </row>
    <row r="61" spans="1:14">
      <c r="A61">
        <v>32</v>
      </c>
      <c r="B61">
        <v>540598</v>
      </c>
      <c r="C61">
        <v>254253</v>
      </c>
      <c r="D61">
        <v>0.86</v>
      </c>
      <c r="E61" s="1">
        <v>8.2844518720801001E-14</v>
      </c>
      <c r="F61">
        <v>0.77627201862943196</v>
      </c>
      <c r="G61">
        <v>0.92129459507303402</v>
      </c>
      <c r="H61">
        <v>86</v>
      </c>
      <c r="I61">
        <v>100</v>
      </c>
      <c r="J61">
        <v>0</v>
      </c>
      <c r="K61">
        <f t="shared" si="2"/>
        <v>53</v>
      </c>
      <c r="L61">
        <f t="shared" si="3"/>
        <v>7</v>
      </c>
      <c r="M61">
        <f t="shared" si="0"/>
        <v>0.63636363636363635</v>
      </c>
      <c r="N61">
        <f t="shared" si="1"/>
        <v>0.63095238095238093</v>
      </c>
    </row>
    <row r="62" spans="1:14">
      <c r="A62">
        <v>3</v>
      </c>
      <c r="B62">
        <v>540382</v>
      </c>
      <c r="C62">
        <v>253658</v>
      </c>
      <c r="D62">
        <v>0.83838383838383801</v>
      </c>
      <c r="E62" s="1">
        <v>4.3895864999964902E-12</v>
      </c>
      <c r="F62">
        <v>0.75085365863340003</v>
      </c>
      <c r="G62">
        <v>0.90470591116083798</v>
      </c>
      <c r="H62">
        <v>83</v>
      </c>
      <c r="I62">
        <v>99</v>
      </c>
      <c r="J62">
        <v>1</v>
      </c>
      <c r="K62">
        <f t="shared" si="2"/>
        <v>54</v>
      </c>
      <c r="L62">
        <f t="shared" si="3"/>
        <v>7</v>
      </c>
      <c r="M62">
        <f t="shared" si="0"/>
        <v>0.63636363636363635</v>
      </c>
      <c r="N62">
        <f t="shared" si="1"/>
        <v>0.6428571428571429</v>
      </c>
    </row>
    <row r="63" spans="1:14">
      <c r="A63">
        <v>7</v>
      </c>
      <c r="B63">
        <v>540382</v>
      </c>
      <c r="C63">
        <v>254234</v>
      </c>
      <c r="D63">
        <v>0.83838383838383801</v>
      </c>
      <c r="E63" s="1">
        <v>4.3895864999964902E-12</v>
      </c>
      <c r="F63">
        <v>0.75085365863340003</v>
      </c>
      <c r="G63">
        <v>0.90470591116083798</v>
      </c>
      <c r="H63">
        <v>83</v>
      </c>
      <c r="I63">
        <v>99</v>
      </c>
      <c r="J63">
        <v>1</v>
      </c>
      <c r="K63">
        <f t="shared" si="2"/>
        <v>55</v>
      </c>
      <c r="L63">
        <f t="shared" si="3"/>
        <v>7</v>
      </c>
      <c r="M63">
        <f t="shared" si="0"/>
        <v>0.63636363636363635</v>
      </c>
      <c r="N63">
        <f t="shared" si="1"/>
        <v>0.65476190476190477</v>
      </c>
    </row>
    <row r="64" spans="1:14">
      <c r="A64">
        <v>39</v>
      </c>
      <c r="B64">
        <v>540602</v>
      </c>
      <c r="C64">
        <v>253617</v>
      </c>
      <c r="D64">
        <v>0.83838383838383801</v>
      </c>
      <c r="E64" s="1">
        <v>4.3895864999964902E-12</v>
      </c>
      <c r="F64">
        <v>0.75085365863340003</v>
      </c>
      <c r="G64">
        <v>0.90470591116083798</v>
      </c>
      <c r="H64">
        <v>83</v>
      </c>
      <c r="I64">
        <v>99</v>
      </c>
      <c r="J64">
        <v>1</v>
      </c>
      <c r="K64">
        <f t="shared" si="2"/>
        <v>56</v>
      </c>
      <c r="L64">
        <f t="shared" si="3"/>
        <v>7</v>
      </c>
      <c r="M64">
        <f t="shared" si="0"/>
        <v>0.63636363636363635</v>
      </c>
      <c r="N64">
        <f t="shared" si="1"/>
        <v>0.66666666666666663</v>
      </c>
    </row>
    <row r="65" spans="1:14">
      <c r="A65">
        <v>42</v>
      </c>
      <c r="B65">
        <v>540602</v>
      </c>
      <c r="C65">
        <v>253659</v>
      </c>
      <c r="D65">
        <v>0.83838383838383801</v>
      </c>
      <c r="E65" s="1">
        <v>4.3895864999964902E-12</v>
      </c>
      <c r="F65">
        <v>0.75085365863340003</v>
      </c>
      <c r="G65">
        <v>0.90470591116083798</v>
      </c>
      <c r="H65">
        <v>83</v>
      </c>
      <c r="I65">
        <v>99</v>
      </c>
      <c r="J65">
        <v>1</v>
      </c>
      <c r="K65">
        <f t="shared" si="2"/>
        <v>57</v>
      </c>
      <c r="L65">
        <f t="shared" si="3"/>
        <v>7</v>
      </c>
      <c r="M65">
        <f t="shared" si="0"/>
        <v>0.63636363636363635</v>
      </c>
      <c r="N65">
        <f t="shared" si="1"/>
        <v>0.6785714285714286</v>
      </c>
    </row>
    <row r="66" spans="1:14">
      <c r="A66">
        <v>6</v>
      </c>
      <c r="B66">
        <v>540382</v>
      </c>
      <c r="C66">
        <v>254232</v>
      </c>
      <c r="D66">
        <v>0.82828282828282795</v>
      </c>
      <c r="E66" s="1">
        <v>2.1806410800144E-11</v>
      </c>
      <c r="F66">
        <v>0.739361082006041</v>
      </c>
      <c r="G66">
        <v>0.89666667810506195</v>
      </c>
      <c r="H66">
        <v>82</v>
      </c>
      <c r="I66">
        <v>99</v>
      </c>
      <c r="J66">
        <v>1</v>
      </c>
      <c r="K66">
        <f t="shared" si="2"/>
        <v>58</v>
      </c>
      <c r="L66">
        <f t="shared" si="3"/>
        <v>7</v>
      </c>
      <c r="M66">
        <f t="shared" ref="M66:M95" si="4">L66/$L$96</f>
        <v>0.63636363636363635</v>
      </c>
      <c r="N66">
        <f t="shared" ref="N66:N95" si="5">K66/$K$96</f>
        <v>0.69047619047619047</v>
      </c>
    </row>
    <row r="67" spans="1:14">
      <c r="A67">
        <v>44</v>
      </c>
      <c r="B67">
        <v>540602</v>
      </c>
      <c r="C67">
        <v>254232</v>
      </c>
      <c r="D67">
        <v>0.82828282828282795</v>
      </c>
      <c r="E67" s="1">
        <v>2.1806410800144E-11</v>
      </c>
      <c r="F67">
        <v>0.739361082006041</v>
      </c>
      <c r="G67">
        <v>0.89666667810506195</v>
      </c>
      <c r="H67">
        <v>82</v>
      </c>
      <c r="I67">
        <v>99</v>
      </c>
      <c r="J67">
        <v>1</v>
      </c>
      <c r="K67">
        <f t="shared" ref="K67:K96" si="6">K66+J67</f>
        <v>59</v>
      </c>
      <c r="L67">
        <f t="shared" ref="L67:L96" si="7">L66+(1-J67)</f>
        <v>7</v>
      </c>
      <c r="M67">
        <f t="shared" si="4"/>
        <v>0.63636363636363635</v>
      </c>
      <c r="N67">
        <f t="shared" si="5"/>
        <v>0.70238095238095233</v>
      </c>
    </row>
    <row r="68" spans="1:14">
      <c r="A68">
        <v>41</v>
      </c>
      <c r="B68">
        <v>540602</v>
      </c>
      <c r="C68">
        <v>253658</v>
      </c>
      <c r="D68">
        <v>0.81818181818181801</v>
      </c>
      <c r="E68" s="1">
        <v>1.0114972150081601E-10</v>
      </c>
      <c r="F68">
        <v>0.72795578162114605</v>
      </c>
      <c r="G68">
        <v>0.88853455259049297</v>
      </c>
      <c r="H68">
        <v>81</v>
      </c>
      <c r="I68">
        <v>99</v>
      </c>
      <c r="J68">
        <v>1</v>
      </c>
      <c r="K68">
        <f t="shared" si="6"/>
        <v>60</v>
      </c>
      <c r="L68">
        <f t="shared" si="7"/>
        <v>7</v>
      </c>
      <c r="M68">
        <f t="shared" si="4"/>
        <v>0.63636363636363635</v>
      </c>
      <c r="N68">
        <f t="shared" si="5"/>
        <v>0.7142857142857143</v>
      </c>
    </row>
    <row r="69" spans="1:14">
      <c r="A69">
        <v>46</v>
      </c>
      <c r="B69">
        <v>540602</v>
      </c>
      <c r="C69">
        <v>254237</v>
      </c>
      <c r="D69">
        <v>0.81818181818181801</v>
      </c>
      <c r="E69" s="1">
        <v>1.0114972150081601E-10</v>
      </c>
      <c r="F69">
        <v>0.72795578162114605</v>
      </c>
      <c r="G69">
        <v>0.88853455259049297</v>
      </c>
      <c r="H69">
        <v>81</v>
      </c>
      <c r="I69">
        <v>99</v>
      </c>
      <c r="J69">
        <v>1</v>
      </c>
      <c r="K69">
        <f t="shared" si="6"/>
        <v>61</v>
      </c>
      <c r="L69">
        <f t="shared" si="7"/>
        <v>7</v>
      </c>
      <c r="M69">
        <f t="shared" si="4"/>
        <v>0.63636363636363635</v>
      </c>
      <c r="N69">
        <f t="shared" si="5"/>
        <v>0.72619047619047616</v>
      </c>
    </row>
    <row r="70" spans="1:14">
      <c r="A70">
        <v>49</v>
      </c>
      <c r="B70">
        <v>540602</v>
      </c>
      <c r="C70">
        <v>254246</v>
      </c>
      <c r="D70">
        <v>0.81818181818181801</v>
      </c>
      <c r="E70" s="1">
        <v>1.0114972150081601E-10</v>
      </c>
      <c r="F70">
        <v>0.72795578162114605</v>
      </c>
      <c r="G70">
        <v>0.88853455259049297</v>
      </c>
      <c r="H70">
        <v>81</v>
      </c>
      <c r="I70">
        <v>99</v>
      </c>
      <c r="J70">
        <v>1</v>
      </c>
      <c r="K70">
        <f t="shared" si="6"/>
        <v>62</v>
      </c>
      <c r="L70">
        <f t="shared" si="7"/>
        <v>7</v>
      </c>
      <c r="M70">
        <f t="shared" si="4"/>
        <v>0.63636363636363635</v>
      </c>
      <c r="N70">
        <f t="shared" si="5"/>
        <v>0.73809523809523814</v>
      </c>
    </row>
    <row r="71" spans="1:14">
      <c r="A71">
        <v>56</v>
      </c>
      <c r="B71">
        <v>540602</v>
      </c>
      <c r="C71">
        <v>315068</v>
      </c>
      <c r="D71">
        <v>0.81818181818181801</v>
      </c>
      <c r="E71" s="1">
        <v>1.0114972150081601E-10</v>
      </c>
      <c r="F71">
        <v>0.72795578162114605</v>
      </c>
      <c r="G71">
        <v>0.88853455259049297</v>
      </c>
      <c r="H71">
        <v>81</v>
      </c>
      <c r="I71">
        <v>99</v>
      </c>
      <c r="J71">
        <v>1</v>
      </c>
      <c r="K71">
        <f t="shared" si="6"/>
        <v>63</v>
      </c>
      <c r="L71">
        <f t="shared" si="7"/>
        <v>7</v>
      </c>
      <c r="M71">
        <f t="shared" si="4"/>
        <v>0.63636363636363635</v>
      </c>
      <c r="N71">
        <f t="shared" si="5"/>
        <v>0.75</v>
      </c>
    </row>
    <row r="72" spans="1:14">
      <c r="A72">
        <v>10</v>
      </c>
      <c r="B72">
        <v>540382</v>
      </c>
      <c r="C72">
        <v>254245</v>
      </c>
      <c r="D72">
        <v>0.80808080808080796</v>
      </c>
      <c r="E72" s="1">
        <v>4.3940278290894299E-10</v>
      </c>
      <c r="F72">
        <v>0.71663237078292497</v>
      </c>
      <c r="G72">
        <v>0.88031564560633602</v>
      </c>
      <c r="H72">
        <v>80</v>
      </c>
      <c r="I72">
        <v>99</v>
      </c>
      <c r="J72">
        <v>1</v>
      </c>
      <c r="K72">
        <f t="shared" si="6"/>
        <v>64</v>
      </c>
      <c r="L72">
        <f t="shared" si="7"/>
        <v>7</v>
      </c>
      <c r="M72">
        <f t="shared" si="4"/>
        <v>0.63636363636363635</v>
      </c>
      <c r="N72">
        <f t="shared" si="5"/>
        <v>0.76190476190476186</v>
      </c>
    </row>
    <row r="73" spans="1:14">
      <c r="A73">
        <v>47</v>
      </c>
      <c r="B73">
        <v>540602</v>
      </c>
      <c r="C73">
        <v>254238</v>
      </c>
      <c r="D73">
        <v>0.79797979797979801</v>
      </c>
      <c r="E73" s="1">
        <v>1.79241502854144E-9</v>
      </c>
      <c r="F73">
        <v>0.70538614211393402</v>
      </c>
      <c r="G73">
        <v>0.87201526739073598</v>
      </c>
      <c r="H73">
        <v>79</v>
      </c>
      <c r="I73">
        <v>99</v>
      </c>
      <c r="J73">
        <v>1</v>
      </c>
      <c r="K73">
        <f t="shared" si="6"/>
        <v>65</v>
      </c>
      <c r="L73">
        <f t="shared" si="7"/>
        <v>7</v>
      </c>
      <c r="M73">
        <f t="shared" si="4"/>
        <v>0.63636363636363635</v>
      </c>
      <c r="N73">
        <f t="shared" si="5"/>
        <v>0.77380952380952384</v>
      </c>
    </row>
    <row r="74" spans="1:14">
      <c r="A74">
        <v>51</v>
      </c>
      <c r="B74">
        <v>540602</v>
      </c>
      <c r="C74">
        <v>254253</v>
      </c>
      <c r="D74">
        <v>0.79797979797979801</v>
      </c>
      <c r="E74" s="1">
        <v>1.79241502854144E-9</v>
      </c>
      <c r="F74">
        <v>0.70538614211393402</v>
      </c>
      <c r="G74">
        <v>0.87201526739073598</v>
      </c>
      <c r="H74">
        <v>79</v>
      </c>
      <c r="I74">
        <v>99</v>
      </c>
      <c r="J74">
        <v>1</v>
      </c>
      <c r="K74">
        <f t="shared" si="6"/>
        <v>66</v>
      </c>
      <c r="L74">
        <f t="shared" si="7"/>
        <v>7</v>
      </c>
      <c r="M74">
        <f t="shared" si="4"/>
        <v>0.63636363636363635</v>
      </c>
      <c r="N74">
        <f t="shared" si="5"/>
        <v>0.7857142857142857</v>
      </c>
    </row>
    <row r="75" spans="1:14">
      <c r="A75">
        <v>52</v>
      </c>
      <c r="B75">
        <v>540602</v>
      </c>
      <c r="C75">
        <v>254259</v>
      </c>
      <c r="D75">
        <v>0.78787878787878796</v>
      </c>
      <c r="E75" s="1">
        <v>6.8823182383018303E-9</v>
      </c>
      <c r="F75">
        <v>0.69421295670909999</v>
      </c>
      <c r="G75">
        <v>0.86363806361729301</v>
      </c>
      <c r="H75">
        <v>78</v>
      </c>
      <c r="I75">
        <v>99</v>
      </c>
      <c r="J75">
        <v>1</v>
      </c>
      <c r="K75">
        <f t="shared" si="6"/>
        <v>67</v>
      </c>
      <c r="L75">
        <f t="shared" si="7"/>
        <v>7</v>
      </c>
      <c r="M75">
        <f t="shared" si="4"/>
        <v>0.63636363636363635</v>
      </c>
      <c r="N75">
        <f t="shared" si="5"/>
        <v>0.79761904761904767</v>
      </c>
    </row>
    <row r="76" spans="1:14">
      <c r="A76">
        <v>48</v>
      </c>
      <c r="B76">
        <v>540602</v>
      </c>
      <c r="C76">
        <v>254245</v>
      </c>
      <c r="D76">
        <v>0.75757575757575801</v>
      </c>
      <c r="E76" s="1">
        <v>2.76657247452855E-7</v>
      </c>
      <c r="F76">
        <v>0.661097060761626</v>
      </c>
      <c r="G76">
        <v>0.83808409686027896</v>
      </c>
      <c r="H76">
        <v>75</v>
      </c>
      <c r="I76">
        <v>99</v>
      </c>
      <c r="J76">
        <v>1</v>
      </c>
      <c r="K76">
        <f t="shared" si="6"/>
        <v>68</v>
      </c>
      <c r="L76">
        <f t="shared" si="7"/>
        <v>7</v>
      </c>
      <c r="M76">
        <f t="shared" si="4"/>
        <v>0.63636363636363635</v>
      </c>
      <c r="N76">
        <f t="shared" si="5"/>
        <v>0.80952380952380953</v>
      </c>
    </row>
    <row r="77" spans="1:14">
      <c r="A77">
        <v>1</v>
      </c>
      <c r="B77">
        <v>540382</v>
      </c>
      <c r="C77">
        <v>253617</v>
      </c>
      <c r="D77">
        <v>0.72727272727272696</v>
      </c>
      <c r="E77" s="1">
        <v>6.9006990857724896E-6</v>
      </c>
      <c r="F77">
        <v>0.62852853980696</v>
      </c>
      <c r="G77">
        <v>0.81196100630134904</v>
      </c>
      <c r="H77">
        <v>72</v>
      </c>
      <c r="I77">
        <v>99</v>
      </c>
      <c r="J77">
        <v>1</v>
      </c>
      <c r="K77">
        <f t="shared" si="6"/>
        <v>69</v>
      </c>
      <c r="L77">
        <f t="shared" si="7"/>
        <v>7</v>
      </c>
      <c r="M77">
        <f t="shared" si="4"/>
        <v>0.63636363636363635</v>
      </c>
      <c r="N77">
        <f t="shared" si="5"/>
        <v>0.8214285714285714</v>
      </c>
    </row>
    <row r="78" spans="1:14">
      <c r="A78">
        <v>40</v>
      </c>
      <c r="B78">
        <v>540602</v>
      </c>
      <c r="C78">
        <v>253657</v>
      </c>
      <c r="D78">
        <v>0.72727272727272696</v>
      </c>
      <c r="E78" s="1">
        <v>6.9006990857724896E-6</v>
      </c>
      <c r="F78">
        <v>0.62852853980696</v>
      </c>
      <c r="G78">
        <v>0.81196100630134904</v>
      </c>
      <c r="H78">
        <v>72</v>
      </c>
      <c r="I78">
        <v>99</v>
      </c>
      <c r="J78">
        <v>1</v>
      </c>
      <c r="K78">
        <f t="shared" si="6"/>
        <v>70</v>
      </c>
      <c r="L78">
        <f t="shared" si="7"/>
        <v>7</v>
      </c>
      <c r="M78">
        <f t="shared" si="4"/>
        <v>0.63636363636363635</v>
      </c>
      <c r="N78">
        <f t="shared" si="5"/>
        <v>0.83333333333333337</v>
      </c>
    </row>
    <row r="79" spans="1:14">
      <c r="A79">
        <v>17</v>
      </c>
      <c r="B79">
        <v>540382</v>
      </c>
      <c r="C79">
        <v>315067</v>
      </c>
      <c r="D79">
        <v>0.71717171717171702</v>
      </c>
      <c r="E79" s="1">
        <v>1.82576009475852E-5</v>
      </c>
      <c r="F79">
        <v>0.61778360163067203</v>
      </c>
      <c r="G79">
        <v>0.80313830616918302</v>
      </c>
      <c r="H79">
        <v>71</v>
      </c>
      <c r="I79">
        <v>99</v>
      </c>
      <c r="J79">
        <v>1</v>
      </c>
      <c r="K79">
        <f t="shared" si="6"/>
        <v>71</v>
      </c>
      <c r="L79">
        <f t="shared" si="7"/>
        <v>7</v>
      </c>
      <c r="M79">
        <f t="shared" si="4"/>
        <v>0.63636363636363635</v>
      </c>
      <c r="N79">
        <f t="shared" si="5"/>
        <v>0.84523809523809523</v>
      </c>
    </row>
    <row r="80" spans="1:14">
      <c r="A80">
        <v>53</v>
      </c>
      <c r="B80">
        <v>540602</v>
      </c>
      <c r="C80">
        <v>254264</v>
      </c>
      <c r="D80">
        <v>0.70707070707070696</v>
      </c>
      <c r="E80" s="1">
        <v>4.60624296437475E-5</v>
      </c>
      <c r="F80">
        <v>0.60709127301523802</v>
      </c>
      <c r="G80">
        <v>0.79426140692828495</v>
      </c>
      <c r="H80">
        <v>70</v>
      </c>
      <c r="I80">
        <v>99</v>
      </c>
      <c r="J80">
        <v>1</v>
      </c>
      <c r="K80">
        <f t="shared" si="6"/>
        <v>72</v>
      </c>
      <c r="L80">
        <f t="shared" si="7"/>
        <v>7</v>
      </c>
      <c r="M80">
        <f t="shared" si="4"/>
        <v>0.63636363636363635</v>
      </c>
      <c r="N80">
        <f t="shared" si="5"/>
        <v>0.8571428571428571</v>
      </c>
    </row>
    <row r="81" spans="1:14">
      <c r="A81">
        <v>11</v>
      </c>
      <c r="B81">
        <v>540382</v>
      </c>
      <c r="C81">
        <v>254246</v>
      </c>
      <c r="D81">
        <v>0.69696969696969702</v>
      </c>
      <c r="E81">
        <v>1.10940363268125E-4</v>
      </c>
      <c r="F81">
        <v>0.59645000376948898</v>
      </c>
      <c r="G81">
        <v>0.785332007032013</v>
      </c>
      <c r="H81">
        <v>69</v>
      </c>
      <c r="I81">
        <v>99</v>
      </c>
      <c r="J81">
        <v>1</v>
      </c>
      <c r="K81">
        <f t="shared" si="6"/>
        <v>73</v>
      </c>
      <c r="L81">
        <f t="shared" si="7"/>
        <v>7</v>
      </c>
      <c r="M81">
        <f t="shared" si="4"/>
        <v>0.63636363636363635</v>
      </c>
      <c r="N81">
        <f t="shared" si="5"/>
        <v>0.86904761904761907</v>
      </c>
    </row>
    <row r="82" spans="1:14">
      <c r="A82">
        <v>12</v>
      </c>
      <c r="B82">
        <v>540382</v>
      </c>
      <c r="C82">
        <v>254252</v>
      </c>
      <c r="D82">
        <v>0.69696969696969702</v>
      </c>
      <c r="E82">
        <v>1.10940363268125E-4</v>
      </c>
      <c r="F82">
        <v>0.59645000376948898</v>
      </c>
      <c r="G82">
        <v>0.785332007032013</v>
      </c>
      <c r="H82">
        <v>69</v>
      </c>
      <c r="I82">
        <v>99</v>
      </c>
      <c r="J82">
        <v>0</v>
      </c>
      <c r="K82">
        <f t="shared" si="6"/>
        <v>73</v>
      </c>
      <c r="L82">
        <f t="shared" si="7"/>
        <v>8</v>
      </c>
      <c r="M82">
        <f t="shared" si="4"/>
        <v>0.72727272727272729</v>
      </c>
      <c r="N82">
        <f t="shared" si="5"/>
        <v>0.86904761904761907</v>
      </c>
    </row>
    <row r="83" spans="1:14">
      <c r="A83">
        <v>13</v>
      </c>
      <c r="B83">
        <v>540382</v>
      </c>
      <c r="C83">
        <v>254253</v>
      </c>
      <c r="D83">
        <v>0.69696969696969702</v>
      </c>
      <c r="E83">
        <v>1.10940363268125E-4</v>
      </c>
      <c r="F83">
        <v>0.59645000376948898</v>
      </c>
      <c r="G83">
        <v>0.785332007032013</v>
      </c>
      <c r="H83">
        <v>69</v>
      </c>
      <c r="I83">
        <v>99</v>
      </c>
      <c r="J83">
        <v>1</v>
      </c>
      <c r="K83">
        <f t="shared" si="6"/>
        <v>74</v>
      </c>
      <c r="L83">
        <f t="shared" si="7"/>
        <v>8</v>
      </c>
      <c r="M83">
        <f t="shared" si="4"/>
        <v>0.72727272727272729</v>
      </c>
      <c r="N83">
        <f t="shared" si="5"/>
        <v>0.88095238095238093</v>
      </c>
    </row>
    <row r="84" spans="1:14">
      <c r="A84">
        <v>45</v>
      </c>
      <c r="B84">
        <v>540602</v>
      </c>
      <c r="C84">
        <v>254234</v>
      </c>
      <c r="D84">
        <v>0.69696969696969702</v>
      </c>
      <c r="E84">
        <v>1.10940363268125E-4</v>
      </c>
      <c r="F84">
        <v>0.59645000376948898</v>
      </c>
      <c r="G84">
        <v>0.785332007032013</v>
      </c>
      <c r="H84">
        <v>69</v>
      </c>
      <c r="I84">
        <v>99</v>
      </c>
      <c r="J84">
        <v>1</v>
      </c>
      <c r="K84">
        <f t="shared" si="6"/>
        <v>75</v>
      </c>
      <c r="L84">
        <f t="shared" si="7"/>
        <v>8</v>
      </c>
      <c r="M84">
        <f t="shared" si="4"/>
        <v>0.72727272727272729</v>
      </c>
      <c r="N84">
        <f t="shared" si="5"/>
        <v>0.8928571428571429</v>
      </c>
    </row>
    <row r="85" spans="1:14">
      <c r="A85">
        <v>4</v>
      </c>
      <c r="B85">
        <v>540382</v>
      </c>
      <c r="C85">
        <v>253659</v>
      </c>
      <c r="D85">
        <v>0.68686868686868696</v>
      </c>
      <c r="E85">
        <v>2.5534608649658099E-4</v>
      </c>
      <c r="F85">
        <v>0.58585838865797302</v>
      </c>
      <c r="G85">
        <v>0.77635164491257203</v>
      </c>
      <c r="H85">
        <v>68</v>
      </c>
      <c r="I85">
        <v>99</v>
      </c>
      <c r="J85">
        <v>1</v>
      </c>
      <c r="K85">
        <f t="shared" si="6"/>
        <v>76</v>
      </c>
      <c r="L85">
        <f t="shared" si="7"/>
        <v>8</v>
      </c>
      <c r="M85">
        <f t="shared" si="4"/>
        <v>0.72727272727272729</v>
      </c>
      <c r="N85">
        <f t="shared" si="5"/>
        <v>0.90476190476190477</v>
      </c>
    </row>
    <row r="86" spans="1:14">
      <c r="A86">
        <v>50</v>
      </c>
      <c r="B86">
        <v>540602</v>
      </c>
      <c r="C86">
        <v>254252</v>
      </c>
      <c r="D86">
        <v>0.68686868686868696</v>
      </c>
      <c r="E86">
        <v>2.5534608649658099E-4</v>
      </c>
      <c r="F86">
        <v>0.58585838865797302</v>
      </c>
      <c r="G86">
        <v>0.77635164491257203</v>
      </c>
      <c r="H86">
        <v>68</v>
      </c>
      <c r="I86">
        <v>99</v>
      </c>
      <c r="J86">
        <v>1</v>
      </c>
      <c r="K86">
        <f t="shared" si="6"/>
        <v>77</v>
      </c>
      <c r="L86">
        <f t="shared" si="7"/>
        <v>8</v>
      </c>
      <c r="M86">
        <f t="shared" si="4"/>
        <v>0.72727272727272729</v>
      </c>
      <c r="N86">
        <f t="shared" si="5"/>
        <v>0.91666666666666663</v>
      </c>
    </row>
    <row r="87" spans="1:14">
      <c r="A87">
        <v>43</v>
      </c>
      <c r="B87">
        <v>540602</v>
      </c>
      <c r="C87">
        <v>254190</v>
      </c>
      <c r="D87">
        <v>0.66666666666666696</v>
      </c>
      <c r="E87">
        <v>1.1852314254677E-3</v>
      </c>
      <c r="F87">
        <v>0.56481914053878302</v>
      </c>
      <c r="G87">
        <v>0.75824348420396803</v>
      </c>
      <c r="H87">
        <v>66</v>
      </c>
      <c r="I87">
        <v>99</v>
      </c>
      <c r="J87">
        <v>1</v>
      </c>
      <c r="K87">
        <f t="shared" si="6"/>
        <v>78</v>
      </c>
      <c r="L87">
        <f t="shared" si="7"/>
        <v>8</v>
      </c>
      <c r="M87">
        <f t="shared" si="4"/>
        <v>0.72727272727272729</v>
      </c>
      <c r="N87">
        <f t="shared" si="5"/>
        <v>0.9285714285714286</v>
      </c>
    </row>
    <row r="88" spans="1:14">
      <c r="A88">
        <v>57</v>
      </c>
      <c r="B88">
        <v>540602</v>
      </c>
      <c r="C88">
        <v>315069</v>
      </c>
      <c r="D88">
        <v>0.63636363636363602</v>
      </c>
      <c r="E88">
        <v>8.6335869434179396E-3</v>
      </c>
      <c r="F88">
        <v>0.53360443771379296</v>
      </c>
      <c r="G88">
        <v>0.73072993758381299</v>
      </c>
      <c r="H88">
        <v>63</v>
      </c>
      <c r="I88">
        <v>99</v>
      </c>
      <c r="J88">
        <v>1</v>
      </c>
      <c r="K88">
        <f t="shared" si="6"/>
        <v>79</v>
      </c>
      <c r="L88">
        <f t="shared" si="7"/>
        <v>8</v>
      </c>
      <c r="M88">
        <f t="shared" si="4"/>
        <v>0.72727272727272729</v>
      </c>
      <c r="N88">
        <f t="shared" si="5"/>
        <v>0.94047619047619047</v>
      </c>
    </row>
    <row r="89" spans="1:14">
      <c r="A89">
        <v>78</v>
      </c>
      <c r="B89">
        <v>575711</v>
      </c>
      <c r="C89">
        <v>253657</v>
      </c>
      <c r="D89">
        <v>0.55555555555555602</v>
      </c>
      <c r="E89">
        <v>0.31487989103762198</v>
      </c>
      <c r="F89">
        <v>0.452241420664247</v>
      </c>
      <c r="G89">
        <v>0.65545699834098703</v>
      </c>
      <c r="H89">
        <v>55</v>
      </c>
      <c r="I89">
        <v>99</v>
      </c>
      <c r="J89">
        <v>1</v>
      </c>
      <c r="K89">
        <f t="shared" si="6"/>
        <v>80</v>
      </c>
      <c r="L89">
        <f t="shared" si="7"/>
        <v>8</v>
      </c>
      <c r="M89">
        <f t="shared" si="4"/>
        <v>0.72727272727272729</v>
      </c>
      <c r="N89">
        <f t="shared" si="5"/>
        <v>0.95238095238095233</v>
      </c>
    </row>
    <row r="90" spans="1:14">
      <c r="A90">
        <v>5</v>
      </c>
      <c r="B90">
        <v>540382</v>
      </c>
      <c r="C90">
        <v>254190</v>
      </c>
      <c r="D90">
        <v>0.49494949494949497</v>
      </c>
      <c r="E90">
        <v>1</v>
      </c>
      <c r="F90">
        <v>0.39290703860654003</v>
      </c>
      <c r="G90">
        <v>0.59730208340994295</v>
      </c>
      <c r="H90">
        <v>49</v>
      </c>
      <c r="I90">
        <v>99</v>
      </c>
      <c r="J90">
        <v>1</v>
      </c>
      <c r="K90">
        <f t="shared" si="6"/>
        <v>81</v>
      </c>
      <c r="L90">
        <f t="shared" si="7"/>
        <v>8</v>
      </c>
      <c r="M90">
        <f t="shared" si="4"/>
        <v>0.72727272727272729</v>
      </c>
      <c r="N90">
        <f t="shared" si="5"/>
        <v>0.9642857142857143</v>
      </c>
    </row>
    <row r="91" spans="1:14">
      <c r="A91">
        <v>18</v>
      </c>
      <c r="B91">
        <v>540382</v>
      </c>
      <c r="C91">
        <v>315068</v>
      </c>
      <c r="D91">
        <v>0.48484848484848497</v>
      </c>
      <c r="E91">
        <v>0.84082152522564302</v>
      </c>
      <c r="F91">
        <v>0.38315537610176897</v>
      </c>
      <c r="G91">
        <v>0.58747201228474899</v>
      </c>
      <c r="H91">
        <v>48</v>
      </c>
      <c r="I91">
        <v>99</v>
      </c>
      <c r="J91">
        <v>0</v>
      </c>
      <c r="K91">
        <f t="shared" si="6"/>
        <v>81</v>
      </c>
      <c r="L91">
        <f t="shared" si="7"/>
        <v>9</v>
      </c>
      <c r="M91">
        <f t="shared" si="4"/>
        <v>0.81818181818181823</v>
      </c>
      <c r="N91">
        <f t="shared" si="5"/>
        <v>0.9642857142857143</v>
      </c>
    </row>
    <row r="92" spans="1:14">
      <c r="A92">
        <v>15</v>
      </c>
      <c r="B92">
        <v>540382</v>
      </c>
      <c r="C92">
        <v>254264</v>
      </c>
      <c r="D92">
        <v>0.47474747474747497</v>
      </c>
      <c r="E92">
        <v>0.687885343579691</v>
      </c>
      <c r="F92">
        <v>0.373442998930894</v>
      </c>
      <c r="G92">
        <v>0.57760272296924897</v>
      </c>
      <c r="H92">
        <v>47</v>
      </c>
      <c r="I92">
        <v>99</v>
      </c>
      <c r="J92">
        <v>1</v>
      </c>
      <c r="K92">
        <f t="shared" si="6"/>
        <v>82</v>
      </c>
      <c r="L92">
        <f t="shared" si="7"/>
        <v>9</v>
      </c>
      <c r="M92">
        <f t="shared" si="4"/>
        <v>0.81818181818181823</v>
      </c>
      <c r="N92">
        <f t="shared" si="5"/>
        <v>0.97619047619047616</v>
      </c>
    </row>
    <row r="93" spans="1:14">
      <c r="A93">
        <v>16</v>
      </c>
      <c r="B93">
        <v>540382</v>
      </c>
      <c r="C93">
        <v>315020</v>
      </c>
      <c r="D93">
        <v>0.46464646464646497</v>
      </c>
      <c r="E93">
        <v>0.546713483598813</v>
      </c>
      <c r="F93">
        <v>0.36377002488819699</v>
      </c>
      <c r="G93">
        <v>0.56769414287465103</v>
      </c>
      <c r="H93">
        <v>46</v>
      </c>
      <c r="I93">
        <v>99</v>
      </c>
      <c r="J93">
        <v>0</v>
      </c>
      <c r="K93">
        <f t="shared" si="6"/>
        <v>82</v>
      </c>
      <c r="L93">
        <f t="shared" si="7"/>
        <v>10</v>
      </c>
      <c r="M93">
        <f t="shared" si="4"/>
        <v>0.90909090909090906</v>
      </c>
      <c r="N93">
        <f t="shared" si="5"/>
        <v>0.97619047619047616</v>
      </c>
    </row>
    <row r="94" spans="1:14">
      <c r="A94">
        <v>19</v>
      </c>
      <c r="B94">
        <v>540382</v>
      </c>
      <c r="C94">
        <v>315069</v>
      </c>
      <c r="D94">
        <v>0.46464646464646497</v>
      </c>
      <c r="E94">
        <v>0.546713483598813</v>
      </c>
      <c r="F94">
        <v>0.36377002488819699</v>
      </c>
      <c r="G94">
        <v>0.56769414287465103</v>
      </c>
      <c r="H94">
        <v>46</v>
      </c>
      <c r="I94">
        <v>99</v>
      </c>
      <c r="J94">
        <v>1</v>
      </c>
      <c r="K94">
        <f t="shared" si="6"/>
        <v>83</v>
      </c>
      <c r="L94">
        <f t="shared" si="7"/>
        <v>10</v>
      </c>
      <c r="M94">
        <f t="shared" si="4"/>
        <v>0.90909090909090906</v>
      </c>
      <c r="N94">
        <f t="shared" si="5"/>
        <v>0.98809523809523814</v>
      </c>
    </row>
    <row r="95" spans="1:14">
      <c r="A95">
        <v>14</v>
      </c>
      <c r="B95">
        <v>540382</v>
      </c>
      <c r="C95">
        <v>254259</v>
      </c>
      <c r="D95">
        <v>0.41836734693877597</v>
      </c>
      <c r="E95">
        <v>0.12929258395357299</v>
      </c>
      <c r="F95">
        <v>0.31946240203428899</v>
      </c>
      <c r="G95">
        <v>0.52234099638345999</v>
      </c>
      <c r="H95">
        <v>41</v>
      </c>
      <c r="I95">
        <v>98</v>
      </c>
      <c r="J95">
        <v>0</v>
      </c>
      <c r="K95">
        <f t="shared" si="6"/>
        <v>83</v>
      </c>
      <c r="L95">
        <f t="shared" si="7"/>
        <v>11</v>
      </c>
      <c r="M95">
        <f t="shared" si="4"/>
        <v>1</v>
      </c>
      <c r="N95">
        <f t="shared" si="5"/>
        <v>0.98809523809523814</v>
      </c>
    </row>
    <row r="96" spans="1:14">
      <c r="A96">
        <v>2</v>
      </c>
      <c r="B96">
        <v>540382</v>
      </c>
      <c r="C96">
        <v>253657</v>
      </c>
      <c r="D96">
        <v>0.40816326530612201</v>
      </c>
      <c r="E96">
        <v>8.5410589112804497E-2</v>
      </c>
      <c r="F96">
        <v>0.309922573526348</v>
      </c>
      <c r="G96">
        <v>0.512107494461568</v>
      </c>
      <c r="H96">
        <v>40</v>
      </c>
      <c r="I96">
        <v>98</v>
      </c>
      <c r="J96">
        <v>1</v>
      </c>
      <c r="K96">
        <f t="shared" si="6"/>
        <v>84</v>
      </c>
      <c r="L96">
        <f t="shared" si="7"/>
        <v>11</v>
      </c>
      <c r="M96">
        <f>L96/$L$96</f>
        <v>1</v>
      </c>
      <c r="N96">
        <f>K96/$K$96</f>
        <v>1</v>
      </c>
    </row>
  </sheetData>
  <sortState ref="A2:J96">
    <sortCondition descending="1" ref="F2:F96"/>
  </sortState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"/>
  <sheetViews>
    <sheetView workbookViewId="0">
      <selection activeCell="G11" sqref="G11"/>
    </sheetView>
  </sheetViews>
  <sheetFormatPr baseColWidth="10" defaultColWidth="8.83203125" defaultRowHeight="14" x14ac:dyDescent="0"/>
  <sheetData>
    <row r="1" spans="1:5">
      <c r="A1" t="s">
        <v>14</v>
      </c>
      <c r="B1" t="s">
        <v>15</v>
      </c>
      <c r="C1" t="s">
        <v>8</v>
      </c>
      <c r="D1" t="s">
        <v>16</v>
      </c>
      <c r="E1" t="s">
        <v>17</v>
      </c>
    </row>
    <row r="2" spans="1:5">
      <c r="A2">
        <f>'character-taxon-results'!D2</f>
        <v>1</v>
      </c>
      <c r="B2">
        <f>'character-taxon-results'!F2</f>
        <v>0.96378330735482398</v>
      </c>
      <c r="C2">
        <f>'character-taxon-results'!J2</f>
        <v>1</v>
      </c>
      <c r="D2">
        <f>IF(C2=1,B2,NA())</f>
        <v>0.96378330735482398</v>
      </c>
      <c r="E2" t="e">
        <f>IF(C2=0,B2,NA())</f>
        <v>#N/A</v>
      </c>
    </row>
    <row r="3" spans="1:5">
      <c r="A3">
        <f>'character-taxon-results'!D3</f>
        <v>1</v>
      </c>
      <c r="B3">
        <f>'character-taxon-results'!F3</f>
        <v>0.96378330735482398</v>
      </c>
      <c r="C3">
        <f>'character-taxon-results'!J3</f>
        <v>1</v>
      </c>
      <c r="D3">
        <f t="shared" ref="D3:D66" si="0">IF(C3=1,B3,NA())</f>
        <v>0.96378330735482398</v>
      </c>
      <c r="E3" t="e">
        <f t="shared" ref="E3:E66" si="1">IF(C3=0,B3,NA())</f>
        <v>#N/A</v>
      </c>
    </row>
    <row r="4" spans="1:5">
      <c r="A4">
        <f>'character-taxon-results'!D4</f>
        <v>1</v>
      </c>
      <c r="B4">
        <f>'character-taxon-results'!F4</f>
        <v>0.96342425501652096</v>
      </c>
      <c r="C4">
        <f>'character-taxon-results'!J4</f>
        <v>1</v>
      </c>
      <c r="D4">
        <f t="shared" si="0"/>
        <v>0.96342425501652096</v>
      </c>
      <c r="E4" t="e">
        <f t="shared" si="1"/>
        <v>#N/A</v>
      </c>
    </row>
    <row r="5" spans="1:5">
      <c r="A5">
        <f>'character-taxon-results'!D5</f>
        <v>1</v>
      </c>
      <c r="B5">
        <f>'character-taxon-results'!F5</f>
        <v>0.96342425501652096</v>
      </c>
      <c r="C5">
        <f>'character-taxon-results'!J5</f>
        <v>1</v>
      </c>
      <c r="D5">
        <f t="shared" si="0"/>
        <v>0.96342425501652096</v>
      </c>
      <c r="E5" t="e">
        <f t="shared" si="1"/>
        <v>#N/A</v>
      </c>
    </row>
    <row r="6" spans="1:5">
      <c r="A6">
        <f>'character-taxon-results'!D6</f>
        <v>1</v>
      </c>
      <c r="B6">
        <f>'character-taxon-results'!F6</f>
        <v>0.96342425501652096</v>
      </c>
      <c r="C6">
        <f>'character-taxon-results'!J6</f>
        <v>1</v>
      </c>
      <c r="D6">
        <f t="shared" si="0"/>
        <v>0.96342425501652096</v>
      </c>
      <c r="E6" t="e">
        <f t="shared" si="1"/>
        <v>#N/A</v>
      </c>
    </row>
    <row r="7" spans="1:5">
      <c r="A7">
        <f>'character-taxon-results'!D7</f>
        <v>1</v>
      </c>
      <c r="B7">
        <f>'character-taxon-results'!F7</f>
        <v>0.96342425501652096</v>
      </c>
      <c r="C7">
        <f>'character-taxon-results'!J7</f>
        <v>1</v>
      </c>
      <c r="D7">
        <f t="shared" si="0"/>
        <v>0.96342425501652096</v>
      </c>
      <c r="E7" t="e">
        <f t="shared" si="1"/>
        <v>#N/A</v>
      </c>
    </row>
    <row r="8" spans="1:5">
      <c r="A8">
        <f>'character-taxon-results'!D8</f>
        <v>1</v>
      </c>
      <c r="B8">
        <f>'character-taxon-results'!F8</f>
        <v>0.96342425501652096</v>
      </c>
      <c r="C8">
        <f>'character-taxon-results'!J8</f>
        <v>1</v>
      </c>
      <c r="D8">
        <f t="shared" si="0"/>
        <v>0.96342425501652096</v>
      </c>
      <c r="E8" t="e">
        <f t="shared" si="1"/>
        <v>#N/A</v>
      </c>
    </row>
    <row r="9" spans="1:5">
      <c r="A9">
        <f>'character-taxon-results'!D9</f>
        <v>1</v>
      </c>
      <c r="B9">
        <f>'character-taxon-results'!F9</f>
        <v>0.96342425501652096</v>
      </c>
      <c r="C9">
        <f>'character-taxon-results'!J9</f>
        <v>1</v>
      </c>
      <c r="D9">
        <f t="shared" si="0"/>
        <v>0.96342425501652096</v>
      </c>
      <c r="E9" t="e">
        <f t="shared" si="1"/>
        <v>#N/A</v>
      </c>
    </row>
    <row r="10" spans="1:5">
      <c r="A10">
        <f>'character-taxon-results'!D10</f>
        <v>1</v>
      </c>
      <c r="B10">
        <f>'character-taxon-results'!F10</f>
        <v>0.96342425501652096</v>
      </c>
      <c r="C10">
        <f>'character-taxon-results'!J10</f>
        <v>1</v>
      </c>
      <c r="D10">
        <f t="shared" si="0"/>
        <v>0.96342425501652096</v>
      </c>
      <c r="E10" t="e">
        <f t="shared" si="1"/>
        <v>#N/A</v>
      </c>
    </row>
    <row r="11" spans="1:5">
      <c r="A11">
        <f>'character-taxon-results'!D11</f>
        <v>1</v>
      </c>
      <c r="B11">
        <f>'character-taxon-results'!F11</f>
        <v>0.96342425501652096</v>
      </c>
      <c r="C11">
        <f>'character-taxon-results'!J11</f>
        <v>1</v>
      </c>
      <c r="D11">
        <f t="shared" si="0"/>
        <v>0.96342425501652096</v>
      </c>
      <c r="E11" t="e">
        <f t="shared" si="1"/>
        <v>#N/A</v>
      </c>
    </row>
    <row r="12" spans="1:5">
      <c r="A12">
        <f>'character-taxon-results'!D12</f>
        <v>1</v>
      </c>
      <c r="B12">
        <f>'character-taxon-results'!F12</f>
        <v>0.96342425501652096</v>
      </c>
      <c r="C12">
        <f>'character-taxon-results'!J12</f>
        <v>1</v>
      </c>
      <c r="D12">
        <f t="shared" si="0"/>
        <v>0.96342425501652096</v>
      </c>
      <c r="E12" t="e">
        <f t="shared" si="1"/>
        <v>#N/A</v>
      </c>
    </row>
    <row r="13" spans="1:5">
      <c r="A13">
        <f>'character-taxon-results'!D13</f>
        <v>0.99</v>
      </c>
      <c r="B13">
        <f>'character-taxon-results'!F13</f>
        <v>0.94554061460791905</v>
      </c>
      <c r="C13">
        <f>'character-taxon-results'!J13</f>
        <v>1</v>
      </c>
      <c r="D13">
        <f t="shared" si="0"/>
        <v>0.94554061460791905</v>
      </c>
      <c r="E13" t="e">
        <f t="shared" si="1"/>
        <v>#N/A</v>
      </c>
    </row>
    <row r="14" spans="1:5">
      <c r="A14">
        <f>'character-taxon-results'!D14</f>
        <v>0.99</v>
      </c>
      <c r="B14">
        <f>'character-taxon-results'!F14</f>
        <v>0.94554061460791905</v>
      </c>
      <c r="C14">
        <f>'character-taxon-results'!J14</f>
        <v>1</v>
      </c>
      <c r="D14">
        <f t="shared" si="0"/>
        <v>0.94554061460791905</v>
      </c>
      <c r="E14" t="e">
        <f t="shared" si="1"/>
        <v>#N/A</v>
      </c>
    </row>
    <row r="15" spans="1:5">
      <c r="A15">
        <f>'character-taxon-results'!D15</f>
        <v>0.99</v>
      </c>
      <c r="B15">
        <f>'character-taxon-results'!F15</f>
        <v>0.94554061460791905</v>
      </c>
      <c r="C15">
        <f>'character-taxon-results'!J15</f>
        <v>1</v>
      </c>
      <c r="D15">
        <f t="shared" si="0"/>
        <v>0.94554061460791905</v>
      </c>
      <c r="E15" t="e">
        <f t="shared" si="1"/>
        <v>#N/A</v>
      </c>
    </row>
    <row r="16" spans="1:5">
      <c r="A16">
        <f>'character-taxon-results'!D16</f>
        <v>0.98989898989898994</v>
      </c>
      <c r="B16">
        <f>'character-taxon-results'!F16</f>
        <v>0.94500317680057</v>
      </c>
      <c r="C16">
        <f>'character-taxon-results'!J16</f>
        <v>1</v>
      </c>
      <c r="D16">
        <f t="shared" si="0"/>
        <v>0.94500317680057</v>
      </c>
      <c r="E16" t="e">
        <f t="shared" si="1"/>
        <v>#N/A</v>
      </c>
    </row>
    <row r="17" spans="1:5">
      <c r="A17">
        <f>'character-taxon-results'!D17</f>
        <v>0.98989898989898994</v>
      </c>
      <c r="B17">
        <f>'character-taxon-results'!F17</f>
        <v>0.94500317680057</v>
      </c>
      <c r="C17">
        <f>'character-taxon-results'!J17</f>
        <v>0</v>
      </c>
      <c r="D17" t="e">
        <f t="shared" si="0"/>
        <v>#N/A</v>
      </c>
      <c r="E17">
        <f t="shared" si="1"/>
        <v>0.94500317680057</v>
      </c>
    </row>
    <row r="18" spans="1:5">
      <c r="A18">
        <f>'character-taxon-results'!D18</f>
        <v>0.98989898989898994</v>
      </c>
      <c r="B18">
        <f>'character-taxon-results'!F18</f>
        <v>0.94500317680057</v>
      </c>
      <c r="C18">
        <f>'character-taxon-results'!J18</f>
        <v>1</v>
      </c>
      <c r="D18">
        <f t="shared" si="0"/>
        <v>0.94500317680057</v>
      </c>
      <c r="E18" t="e">
        <f t="shared" si="1"/>
        <v>#N/A</v>
      </c>
    </row>
    <row r="19" spans="1:5">
      <c r="A19">
        <f>'character-taxon-results'!D19</f>
        <v>0.98989898989898994</v>
      </c>
      <c r="B19">
        <f>'character-taxon-results'!F19</f>
        <v>0.94500317680057</v>
      </c>
      <c r="C19">
        <f>'character-taxon-results'!J19</f>
        <v>1</v>
      </c>
      <c r="D19">
        <f t="shared" si="0"/>
        <v>0.94500317680057</v>
      </c>
      <c r="E19" t="e">
        <f t="shared" si="1"/>
        <v>#N/A</v>
      </c>
    </row>
    <row r="20" spans="1:5">
      <c r="A20">
        <f>'character-taxon-results'!D20</f>
        <v>0.98989898989898994</v>
      </c>
      <c r="B20">
        <f>'character-taxon-results'!F20</f>
        <v>0.94500317680057</v>
      </c>
      <c r="C20">
        <f>'character-taxon-results'!J20</f>
        <v>1</v>
      </c>
      <c r="D20">
        <f t="shared" si="0"/>
        <v>0.94500317680057</v>
      </c>
      <c r="E20" t="e">
        <f t="shared" si="1"/>
        <v>#N/A</v>
      </c>
    </row>
    <row r="21" spans="1:5">
      <c r="A21">
        <f>'character-taxon-results'!D21</f>
        <v>0.98</v>
      </c>
      <c r="B21">
        <f>'character-taxon-results'!F21</f>
        <v>0.92961606752893</v>
      </c>
      <c r="C21">
        <f>'character-taxon-results'!J21</f>
        <v>1</v>
      </c>
      <c r="D21">
        <f t="shared" si="0"/>
        <v>0.92961606752893</v>
      </c>
      <c r="E21" t="e">
        <f t="shared" si="1"/>
        <v>#N/A</v>
      </c>
    </row>
    <row r="22" spans="1:5">
      <c r="A22">
        <f>'character-taxon-results'!D22</f>
        <v>0.98</v>
      </c>
      <c r="B22">
        <f>'character-taxon-results'!F22</f>
        <v>0.92961606752893</v>
      </c>
      <c r="C22">
        <f>'character-taxon-results'!J22</f>
        <v>1</v>
      </c>
      <c r="D22">
        <f t="shared" si="0"/>
        <v>0.92961606752893</v>
      </c>
      <c r="E22" t="e">
        <f t="shared" si="1"/>
        <v>#N/A</v>
      </c>
    </row>
    <row r="23" spans="1:5">
      <c r="A23">
        <f>'character-taxon-results'!D23</f>
        <v>0.98</v>
      </c>
      <c r="B23">
        <f>'character-taxon-results'!F23</f>
        <v>0.92961606752893</v>
      </c>
      <c r="C23">
        <f>'character-taxon-results'!J23</f>
        <v>1</v>
      </c>
      <c r="D23">
        <f t="shared" si="0"/>
        <v>0.92961606752893</v>
      </c>
      <c r="E23" t="e">
        <f t="shared" si="1"/>
        <v>#N/A</v>
      </c>
    </row>
    <row r="24" spans="1:5">
      <c r="A24">
        <f>'character-taxon-results'!D24</f>
        <v>0.98</v>
      </c>
      <c r="B24">
        <f>'character-taxon-results'!F24</f>
        <v>0.92961606752893</v>
      </c>
      <c r="C24">
        <f>'character-taxon-results'!J24</f>
        <v>1</v>
      </c>
      <c r="D24">
        <f t="shared" si="0"/>
        <v>0.92961606752893</v>
      </c>
      <c r="E24" t="e">
        <f t="shared" si="1"/>
        <v>#N/A</v>
      </c>
    </row>
    <row r="25" spans="1:5">
      <c r="A25">
        <f>'character-taxon-results'!D25</f>
        <v>0.98</v>
      </c>
      <c r="B25">
        <f>'character-taxon-results'!F25</f>
        <v>0.92961606752893</v>
      </c>
      <c r="C25">
        <f>'character-taxon-results'!J25</f>
        <v>1</v>
      </c>
      <c r="D25">
        <f t="shared" si="0"/>
        <v>0.92961606752893</v>
      </c>
      <c r="E25" t="e">
        <f t="shared" si="1"/>
        <v>#N/A</v>
      </c>
    </row>
    <row r="26" spans="1:5">
      <c r="A26">
        <f>'character-taxon-results'!D26</f>
        <v>0.97979797979798</v>
      </c>
      <c r="B26">
        <f>'character-taxon-results'!F26</f>
        <v>0.928923877538122</v>
      </c>
      <c r="C26">
        <f>'character-taxon-results'!J26</f>
        <v>1</v>
      </c>
      <c r="D26">
        <f t="shared" si="0"/>
        <v>0.928923877538122</v>
      </c>
      <c r="E26" t="e">
        <f t="shared" si="1"/>
        <v>#N/A</v>
      </c>
    </row>
    <row r="27" spans="1:5">
      <c r="A27">
        <f>'character-taxon-results'!D27</f>
        <v>0.97979797979798</v>
      </c>
      <c r="B27">
        <f>'character-taxon-results'!F27</f>
        <v>0.928923877538122</v>
      </c>
      <c r="C27">
        <f>'character-taxon-results'!J27</f>
        <v>0</v>
      </c>
      <c r="D27" t="e">
        <f t="shared" si="0"/>
        <v>#N/A</v>
      </c>
      <c r="E27">
        <f t="shared" si="1"/>
        <v>0.928923877538122</v>
      </c>
    </row>
    <row r="28" spans="1:5">
      <c r="A28">
        <f>'character-taxon-results'!D28</f>
        <v>0.97979797979798</v>
      </c>
      <c r="B28">
        <f>'character-taxon-results'!F28</f>
        <v>0.928923877538122</v>
      </c>
      <c r="C28">
        <f>'character-taxon-results'!J28</f>
        <v>1</v>
      </c>
      <c r="D28">
        <f t="shared" si="0"/>
        <v>0.928923877538122</v>
      </c>
      <c r="E28" t="e">
        <f t="shared" si="1"/>
        <v>#N/A</v>
      </c>
    </row>
    <row r="29" spans="1:5">
      <c r="A29">
        <f>'character-taxon-results'!D29</f>
        <v>0.97979797979798</v>
      </c>
      <c r="B29">
        <f>'character-taxon-results'!F29</f>
        <v>0.928923877538122</v>
      </c>
      <c r="C29">
        <f>'character-taxon-results'!J29</f>
        <v>1</v>
      </c>
      <c r="D29">
        <f t="shared" si="0"/>
        <v>0.928923877538122</v>
      </c>
      <c r="E29" t="e">
        <f t="shared" si="1"/>
        <v>#N/A</v>
      </c>
    </row>
    <row r="30" spans="1:5">
      <c r="A30">
        <f>'character-taxon-results'!D30</f>
        <v>0.97</v>
      </c>
      <c r="B30">
        <f>'character-taxon-results'!F30</f>
        <v>0.91482394702572001</v>
      </c>
      <c r="C30">
        <f>'character-taxon-results'!J30</f>
        <v>1</v>
      </c>
      <c r="D30">
        <f t="shared" si="0"/>
        <v>0.91482394702572001</v>
      </c>
      <c r="E30" t="e">
        <f t="shared" si="1"/>
        <v>#N/A</v>
      </c>
    </row>
    <row r="31" spans="1:5">
      <c r="A31">
        <f>'character-taxon-results'!D31</f>
        <v>0.97</v>
      </c>
      <c r="B31">
        <f>'character-taxon-results'!F31</f>
        <v>0.91482394702572001</v>
      </c>
      <c r="C31">
        <f>'character-taxon-results'!J31</f>
        <v>1</v>
      </c>
      <c r="D31">
        <f t="shared" si="0"/>
        <v>0.91482394702572001</v>
      </c>
      <c r="E31" t="e">
        <f t="shared" si="1"/>
        <v>#N/A</v>
      </c>
    </row>
    <row r="32" spans="1:5">
      <c r="A32">
        <f>'character-taxon-results'!D32</f>
        <v>0.97</v>
      </c>
      <c r="B32">
        <f>'character-taxon-results'!F32</f>
        <v>0.91482394702572001</v>
      </c>
      <c r="C32">
        <f>'character-taxon-results'!J32</f>
        <v>1</v>
      </c>
      <c r="D32">
        <f t="shared" si="0"/>
        <v>0.91482394702572001</v>
      </c>
      <c r="E32" t="e">
        <f t="shared" si="1"/>
        <v>#N/A</v>
      </c>
    </row>
    <row r="33" spans="1:5">
      <c r="A33">
        <f>'character-taxon-results'!D33</f>
        <v>0.97</v>
      </c>
      <c r="B33">
        <f>'character-taxon-results'!F33</f>
        <v>0.91482394702572001</v>
      </c>
      <c r="C33">
        <f>'character-taxon-results'!J33</f>
        <v>1</v>
      </c>
      <c r="D33">
        <f t="shared" si="0"/>
        <v>0.91482394702572001</v>
      </c>
      <c r="E33" t="e">
        <f t="shared" si="1"/>
        <v>#N/A</v>
      </c>
    </row>
    <row r="34" spans="1:5">
      <c r="A34">
        <f>'character-taxon-results'!D34</f>
        <v>0.97</v>
      </c>
      <c r="B34">
        <f>'character-taxon-results'!F34</f>
        <v>0.91482394702572001</v>
      </c>
      <c r="C34">
        <f>'character-taxon-results'!J34</f>
        <v>1</v>
      </c>
      <c r="D34">
        <f t="shared" si="0"/>
        <v>0.91482394702572001</v>
      </c>
      <c r="E34" t="e">
        <f t="shared" si="1"/>
        <v>#N/A</v>
      </c>
    </row>
    <row r="35" spans="1:5">
      <c r="A35">
        <f>'character-taxon-results'!D35</f>
        <v>0.97</v>
      </c>
      <c r="B35">
        <f>'character-taxon-results'!F35</f>
        <v>0.91482394702572001</v>
      </c>
      <c r="C35">
        <f>'character-taxon-results'!J35</f>
        <v>1</v>
      </c>
      <c r="D35">
        <f t="shared" si="0"/>
        <v>0.91482394702572001</v>
      </c>
      <c r="E35" t="e">
        <f t="shared" si="1"/>
        <v>#N/A</v>
      </c>
    </row>
    <row r="36" spans="1:5">
      <c r="A36">
        <f>'character-taxon-results'!D36</f>
        <v>0.96969696969696995</v>
      </c>
      <c r="B36">
        <f>'character-taxon-results'!F36</f>
        <v>0.91398873566262095</v>
      </c>
      <c r="C36">
        <f>'character-taxon-results'!J36</f>
        <v>1</v>
      </c>
      <c r="D36">
        <f t="shared" si="0"/>
        <v>0.91398873566262095</v>
      </c>
      <c r="E36" t="e">
        <f t="shared" si="1"/>
        <v>#N/A</v>
      </c>
    </row>
    <row r="37" spans="1:5">
      <c r="A37">
        <f>'character-taxon-results'!D37</f>
        <v>0.96969696969696995</v>
      </c>
      <c r="B37">
        <f>'character-taxon-results'!F37</f>
        <v>0.91398873566262095</v>
      </c>
      <c r="C37">
        <f>'character-taxon-results'!J37</f>
        <v>1</v>
      </c>
      <c r="D37">
        <f t="shared" si="0"/>
        <v>0.91398873566262095</v>
      </c>
      <c r="E37" t="e">
        <f t="shared" si="1"/>
        <v>#N/A</v>
      </c>
    </row>
    <row r="38" spans="1:5">
      <c r="A38">
        <f>'character-taxon-results'!D38</f>
        <v>0.96969696969696995</v>
      </c>
      <c r="B38">
        <f>'character-taxon-results'!F38</f>
        <v>0.91398873566262095</v>
      </c>
      <c r="C38">
        <f>'character-taxon-results'!J38</f>
        <v>1</v>
      </c>
      <c r="D38">
        <f t="shared" si="0"/>
        <v>0.91398873566262095</v>
      </c>
      <c r="E38" t="e">
        <f t="shared" si="1"/>
        <v>#N/A</v>
      </c>
    </row>
    <row r="39" spans="1:5">
      <c r="A39">
        <f>'character-taxon-results'!D39</f>
        <v>0.96969696969696995</v>
      </c>
      <c r="B39">
        <f>'character-taxon-results'!F39</f>
        <v>0.91398873566262095</v>
      </c>
      <c r="C39">
        <f>'character-taxon-results'!J39</f>
        <v>0</v>
      </c>
      <c r="D39" t="e">
        <f t="shared" si="0"/>
        <v>#N/A</v>
      </c>
      <c r="E39">
        <f t="shared" si="1"/>
        <v>0.91398873566262095</v>
      </c>
    </row>
    <row r="40" spans="1:5">
      <c r="A40">
        <f>'character-taxon-results'!D40</f>
        <v>0.96969696969696995</v>
      </c>
      <c r="B40">
        <f>'character-taxon-results'!F40</f>
        <v>0.91398873566262095</v>
      </c>
      <c r="C40">
        <f>'character-taxon-results'!J40</f>
        <v>1</v>
      </c>
      <c r="D40">
        <f t="shared" si="0"/>
        <v>0.91398873566262095</v>
      </c>
      <c r="E40" t="e">
        <f t="shared" si="1"/>
        <v>#N/A</v>
      </c>
    </row>
    <row r="41" spans="1:5">
      <c r="A41">
        <f>'character-taxon-results'!D41</f>
        <v>0.96</v>
      </c>
      <c r="B41">
        <f>'character-taxon-results'!F41</f>
        <v>0.90074284328734</v>
      </c>
      <c r="C41">
        <f>'character-taxon-results'!J41</f>
        <v>1</v>
      </c>
      <c r="D41">
        <f t="shared" si="0"/>
        <v>0.90074284328734</v>
      </c>
      <c r="E41" t="e">
        <f t="shared" si="1"/>
        <v>#N/A</v>
      </c>
    </row>
    <row r="42" spans="1:5">
      <c r="A42">
        <f>'character-taxon-results'!D42</f>
        <v>0.96</v>
      </c>
      <c r="B42">
        <f>'character-taxon-results'!F42</f>
        <v>0.90074284328734</v>
      </c>
      <c r="C42">
        <f>'character-taxon-results'!J42</f>
        <v>1</v>
      </c>
      <c r="D42">
        <f t="shared" si="0"/>
        <v>0.90074284328734</v>
      </c>
      <c r="E42" t="e">
        <f t="shared" si="1"/>
        <v>#N/A</v>
      </c>
    </row>
    <row r="43" spans="1:5">
      <c r="A43">
        <f>'character-taxon-results'!D43</f>
        <v>0.96</v>
      </c>
      <c r="B43">
        <f>'character-taxon-results'!F43</f>
        <v>0.90074284328734</v>
      </c>
      <c r="C43">
        <f>'character-taxon-results'!J43</f>
        <v>1</v>
      </c>
      <c r="D43">
        <f t="shared" si="0"/>
        <v>0.90074284328734</v>
      </c>
      <c r="E43" t="e">
        <f t="shared" si="1"/>
        <v>#N/A</v>
      </c>
    </row>
    <row r="44" spans="1:5">
      <c r="A44">
        <f>'character-taxon-results'!D44</f>
        <v>0.96</v>
      </c>
      <c r="B44">
        <f>'character-taxon-results'!F44</f>
        <v>0.90074284328734</v>
      </c>
      <c r="C44">
        <f>'character-taxon-results'!J44</f>
        <v>1</v>
      </c>
      <c r="D44">
        <f t="shared" si="0"/>
        <v>0.90074284328734</v>
      </c>
      <c r="E44" t="e">
        <f t="shared" si="1"/>
        <v>#N/A</v>
      </c>
    </row>
    <row r="45" spans="1:5">
      <c r="A45">
        <f>'character-taxon-results'!D45</f>
        <v>0.95</v>
      </c>
      <c r="B45">
        <f>'character-taxon-results'!F45</f>
        <v>0.88716508889453705</v>
      </c>
      <c r="C45">
        <f>'character-taxon-results'!J45</f>
        <v>1</v>
      </c>
      <c r="D45">
        <f t="shared" si="0"/>
        <v>0.88716508889453705</v>
      </c>
      <c r="E45" t="e">
        <f t="shared" si="1"/>
        <v>#N/A</v>
      </c>
    </row>
    <row r="46" spans="1:5">
      <c r="A46">
        <f>'character-taxon-results'!D46</f>
        <v>0.95</v>
      </c>
      <c r="B46">
        <f>'character-taxon-results'!F46</f>
        <v>0.88716508889453705</v>
      </c>
      <c r="C46">
        <f>'character-taxon-results'!J46</f>
        <v>1</v>
      </c>
      <c r="D46">
        <f t="shared" si="0"/>
        <v>0.88716508889453705</v>
      </c>
      <c r="E46" t="e">
        <f t="shared" si="1"/>
        <v>#N/A</v>
      </c>
    </row>
    <row r="47" spans="1:5">
      <c r="A47">
        <f>'character-taxon-results'!D47</f>
        <v>0.95</v>
      </c>
      <c r="B47">
        <f>'character-taxon-results'!F47</f>
        <v>0.88716508889453705</v>
      </c>
      <c r="C47">
        <f>'character-taxon-results'!J47</f>
        <v>1</v>
      </c>
      <c r="D47">
        <f t="shared" si="0"/>
        <v>0.88716508889453705</v>
      </c>
      <c r="E47" t="e">
        <f t="shared" si="1"/>
        <v>#N/A</v>
      </c>
    </row>
    <row r="48" spans="1:5">
      <c r="A48">
        <f>'character-taxon-results'!D48</f>
        <v>0.95</v>
      </c>
      <c r="B48">
        <f>'character-taxon-results'!F48</f>
        <v>0.88716508889453705</v>
      </c>
      <c r="C48">
        <f>'character-taxon-results'!J48</f>
        <v>1</v>
      </c>
      <c r="D48">
        <f t="shared" si="0"/>
        <v>0.88716508889453705</v>
      </c>
      <c r="E48" t="e">
        <f t="shared" si="1"/>
        <v>#N/A</v>
      </c>
    </row>
    <row r="49" spans="1:5">
      <c r="A49">
        <f>'character-taxon-results'!D49</f>
        <v>0.94949494949494995</v>
      </c>
      <c r="B49">
        <f>'character-taxon-results'!F49</f>
        <v>0.88606418220851002</v>
      </c>
      <c r="C49">
        <f>'character-taxon-results'!J49</f>
        <v>1</v>
      </c>
      <c r="D49">
        <f t="shared" si="0"/>
        <v>0.88606418220851002</v>
      </c>
      <c r="E49" t="e">
        <f t="shared" si="1"/>
        <v>#N/A</v>
      </c>
    </row>
    <row r="50" spans="1:5">
      <c r="A50">
        <f>'character-taxon-results'!D50</f>
        <v>0.94949494949494995</v>
      </c>
      <c r="B50">
        <f>'character-taxon-results'!F50</f>
        <v>0.88606418220851002</v>
      </c>
      <c r="C50">
        <f>'character-taxon-results'!J50</f>
        <v>1</v>
      </c>
      <c r="D50">
        <f t="shared" si="0"/>
        <v>0.88606418220851002</v>
      </c>
      <c r="E50" t="e">
        <f t="shared" si="1"/>
        <v>#N/A</v>
      </c>
    </row>
    <row r="51" spans="1:5">
      <c r="A51">
        <f>'character-taxon-results'!D51</f>
        <v>0.939393939393939</v>
      </c>
      <c r="B51">
        <f>'character-taxon-results'!F51</f>
        <v>0.87274315916980305</v>
      </c>
      <c r="C51">
        <f>'character-taxon-results'!J51</f>
        <v>1</v>
      </c>
      <c r="D51">
        <f t="shared" si="0"/>
        <v>0.87274315916980305</v>
      </c>
      <c r="E51" t="e">
        <f t="shared" si="1"/>
        <v>#N/A</v>
      </c>
    </row>
    <row r="52" spans="1:5">
      <c r="A52">
        <f>'character-taxon-results'!D52</f>
        <v>0.92929292929292895</v>
      </c>
      <c r="B52">
        <f>'character-taxon-results'!F52</f>
        <v>0.85973073417278001</v>
      </c>
      <c r="C52">
        <f>'character-taxon-results'!J52</f>
        <v>1</v>
      </c>
      <c r="D52">
        <f t="shared" si="0"/>
        <v>0.85973073417278001</v>
      </c>
      <c r="E52" t="e">
        <f t="shared" si="1"/>
        <v>#N/A</v>
      </c>
    </row>
    <row r="53" spans="1:5">
      <c r="A53">
        <f>'character-taxon-results'!D53</f>
        <v>0.92929292929292895</v>
      </c>
      <c r="B53">
        <f>'character-taxon-results'!F53</f>
        <v>0.85973073417278001</v>
      </c>
      <c r="C53">
        <f>'character-taxon-results'!J53</f>
        <v>1</v>
      </c>
      <c r="D53">
        <f t="shared" si="0"/>
        <v>0.85973073417278001</v>
      </c>
      <c r="E53" t="e">
        <f t="shared" si="1"/>
        <v>#N/A</v>
      </c>
    </row>
    <row r="54" spans="1:5">
      <c r="A54">
        <f>'character-taxon-results'!D54</f>
        <v>0.92929292929292895</v>
      </c>
      <c r="B54">
        <f>'character-taxon-results'!F54</f>
        <v>0.85973073417278001</v>
      </c>
      <c r="C54">
        <f>'character-taxon-results'!J54</f>
        <v>0</v>
      </c>
      <c r="D54" t="e">
        <f t="shared" si="0"/>
        <v>#N/A</v>
      </c>
      <c r="E54">
        <f t="shared" si="1"/>
        <v>0.85973073417278001</v>
      </c>
    </row>
    <row r="55" spans="1:5">
      <c r="A55">
        <f>'character-taxon-results'!D55</f>
        <v>0.92929292929292895</v>
      </c>
      <c r="B55">
        <f>'character-taxon-results'!F55</f>
        <v>0.85973073417278001</v>
      </c>
      <c r="C55">
        <f>'character-taxon-results'!J55</f>
        <v>1</v>
      </c>
      <c r="D55">
        <f t="shared" si="0"/>
        <v>0.85973073417278001</v>
      </c>
      <c r="E55" t="e">
        <f t="shared" si="1"/>
        <v>#N/A</v>
      </c>
    </row>
    <row r="56" spans="1:5">
      <c r="A56">
        <f>'character-taxon-results'!D56</f>
        <v>0.91666666666666696</v>
      </c>
      <c r="B56">
        <f>'character-taxon-results'!F56</f>
        <v>0.84238919809230195</v>
      </c>
      <c r="C56">
        <f>'character-taxon-results'!J56</f>
        <v>1</v>
      </c>
      <c r="D56">
        <f t="shared" si="0"/>
        <v>0.84238919809230195</v>
      </c>
      <c r="E56" t="e">
        <f t="shared" si="1"/>
        <v>#N/A</v>
      </c>
    </row>
    <row r="57" spans="1:5">
      <c r="A57">
        <f>'character-taxon-results'!D57</f>
        <v>0.90909090909090895</v>
      </c>
      <c r="B57">
        <f>'character-taxon-results'!F57</f>
        <v>0.83443102425798998</v>
      </c>
      <c r="C57">
        <f>'character-taxon-results'!J57</f>
        <v>0</v>
      </c>
      <c r="D57" t="e">
        <f t="shared" si="0"/>
        <v>#N/A</v>
      </c>
      <c r="E57">
        <f t="shared" si="1"/>
        <v>0.83443102425798998</v>
      </c>
    </row>
    <row r="58" spans="1:5">
      <c r="A58">
        <f>'character-taxon-results'!D58</f>
        <v>0.88888888888888895</v>
      </c>
      <c r="B58">
        <f>'character-taxon-results'!F58</f>
        <v>0.809883565180613</v>
      </c>
      <c r="C58">
        <f>'character-taxon-results'!J58</f>
        <v>1</v>
      </c>
      <c r="D58">
        <f t="shared" si="0"/>
        <v>0.809883565180613</v>
      </c>
      <c r="E58" t="e">
        <f t="shared" si="1"/>
        <v>#N/A</v>
      </c>
    </row>
    <row r="59" spans="1:5">
      <c r="A59">
        <f>'character-taxon-results'!D59</f>
        <v>0.87878787878787901</v>
      </c>
      <c r="B59">
        <f>'character-taxon-results'!F59</f>
        <v>0.79783739686260102</v>
      </c>
      <c r="C59">
        <f>'character-taxon-results'!J59</f>
        <v>1</v>
      </c>
      <c r="D59">
        <f t="shared" si="0"/>
        <v>0.79783739686260102</v>
      </c>
      <c r="E59" t="e">
        <f t="shared" si="1"/>
        <v>#N/A</v>
      </c>
    </row>
    <row r="60" spans="1:5">
      <c r="A60">
        <f>'character-taxon-results'!D60</f>
        <v>0.87878787878787901</v>
      </c>
      <c r="B60">
        <f>'character-taxon-results'!F60</f>
        <v>0.79783739686260102</v>
      </c>
      <c r="C60">
        <f>'character-taxon-results'!J60</f>
        <v>0</v>
      </c>
      <c r="D60" t="e">
        <f t="shared" si="0"/>
        <v>#N/A</v>
      </c>
      <c r="E60">
        <f t="shared" si="1"/>
        <v>0.79783739686260102</v>
      </c>
    </row>
    <row r="61" spans="1:5">
      <c r="A61">
        <f>'character-taxon-results'!D61</f>
        <v>0.86</v>
      </c>
      <c r="B61">
        <f>'character-taxon-results'!F61</f>
        <v>0.77627201862943196</v>
      </c>
      <c r="C61">
        <f>'character-taxon-results'!J61</f>
        <v>0</v>
      </c>
      <c r="D61" t="e">
        <f t="shared" si="0"/>
        <v>#N/A</v>
      </c>
      <c r="E61">
        <f t="shared" si="1"/>
        <v>0.77627201862943196</v>
      </c>
    </row>
    <row r="62" spans="1:5">
      <c r="A62">
        <f>'character-taxon-results'!D62</f>
        <v>0.83838383838383801</v>
      </c>
      <c r="B62">
        <f>'character-taxon-results'!F62</f>
        <v>0.75085365863340003</v>
      </c>
      <c r="C62">
        <f>'character-taxon-results'!J62</f>
        <v>1</v>
      </c>
      <c r="D62">
        <f t="shared" si="0"/>
        <v>0.75085365863340003</v>
      </c>
      <c r="E62" t="e">
        <f t="shared" si="1"/>
        <v>#N/A</v>
      </c>
    </row>
    <row r="63" spans="1:5">
      <c r="A63">
        <f>'character-taxon-results'!D63</f>
        <v>0.83838383838383801</v>
      </c>
      <c r="B63">
        <f>'character-taxon-results'!F63</f>
        <v>0.75085365863340003</v>
      </c>
      <c r="C63">
        <f>'character-taxon-results'!J63</f>
        <v>1</v>
      </c>
      <c r="D63">
        <f t="shared" si="0"/>
        <v>0.75085365863340003</v>
      </c>
      <c r="E63" t="e">
        <f t="shared" si="1"/>
        <v>#N/A</v>
      </c>
    </row>
    <row r="64" spans="1:5">
      <c r="A64">
        <f>'character-taxon-results'!D64</f>
        <v>0.83838383838383801</v>
      </c>
      <c r="B64">
        <f>'character-taxon-results'!F64</f>
        <v>0.75085365863340003</v>
      </c>
      <c r="C64">
        <f>'character-taxon-results'!J64</f>
        <v>1</v>
      </c>
      <c r="D64">
        <f t="shared" si="0"/>
        <v>0.75085365863340003</v>
      </c>
      <c r="E64" t="e">
        <f t="shared" si="1"/>
        <v>#N/A</v>
      </c>
    </row>
    <row r="65" spans="1:5">
      <c r="A65">
        <f>'character-taxon-results'!D65</f>
        <v>0.83838383838383801</v>
      </c>
      <c r="B65">
        <f>'character-taxon-results'!F65</f>
        <v>0.75085365863340003</v>
      </c>
      <c r="C65">
        <f>'character-taxon-results'!J65</f>
        <v>1</v>
      </c>
      <c r="D65">
        <f t="shared" si="0"/>
        <v>0.75085365863340003</v>
      </c>
      <c r="E65" t="e">
        <f t="shared" si="1"/>
        <v>#N/A</v>
      </c>
    </row>
    <row r="66" spans="1:5">
      <c r="A66">
        <f>'character-taxon-results'!D66</f>
        <v>0.82828282828282795</v>
      </c>
      <c r="B66">
        <f>'character-taxon-results'!F66</f>
        <v>0.739361082006041</v>
      </c>
      <c r="C66">
        <f>'character-taxon-results'!J66</f>
        <v>1</v>
      </c>
      <c r="D66">
        <f t="shared" si="0"/>
        <v>0.739361082006041</v>
      </c>
      <c r="E66" t="e">
        <f t="shared" si="1"/>
        <v>#N/A</v>
      </c>
    </row>
    <row r="67" spans="1:5">
      <c r="A67">
        <f>'character-taxon-results'!D67</f>
        <v>0.82828282828282795</v>
      </c>
      <c r="B67">
        <f>'character-taxon-results'!F67</f>
        <v>0.739361082006041</v>
      </c>
      <c r="C67">
        <f>'character-taxon-results'!J67</f>
        <v>1</v>
      </c>
      <c r="D67">
        <f t="shared" ref="D67:D115" si="2">IF(C67=1,B67,NA())</f>
        <v>0.739361082006041</v>
      </c>
      <c r="E67" t="e">
        <f t="shared" ref="E67:E115" si="3">IF(C67=0,B67,NA())</f>
        <v>#N/A</v>
      </c>
    </row>
    <row r="68" spans="1:5">
      <c r="A68">
        <f>'character-taxon-results'!D68</f>
        <v>0.81818181818181801</v>
      </c>
      <c r="B68">
        <f>'character-taxon-results'!F68</f>
        <v>0.72795578162114605</v>
      </c>
      <c r="C68">
        <f>'character-taxon-results'!J68</f>
        <v>1</v>
      </c>
      <c r="D68">
        <f t="shared" si="2"/>
        <v>0.72795578162114605</v>
      </c>
      <c r="E68" t="e">
        <f t="shared" si="3"/>
        <v>#N/A</v>
      </c>
    </row>
    <row r="69" spans="1:5">
      <c r="A69">
        <f>'character-taxon-results'!D69</f>
        <v>0.81818181818181801</v>
      </c>
      <c r="B69">
        <f>'character-taxon-results'!F69</f>
        <v>0.72795578162114605</v>
      </c>
      <c r="C69">
        <f>'character-taxon-results'!J69</f>
        <v>1</v>
      </c>
      <c r="D69">
        <f t="shared" si="2"/>
        <v>0.72795578162114605</v>
      </c>
      <c r="E69" t="e">
        <f t="shared" si="3"/>
        <v>#N/A</v>
      </c>
    </row>
    <row r="70" spans="1:5">
      <c r="A70">
        <f>'character-taxon-results'!D70</f>
        <v>0.81818181818181801</v>
      </c>
      <c r="B70">
        <f>'character-taxon-results'!F70</f>
        <v>0.72795578162114605</v>
      </c>
      <c r="C70">
        <f>'character-taxon-results'!J70</f>
        <v>1</v>
      </c>
      <c r="D70">
        <f t="shared" si="2"/>
        <v>0.72795578162114605</v>
      </c>
      <c r="E70" t="e">
        <f t="shared" si="3"/>
        <v>#N/A</v>
      </c>
    </row>
    <row r="71" spans="1:5">
      <c r="A71">
        <f>'character-taxon-results'!D71</f>
        <v>0.81818181818181801</v>
      </c>
      <c r="B71">
        <f>'character-taxon-results'!F71</f>
        <v>0.72795578162114605</v>
      </c>
      <c r="C71">
        <f>'character-taxon-results'!J71</f>
        <v>1</v>
      </c>
      <c r="D71">
        <f t="shared" si="2"/>
        <v>0.72795578162114605</v>
      </c>
      <c r="E71" t="e">
        <f t="shared" si="3"/>
        <v>#N/A</v>
      </c>
    </row>
    <row r="72" spans="1:5">
      <c r="A72">
        <f>'character-taxon-results'!D72</f>
        <v>0.80808080808080796</v>
      </c>
      <c r="B72">
        <f>'character-taxon-results'!F72</f>
        <v>0.71663237078292497</v>
      </c>
      <c r="C72">
        <f>'character-taxon-results'!J72</f>
        <v>1</v>
      </c>
      <c r="D72">
        <f t="shared" si="2"/>
        <v>0.71663237078292497</v>
      </c>
      <c r="E72" t="e">
        <f t="shared" si="3"/>
        <v>#N/A</v>
      </c>
    </row>
    <row r="73" spans="1:5">
      <c r="A73">
        <f>'character-taxon-results'!D73</f>
        <v>0.79797979797979801</v>
      </c>
      <c r="B73">
        <f>'character-taxon-results'!F73</f>
        <v>0.70538614211393402</v>
      </c>
      <c r="C73">
        <f>'character-taxon-results'!J73</f>
        <v>1</v>
      </c>
      <c r="D73">
        <f t="shared" si="2"/>
        <v>0.70538614211393402</v>
      </c>
      <c r="E73" t="e">
        <f t="shared" si="3"/>
        <v>#N/A</v>
      </c>
    </row>
    <row r="74" spans="1:5">
      <c r="A74">
        <f>'character-taxon-results'!D74</f>
        <v>0.79797979797979801</v>
      </c>
      <c r="B74">
        <f>'character-taxon-results'!F74</f>
        <v>0.70538614211393402</v>
      </c>
      <c r="C74">
        <f>'character-taxon-results'!J74</f>
        <v>1</v>
      </c>
      <c r="D74">
        <f t="shared" si="2"/>
        <v>0.70538614211393402</v>
      </c>
      <c r="E74" t="e">
        <f t="shared" si="3"/>
        <v>#N/A</v>
      </c>
    </row>
    <row r="75" spans="1:5">
      <c r="A75">
        <f>'character-taxon-results'!D75</f>
        <v>0.78787878787878796</v>
      </c>
      <c r="B75">
        <f>'character-taxon-results'!F75</f>
        <v>0.69421295670909999</v>
      </c>
      <c r="C75">
        <f>'character-taxon-results'!J75</f>
        <v>1</v>
      </c>
      <c r="D75">
        <f t="shared" si="2"/>
        <v>0.69421295670909999</v>
      </c>
      <c r="E75" t="e">
        <f t="shared" si="3"/>
        <v>#N/A</v>
      </c>
    </row>
    <row r="76" spans="1:5">
      <c r="A76">
        <f>'character-taxon-results'!D76</f>
        <v>0.75757575757575801</v>
      </c>
      <c r="B76">
        <f>'character-taxon-results'!F76</f>
        <v>0.661097060761626</v>
      </c>
      <c r="C76">
        <f>'character-taxon-results'!J76</f>
        <v>1</v>
      </c>
      <c r="D76">
        <f t="shared" si="2"/>
        <v>0.661097060761626</v>
      </c>
      <c r="E76" t="e">
        <f t="shared" si="3"/>
        <v>#N/A</v>
      </c>
    </row>
    <row r="77" spans="1:5">
      <c r="A77">
        <f>'character-taxon-results'!D77</f>
        <v>0.72727272727272696</v>
      </c>
      <c r="B77">
        <f>'character-taxon-results'!F77</f>
        <v>0.62852853980696</v>
      </c>
      <c r="C77">
        <f>'character-taxon-results'!J77</f>
        <v>1</v>
      </c>
      <c r="D77">
        <f t="shared" si="2"/>
        <v>0.62852853980696</v>
      </c>
      <c r="E77" t="e">
        <f t="shared" si="3"/>
        <v>#N/A</v>
      </c>
    </row>
    <row r="78" spans="1:5">
      <c r="A78">
        <f>'character-taxon-results'!D78</f>
        <v>0.72727272727272696</v>
      </c>
      <c r="B78">
        <f>'character-taxon-results'!F78</f>
        <v>0.62852853980696</v>
      </c>
      <c r="C78">
        <f>'character-taxon-results'!J78</f>
        <v>1</v>
      </c>
      <c r="D78">
        <f t="shared" si="2"/>
        <v>0.62852853980696</v>
      </c>
      <c r="E78" t="e">
        <f t="shared" si="3"/>
        <v>#N/A</v>
      </c>
    </row>
    <row r="79" spans="1:5">
      <c r="A79">
        <f>'character-taxon-results'!D79</f>
        <v>0.71717171717171702</v>
      </c>
      <c r="B79">
        <f>'character-taxon-results'!F79</f>
        <v>0.61778360163067203</v>
      </c>
      <c r="C79">
        <f>'character-taxon-results'!J79</f>
        <v>1</v>
      </c>
      <c r="D79">
        <f t="shared" si="2"/>
        <v>0.61778360163067203</v>
      </c>
      <c r="E79" t="e">
        <f t="shared" si="3"/>
        <v>#N/A</v>
      </c>
    </row>
    <row r="80" spans="1:5">
      <c r="A80">
        <f>'character-taxon-results'!D80</f>
        <v>0.70707070707070696</v>
      </c>
      <c r="B80">
        <f>'character-taxon-results'!F80</f>
        <v>0.60709127301523802</v>
      </c>
      <c r="C80">
        <f>'character-taxon-results'!J80</f>
        <v>1</v>
      </c>
      <c r="D80">
        <f t="shared" si="2"/>
        <v>0.60709127301523802</v>
      </c>
      <c r="E80" t="e">
        <f t="shared" si="3"/>
        <v>#N/A</v>
      </c>
    </row>
    <row r="81" spans="1:5">
      <c r="A81">
        <f>'character-taxon-results'!D81</f>
        <v>0.69696969696969702</v>
      </c>
      <c r="B81">
        <f>'character-taxon-results'!F81</f>
        <v>0.59645000376948898</v>
      </c>
      <c r="C81">
        <f>'character-taxon-results'!J81</f>
        <v>1</v>
      </c>
      <c r="D81">
        <f t="shared" si="2"/>
        <v>0.59645000376948898</v>
      </c>
      <c r="E81" t="e">
        <f t="shared" si="3"/>
        <v>#N/A</v>
      </c>
    </row>
    <row r="82" spans="1:5">
      <c r="A82">
        <f>'character-taxon-results'!D82</f>
        <v>0.69696969696969702</v>
      </c>
      <c r="B82">
        <f>'character-taxon-results'!F82</f>
        <v>0.59645000376948898</v>
      </c>
      <c r="C82">
        <f>'character-taxon-results'!J82</f>
        <v>0</v>
      </c>
      <c r="D82" t="e">
        <f t="shared" si="2"/>
        <v>#N/A</v>
      </c>
      <c r="E82">
        <f t="shared" si="3"/>
        <v>0.59645000376948898</v>
      </c>
    </row>
    <row r="83" spans="1:5">
      <c r="A83">
        <f>'character-taxon-results'!D83</f>
        <v>0.69696969696969702</v>
      </c>
      <c r="B83">
        <f>'character-taxon-results'!F83</f>
        <v>0.59645000376948898</v>
      </c>
      <c r="C83">
        <f>'character-taxon-results'!J83</f>
        <v>1</v>
      </c>
      <c r="D83">
        <f t="shared" si="2"/>
        <v>0.59645000376948898</v>
      </c>
      <c r="E83" t="e">
        <f t="shared" si="3"/>
        <v>#N/A</v>
      </c>
    </row>
    <row r="84" spans="1:5">
      <c r="A84">
        <f>'character-taxon-results'!D84</f>
        <v>0.69696969696969702</v>
      </c>
      <c r="B84">
        <f>'character-taxon-results'!F84</f>
        <v>0.59645000376948898</v>
      </c>
      <c r="C84">
        <f>'character-taxon-results'!J84</f>
        <v>1</v>
      </c>
      <c r="D84">
        <f t="shared" si="2"/>
        <v>0.59645000376948898</v>
      </c>
      <c r="E84" t="e">
        <f t="shared" si="3"/>
        <v>#N/A</v>
      </c>
    </row>
    <row r="85" spans="1:5">
      <c r="A85">
        <f>'character-taxon-results'!D85</f>
        <v>0.68686868686868696</v>
      </c>
      <c r="B85">
        <f>'character-taxon-results'!F85</f>
        <v>0.58585838865797302</v>
      </c>
      <c r="C85">
        <f>'character-taxon-results'!J85</f>
        <v>1</v>
      </c>
      <c r="D85">
        <f t="shared" si="2"/>
        <v>0.58585838865797302</v>
      </c>
      <c r="E85" t="e">
        <f t="shared" si="3"/>
        <v>#N/A</v>
      </c>
    </row>
    <row r="86" spans="1:5">
      <c r="A86">
        <f>'character-taxon-results'!D86</f>
        <v>0.68686868686868696</v>
      </c>
      <c r="B86">
        <f>'character-taxon-results'!F86</f>
        <v>0.58585838865797302</v>
      </c>
      <c r="C86">
        <f>'character-taxon-results'!J86</f>
        <v>1</v>
      </c>
      <c r="D86">
        <f t="shared" si="2"/>
        <v>0.58585838865797302</v>
      </c>
      <c r="E86" t="e">
        <f t="shared" si="3"/>
        <v>#N/A</v>
      </c>
    </row>
    <row r="87" spans="1:5">
      <c r="A87">
        <f>'character-taxon-results'!D87</f>
        <v>0.66666666666666696</v>
      </c>
      <c r="B87">
        <f>'character-taxon-results'!F87</f>
        <v>0.56481914053878302</v>
      </c>
      <c r="C87">
        <f>'character-taxon-results'!J87</f>
        <v>1</v>
      </c>
      <c r="D87">
        <f t="shared" si="2"/>
        <v>0.56481914053878302</v>
      </c>
      <c r="E87" t="e">
        <f t="shared" si="3"/>
        <v>#N/A</v>
      </c>
    </row>
    <row r="88" spans="1:5">
      <c r="A88">
        <f>'character-taxon-results'!D88</f>
        <v>0.63636363636363602</v>
      </c>
      <c r="B88">
        <f>'character-taxon-results'!F88</f>
        <v>0.53360443771379296</v>
      </c>
      <c r="C88">
        <f>'character-taxon-results'!J88</f>
        <v>1</v>
      </c>
      <c r="D88">
        <f t="shared" si="2"/>
        <v>0.53360443771379296</v>
      </c>
      <c r="E88" t="e">
        <f t="shared" si="3"/>
        <v>#N/A</v>
      </c>
    </row>
    <row r="89" spans="1:5">
      <c r="A89">
        <f>'character-taxon-results'!D89</f>
        <v>0.55555555555555602</v>
      </c>
      <c r="B89">
        <f>'character-taxon-results'!F89</f>
        <v>0.452241420664247</v>
      </c>
      <c r="C89">
        <f>'character-taxon-results'!J89</f>
        <v>1</v>
      </c>
      <c r="D89">
        <f t="shared" si="2"/>
        <v>0.452241420664247</v>
      </c>
      <c r="E89" t="e">
        <f t="shared" si="3"/>
        <v>#N/A</v>
      </c>
    </row>
    <row r="90" spans="1:5">
      <c r="A90">
        <f>'character-taxon-results'!D90</f>
        <v>0.49494949494949497</v>
      </c>
      <c r="B90">
        <f>'character-taxon-results'!F90</f>
        <v>0.39290703860654003</v>
      </c>
      <c r="C90">
        <f>'character-taxon-results'!J90</f>
        <v>1</v>
      </c>
      <c r="D90">
        <f t="shared" si="2"/>
        <v>0.39290703860654003</v>
      </c>
      <c r="E90" t="e">
        <f t="shared" si="3"/>
        <v>#N/A</v>
      </c>
    </row>
    <row r="91" spans="1:5">
      <c r="A91">
        <f>'character-taxon-results'!D91</f>
        <v>0.48484848484848497</v>
      </c>
      <c r="B91">
        <f>'character-taxon-results'!F91</f>
        <v>0.38315537610176897</v>
      </c>
      <c r="C91">
        <f>'character-taxon-results'!J91</f>
        <v>0</v>
      </c>
      <c r="D91" t="e">
        <f t="shared" si="2"/>
        <v>#N/A</v>
      </c>
      <c r="E91">
        <f t="shared" si="3"/>
        <v>0.38315537610176897</v>
      </c>
    </row>
    <row r="92" spans="1:5">
      <c r="A92">
        <f>'character-taxon-results'!D92</f>
        <v>0.47474747474747497</v>
      </c>
      <c r="B92">
        <f>'character-taxon-results'!F92</f>
        <v>0.373442998930894</v>
      </c>
      <c r="C92">
        <f>'character-taxon-results'!J92</f>
        <v>1</v>
      </c>
      <c r="D92">
        <f t="shared" si="2"/>
        <v>0.373442998930894</v>
      </c>
      <c r="E92" t="e">
        <f t="shared" si="3"/>
        <v>#N/A</v>
      </c>
    </row>
    <row r="93" spans="1:5">
      <c r="A93">
        <f>'character-taxon-results'!D93</f>
        <v>0.46464646464646497</v>
      </c>
      <c r="B93">
        <f>'character-taxon-results'!F93</f>
        <v>0.36377002488819699</v>
      </c>
      <c r="C93">
        <f>'character-taxon-results'!J93</f>
        <v>0</v>
      </c>
      <c r="D93" t="e">
        <f t="shared" si="2"/>
        <v>#N/A</v>
      </c>
      <c r="E93">
        <f t="shared" si="3"/>
        <v>0.36377002488819699</v>
      </c>
    </row>
    <row r="94" spans="1:5">
      <c r="A94">
        <f>'character-taxon-results'!D94</f>
        <v>0.46464646464646497</v>
      </c>
      <c r="B94">
        <f>'character-taxon-results'!F94</f>
        <v>0.36377002488819699</v>
      </c>
      <c r="C94">
        <f>'character-taxon-results'!J94</f>
        <v>1</v>
      </c>
      <c r="D94">
        <f t="shared" si="2"/>
        <v>0.36377002488819699</v>
      </c>
      <c r="E94" t="e">
        <f t="shared" si="3"/>
        <v>#N/A</v>
      </c>
    </row>
    <row r="95" spans="1:5">
      <c r="A95">
        <f>'character-taxon-results'!D95</f>
        <v>0.41836734693877597</v>
      </c>
      <c r="B95">
        <f>'character-taxon-results'!F95</f>
        <v>0.31946240203428899</v>
      </c>
      <c r="C95">
        <f>'character-taxon-results'!J95</f>
        <v>0</v>
      </c>
      <c r="D95" t="e">
        <f t="shared" si="2"/>
        <v>#N/A</v>
      </c>
      <c r="E95">
        <f t="shared" si="3"/>
        <v>0.31946240203428899</v>
      </c>
    </row>
    <row r="96" spans="1:5">
      <c r="A96">
        <f>'character-taxon-results'!D96</f>
        <v>0.40816326530612201</v>
      </c>
      <c r="B96">
        <f>'character-taxon-results'!F96</f>
        <v>0.309922573526348</v>
      </c>
      <c r="C96">
        <f>'character-taxon-results'!J96</f>
        <v>1</v>
      </c>
      <c r="D96">
        <f t="shared" si="2"/>
        <v>0.309922573526348</v>
      </c>
      <c r="E96" t="e">
        <f t="shared" si="3"/>
        <v>#N/A</v>
      </c>
    </row>
    <row r="97" spans="1:5">
      <c r="A97">
        <f>'character-taxon-results'!D97</f>
        <v>0</v>
      </c>
      <c r="B97">
        <f>'character-taxon-results'!F97</f>
        <v>0</v>
      </c>
      <c r="C97">
        <f>'character-taxon-results'!J97</f>
        <v>0</v>
      </c>
      <c r="D97" t="e">
        <f t="shared" si="2"/>
        <v>#N/A</v>
      </c>
      <c r="E97">
        <f t="shared" si="3"/>
        <v>0</v>
      </c>
    </row>
    <row r="98" spans="1:5">
      <c r="A98">
        <f>'character-taxon-results'!D98</f>
        <v>0</v>
      </c>
      <c r="B98">
        <f>'character-taxon-results'!F98</f>
        <v>0</v>
      </c>
      <c r="C98">
        <f>'character-taxon-results'!J98</f>
        <v>0</v>
      </c>
      <c r="D98" t="e">
        <f t="shared" si="2"/>
        <v>#N/A</v>
      </c>
      <c r="E98">
        <f t="shared" si="3"/>
        <v>0</v>
      </c>
    </row>
    <row r="99" spans="1:5">
      <c r="A99">
        <f>'character-taxon-results'!D99</f>
        <v>0</v>
      </c>
      <c r="B99">
        <f>'character-taxon-results'!F99</f>
        <v>0</v>
      </c>
      <c r="C99">
        <f>'character-taxon-results'!J99</f>
        <v>0</v>
      </c>
      <c r="D99" t="e">
        <f t="shared" si="2"/>
        <v>#N/A</v>
      </c>
      <c r="E99">
        <f t="shared" si="3"/>
        <v>0</v>
      </c>
    </row>
    <row r="100" spans="1:5">
      <c r="A100">
        <f>'character-taxon-results'!D100</f>
        <v>0</v>
      </c>
      <c r="B100">
        <f>'character-taxon-results'!F100</f>
        <v>0</v>
      </c>
      <c r="C100">
        <f>'character-taxon-results'!J100</f>
        <v>0</v>
      </c>
      <c r="D100" t="e">
        <f t="shared" si="2"/>
        <v>#N/A</v>
      </c>
      <c r="E100">
        <f t="shared" si="3"/>
        <v>0</v>
      </c>
    </row>
    <row r="101" spans="1:5">
      <c r="A101">
        <f>'character-taxon-results'!D101</f>
        <v>0</v>
      </c>
      <c r="B101">
        <f>'character-taxon-results'!F101</f>
        <v>0</v>
      </c>
      <c r="C101">
        <f>'character-taxon-results'!J101</f>
        <v>0</v>
      </c>
      <c r="D101" t="e">
        <f t="shared" si="2"/>
        <v>#N/A</v>
      </c>
      <c r="E101">
        <f t="shared" si="3"/>
        <v>0</v>
      </c>
    </row>
    <row r="102" spans="1:5">
      <c r="A102">
        <f>'character-taxon-results'!D102</f>
        <v>0</v>
      </c>
      <c r="B102">
        <f>'character-taxon-results'!F102</f>
        <v>0</v>
      </c>
      <c r="C102">
        <f>'character-taxon-results'!J102</f>
        <v>0</v>
      </c>
      <c r="D102" t="e">
        <f t="shared" si="2"/>
        <v>#N/A</v>
      </c>
      <c r="E102">
        <f t="shared" si="3"/>
        <v>0</v>
      </c>
    </row>
    <row r="103" spans="1:5">
      <c r="A103">
        <f>'character-taxon-results'!D103</f>
        <v>0</v>
      </c>
      <c r="B103">
        <f>'character-taxon-results'!F103</f>
        <v>0</v>
      </c>
      <c r="C103">
        <f>'character-taxon-results'!J103</f>
        <v>0</v>
      </c>
      <c r="D103" t="e">
        <f t="shared" si="2"/>
        <v>#N/A</v>
      </c>
      <c r="E103">
        <f t="shared" si="3"/>
        <v>0</v>
      </c>
    </row>
    <row r="104" spans="1:5">
      <c r="A104">
        <f>'character-taxon-results'!D104</f>
        <v>0</v>
      </c>
      <c r="B104">
        <f>'character-taxon-results'!F104</f>
        <v>0</v>
      </c>
      <c r="C104">
        <f>'character-taxon-results'!J104</f>
        <v>0</v>
      </c>
      <c r="D104" t="e">
        <f t="shared" si="2"/>
        <v>#N/A</v>
      </c>
      <c r="E104">
        <f t="shared" si="3"/>
        <v>0</v>
      </c>
    </row>
    <row r="105" spans="1:5">
      <c r="A105">
        <f>'character-taxon-results'!D105</f>
        <v>0</v>
      </c>
      <c r="B105">
        <f>'character-taxon-results'!F105</f>
        <v>0</v>
      </c>
      <c r="C105">
        <f>'character-taxon-results'!J105</f>
        <v>0</v>
      </c>
      <c r="D105" t="e">
        <f t="shared" si="2"/>
        <v>#N/A</v>
      </c>
      <c r="E105">
        <f t="shared" si="3"/>
        <v>0</v>
      </c>
    </row>
    <row r="106" spans="1:5">
      <c r="A106">
        <f>'character-taxon-results'!D106</f>
        <v>0</v>
      </c>
      <c r="B106">
        <f>'character-taxon-results'!F106</f>
        <v>0</v>
      </c>
      <c r="C106">
        <f>'character-taxon-results'!J106</f>
        <v>0</v>
      </c>
      <c r="D106" t="e">
        <f t="shared" si="2"/>
        <v>#N/A</v>
      </c>
      <c r="E106">
        <f t="shared" si="3"/>
        <v>0</v>
      </c>
    </row>
    <row r="107" spans="1:5">
      <c r="A107">
        <f>'character-taxon-results'!D107</f>
        <v>0</v>
      </c>
      <c r="B107">
        <f>'character-taxon-results'!F107</f>
        <v>0</v>
      </c>
      <c r="C107">
        <f>'character-taxon-results'!J107</f>
        <v>0</v>
      </c>
      <c r="D107" t="e">
        <f t="shared" si="2"/>
        <v>#N/A</v>
      </c>
      <c r="E107">
        <f t="shared" si="3"/>
        <v>0</v>
      </c>
    </row>
    <row r="108" spans="1:5">
      <c r="A108">
        <f>'character-taxon-results'!D108</f>
        <v>0</v>
      </c>
      <c r="B108">
        <f>'character-taxon-results'!F108</f>
        <v>0</v>
      </c>
      <c r="C108">
        <f>'character-taxon-results'!J108</f>
        <v>0</v>
      </c>
      <c r="D108" t="e">
        <f t="shared" si="2"/>
        <v>#N/A</v>
      </c>
      <c r="E108">
        <f t="shared" si="3"/>
        <v>0</v>
      </c>
    </row>
    <row r="109" spans="1:5">
      <c r="A109">
        <f>'character-taxon-results'!D109</f>
        <v>0</v>
      </c>
      <c r="B109">
        <f>'character-taxon-results'!F109</f>
        <v>0</v>
      </c>
      <c r="C109">
        <f>'character-taxon-results'!J109</f>
        <v>0</v>
      </c>
      <c r="D109" t="e">
        <f t="shared" si="2"/>
        <v>#N/A</v>
      </c>
      <c r="E109">
        <f t="shared" si="3"/>
        <v>0</v>
      </c>
    </row>
    <row r="110" spans="1:5">
      <c r="A110">
        <f>'character-taxon-results'!D110</f>
        <v>0</v>
      </c>
      <c r="B110">
        <f>'character-taxon-results'!F110</f>
        <v>0</v>
      </c>
      <c r="C110">
        <f>'character-taxon-results'!J110</f>
        <v>0</v>
      </c>
      <c r="D110" t="e">
        <f t="shared" si="2"/>
        <v>#N/A</v>
      </c>
      <c r="E110">
        <f t="shared" si="3"/>
        <v>0</v>
      </c>
    </row>
    <row r="111" spans="1:5">
      <c r="A111">
        <f>'character-taxon-results'!D111</f>
        <v>0</v>
      </c>
      <c r="B111">
        <f>'character-taxon-results'!F111</f>
        <v>0</v>
      </c>
      <c r="C111">
        <f>'character-taxon-results'!J111</f>
        <v>0</v>
      </c>
      <c r="D111" t="e">
        <f t="shared" si="2"/>
        <v>#N/A</v>
      </c>
      <c r="E111">
        <f t="shared" si="3"/>
        <v>0</v>
      </c>
    </row>
    <row r="112" spans="1:5">
      <c r="A112">
        <f>'character-taxon-results'!D112</f>
        <v>0</v>
      </c>
      <c r="B112">
        <f>'character-taxon-results'!F112</f>
        <v>0</v>
      </c>
      <c r="C112">
        <f>'character-taxon-results'!J112</f>
        <v>0</v>
      </c>
      <c r="D112" t="e">
        <f t="shared" si="2"/>
        <v>#N/A</v>
      </c>
      <c r="E112">
        <f t="shared" si="3"/>
        <v>0</v>
      </c>
    </row>
    <row r="113" spans="1:5">
      <c r="A113">
        <f>'character-taxon-results'!D113</f>
        <v>0</v>
      </c>
      <c r="B113">
        <f>'character-taxon-results'!F113</f>
        <v>0</v>
      </c>
      <c r="C113">
        <f>'character-taxon-results'!J113</f>
        <v>0</v>
      </c>
      <c r="D113" t="e">
        <f t="shared" si="2"/>
        <v>#N/A</v>
      </c>
      <c r="E113">
        <f t="shared" si="3"/>
        <v>0</v>
      </c>
    </row>
    <row r="114" spans="1:5">
      <c r="A114">
        <f>'character-taxon-results'!D114</f>
        <v>0</v>
      </c>
      <c r="B114">
        <f>'character-taxon-results'!F114</f>
        <v>0</v>
      </c>
      <c r="C114">
        <f>'character-taxon-results'!J114</f>
        <v>0</v>
      </c>
      <c r="D114" t="e">
        <f t="shared" si="2"/>
        <v>#N/A</v>
      </c>
      <c r="E114">
        <f t="shared" si="3"/>
        <v>0</v>
      </c>
    </row>
    <row r="115" spans="1:5">
      <c r="A115">
        <f>'character-taxon-results'!D115</f>
        <v>0</v>
      </c>
      <c r="B115">
        <f>'character-taxon-results'!F115</f>
        <v>0</v>
      </c>
      <c r="C115">
        <f>'character-taxon-results'!J115</f>
        <v>0</v>
      </c>
      <c r="D115" t="e">
        <f t="shared" si="2"/>
        <v>#N/A</v>
      </c>
      <c r="E115">
        <f t="shared" si="3"/>
        <v>0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character-taxon-results</vt:lpstr>
      <vt:lpstr>Threshold Plot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tgd</dc:creator>
  <cp:lastModifiedBy>O'Leary Maureen</cp:lastModifiedBy>
  <dcterms:created xsi:type="dcterms:W3CDTF">2015-11-23T06:21:17Z</dcterms:created>
  <dcterms:modified xsi:type="dcterms:W3CDTF">2016-06-20T15:59:43Z</dcterms:modified>
</cp:coreProperties>
</file>