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filterPrivacy="1" autoCompressPictures="0"/>
  <xr:revisionPtr revIDLastSave="0" documentId="13_ncr:1_{BD86CB59-ADC6-BE4C-B7F8-73A4014D608A}" xr6:coauthVersionLast="32" xr6:coauthVersionMax="32" xr10:uidLastSave="{00000000-0000-0000-0000-000000000000}"/>
  <bookViews>
    <workbookView xWindow="40" yWindow="440" windowWidth="28760" windowHeight="16580" xr2:uid="{00000000-000D-0000-FFFF-FFFF00000000}"/>
  </bookViews>
  <sheets>
    <sheet name="APPENDIX S6" sheetId="23" r:id="rId1"/>
  </sheets>
  <definedNames>
    <definedName name="Mature_and_immature_flower_buds">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23" l="1"/>
  <c r="N23" i="23"/>
  <c r="N25" i="23"/>
  <c r="N4" i="23"/>
  <c r="N5" i="23"/>
  <c r="N14" i="23"/>
  <c r="N13" i="23"/>
  <c r="N3" i="23"/>
  <c r="N6" i="23"/>
  <c r="N15" i="23"/>
  <c r="N20" i="23"/>
  <c r="N17" i="23"/>
  <c r="N12" i="23"/>
  <c r="N19" i="23"/>
  <c r="N18" i="23"/>
  <c r="N22" i="23"/>
  <c r="N16" i="23"/>
  <c r="N2" i="23"/>
  <c r="N21" i="23"/>
  <c r="N11" i="23"/>
  <c r="N7" i="23"/>
  <c r="N10" i="23"/>
  <c r="N9" i="23"/>
  <c r="N8" i="23"/>
</calcChain>
</file>

<file path=xl/sharedStrings.xml><?xml version="1.0" encoding="utf-8"?>
<sst xmlns="http://schemas.openxmlformats.org/spreadsheetml/2006/main" count="148" uniqueCount="47">
  <si>
    <t>bioclim_4</t>
  </si>
  <si>
    <t>bioclim_15</t>
  </si>
  <si>
    <t>bioclim_18</t>
  </si>
  <si>
    <t>bioclim_19</t>
  </si>
  <si>
    <t>Locale</t>
  </si>
  <si>
    <t>Latitude (WGS 84)</t>
  </si>
  <si>
    <t>Longitude (WGS 84)</t>
  </si>
  <si>
    <t>Actual Evapotranspiration</t>
  </si>
  <si>
    <t>Climatic Water Deficit</t>
  </si>
  <si>
    <t>Average Minimum Temperature in Winter</t>
  </si>
  <si>
    <t>Average Maximum Temperature in Summer</t>
  </si>
  <si>
    <t>Qb-10</t>
  </si>
  <si>
    <t>Qb-12</t>
  </si>
  <si>
    <t>Qb-14</t>
  </si>
  <si>
    <t>Qb-PR.315</t>
  </si>
  <si>
    <t>QB-SD</t>
  </si>
  <si>
    <t>Species</t>
  </si>
  <si>
    <t>MCAS Miramar</t>
  </si>
  <si>
    <t>Taxon</t>
  </si>
  <si>
    <t xml:space="preserve">Quercus berberidifolia Liebm. </t>
  </si>
  <si>
    <t>Qb-20</t>
  </si>
  <si>
    <t>Qb-34</t>
  </si>
  <si>
    <t>Qb-59</t>
  </si>
  <si>
    <t>Qb-66b</t>
  </si>
  <si>
    <t>Qb-NEW</t>
  </si>
  <si>
    <t>Qb-SD</t>
  </si>
  <si>
    <t>Quercus cornelius-mulleri Nixon &amp; K.P. Steele</t>
  </si>
  <si>
    <t>Qcm-16</t>
  </si>
  <si>
    <t>Qcm-17b</t>
  </si>
  <si>
    <t>Quercus dumosa Nutt.</t>
  </si>
  <si>
    <t>Qdu-19</t>
  </si>
  <si>
    <t>Quercus durata Jeps. var. durata</t>
  </si>
  <si>
    <t>Qdd-37b</t>
  </si>
  <si>
    <t>Qdd-48</t>
  </si>
  <si>
    <t>Qdd-50b</t>
  </si>
  <si>
    <t>Qdd-62</t>
  </si>
  <si>
    <t>Qdg-45b</t>
  </si>
  <si>
    <t>Quercus durata Jeps. var. gabrielensis Nixon &amp; C.H. Mull.</t>
  </si>
  <si>
    <t>Qdg-MtB</t>
  </si>
  <si>
    <t>Quercus john-tuckeri Nixon &amp; C.H. Mull.</t>
  </si>
  <si>
    <t>Qp-Cat</t>
  </si>
  <si>
    <t>Quercus pacifica Nixon &amp; C.H. Mull.</t>
  </si>
  <si>
    <t>Qp-SC3</t>
  </si>
  <si>
    <t>Qp-SR33</t>
  </si>
  <si>
    <t>Qp-SRb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</si>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</sst>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ourier"/>
      <family val="2"/>
    </font>
    <font>
      <sz val="10"/>
      <name val="Verdana"/>
      <family val="2"/>
    </font>
    <font>
      <sz val="10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ourier"/>
      <family val="2"/>
    </font>
    <font>
      <sz val="12"/>
      <color theme="1"/>
      <name val="Courier"/>
      <family val="2"/>
    </font>
    <font>
      <b/>
      <sz val="12"/>
      <name val="Courier"/>
      <family val="1"/>
    </font>
    <font>
      <sz val="12"/>
      <name val="Courier"/>
      <family val="1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3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5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  <cellStyle name="Normal 2" xfId="1" xr:uid="{00000000-0005-0000-0000-000097000000}"/>
    <cellStyle name="Normal 3" xfId="2" xr:uid="{00000000-0005-0000-0000-00009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34608-A602-1C48-9C65-C694301BA617}">
  <dimension ref="A1:S68"/>
  <sheetViews>
    <sheetView tabSelected="1" workbookViewId="0">
      <selection activeCell="E28" sqref="E28"/>
    </sheetView>
  </sheetViews>
  <sheetFormatPr baseColWidth="10" defaultColWidth="5.5" defaultRowHeight="16" x14ac:dyDescent="0.2"/>
  <cols>
    <col min="1" max="1" width="11.6640625" style="1" bestFit="1" customWidth="1"/>
    <col min="2" max="2" width="37" style="1" bestFit="1" customWidth="1"/>
    <col min="3" max="3" width="15.1640625" style="1" bestFit="1" customWidth="1"/>
    <col min="4" max="4" width="21.1640625" style="1" bestFit="1" customWidth="1"/>
    <col min="5" max="5" width="22.5" style="1" bestFit="1" customWidth="1"/>
    <col min="6" max="6" width="30.83203125" style="6" bestFit="1" customWidth="1"/>
    <col min="7" max="7" width="27.33203125" style="6" bestFit="1" customWidth="1"/>
    <col min="8" max="9" width="45.33203125" style="6" bestFit="1" customWidth="1"/>
    <col min="10" max="10" width="11.6640625" style="6" bestFit="1" customWidth="1"/>
    <col min="11" max="13" width="12.83203125" style="6" bestFit="1" customWidth="1"/>
    <col min="14" max="14" width="37" style="1" bestFit="1" customWidth="1"/>
    <col min="15" max="17" width="5.5" style="1"/>
    <col min="18" max="18" width="11.6640625" style="13" bestFit="1" customWidth="1"/>
    <col min="19" max="19" width="69.5" style="13" bestFit="1" customWidth="1"/>
    <col min="20" max="16384" width="5.5" style="1"/>
  </cols>
  <sheetData>
    <row r="1" spans="1:19" s="5" customFormat="1" x14ac:dyDescent="0.2">
      <c r="A1" s="3" t="s">
        <v>4</v>
      </c>
      <c r="B1" s="3" t="s">
        <v>16</v>
      </c>
      <c r="C1" s="3" t="s">
        <v>17</v>
      </c>
      <c r="D1" s="3" t="s">
        <v>5</v>
      </c>
      <c r="E1" s="3" t="s">
        <v>6</v>
      </c>
      <c r="F1" s="7" t="s">
        <v>7</v>
      </c>
      <c r="G1" s="7" t="s">
        <v>8</v>
      </c>
      <c r="H1" s="7" t="s">
        <v>9</v>
      </c>
      <c r="I1" s="7" t="s">
        <v>10</v>
      </c>
      <c r="J1" s="7" t="s">
        <v>0</v>
      </c>
      <c r="K1" s="7" t="s">
        <v>1</v>
      </c>
      <c r="L1" s="7" t="s">
        <v>2</v>
      </c>
      <c r="M1" s="7" t="s">
        <v>3</v>
      </c>
      <c r="R1" s="8" t="s">
        <v>4</v>
      </c>
      <c r="S1" s="8" t="s">
        <v>18</v>
      </c>
    </row>
    <row r="2" spans="1:19" s="2" customFormat="1" x14ac:dyDescent="0.2">
      <c r="A2" s="2">
        <v>1707</v>
      </c>
      <c r="B2" s="2" t="s">
        <v>19</v>
      </c>
      <c r="C2" s="12" t="s">
        <v>45</v>
      </c>
      <c r="D2" s="2">
        <v>32.8217</v>
      </c>
      <c r="E2" s="2">
        <v>-117.0145</v>
      </c>
      <c r="F2" s="4">
        <v>255.68736530000001</v>
      </c>
      <c r="G2" s="4">
        <v>1080.505062</v>
      </c>
      <c r="H2" s="4">
        <v>5.5237777809999997</v>
      </c>
      <c r="I2" s="4">
        <v>19.791741590000001</v>
      </c>
      <c r="J2" s="4">
        <v>4.2387726470000002</v>
      </c>
      <c r="K2" s="4">
        <v>0.92466061499999996</v>
      </c>
      <c r="L2" s="4">
        <v>8.8521482220000003</v>
      </c>
      <c r="M2" s="4">
        <v>159.13856530000001</v>
      </c>
      <c r="N2" s="2" t="str">
        <f>VLOOKUP(A2,$R$2:$S$58,2,FALSE)</f>
        <v xml:space="preserve">Quercus berberidifolia Liebm. </v>
      </c>
      <c r="R2" s="9">
        <v>1724</v>
      </c>
      <c r="S2" s="9" t="s">
        <v>19</v>
      </c>
    </row>
    <row r="3" spans="1:19" s="2" customFormat="1" x14ac:dyDescent="0.2">
      <c r="A3" s="2">
        <v>1710</v>
      </c>
      <c r="B3" s="2" t="s">
        <v>19</v>
      </c>
      <c r="C3" s="12" t="s">
        <v>45</v>
      </c>
      <c r="D3" s="2">
        <v>33.044400000000003</v>
      </c>
      <c r="E3" s="2">
        <v>-117.26690000000001</v>
      </c>
      <c r="F3" s="4">
        <v>263.68731810000003</v>
      </c>
      <c r="G3" s="4">
        <v>1053.3898730000001</v>
      </c>
      <c r="H3" s="4">
        <v>6.6839072660000003</v>
      </c>
      <c r="I3" s="4">
        <v>19.040119319999999</v>
      </c>
      <c r="J3" s="4">
        <v>3.2339351999999999</v>
      </c>
      <c r="K3" s="4">
        <v>0.91810514200000004</v>
      </c>
      <c r="L3" s="4">
        <v>9.4412826909999996</v>
      </c>
      <c r="M3" s="4">
        <v>148.7154036</v>
      </c>
      <c r="N3" s="2" t="str">
        <f>VLOOKUP(A3,$R$2:$S$58,2,FALSE)</f>
        <v xml:space="preserve">Quercus berberidifolia Liebm. </v>
      </c>
      <c r="R3" s="9">
        <v>2089</v>
      </c>
      <c r="S3" s="9" t="s">
        <v>19</v>
      </c>
    </row>
    <row r="4" spans="1:19" s="2" customFormat="1" x14ac:dyDescent="0.2">
      <c r="A4" s="2">
        <v>1730</v>
      </c>
      <c r="B4" s="2" t="s">
        <v>19</v>
      </c>
      <c r="C4" s="12" t="s">
        <v>45</v>
      </c>
      <c r="D4" s="2">
        <v>32.950099999999999</v>
      </c>
      <c r="E4" s="2">
        <v>-117.2538</v>
      </c>
      <c r="F4" s="4">
        <v>261.20695009999997</v>
      </c>
      <c r="G4" s="4">
        <v>1009.572645</v>
      </c>
      <c r="H4" s="4">
        <v>6.9109296880000004</v>
      </c>
      <c r="I4" s="4">
        <v>18.82347188</v>
      </c>
      <c r="J4" s="4">
        <v>2.9569057280000002</v>
      </c>
      <c r="K4" s="4">
        <v>0.90942170899999997</v>
      </c>
      <c r="L4" s="4">
        <v>9.0841367529999992</v>
      </c>
      <c r="M4" s="4">
        <v>135.94389939999999</v>
      </c>
      <c r="N4" s="2" t="str">
        <f>VLOOKUP(A4,$R$2:$S$58,2,FALSE)</f>
        <v xml:space="preserve">Quercus berberidifolia Liebm. </v>
      </c>
      <c r="R4" s="10" t="s">
        <v>20</v>
      </c>
      <c r="S4" s="9" t="s">
        <v>19</v>
      </c>
    </row>
    <row r="5" spans="1:19" s="2" customFormat="1" x14ac:dyDescent="0.2">
      <c r="A5" s="2">
        <v>2069</v>
      </c>
      <c r="B5" s="2" t="s">
        <v>19</v>
      </c>
      <c r="C5" s="12" t="s">
        <v>45</v>
      </c>
      <c r="D5" s="2">
        <v>32.940600000000003</v>
      </c>
      <c r="E5" s="2">
        <v>-117.2471</v>
      </c>
      <c r="F5" s="4">
        <v>261.80347799999998</v>
      </c>
      <c r="G5" s="4">
        <v>1027.682605</v>
      </c>
      <c r="H5" s="4">
        <v>6.8636123209999997</v>
      </c>
      <c r="I5" s="4">
        <v>18.886514729999998</v>
      </c>
      <c r="J5" s="4">
        <v>2.938075499</v>
      </c>
      <c r="K5" s="4">
        <v>0.91077929700000004</v>
      </c>
      <c r="L5" s="4">
        <v>9.0757912259999998</v>
      </c>
      <c r="M5" s="4">
        <v>135.99983230000001</v>
      </c>
      <c r="N5" s="2" t="str">
        <f>VLOOKUP(A5,$R$2:$S$58,2,FALSE)</f>
        <v xml:space="preserve">Quercus berberidifolia Liebm. </v>
      </c>
      <c r="R5" s="10" t="s">
        <v>13</v>
      </c>
      <c r="S5" s="9" t="s">
        <v>19</v>
      </c>
    </row>
    <row r="6" spans="1:19" s="2" customFormat="1" x14ac:dyDescent="0.2">
      <c r="A6" s="2">
        <v>2073</v>
      </c>
      <c r="B6" s="2" t="s">
        <v>19</v>
      </c>
      <c r="C6" s="12" t="s">
        <v>45</v>
      </c>
      <c r="D6" s="2">
        <v>33.036000000000001</v>
      </c>
      <c r="E6" s="2">
        <v>-117.2487</v>
      </c>
      <c r="F6" s="4">
        <v>281.39016479999998</v>
      </c>
      <c r="G6" s="4">
        <v>1050.858968</v>
      </c>
      <c r="H6" s="4">
        <v>6.6828845079999999</v>
      </c>
      <c r="I6" s="4">
        <v>18.98293511</v>
      </c>
      <c r="J6" s="4">
        <v>3.2591774330000001</v>
      </c>
      <c r="K6" s="4">
        <v>0.91734886500000001</v>
      </c>
      <c r="L6" s="4">
        <v>9.3266504260000005</v>
      </c>
      <c r="M6" s="4">
        <v>146.76194559999999</v>
      </c>
      <c r="N6" s="2" t="str">
        <f>VLOOKUP(A6,$R$2:$S$58,2,FALSE)</f>
        <v xml:space="preserve">Quercus berberidifolia Liebm. </v>
      </c>
      <c r="R6" s="9">
        <v>2086</v>
      </c>
      <c r="S6" s="9" t="s">
        <v>19</v>
      </c>
    </row>
    <row r="7" spans="1:19" s="2" customFormat="1" x14ac:dyDescent="0.2">
      <c r="A7" s="2">
        <v>2086</v>
      </c>
      <c r="B7" s="2" t="s">
        <v>19</v>
      </c>
      <c r="C7" s="12" t="s">
        <v>45</v>
      </c>
      <c r="D7" s="2">
        <v>32.853999999999999</v>
      </c>
      <c r="E7" s="2">
        <v>-116.74209999999999</v>
      </c>
      <c r="F7" s="4">
        <v>389.38229619999998</v>
      </c>
      <c r="G7" s="4">
        <v>927.93006070000001</v>
      </c>
      <c r="H7" s="4">
        <v>3.2835344910000002</v>
      </c>
      <c r="I7" s="4">
        <v>16.517590869999999</v>
      </c>
      <c r="J7" s="4">
        <v>5.3411164390000003</v>
      </c>
      <c r="K7" s="4">
        <v>0.85098269199999999</v>
      </c>
      <c r="L7" s="4">
        <v>21.990198039999999</v>
      </c>
      <c r="M7" s="4">
        <v>234.54184739999999</v>
      </c>
      <c r="N7" s="2" t="str">
        <f>VLOOKUP(A7,$R$2:$S$58,2,FALSE)</f>
        <v xml:space="preserve">Quercus berberidifolia Liebm. </v>
      </c>
      <c r="R7" s="9">
        <v>1710</v>
      </c>
      <c r="S7" s="9" t="s">
        <v>19</v>
      </c>
    </row>
    <row r="8" spans="1:19" s="2" customFormat="1" x14ac:dyDescent="0.2">
      <c r="A8" s="2" t="s">
        <v>11</v>
      </c>
      <c r="B8" s="2" t="s">
        <v>19</v>
      </c>
      <c r="C8" s="12" t="s">
        <v>45</v>
      </c>
      <c r="D8" s="2">
        <v>33.197000000000003</v>
      </c>
      <c r="E8" s="2">
        <v>-116.5966</v>
      </c>
      <c r="F8" s="4">
        <v>389.20128299999999</v>
      </c>
      <c r="G8" s="4">
        <v>873.3054717</v>
      </c>
      <c r="H8" s="4">
        <v>0.56468337199999996</v>
      </c>
      <c r="I8" s="4">
        <v>14.68606005</v>
      </c>
      <c r="J8" s="4">
        <v>5.7089519180000003</v>
      </c>
      <c r="K8" s="4">
        <v>0.77849568099999999</v>
      </c>
      <c r="L8" s="4">
        <v>45.691868380000003</v>
      </c>
      <c r="M8" s="4">
        <v>243.3822399</v>
      </c>
      <c r="N8" s="2" t="str">
        <f>VLOOKUP(A8,$R$2:$S$58,2,FALSE)</f>
        <v xml:space="preserve">Quercus berberidifolia Liebm. </v>
      </c>
      <c r="R8" s="9">
        <v>1692</v>
      </c>
      <c r="S8" s="9" t="s">
        <v>19</v>
      </c>
    </row>
    <row r="9" spans="1:19" s="2" customFormat="1" x14ac:dyDescent="0.2">
      <c r="A9" s="2" t="s">
        <v>12</v>
      </c>
      <c r="B9" s="2" t="s">
        <v>19</v>
      </c>
      <c r="C9" s="12" t="s">
        <v>45</v>
      </c>
      <c r="D9" s="2">
        <v>33.210500000000003</v>
      </c>
      <c r="E9" s="2">
        <v>-116.5162</v>
      </c>
      <c r="F9" s="4">
        <v>338.55946469999998</v>
      </c>
      <c r="G9" s="4">
        <v>982.8569986</v>
      </c>
      <c r="H9" s="4">
        <v>1.8405801580000001</v>
      </c>
      <c r="I9" s="4">
        <v>13.115012350000001</v>
      </c>
      <c r="J9" s="4">
        <v>6.2700437400000002</v>
      </c>
      <c r="K9" s="4">
        <v>0.69558096800000002</v>
      </c>
      <c r="L9" s="4">
        <v>49.04799697</v>
      </c>
      <c r="M9" s="4">
        <v>168.81408819999999</v>
      </c>
      <c r="N9" s="2" t="str">
        <f>VLOOKUP(A9,$R$2:$S$58,2,FALSE)</f>
        <v xml:space="preserve">Quercus berberidifolia Liebm. </v>
      </c>
      <c r="R9" s="9">
        <v>1698</v>
      </c>
      <c r="S9" s="9" t="s">
        <v>19</v>
      </c>
    </row>
    <row r="10" spans="1:19" s="2" customFormat="1" x14ac:dyDescent="0.2">
      <c r="A10" s="2" t="s">
        <v>13</v>
      </c>
      <c r="B10" s="2" t="s">
        <v>19</v>
      </c>
      <c r="C10" s="12" t="s">
        <v>45</v>
      </c>
      <c r="D10" s="2">
        <v>33.7059</v>
      </c>
      <c r="E10" s="2">
        <v>-116.7548</v>
      </c>
      <c r="F10" s="4">
        <v>362.7774058</v>
      </c>
      <c r="G10" s="4">
        <v>924.55351359999997</v>
      </c>
      <c r="H10" s="4">
        <v>2.4071310189999999</v>
      </c>
      <c r="I10" s="4">
        <v>15.63904975</v>
      </c>
      <c r="J10" s="4">
        <v>6.0126265889999999</v>
      </c>
      <c r="K10" s="4">
        <v>0.75786877500000005</v>
      </c>
      <c r="L10" s="4">
        <v>43.101572330000003</v>
      </c>
      <c r="M10" s="4">
        <v>227.70693019999999</v>
      </c>
      <c r="N10" s="2" t="str">
        <f>VLOOKUP(A10,$R$2:$S$58,2,FALSE)</f>
        <v xml:space="preserve">Quercus berberidifolia Liebm. </v>
      </c>
      <c r="R10" s="9">
        <v>1707</v>
      </c>
      <c r="S10" s="9" t="s">
        <v>19</v>
      </c>
    </row>
    <row r="11" spans="1:19" s="2" customFormat="1" x14ac:dyDescent="0.2">
      <c r="A11" s="2" t="s">
        <v>14</v>
      </c>
      <c r="B11" s="2" t="s">
        <v>19</v>
      </c>
      <c r="C11" s="12" t="s">
        <v>45</v>
      </c>
      <c r="D11" s="2">
        <v>33.225299999999997</v>
      </c>
      <c r="E11" s="2">
        <v>-117.0271</v>
      </c>
      <c r="F11" s="4">
        <v>306.51776640000003</v>
      </c>
      <c r="G11" s="4">
        <v>1054.393587</v>
      </c>
      <c r="H11" s="4">
        <v>4.1384019240000001</v>
      </c>
      <c r="I11" s="4">
        <v>19.45674</v>
      </c>
      <c r="J11" s="4">
        <v>4.7196081630000002</v>
      </c>
      <c r="K11" s="4">
        <v>0.99950220400000001</v>
      </c>
      <c r="L11" s="4">
        <v>10.499955310000001</v>
      </c>
      <c r="M11" s="4">
        <v>240.84736369999999</v>
      </c>
      <c r="N11" s="2" t="str">
        <f>VLOOKUP(A11,$R$2:$S$58,2,FALSE)</f>
        <v xml:space="preserve">Quercus berberidifolia Liebm. </v>
      </c>
      <c r="R11" s="9">
        <v>1718</v>
      </c>
      <c r="S11" s="9" t="s">
        <v>19</v>
      </c>
    </row>
    <row r="12" spans="1:19" s="2" customFormat="1" x14ac:dyDescent="0.2">
      <c r="A12" s="2" t="s">
        <v>15</v>
      </c>
      <c r="B12" s="2" t="s">
        <v>19</v>
      </c>
      <c r="C12" s="12" t="s">
        <v>45</v>
      </c>
      <c r="D12" s="2">
        <v>33.169699999999999</v>
      </c>
      <c r="E12" s="2">
        <v>-117.2834</v>
      </c>
      <c r="F12" s="4">
        <v>277.84440050000001</v>
      </c>
      <c r="G12" s="4">
        <v>1085.3911430000001</v>
      </c>
      <c r="H12" s="4">
        <v>6.1560959290000001</v>
      </c>
      <c r="I12" s="4">
        <v>19.02069131</v>
      </c>
      <c r="J12" s="4">
        <v>3.4577597519999999</v>
      </c>
      <c r="K12" s="4">
        <v>0.92210925300000002</v>
      </c>
      <c r="L12" s="4">
        <v>10.39173315</v>
      </c>
      <c r="M12" s="4">
        <v>187.1722182</v>
      </c>
      <c r="N12" s="2" t="str">
        <f>VLOOKUP(A12,$R$2:$S$58,2,FALSE)</f>
        <v xml:space="preserve">Quercus berberidifolia Liebm. </v>
      </c>
      <c r="R12" s="9">
        <v>2061</v>
      </c>
      <c r="S12" s="9" t="s">
        <v>19</v>
      </c>
    </row>
    <row r="13" spans="1:19" s="2" customFormat="1" x14ac:dyDescent="0.2">
      <c r="A13" s="2">
        <v>1706</v>
      </c>
      <c r="B13" s="2" t="s">
        <v>29</v>
      </c>
      <c r="C13" s="12" t="s">
        <v>45</v>
      </c>
      <c r="D13" s="2">
        <v>32.955100000000002</v>
      </c>
      <c r="E13" s="2">
        <v>-117.1622</v>
      </c>
      <c r="F13" s="4">
        <v>283.45830719999998</v>
      </c>
      <c r="G13" s="4">
        <v>1034.191961</v>
      </c>
      <c r="H13" s="4">
        <v>6.7256566790000001</v>
      </c>
      <c r="I13" s="4">
        <v>18.975103610000001</v>
      </c>
      <c r="J13" s="4">
        <v>3.4256903489999999</v>
      </c>
      <c r="K13" s="4">
        <v>0.91410318199999996</v>
      </c>
      <c r="L13" s="4">
        <v>9.5162724430000001</v>
      </c>
      <c r="M13" s="4">
        <v>148.2099963</v>
      </c>
      <c r="N13" s="2" t="str">
        <f>VLOOKUP(A13,$R$2:$S$58,2,FALSE)</f>
        <v>Quercus dumosa Nutt.</v>
      </c>
      <c r="R13" s="10" t="s">
        <v>11</v>
      </c>
      <c r="S13" s="9" t="s">
        <v>19</v>
      </c>
    </row>
    <row r="14" spans="1:19" s="2" customFormat="1" x14ac:dyDescent="0.2">
      <c r="A14" s="2">
        <v>1716</v>
      </c>
      <c r="B14" s="2" t="s">
        <v>29</v>
      </c>
      <c r="C14" s="12" t="s">
        <v>45</v>
      </c>
      <c r="D14" s="2">
        <v>32.940600000000003</v>
      </c>
      <c r="E14" s="2">
        <v>-117.2471</v>
      </c>
      <c r="F14" s="4">
        <v>261.80347799999998</v>
      </c>
      <c r="G14" s="4">
        <v>1027.682605</v>
      </c>
      <c r="H14" s="4">
        <v>6.8636123209999997</v>
      </c>
      <c r="I14" s="4">
        <v>18.886514729999998</v>
      </c>
      <c r="J14" s="4">
        <v>2.938075499</v>
      </c>
      <c r="K14" s="4">
        <v>0.91077929700000004</v>
      </c>
      <c r="L14" s="4">
        <v>9.0757912259999998</v>
      </c>
      <c r="M14" s="4">
        <v>135.99983230000001</v>
      </c>
      <c r="N14" s="2" t="str">
        <f>VLOOKUP(A14,$R$2:$S$58,2,FALSE)</f>
        <v>Quercus dumosa Nutt.</v>
      </c>
      <c r="R14" s="10" t="s">
        <v>12</v>
      </c>
      <c r="S14" s="9" t="s">
        <v>19</v>
      </c>
    </row>
    <row r="15" spans="1:19" s="2" customFormat="1" x14ac:dyDescent="0.2">
      <c r="A15" s="2">
        <v>2072</v>
      </c>
      <c r="B15" s="2" t="s">
        <v>29</v>
      </c>
      <c r="C15" s="12" t="s">
        <v>45</v>
      </c>
      <c r="D15" s="2">
        <v>33.036000000000001</v>
      </c>
      <c r="E15" s="2">
        <v>-117.2487</v>
      </c>
      <c r="F15" s="4">
        <v>281.39016479999998</v>
      </c>
      <c r="G15" s="4">
        <v>1050.858968</v>
      </c>
      <c r="H15" s="4">
        <v>6.6828845079999999</v>
      </c>
      <c r="I15" s="4">
        <v>18.98293511</v>
      </c>
      <c r="J15" s="4">
        <v>3.2591774330000001</v>
      </c>
      <c r="K15" s="4">
        <v>0.91734886500000001</v>
      </c>
      <c r="L15" s="4">
        <v>9.3266504260000005</v>
      </c>
      <c r="M15" s="4">
        <v>146.76194559999999</v>
      </c>
      <c r="N15" s="2" t="str">
        <f>VLOOKUP(A15,$R$2:$S$58,2,FALSE)</f>
        <v>Quercus dumosa Nutt.</v>
      </c>
      <c r="R15" s="9">
        <v>2073</v>
      </c>
      <c r="S15" s="9" t="s">
        <v>19</v>
      </c>
    </row>
    <row r="16" spans="1:19" s="2" customFormat="1" x14ac:dyDescent="0.2">
      <c r="A16" s="2">
        <v>1718</v>
      </c>
      <c r="B16" s="2" t="s">
        <v>19</v>
      </c>
      <c r="C16" s="12" t="s">
        <v>46</v>
      </c>
      <c r="D16" s="2">
        <v>32.916499999999999</v>
      </c>
      <c r="E16" s="2">
        <v>-117.0564</v>
      </c>
      <c r="F16" s="4">
        <v>296.91812850000002</v>
      </c>
      <c r="G16" s="4">
        <v>1053.39265</v>
      </c>
      <c r="H16" s="4">
        <v>5.6237101860000003</v>
      </c>
      <c r="I16" s="4">
        <v>19.544423030000001</v>
      </c>
      <c r="J16" s="4">
        <v>4.1702867110000001</v>
      </c>
      <c r="K16" s="4">
        <v>0.91713957800000001</v>
      </c>
      <c r="L16" s="4">
        <v>10.539387469999999</v>
      </c>
      <c r="M16" s="4">
        <v>177.44120090000001</v>
      </c>
      <c r="N16" s="2" t="str">
        <f>VLOOKUP(A16,$R$2:$S$58,2,FALSE)</f>
        <v xml:space="preserve">Quercus berberidifolia Liebm. </v>
      </c>
      <c r="R16" s="9">
        <v>1726</v>
      </c>
      <c r="S16" s="9" t="s">
        <v>19</v>
      </c>
    </row>
    <row r="17" spans="1:19" s="2" customFormat="1" x14ac:dyDescent="0.2">
      <c r="A17" s="2">
        <v>1721</v>
      </c>
      <c r="B17" s="2" t="s">
        <v>19</v>
      </c>
      <c r="C17" s="12" t="s">
        <v>46</v>
      </c>
      <c r="D17" s="2">
        <v>32.889699999999998</v>
      </c>
      <c r="E17" s="2">
        <v>-117.06399999999999</v>
      </c>
      <c r="F17" s="4">
        <v>303.2624027</v>
      </c>
      <c r="G17" s="4">
        <v>1032.5554990000001</v>
      </c>
      <c r="H17" s="4">
        <v>6.3435402280000002</v>
      </c>
      <c r="I17" s="4">
        <v>19.336819040000002</v>
      </c>
      <c r="J17" s="4">
        <v>3.8758424269999998</v>
      </c>
      <c r="K17" s="4">
        <v>0.91628471499999997</v>
      </c>
      <c r="L17" s="4">
        <v>10.224969850000001</v>
      </c>
      <c r="M17" s="4">
        <v>171.95090010000001</v>
      </c>
      <c r="N17" s="2" t="str">
        <f>VLOOKUP(A17,$R$2:$S$58,2,FALSE)</f>
        <v xml:space="preserve">Quercus berberidifolia Liebm. </v>
      </c>
      <c r="R17" s="9">
        <v>2062</v>
      </c>
      <c r="S17" s="9" t="s">
        <v>19</v>
      </c>
    </row>
    <row r="18" spans="1:19" s="2" customFormat="1" x14ac:dyDescent="0.2">
      <c r="A18" s="2">
        <v>1724</v>
      </c>
      <c r="B18" s="2" t="s">
        <v>19</v>
      </c>
      <c r="C18" s="12" t="s">
        <v>46</v>
      </c>
      <c r="D18" s="2">
        <v>32.864899999999999</v>
      </c>
      <c r="E18" s="2">
        <v>-117.069</v>
      </c>
      <c r="F18" s="4">
        <v>292.94339029999998</v>
      </c>
      <c r="G18" s="4">
        <v>1061.112852</v>
      </c>
      <c r="H18" s="4">
        <v>6.0244692070000001</v>
      </c>
      <c r="I18" s="4">
        <v>19.34504411</v>
      </c>
      <c r="J18" s="4">
        <v>4.138727534</v>
      </c>
      <c r="K18" s="4">
        <v>0.91842424099999997</v>
      </c>
      <c r="L18" s="4">
        <v>9.9405331080000003</v>
      </c>
      <c r="M18" s="4">
        <v>171.2192531</v>
      </c>
      <c r="N18" s="2" t="str">
        <f>VLOOKUP(A18,$R$2:$S$58,2,FALSE)</f>
        <v xml:space="preserve">Quercus berberidifolia Liebm. </v>
      </c>
      <c r="R18" s="9">
        <v>1730</v>
      </c>
      <c r="S18" s="9" t="s">
        <v>19</v>
      </c>
    </row>
    <row r="19" spans="1:19" s="2" customFormat="1" x14ac:dyDescent="0.2">
      <c r="A19" s="2">
        <v>1726</v>
      </c>
      <c r="B19" s="2" t="s">
        <v>19</v>
      </c>
      <c r="C19" s="12" t="s">
        <v>46</v>
      </c>
      <c r="D19" s="2">
        <v>32.8932</v>
      </c>
      <c r="E19" s="2">
        <v>-117.0757</v>
      </c>
      <c r="F19" s="4">
        <v>294.23597080000002</v>
      </c>
      <c r="G19" s="4">
        <v>1062.184428</v>
      </c>
      <c r="H19" s="4">
        <v>6.1232772300000002</v>
      </c>
      <c r="I19" s="4">
        <v>19.37144365</v>
      </c>
      <c r="J19" s="4">
        <v>3.9948815070000001</v>
      </c>
      <c r="K19" s="4">
        <v>0.91860593300000004</v>
      </c>
      <c r="L19" s="4">
        <v>10.324272629999999</v>
      </c>
      <c r="M19" s="4">
        <v>173.075333</v>
      </c>
      <c r="N19" s="2" t="str">
        <f>VLOOKUP(A19,$R$2:$S$58,2,FALSE)</f>
        <v xml:space="preserve">Quercus berberidifolia Liebm. </v>
      </c>
      <c r="R19" s="9">
        <v>2055</v>
      </c>
      <c r="S19" s="9" t="s">
        <v>19</v>
      </c>
    </row>
    <row r="20" spans="1:19" s="2" customFormat="1" x14ac:dyDescent="0.2">
      <c r="A20" s="2">
        <v>1728</v>
      </c>
      <c r="B20" s="2" t="s">
        <v>19</v>
      </c>
      <c r="C20" s="12" t="s">
        <v>46</v>
      </c>
      <c r="D20" s="2">
        <v>32.882100000000001</v>
      </c>
      <c r="E20" s="2">
        <v>-117.0827</v>
      </c>
      <c r="F20" s="4">
        <v>293.8064766</v>
      </c>
      <c r="G20" s="4">
        <v>1051.6738310000001</v>
      </c>
      <c r="H20" s="4">
        <v>6.5235670969999999</v>
      </c>
      <c r="I20" s="4">
        <v>19.295544960000001</v>
      </c>
      <c r="J20" s="4">
        <v>3.821711353</v>
      </c>
      <c r="K20" s="4">
        <v>0.91807830999999995</v>
      </c>
      <c r="L20" s="4">
        <v>9.8067382110000008</v>
      </c>
      <c r="M20" s="4">
        <v>167.73692639999999</v>
      </c>
      <c r="N20" s="2" t="str">
        <f>VLOOKUP(A20,$R$2:$S$58,2,FALSE)</f>
        <v xml:space="preserve">Quercus berberidifolia Liebm. </v>
      </c>
      <c r="R20" s="9">
        <v>2069</v>
      </c>
      <c r="S20" s="9" t="s">
        <v>19</v>
      </c>
    </row>
    <row r="21" spans="1:19" s="2" customFormat="1" x14ac:dyDescent="0.2">
      <c r="A21" s="2">
        <v>2061</v>
      </c>
      <c r="B21" s="2" t="s">
        <v>19</v>
      </c>
      <c r="C21" s="12" t="s">
        <v>46</v>
      </c>
      <c r="D21" s="2">
        <v>32.916400000000003</v>
      </c>
      <c r="E21" s="2">
        <v>-117.0398</v>
      </c>
      <c r="F21" s="4">
        <v>299.94391710000002</v>
      </c>
      <c r="G21" s="4">
        <v>1053.752561</v>
      </c>
      <c r="H21" s="4">
        <v>5.3725289900000002</v>
      </c>
      <c r="I21" s="4">
        <v>19.507839319999999</v>
      </c>
      <c r="J21" s="4">
        <v>4.2243384339999999</v>
      </c>
      <c r="K21" s="4">
        <v>0.91723176500000003</v>
      </c>
      <c r="L21" s="4">
        <v>10.587804119999999</v>
      </c>
      <c r="M21" s="4">
        <v>179.89111059999999</v>
      </c>
      <c r="N21" s="2" t="str">
        <f>VLOOKUP(A21,$R$2:$S$58,2,FALSE)</f>
        <v xml:space="preserve">Quercus berberidifolia Liebm. </v>
      </c>
      <c r="R21" s="9">
        <v>1721</v>
      </c>
      <c r="S21" s="9" t="s">
        <v>19</v>
      </c>
    </row>
    <row r="22" spans="1:19" s="2" customFormat="1" x14ac:dyDescent="0.2">
      <c r="A22" s="2">
        <v>2062</v>
      </c>
      <c r="B22" s="2" t="s">
        <v>19</v>
      </c>
      <c r="C22" s="12" t="s">
        <v>46</v>
      </c>
      <c r="D22" s="2">
        <v>32.878700000000002</v>
      </c>
      <c r="E22" s="2">
        <v>-117.0659</v>
      </c>
      <c r="F22" s="4">
        <v>295.8229465</v>
      </c>
      <c r="G22" s="4">
        <v>1065.392241</v>
      </c>
      <c r="H22" s="4">
        <v>5.9189035780000001</v>
      </c>
      <c r="I22" s="4">
        <v>19.368510929999999</v>
      </c>
      <c r="J22" s="4">
        <v>4.1957567750000004</v>
      </c>
      <c r="K22" s="4">
        <v>0.91688090499999997</v>
      </c>
      <c r="L22" s="4">
        <v>10.284889290000001</v>
      </c>
      <c r="M22" s="4">
        <v>173.15346650000001</v>
      </c>
      <c r="N22" s="2" t="str">
        <f>VLOOKUP(A22,$R$2:$S$58,2,FALSE)</f>
        <v xml:space="preserve">Quercus berberidifolia Liebm. </v>
      </c>
      <c r="R22" s="9">
        <v>1728</v>
      </c>
      <c r="S22" s="9" t="s">
        <v>19</v>
      </c>
    </row>
    <row r="23" spans="1:19" s="2" customFormat="1" x14ac:dyDescent="0.2">
      <c r="A23" s="2">
        <v>1713</v>
      </c>
      <c r="B23" s="2" t="s">
        <v>29</v>
      </c>
      <c r="C23" s="12" t="s">
        <v>46</v>
      </c>
      <c r="D23" s="2">
        <v>32.866900000000001</v>
      </c>
      <c r="E23" s="2">
        <v>-117.1189</v>
      </c>
      <c r="F23" s="4">
        <v>268.17400149999997</v>
      </c>
      <c r="G23" s="4">
        <v>1056.9526350000001</v>
      </c>
      <c r="H23" s="4">
        <v>7.4983309489999996</v>
      </c>
      <c r="I23" s="4">
        <v>18.969275880000001</v>
      </c>
      <c r="J23" s="4">
        <v>3.4390123849999998</v>
      </c>
      <c r="K23" s="4">
        <v>0.92470518800000001</v>
      </c>
      <c r="L23" s="4">
        <v>8.7109243030000005</v>
      </c>
      <c r="M23" s="4">
        <v>146.48997</v>
      </c>
      <c r="N23" s="2" t="str">
        <f>VLOOKUP(A23,$R$2:$S$58,2,FALSE)</f>
        <v>Quercus dumosa Nutt.</v>
      </c>
      <c r="R23" s="10" t="s">
        <v>22</v>
      </c>
      <c r="S23" s="9" t="s">
        <v>19</v>
      </c>
    </row>
    <row r="24" spans="1:19" s="2" customFormat="1" x14ac:dyDescent="0.2">
      <c r="A24" s="2">
        <v>1714</v>
      </c>
      <c r="B24" s="2" t="s">
        <v>29</v>
      </c>
      <c r="C24" s="12" t="s">
        <v>46</v>
      </c>
      <c r="D24" s="2">
        <v>32.8506</v>
      </c>
      <c r="E24" s="2">
        <v>-117.15349999999999</v>
      </c>
      <c r="F24" s="4">
        <v>278.82366139999999</v>
      </c>
      <c r="G24" s="4">
        <v>1041.6279239999999</v>
      </c>
      <c r="H24" s="4">
        <v>7.5282536159999998</v>
      </c>
      <c r="I24" s="4">
        <v>18.89380349</v>
      </c>
      <c r="J24" s="4">
        <v>3.4061425129999998</v>
      </c>
      <c r="K24" s="4">
        <v>0.92122202399999997</v>
      </c>
      <c r="L24" s="4">
        <v>8.8406641009999998</v>
      </c>
      <c r="M24" s="4">
        <v>144.17276050000001</v>
      </c>
      <c r="N24" s="2" t="str">
        <f>VLOOKUP(A24,$R$2:$S$58,2,FALSE)</f>
        <v>Quercus dumosa Nutt.</v>
      </c>
      <c r="R24" s="10" t="s">
        <v>23</v>
      </c>
      <c r="S24" s="9" t="s">
        <v>19</v>
      </c>
    </row>
    <row r="25" spans="1:19" s="2" customFormat="1" x14ac:dyDescent="0.2">
      <c r="A25" s="2">
        <v>1715</v>
      </c>
      <c r="B25" s="2" t="s">
        <v>29</v>
      </c>
      <c r="C25" s="12" t="s">
        <v>46</v>
      </c>
      <c r="D25" s="2">
        <v>32.878700000000002</v>
      </c>
      <c r="E25" s="2">
        <v>-117.1876</v>
      </c>
      <c r="F25" s="4">
        <v>261.3180491</v>
      </c>
      <c r="G25" s="4">
        <v>1058.552226</v>
      </c>
      <c r="H25" s="4">
        <v>7.4216486609999999</v>
      </c>
      <c r="I25" s="4">
        <v>18.890154450000001</v>
      </c>
      <c r="J25" s="4">
        <v>3.4123119160000002</v>
      </c>
      <c r="K25" s="4">
        <v>0.91649219900000001</v>
      </c>
      <c r="L25" s="4">
        <v>8.8705093969999993</v>
      </c>
      <c r="M25" s="4">
        <v>142.61196150000001</v>
      </c>
      <c r="N25" s="2" t="str">
        <f>VLOOKUP(A25,$R$2:$S$58,2,FALSE)</f>
        <v>Quercus dumosa Nutt.</v>
      </c>
      <c r="R25" s="10" t="s">
        <v>21</v>
      </c>
      <c r="S25" s="9" t="s">
        <v>19</v>
      </c>
    </row>
    <row r="26" spans="1:19" s="2" customFormat="1" x14ac:dyDescent="0.2">
      <c r="F26" s="4"/>
      <c r="G26" s="4"/>
      <c r="H26" s="4"/>
      <c r="I26" s="4"/>
      <c r="J26" s="4"/>
      <c r="K26" s="4"/>
      <c r="L26" s="4"/>
      <c r="M26" s="4"/>
      <c r="R26" s="10" t="s">
        <v>24</v>
      </c>
      <c r="S26" s="9" t="s">
        <v>19</v>
      </c>
    </row>
    <row r="27" spans="1:19" s="2" customFormat="1" x14ac:dyDescent="0.2">
      <c r="F27" s="4"/>
      <c r="G27" s="4"/>
      <c r="H27" s="4"/>
      <c r="I27" s="4"/>
      <c r="J27" s="4"/>
      <c r="K27" s="4"/>
      <c r="L27" s="4"/>
      <c r="M27" s="4"/>
      <c r="R27" s="10" t="s">
        <v>14</v>
      </c>
      <c r="S27" s="9" t="s">
        <v>19</v>
      </c>
    </row>
    <row r="28" spans="1:19" s="2" customFormat="1" x14ac:dyDescent="0.2">
      <c r="F28" s="4"/>
      <c r="G28" s="4"/>
      <c r="H28" s="4"/>
      <c r="I28" s="4"/>
      <c r="J28" s="4"/>
      <c r="K28" s="4"/>
      <c r="L28" s="4"/>
      <c r="M28" s="4"/>
      <c r="R28" s="10" t="s">
        <v>25</v>
      </c>
      <c r="S28" s="9" t="s">
        <v>19</v>
      </c>
    </row>
    <row r="29" spans="1:19" s="2" customFormat="1" x14ac:dyDescent="0.2">
      <c r="F29" s="4"/>
      <c r="G29" s="4"/>
      <c r="H29" s="4"/>
      <c r="I29" s="4"/>
      <c r="J29" s="4"/>
      <c r="K29" s="4"/>
      <c r="L29" s="4"/>
      <c r="M29" s="4"/>
      <c r="R29" s="9">
        <v>2074</v>
      </c>
      <c r="S29" s="9" t="s">
        <v>26</v>
      </c>
    </row>
    <row r="30" spans="1:19" s="2" customFormat="1" x14ac:dyDescent="0.2">
      <c r="F30" s="4"/>
      <c r="G30" s="4"/>
      <c r="H30" s="4"/>
      <c r="I30" s="4"/>
      <c r="J30" s="4"/>
      <c r="K30" s="4"/>
      <c r="L30" s="4"/>
      <c r="M30" s="4"/>
      <c r="R30" s="9">
        <v>2080</v>
      </c>
      <c r="S30" s="9" t="s">
        <v>26</v>
      </c>
    </row>
    <row r="31" spans="1:19" s="2" customFormat="1" x14ac:dyDescent="0.2">
      <c r="F31" s="4"/>
      <c r="G31" s="4"/>
      <c r="H31" s="4"/>
      <c r="I31" s="4"/>
      <c r="J31" s="4"/>
      <c r="K31" s="4"/>
      <c r="L31" s="4"/>
      <c r="M31" s="4"/>
      <c r="R31" s="10" t="s">
        <v>27</v>
      </c>
      <c r="S31" s="9" t="s">
        <v>26</v>
      </c>
    </row>
    <row r="32" spans="1:19" s="2" customFormat="1" x14ac:dyDescent="0.2">
      <c r="F32" s="4"/>
      <c r="G32" s="4"/>
      <c r="H32" s="4"/>
      <c r="I32" s="4"/>
      <c r="J32" s="4"/>
      <c r="K32" s="4"/>
      <c r="L32" s="4"/>
      <c r="M32" s="4"/>
      <c r="R32" s="10" t="s">
        <v>28</v>
      </c>
      <c r="S32" s="9" t="s">
        <v>26</v>
      </c>
    </row>
    <row r="33" spans="6:19" s="2" customFormat="1" x14ac:dyDescent="0.2">
      <c r="F33" s="4"/>
      <c r="G33" s="4"/>
      <c r="H33" s="4"/>
      <c r="I33" s="4"/>
      <c r="J33" s="4"/>
      <c r="K33" s="4"/>
      <c r="L33" s="4"/>
      <c r="M33" s="4"/>
      <c r="R33" s="9">
        <v>1455</v>
      </c>
      <c r="S33" s="9" t="s">
        <v>29</v>
      </c>
    </row>
    <row r="34" spans="6:19" s="2" customFormat="1" x14ac:dyDescent="0.2">
      <c r="F34" s="4"/>
      <c r="G34" s="4"/>
      <c r="H34" s="4"/>
      <c r="I34" s="4"/>
      <c r="J34" s="4"/>
      <c r="K34" s="4"/>
      <c r="L34" s="4"/>
      <c r="M34" s="4"/>
      <c r="R34" s="9">
        <v>1699</v>
      </c>
      <c r="S34" s="9" t="s">
        <v>29</v>
      </c>
    </row>
    <row r="35" spans="6:19" s="2" customFormat="1" x14ac:dyDescent="0.2">
      <c r="F35" s="4"/>
      <c r="G35" s="4"/>
      <c r="H35" s="4"/>
      <c r="I35" s="4"/>
      <c r="J35" s="4"/>
      <c r="K35" s="4"/>
      <c r="L35" s="4"/>
      <c r="M35" s="4"/>
      <c r="R35" s="9">
        <v>1706</v>
      </c>
      <c r="S35" s="9" t="s">
        <v>29</v>
      </c>
    </row>
    <row r="36" spans="6:19" s="2" customFormat="1" x14ac:dyDescent="0.2">
      <c r="F36" s="4"/>
      <c r="G36" s="4"/>
      <c r="H36" s="4"/>
      <c r="I36" s="4"/>
      <c r="J36" s="4"/>
      <c r="K36" s="4"/>
      <c r="L36" s="4"/>
      <c r="M36" s="4"/>
      <c r="R36" s="9">
        <v>1713</v>
      </c>
      <c r="S36" s="9" t="s">
        <v>29</v>
      </c>
    </row>
    <row r="37" spans="6:19" s="2" customFormat="1" x14ac:dyDescent="0.2">
      <c r="F37" s="4"/>
      <c r="G37" s="4"/>
      <c r="H37" s="4"/>
      <c r="I37" s="4"/>
      <c r="J37" s="4"/>
      <c r="K37" s="4"/>
      <c r="L37" s="4"/>
      <c r="M37" s="4"/>
      <c r="R37" s="9">
        <v>1714</v>
      </c>
      <c r="S37" s="9" t="s">
        <v>29</v>
      </c>
    </row>
    <row r="38" spans="6:19" s="2" customFormat="1" x14ac:dyDescent="0.2">
      <c r="F38" s="4"/>
      <c r="G38" s="4"/>
      <c r="H38" s="4"/>
      <c r="I38" s="4"/>
      <c r="J38" s="4"/>
      <c r="K38" s="4"/>
      <c r="L38" s="4"/>
      <c r="M38" s="4"/>
      <c r="R38" s="9">
        <v>1715</v>
      </c>
      <c r="S38" s="9" t="s">
        <v>29</v>
      </c>
    </row>
    <row r="39" spans="6:19" s="2" customFormat="1" x14ac:dyDescent="0.2">
      <c r="F39" s="4"/>
      <c r="G39" s="4"/>
      <c r="H39" s="4"/>
      <c r="I39" s="4"/>
      <c r="J39" s="4"/>
      <c r="K39" s="4"/>
      <c r="L39" s="4"/>
      <c r="M39" s="4"/>
      <c r="R39" s="9">
        <v>1716</v>
      </c>
      <c r="S39" s="9" t="s">
        <v>29</v>
      </c>
    </row>
    <row r="40" spans="6:19" s="2" customFormat="1" x14ac:dyDescent="0.2">
      <c r="F40" s="4"/>
      <c r="G40" s="4"/>
      <c r="H40" s="4"/>
      <c r="I40" s="4"/>
      <c r="J40" s="4"/>
      <c r="K40" s="4"/>
      <c r="L40" s="4"/>
      <c r="M40" s="4"/>
      <c r="R40" s="9">
        <v>1733</v>
      </c>
      <c r="S40" s="9" t="s">
        <v>29</v>
      </c>
    </row>
    <row r="41" spans="6:19" s="2" customFormat="1" x14ac:dyDescent="0.2">
      <c r="F41" s="4"/>
      <c r="G41" s="4"/>
      <c r="H41" s="4"/>
      <c r="I41" s="4"/>
      <c r="J41" s="4"/>
      <c r="K41" s="4"/>
      <c r="L41" s="4"/>
      <c r="M41" s="4"/>
      <c r="R41" s="9">
        <v>2009</v>
      </c>
      <c r="S41" s="9" t="s">
        <v>29</v>
      </c>
    </row>
    <row r="42" spans="6:19" s="2" customFormat="1" x14ac:dyDescent="0.2">
      <c r="F42" s="4"/>
      <c r="G42" s="4"/>
      <c r="H42" s="4"/>
      <c r="I42" s="4"/>
      <c r="J42" s="4"/>
      <c r="K42" s="4"/>
      <c r="L42" s="4"/>
      <c r="M42" s="4"/>
      <c r="R42" s="9">
        <v>2058</v>
      </c>
      <c r="S42" s="9" t="s">
        <v>29</v>
      </c>
    </row>
    <row r="43" spans="6:19" s="2" customFormat="1" x14ac:dyDescent="0.2">
      <c r="F43" s="4"/>
      <c r="G43" s="4"/>
      <c r="H43" s="4"/>
      <c r="I43" s="4"/>
      <c r="J43" s="4"/>
      <c r="K43" s="4"/>
      <c r="L43" s="4"/>
      <c r="M43" s="4"/>
      <c r="R43" s="9">
        <v>2072</v>
      </c>
      <c r="S43" s="9" t="s">
        <v>29</v>
      </c>
    </row>
    <row r="44" spans="6:19" s="2" customFormat="1" x14ac:dyDescent="0.2">
      <c r="F44" s="4"/>
      <c r="G44" s="4"/>
      <c r="H44" s="4"/>
      <c r="I44" s="4"/>
      <c r="J44" s="4"/>
      <c r="K44" s="4"/>
      <c r="L44" s="4"/>
      <c r="M44" s="4"/>
      <c r="R44" s="10" t="s">
        <v>30</v>
      </c>
      <c r="S44" s="9" t="s">
        <v>29</v>
      </c>
    </row>
    <row r="45" spans="6:19" s="2" customFormat="1" x14ac:dyDescent="0.2">
      <c r="F45" s="4"/>
      <c r="G45" s="4"/>
      <c r="H45" s="4"/>
      <c r="I45" s="4"/>
      <c r="J45" s="4"/>
      <c r="K45" s="4"/>
      <c r="L45" s="4"/>
      <c r="M45" s="4"/>
      <c r="R45" s="9">
        <v>1643</v>
      </c>
      <c r="S45" s="9" t="s">
        <v>31</v>
      </c>
    </row>
    <row r="46" spans="6:19" s="2" customFormat="1" x14ac:dyDescent="0.2">
      <c r="F46" s="4"/>
      <c r="G46" s="4"/>
      <c r="H46" s="4"/>
      <c r="I46" s="4"/>
      <c r="J46" s="4"/>
      <c r="K46" s="4"/>
      <c r="L46" s="4"/>
      <c r="M46" s="4"/>
      <c r="R46" s="10" t="s">
        <v>32</v>
      </c>
      <c r="S46" s="9" t="s">
        <v>31</v>
      </c>
    </row>
    <row r="47" spans="6:19" s="2" customFormat="1" x14ac:dyDescent="0.2">
      <c r="F47" s="4"/>
      <c r="G47" s="4"/>
      <c r="H47" s="4"/>
      <c r="I47" s="4"/>
      <c r="J47" s="4"/>
      <c r="K47" s="4"/>
      <c r="L47" s="4"/>
      <c r="M47" s="4"/>
      <c r="R47" s="10" t="s">
        <v>33</v>
      </c>
      <c r="S47" s="9" t="s">
        <v>31</v>
      </c>
    </row>
    <row r="48" spans="6:19" s="2" customFormat="1" x14ac:dyDescent="0.2">
      <c r="F48" s="4"/>
      <c r="G48" s="4"/>
      <c r="H48" s="4"/>
      <c r="I48" s="4"/>
      <c r="J48" s="4"/>
      <c r="K48" s="4"/>
      <c r="L48" s="4"/>
      <c r="M48" s="4"/>
      <c r="R48" s="10" t="s">
        <v>34</v>
      </c>
      <c r="S48" s="9" t="s">
        <v>31</v>
      </c>
    </row>
    <row r="49" spans="6:19" s="2" customFormat="1" x14ac:dyDescent="0.2">
      <c r="F49" s="4"/>
      <c r="G49" s="4"/>
      <c r="H49" s="4"/>
      <c r="I49" s="4"/>
      <c r="J49" s="4"/>
      <c r="K49" s="4"/>
      <c r="L49" s="4"/>
      <c r="M49" s="4"/>
      <c r="R49" s="10" t="s">
        <v>35</v>
      </c>
      <c r="S49" s="9" t="s">
        <v>31</v>
      </c>
    </row>
    <row r="50" spans="6:19" s="2" customFormat="1" x14ac:dyDescent="0.2">
      <c r="F50" s="4"/>
      <c r="G50" s="4"/>
      <c r="H50" s="4"/>
      <c r="I50" s="4"/>
      <c r="J50" s="4"/>
      <c r="K50" s="4"/>
      <c r="L50" s="4"/>
      <c r="M50" s="4"/>
      <c r="R50" s="10" t="s">
        <v>36</v>
      </c>
      <c r="S50" s="11" t="s">
        <v>37</v>
      </c>
    </row>
    <row r="51" spans="6:19" s="2" customFormat="1" x14ac:dyDescent="0.2">
      <c r="F51" s="4"/>
      <c r="G51" s="4"/>
      <c r="H51" s="4"/>
      <c r="I51" s="4"/>
      <c r="J51" s="4"/>
      <c r="K51" s="4"/>
      <c r="L51" s="4"/>
      <c r="M51" s="4"/>
      <c r="R51" s="10" t="s">
        <v>38</v>
      </c>
      <c r="S51" s="11" t="s">
        <v>37</v>
      </c>
    </row>
    <row r="52" spans="6:19" s="2" customFormat="1" x14ac:dyDescent="0.2">
      <c r="F52" s="4"/>
      <c r="G52" s="4"/>
      <c r="H52" s="4"/>
      <c r="I52" s="4"/>
      <c r="J52" s="4"/>
      <c r="K52" s="4"/>
      <c r="L52" s="4"/>
      <c r="M52" s="4"/>
      <c r="R52" s="9">
        <v>1711</v>
      </c>
      <c r="S52" s="9" t="s">
        <v>39</v>
      </c>
    </row>
    <row r="53" spans="6:19" s="2" customFormat="1" x14ac:dyDescent="0.2">
      <c r="F53" s="4"/>
      <c r="G53" s="4"/>
      <c r="H53" s="4"/>
      <c r="I53" s="4"/>
      <c r="J53" s="4"/>
      <c r="K53" s="4"/>
      <c r="L53" s="4"/>
      <c r="M53" s="4"/>
      <c r="R53" s="9">
        <v>2048</v>
      </c>
      <c r="S53" s="9" t="s">
        <v>39</v>
      </c>
    </row>
    <row r="54" spans="6:19" s="2" customFormat="1" x14ac:dyDescent="0.2">
      <c r="F54" s="4"/>
      <c r="G54" s="4"/>
      <c r="H54" s="4"/>
      <c r="I54" s="4"/>
      <c r="J54" s="4"/>
      <c r="K54" s="4"/>
      <c r="L54" s="4"/>
      <c r="M54" s="4"/>
      <c r="R54" s="9">
        <v>2049</v>
      </c>
      <c r="S54" s="9" t="s">
        <v>39</v>
      </c>
    </row>
    <row r="55" spans="6:19" s="2" customFormat="1" x14ac:dyDescent="0.2">
      <c r="F55" s="4"/>
      <c r="G55" s="4"/>
      <c r="H55" s="4"/>
      <c r="I55" s="4"/>
      <c r="J55" s="4"/>
      <c r="K55" s="4"/>
      <c r="L55" s="4"/>
      <c r="M55" s="4"/>
      <c r="R55" s="10" t="s">
        <v>40</v>
      </c>
      <c r="S55" s="11" t="s">
        <v>41</v>
      </c>
    </row>
    <row r="56" spans="6:19" s="2" customFormat="1" x14ac:dyDescent="0.2">
      <c r="F56" s="4"/>
      <c r="G56" s="4"/>
      <c r="H56" s="4"/>
      <c r="I56" s="4"/>
      <c r="J56" s="4"/>
      <c r="K56" s="4"/>
      <c r="L56" s="4"/>
      <c r="M56" s="4"/>
      <c r="R56" s="10" t="s">
        <v>42</v>
      </c>
      <c r="S56" s="11" t="s">
        <v>41</v>
      </c>
    </row>
    <row r="57" spans="6:19" s="2" customFormat="1" x14ac:dyDescent="0.2">
      <c r="F57" s="4"/>
      <c r="G57" s="4"/>
      <c r="H57" s="4"/>
      <c r="I57" s="4"/>
      <c r="J57" s="4"/>
      <c r="K57" s="4"/>
      <c r="L57" s="4"/>
      <c r="M57" s="4"/>
      <c r="R57" s="10" t="s">
        <v>43</v>
      </c>
      <c r="S57" s="11" t="s">
        <v>41</v>
      </c>
    </row>
    <row r="58" spans="6:19" s="2" customFormat="1" x14ac:dyDescent="0.2">
      <c r="F58" s="4"/>
      <c r="G58" s="4"/>
      <c r="H58" s="4"/>
      <c r="I58" s="4"/>
      <c r="J58" s="4"/>
      <c r="K58" s="4"/>
      <c r="L58" s="4"/>
      <c r="M58" s="4"/>
      <c r="R58" s="10" t="s">
        <v>44</v>
      </c>
      <c r="S58" s="11" t="s">
        <v>41</v>
      </c>
    </row>
    <row r="59" spans="6:19" s="2" customFormat="1" x14ac:dyDescent="0.2">
      <c r="F59" s="4"/>
      <c r="G59" s="4"/>
      <c r="H59" s="4"/>
      <c r="I59" s="4"/>
      <c r="J59" s="4"/>
      <c r="K59" s="4"/>
      <c r="L59" s="4"/>
      <c r="M59" s="4"/>
      <c r="R59" s="12"/>
      <c r="S59" s="12"/>
    </row>
    <row r="60" spans="6:19" s="2" customFormat="1" x14ac:dyDescent="0.2">
      <c r="F60" s="4"/>
      <c r="G60" s="4"/>
      <c r="H60" s="4"/>
      <c r="I60" s="4"/>
      <c r="J60" s="4"/>
      <c r="K60" s="4"/>
      <c r="L60" s="4"/>
      <c r="M60" s="4"/>
      <c r="R60" s="13"/>
      <c r="S60" s="13"/>
    </row>
    <row r="61" spans="6:19" s="2" customFormat="1" x14ac:dyDescent="0.2">
      <c r="F61" s="4"/>
      <c r="G61" s="4"/>
      <c r="H61" s="4"/>
      <c r="I61" s="4"/>
      <c r="J61" s="4"/>
      <c r="K61" s="4"/>
      <c r="L61" s="4"/>
      <c r="M61" s="4"/>
      <c r="R61" s="13"/>
      <c r="S61" s="13"/>
    </row>
    <row r="62" spans="6:19" s="2" customFormat="1" x14ac:dyDescent="0.2">
      <c r="F62" s="4"/>
      <c r="G62" s="4"/>
      <c r="H62" s="4"/>
      <c r="I62" s="4"/>
      <c r="J62" s="4"/>
      <c r="K62" s="4"/>
      <c r="L62" s="4"/>
      <c r="M62" s="4"/>
      <c r="R62" s="13"/>
      <c r="S62" s="13"/>
    </row>
    <row r="63" spans="6:19" s="2" customFormat="1" x14ac:dyDescent="0.2">
      <c r="F63" s="4"/>
      <c r="G63" s="4"/>
      <c r="H63" s="4"/>
      <c r="I63" s="4"/>
      <c r="J63" s="4"/>
      <c r="K63" s="4"/>
      <c r="L63" s="4"/>
      <c r="M63" s="4"/>
      <c r="R63" s="13"/>
      <c r="S63" s="13"/>
    </row>
    <row r="64" spans="6:19" s="2" customFormat="1" x14ac:dyDescent="0.2">
      <c r="F64" s="4"/>
      <c r="G64" s="4"/>
      <c r="H64" s="4"/>
      <c r="I64" s="4"/>
      <c r="J64" s="4"/>
      <c r="K64" s="4"/>
      <c r="L64" s="4"/>
      <c r="M64" s="4"/>
      <c r="R64" s="13"/>
      <c r="S64" s="13"/>
    </row>
    <row r="65" spans="6:19" s="2" customFormat="1" x14ac:dyDescent="0.2">
      <c r="F65" s="4"/>
      <c r="G65" s="4"/>
      <c r="H65" s="4"/>
      <c r="I65" s="4"/>
      <c r="J65" s="4"/>
      <c r="K65" s="4"/>
      <c r="L65" s="4"/>
      <c r="M65" s="4"/>
      <c r="R65" s="13"/>
      <c r="S65" s="13"/>
    </row>
    <row r="66" spans="6:19" s="2" customFormat="1" x14ac:dyDescent="0.2">
      <c r="F66" s="4"/>
      <c r="G66" s="4"/>
      <c r="H66" s="4"/>
      <c r="I66" s="4"/>
      <c r="J66" s="4"/>
      <c r="K66" s="4"/>
      <c r="L66" s="4"/>
      <c r="M66" s="4"/>
      <c r="R66" s="13"/>
      <c r="S66" s="13"/>
    </row>
    <row r="67" spans="6:19" s="2" customFormat="1" x14ac:dyDescent="0.2">
      <c r="F67" s="4"/>
      <c r="G67" s="4"/>
      <c r="H67" s="4"/>
      <c r="I67" s="4"/>
      <c r="J67" s="4"/>
      <c r="K67" s="4"/>
      <c r="L67" s="4"/>
      <c r="M67" s="4"/>
      <c r="R67" s="13"/>
      <c r="S67" s="13"/>
    </row>
    <row r="68" spans="6:19" s="2" customFormat="1" x14ac:dyDescent="0.2">
      <c r="F68" s="4"/>
      <c r="G68" s="4"/>
      <c r="H68" s="4"/>
      <c r="I68" s="4"/>
      <c r="J68" s="4"/>
      <c r="K68" s="4"/>
      <c r="L68" s="4"/>
      <c r="M68" s="4"/>
      <c r="R68" s="13"/>
      <c r="S68" s="13"/>
    </row>
  </sheetData>
  <sortState ref="A2:S72">
    <sortCondition ref="C2:C72"/>
    <sortCondition ref="B2:B72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2016-03-14T00:48:20Z</cp:lastPrinted>
  <dcterms:created xsi:type="dcterms:W3CDTF">2006-09-16T00:00:00Z</dcterms:created>
  <dcterms:modified xsi:type="dcterms:W3CDTF">2018-05-05T18:58:11Z</dcterms:modified>
</cp:coreProperties>
</file>