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lebbrown/Dropbox/Hell Creek Taphonomy Paper/Update_2020/Submission - Sept 2020/Final Subm Files, Oct 2020/"/>
    </mc:Choice>
  </mc:AlternateContent>
  <bookViews>
    <workbookView xWindow="7800" yWindow="1820" windowWidth="30560" windowHeight="19180" tabRatio="500"/>
  </bookViews>
  <sheets>
    <sheet name="Hell Creek - Split" sheetId="1" r:id="rId1"/>
    <sheet name="Hell Creek - Lump" sheetId="2" r:id="rId2"/>
    <sheet name="Hell Creek, Lance - Split" sheetId="3" r:id="rId3"/>
    <sheet name="Hell Creek, Lance - Lump" sheetId="4" r:id="rId4"/>
    <sheet name="Split-Lump differences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6" i="3" l="1"/>
  <c r="P46" i="3"/>
  <c r="O45" i="3"/>
  <c r="P45" i="3"/>
  <c r="O44" i="3"/>
  <c r="P44" i="3"/>
  <c r="O43" i="3"/>
  <c r="P43" i="3"/>
  <c r="O42" i="3"/>
  <c r="P42" i="3"/>
  <c r="O41" i="3"/>
  <c r="P41" i="3"/>
  <c r="O40" i="3"/>
  <c r="P40" i="3"/>
  <c r="O39" i="3"/>
  <c r="P39" i="3"/>
  <c r="O38" i="3"/>
  <c r="P38" i="3"/>
  <c r="O37" i="3"/>
  <c r="P37" i="3"/>
  <c r="O36" i="3"/>
  <c r="P36" i="3"/>
  <c r="O35" i="3"/>
  <c r="P35" i="3"/>
  <c r="O34" i="3"/>
  <c r="P34" i="3"/>
  <c r="O33" i="3"/>
  <c r="P33" i="3"/>
  <c r="O32" i="3"/>
  <c r="P32" i="3"/>
  <c r="O31" i="3"/>
  <c r="P31" i="3"/>
  <c r="O30" i="3"/>
  <c r="P30" i="3"/>
  <c r="O29" i="3"/>
  <c r="P29" i="3"/>
  <c r="O28" i="3"/>
  <c r="P28" i="3"/>
  <c r="O27" i="3"/>
  <c r="P27" i="3"/>
  <c r="O26" i="3"/>
  <c r="P26" i="3"/>
  <c r="O25" i="3"/>
  <c r="P25" i="3"/>
  <c r="O24" i="3"/>
  <c r="P24" i="3"/>
  <c r="O23" i="3"/>
  <c r="P23" i="3"/>
  <c r="O22" i="3"/>
  <c r="P22" i="3"/>
  <c r="O21" i="3"/>
  <c r="P21" i="3"/>
  <c r="O20" i="3"/>
  <c r="P20" i="3"/>
  <c r="O19" i="3"/>
  <c r="P19" i="3"/>
  <c r="O18" i="3"/>
  <c r="P18" i="3"/>
  <c r="O17" i="3"/>
  <c r="P17" i="3"/>
  <c r="O16" i="3"/>
  <c r="P16" i="3"/>
  <c r="O15" i="3"/>
  <c r="P15" i="3"/>
  <c r="O14" i="3"/>
  <c r="P14" i="3"/>
  <c r="O13" i="3"/>
  <c r="P13" i="3"/>
  <c r="O12" i="3"/>
  <c r="P12" i="3"/>
  <c r="O11" i="3"/>
  <c r="P11" i="3"/>
  <c r="O10" i="3"/>
  <c r="P10" i="3"/>
  <c r="O9" i="3"/>
  <c r="P9" i="3"/>
  <c r="O8" i="3"/>
  <c r="P8" i="3"/>
  <c r="O7" i="3"/>
  <c r="P7" i="3"/>
  <c r="O6" i="3"/>
  <c r="P6" i="3"/>
  <c r="O5" i="3"/>
  <c r="P5" i="3"/>
  <c r="O28" i="2"/>
  <c r="P28" i="2"/>
  <c r="AP27" i="2"/>
  <c r="O27" i="2"/>
  <c r="P27" i="2"/>
  <c r="O26" i="2"/>
  <c r="P26" i="2"/>
  <c r="O25" i="2"/>
  <c r="P25" i="2"/>
  <c r="O24" i="2"/>
  <c r="P24" i="2"/>
  <c r="O23" i="2"/>
  <c r="P23" i="2"/>
  <c r="O22" i="2"/>
  <c r="P22" i="2"/>
  <c r="O21" i="2"/>
  <c r="P21" i="2"/>
  <c r="O20" i="2"/>
  <c r="P20" i="2"/>
  <c r="O19" i="2"/>
  <c r="P19" i="2"/>
  <c r="O18" i="2"/>
  <c r="P18" i="2"/>
  <c r="O17" i="2"/>
  <c r="P17" i="2"/>
  <c r="O16" i="2"/>
  <c r="P16" i="2"/>
  <c r="O15" i="2"/>
  <c r="P15" i="2"/>
  <c r="O14" i="2"/>
  <c r="P14" i="2"/>
  <c r="O13" i="2"/>
  <c r="P13" i="2"/>
  <c r="O12" i="2"/>
  <c r="P12" i="2"/>
  <c r="O11" i="2"/>
  <c r="P11" i="2"/>
  <c r="O10" i="2"/>
  <c r="P10" i="2"/>
  <c r="O9" i="2"/>
  <c r="P9" i="2"/>
  <c r="O8" i="2"/>
  <c r="P8" i="2"/>
  <c r="O7" i="2"/>
  <c r="P7" i="2"/>
  <c r="O6" i="2"/>
  <c r="P6" i="2"/>
  <c r="O5" i="2"/>
  <c r="P5" i="2"/>
  <c r="O4" i="2"/>
  <c r="P4" i="2"/>
  <c r="O38" i="1"/>
  <c r="P38" i="1"/>
  <c r="O37" i="1"/>
  <c r="P37" i="1"/>
  <c r="O36" i="1"/>
  <c r="P36" i="1"/>
  <c r="O35" i="1"/>
  <c r="P35" i="1"/>
  <c r="O34" i="1"/>
  <c r="P34" i="1"/>
  <c r="O33" i="1"/>
  <c r="P33" i="1"/>
  <c r="O32" i="1"/>
  <c r="P32" i="1"/>
  <c r="O31" i="1"/>
  <c r="P31" i="1"/>
  <c r="O30" i="1"/>
  <c r="P30" i="1"/>
  <c r="O29" i="1"/>
  <c r="P29" i="1"/>
  <c r="O28" i="1"/>
  <c r="P28" i="1"/>
  <c r="O27" i="1"/>
  <c r="P27" i="1"/>
  <c r="O26" i="1"/>
  <c r="P26" i="1"/>
  <c r="O25" i="1"/>
  <c r="P25" i="1"/>
  <c r="O24" i="1"/>
  <c r="P24" i="1"/>
  <c r="O23" i="1"/>
  <c r="P23" i="1"/>
  <c r="O22" i="1"/>
  <c r="P22" i="1"/>
  <c r="O21" i="1"/>
  <c r="P21" i="1"/>
  <c r="O20" i="1"/>
  <c r="P20" i="1"/>
  <c r="O19" i="1"/>
  <c r="P19" i="1"/>
  <c r="O18" i="1"/>
  <c r="P18" i="1"/>
  <c r="O17" i="1"/>
  <c r="P17" i="1"/>
  <c r="O16" i="1"/>
  <c r="P16" i="1"/>
  <c r="O15" i="1"/>
  <c r="P15" i="1"/>
  <c r="O14" i="1"/>
  <c r="P14" i="1"/>
  <c r="O13" i="1"/>
  <c r="P13" i="1"/>
  <c r="O12" i="1"/>
  <c r="P12" i="1"/>
  <c r="O11" i="1"/>
  <c r="P11" i="1"/>
  <c r="O10" i="1"/>
  <c r="P10" i="1"/>
  <c r="O9" i="1"/>
  <c r="P9" i="1"/>
  <c r="O8" i="1"/>
  <c r="P8" i="1"/>
  <c r="O7" i="1"/>
  <c r="P7" i="1"/>
  <c r="O6" i="1"/>
  <c r="P6" i="1"/>
  <c r="O5" i="1"/>
  <c r="P5" i="1"/>
  <c r="O4" i="1"/>
  <c r="P4" i="1"/>
  <c r="AP32" i="1"/>
</calcChain>
</file>

<file path=xl/sharedStrings.xml><?xml version="1.0" encoding="utf-8"?>
<sst xmlns="http://schemas.openxmlformats.org/spreadsheetml/2006/main" count="951" uniqueCount="371">
  <si>
    <t>Date Descibed</t>
  </si>
  <si>
    <t>Referance</t>
  </si>
  <si>
    <t>Referance Specimens</t>
  </si>
  <si>
    <t>head</t>
  </si>
  <si>
    <t>cervical</t>
  </si>
  <si>
    <t>dorsal</t>
  </si>
  <si>
    <t>sacrum</t>
  </si>
  <si>
    <t>caudal</t>
  </si>
  <si>
    <t>pect</t>
  </si>
  <si>
    <t>fore</t>
  </si>
  <si>
    <t>pelv</t>
  </si>
  <si>
    <t>hind</t>
  </si>
  <si>
    <t>total</t>
  </si>
  <si>
    <t>PERCENT</t>
  </si>
  <si>
    <t>Gilmore, 1946,Russell, 1970, Bakker et al., 1988, Car, 1999</t>
    <phoneticPr fontId="3" type="noConversion"/>
  </si>
  <si>
    <t>CMNH 7541; BMRP 2002.4.1</t>
    <phoneticPr fontId="3" type="noConversion"/>
  </si>
  <si>
    <t>Artic</t>
    <phoneticPr fontId="3" type="noConversion"/>
  </si>
  <si>
    <t>Archibald, 1982; Marsh, 1892; Longrich, 2008</t>
    <phoneticPr fontId="3" type="noConversion"/>
  </si>
  <si>
    <t>AMNH 975, BHI 1266</t>
    <phoneticPr fontId="3" type="noConversion"/>
  </si>
  <si>
    <t>Brown and Schlaikjer, 1943</t>
    <phoneticPr fontId="3" type="noConversion"/>
  </si>
  <si>
    <t>AMNH 1696, Triebold Specimen</t>
    <phoneticPr fontId="3" type="noConversion"/>
  </si>
  <si>
    <t>Assoc</t>
    <phoneticPr fontId="3" type="noConversion"/>
  </si>
  <si>
    <t>Williamson and Car, 2002</t>
    <phoneticPr fontId="3" type="noConversion"/>
  </si>
  <si>
    <t>TMP 1987.113.3</t>
    <phoneticPr fontId="3" type="noConversion"/>
  </si>
  <si>
    <t>Isol</t>
    <phoneticPr fontId="3" type="noConversion"/>
  </si>
  <si>
    <t>Galton and Sues, 1982, Goodwin et al., 1998</t>
    <phoneticPr fontId="3" type="noConversion"/>
  </si>
  <si>
    <t>UCMP 119433, YPM 335, AMNH 21541, UCMP 128383</t>
    <phoneticPr fontId="3" type="noConversion"/>
  </si>
  <si>
    <t>Bakker et al., 2006</t>
    <phoneticPr fontId="3" type="noConversion"/>
  </si>
  <si>
    <t>Palintropus retusus</t>
    <phoneticPr fontId="3" type="noConversion"/>
  </si>
  <si>
    <t>Currie et al., 1994; Varricchio 2001; Lamanna et al., 2011</t>
    <phoneticPr fontId="3" type="noConversion"/>
  </si>
  <si>
    <t>CM 78000, 78001, FMNH PR2081, BNM 2033, MOR 752</t>
    <phoneticPr fontId="3" type="noConversion"/>
  </si>
  <si>
    <t>UCMP 186868, 214062</t>
    <phoneticPr fontId="3" type="noConversion"/>
  </si>
  <si>
    <t>From Longrich et al 2011</t>
    <phoneticPr fontId="3" type="noConversion"/>
  </si>
  <si>
    <t>YPM 57823</t>
  </si>
  <si>
    <t>UCMP 13355</t>
    <phoneticPr fontId="3" type="noConversion"/>
  </si>
  <si>
    <t>RSM P2315.1</t>
    <phoneticPr fontId="3" type="noConversion"/>
  </si>
  <si>
    <t>UCMP 129143</t>
    <phoneticPr fontId="3" type="noConversion"/>
  </si>
  <si>
    <t>UCMP 131163</t>
  </si>
  <si>
    <t>TCNI 2004.17.1</t>
  </si>
  <si>
    <t>AMNH 5730</t>
  </si>
  <si>
    <t>Sankey, 2008</t>
    <phoneticPr fontId="3" type="noConversion"/>
  </si>
  <si>
    <t>TMP 88.121.39</t>
  </si>
  <si>
    <t>Completeness</t>
  </si>
  <si>
    <t>Taxon</t>
    <phoneticPr fontId="3" type="noConversion"/>
  </si>
  <si>
    <t>Date Found/Collected</t>
  </si>
  <si>
    <t>Brown, 1908; Carpenter, 2004</t>
    <phoneticPr fontId="3" type="noConversion"/>
  </si>
  <si>
    <t>AMNH 5895, CCM V03</t>
    <phoneticPr fontId="3" type="noConversion"/>
  </si>
  <si>
    <t xml:space="preserve">NCSM 15728, MOR 979, USNM 7760, 8016 </t>
    <phoneticPr fontId="3" type="noConversion"/>
  </si>
  <si>
    <t>Morris, 1976</t>
    <phoneticPr fontId="3" type="noConversion"/>
  </si>
  <si>
    <t>LACM 33542</t>
    <phoneticPr fontId="3" type="noConversion"/>
  </si>
  <si>
    <t>Morris, 1976; Galton 1995</t>
    <phoneticPr fontId="3" type="noConversion"/>
  </si>
  <si>
    <t>SDSM 7210</t>
    <phoneticPr fontId="3" type="noConversion"/>
  </si>
  <si>
    <t>Cope, 1883</t>
    <phoneticPr fontId="3" type="noConversion"/>
  </si>
  <si>
    <t>CCM unnumbered</t>
    <phoneticPr fontId="3" type="noConversion"/>
  </si>
  <si>
    <t>Taph. Mode.</t>
    <phoneticPr fontId="3" type="noConversion"/>
  </si>
  <si>
    <t>Osborn, 1905</t>
    <phoneticPr fontId="3" type="noConversion"/>
  </si>
  <si>
    <t>CM 9380, AMNH 973, 5027, 5866, MOR 555 980, FMNH PR2081, BHI 3022</t>
    <phoneticPr fontId="3" type="noConversion"/>
  </si>
  <si>
    <t>Artic</t>
    <phoneticPr fontId="3" type="noConversion"/>
  </si>
  <si>
    <t>Brown, 1906; Forster, 1996; Fujiwara, 2009</t>
    <phoneticPr fontId="3" type="noConversion"/>
  </si>
  <si>
    <t>NSM PV20379, AMNH 970, UCMP 113697</t>
    <phoneticPr fontId="3" type="noConversion"/>
  </si>
  <si>
    <t>Brown, 1906; Forster, 1996</t>
    <phoneticPr fontId="3" type="noConversion"/>
  </si>
  <si>
    <t>CM 1221, LACM 7207, SMM P62/1/1,  LACM 59049</t>
    <phoneticPr fontId="3" type="noConversion"/>
  </si>
  <si>
    <t>Longrich et al., 2011</t>
    <phoneticPr fontId="3" type="noConversion"/>
  </si>
  <si>
    <t>YPM 57235</t>
    <phoneticPr fontId="3" type="noConversion"/>
  </si>
  <si>
    <t>From Longrich et al 2011</t>
    <phoneticPr fontId="3" type="noConversion"/>
  </si>
  <si>
    <t>Lancian Enantiornithine B</t>
    <phoneticPr fontId="3" type="noConversion"/>
  </si>
  <si>
    <t>YPM 57823</t>
    <phoneticPr fontId="3" type="noConversion"/>
  </si>
  <si>
    <t>Longrich et al., 2011</t>
    <phoneticPr fontId="3" type="noConversion"/>
  </si>
  <si>
    <t>AMNH 987</t>
    <phoneticPr fontId="3" type="noConversion"/>
  </si>
  <si>
    <t>YPM 2076</t>
    <phoneticPr fontId="3" type="noConversion"/>
  </si>
  <si>
    <t>From Longrich et al 2011</t>
    <phoneticPr fontId="3" type="noConversion"/>
  </si>
  <si>
    <t>Hesperornithiform A</t>
    <phoneticPr fontId="3" type="noConversion"/>
  </si>
  <si>
    <t>Lancian Ornithurine D</t>
    <phoneticPr fontId="3" type="noConversion"/>
  </si>
  <si>
    <t>UCMP 187207</t>
    <phoneticPr fontId="3" type="noConversion"/>
  </si>
  <si>
    <t>RSM P2992.1</t>
    <phoneticPr fontId="3" type="noConversion"/>
  </si>
  <si>
    <t>Lancian Ornithurine B</t>
    <phoneticPr fontId="3" type="noConversion"/>
  </si>
  <si>
    <t>Lancian Ornithurine C</t>
    <phoneticPr fontId="3" type="noConversion"/>
  </si>
  <si>
    <t>SDSM 64281A,B, UCMP 175251, MOR 2918</t>
    <phoneticPr fontId="3" type="noConversion"/>
  </si>
  <si>
    <t>SDSM 64281A</t>
    <phoneticPr fontId="3" type="noConversion"/>
  </si>
  <si>
    <t>Ott, 2007</t>
    <phoneticPr fontId="3" type="noConversion"/>
  </si>
  <si>
    <t>UWGM-200, 201</t>
    <phoneticPr fontId="3" type="noConversion"/>
  </si>
  <si>
    <t>Sankey, 2008</t>
    <phoneticPr fontId="3" type="noConversion"/>
  </si>
  <si>
    <t>UCMP 213927, 213933</t>
    <phoneticPr fontId="3" type="noConversion"/>
  </si>
  <si>
    <t>UCMP 38288, UCMP 38459</t>
    <phoneticPr fontId="3" type="noConversion"/>
  </si>
  <si>
    <t>Evans et al., 2013</t>
  </si>
  <si>
    <t>Assoc</t>
  </si>
  <si>
    <t>ROM 63777, 63778</t>
  </si>
  <si>
    <t>Dakotaraptor steini</t>
  </si>
  <si>
    <t>De Palma et al., 2015</t>
  </si>
  <si>
    <t>PBMNH.P.10.113.T</t>
  </si>
  <si>
    <t>Trierachuncus prairiensis</t>
  </si>
  <si>
    <t>Folwer et al., 2020</t>
  </si>
  <si>
    <t>MOR 6622</t>
  </si>
  <si>
    <t>Anzu wylie</t>
  </si>
  <si>
    <t>Sphaerotholus buchholtzae</t>
  </si>
  <si>
    <t>Richardoestesia isosceles</t>
  </si>
  <si>
    <t>Dracorex hogwartzia</t>
  </si>
  <si>
    <t>Troodon sp.</t>
  </si>
  <si>
    <t>Paronychodon lacustris</t>
  </si>
  <si>
    <t>Stygimoloch spinifer</t>
  </si>
  <si>
    <t>Leptoceratops</t>
  </si>
  <si>
    <t>Pachycephalosaurus wyomingensis</t>
  </si>
  <si>
    <t xml:space="preserve">Thescelosaurus neglectus </t>
  </si>
  <si>
    <t>Thescelosaurus garbanii</t>
  </si>
  <si>
    <t>Bugenosaura infernalis</t>
  </si>
  <si>
    <t>"Struthiomimus sedens"</t>
  </si>
  <si>
    <t>Nanotyrannus lancensis</t>
  </si>
  <si>
    <t>Denversaurus schlessmani</t>
  </si>
  <si>
    <t>Tyrannosaurus rex</t>
  </si>
  <si>
    <t>Edmontosaurus annectens</t>
  </si>
  <si>
    <t>Ankylosaurus magniventris</t>
  </si>
  <si>
    <t>Anatotitan copei</t>
  </si>
  <si>
    <t>Torosaurus latus</t>
  </si>
  <si>
    <t>Triceratops horridus</t>
  </si>
  <si>
    <t>Triceratops prorsus</t>
  </si>
  <si>
    <t>Benson et al., 2018</t>
  </si>
  <si>
    <t>Benson et al., 2018, based on Edmontonia longiceps</t>
  </si>
  <si>
    <t>Acheroraptor temertyorum</t>
  </si>
  <si>
    <t>AMNH 5375</t>
  </si>
  <si>
    <t>Benson et al., 2018, based on Struthiomimus altus</t>
  </si>
  <si>
    <t>NMC 12340</t>
  </si>
  <si>
    <t>CM 78000</t>
  </si>
  <si>
    <t>AMNH 5205</t>
  </si>
  <si>
    <t>Triebold specimen cast</t>
  </si>
  <si>
    <t>AMNH 5891</t>
  </si>
  <si>
    <t>Benson et al., 2018, based on T. neglectus</t>
  </si>
  <si>
    <t>CMN 8531</t>
  </si>
  <si>
    <t>FMNH PR 2081</t>
  </si>
  <si>
    <t>AMNH 5214</t>
  </si>
  <si>
    <t>MPM VP6841</t>
  </si>
  <si>
    <t>AMNH 5033</t>
  </si>
  <si>
    <t>USNM 4842</t>
  </si>
  <si>
    <t>Snivley et al., 2019</t>
  </si>
  <si>
    <t>BMRP 2002.4.1</t>
  </si>
  <si>
    <t>Benson et al., 2018, based on E. annectens</t>
  </si>
  <si>
    <t>Benson et al., 2018, based on T. inequalis</t>
  </si>
  <si>
    <t>Based on est. from Carbone et al., 2011</t>
  </si>
  <si>
    <t>Benson et al., 2018, based on Saurnitholestes</t>
  </si>
  <si>
    <t>Benson et al., 2018, based on Stegoceras</t>
  </si>
  <si>
    <t>UALVP 002</t>
  </si>
  <si>
    <t xml:space="preserve">Christriansen and Farina 2004 formula, femur length = 55.8 </t>
  </si>
  <si>
    <t>Benson et al., 2018, based on Albertonykus</t>
  </si>
  <si>
    <t>TMP 2001.45.91</t>
  </si>
  <si>
    <t>Based on estimate from dome length</t>
  </si>
  <si>
    <t xml:space="preserve">MOR 1107 </t>
  </si>
  <si>
    <t>Longrich et al., 2013</t>
  </si>
  <si>
    <t>Leptorhynchos?</t>
  </si>
  <si>
    <t>TMP 1979.020.0001</t>
  </si>
  <si>
    <t>Benson et al., 2018, based on Chirostenotes pergracilis</t>
  </si>
  <si>
    <t>Body Mass Est (kg)</t>
  </si>
  <si>
    <t>Body mass Est. source</t>
  </si>
  <si>
    <t>Body Mass Est. Spec.</t>
  </si>
  <si>
    <t>TCMI 2004.17.1</t>
  </si>
  <si>
    <t>Brodavis baileyi</t>
  </si>
  <si>
    <t>UNSM 50665</t>
  </si>
  <si>
    <t>Martin et al. ,2012</t>
  </si>
  <si>
    <t>Cambell and Markus SW Tibiotarus Circ. Equation. Circ est. = 22.729 mm</t>
  </si>
  <si>
    <t>Avisaurus archibaldi</t>
  </si>
  <si>
    <t>UCMP 117600, YPM 57235</t>
  </si>
  <si>
    <t>Brett-Surman and Paul, 1985, Longrich et al., 2011</t>
  </si>
  <si>
    <t>Lull and Wright, 1942</t>
  </si>
  <si>
    <t>AMNH 5060, 5730, USNM 2414, YPM 2182</t>
  </si>
  <si>
    <t>Hesperornithiform A</t>
  </si>
  <si>
    <t>Longrich et al., 2011</t>
  </si>
  <si>
    <t>UCMP 13355</t>
  </si>
  <si>
    <t>RSM P2315.1</t>
  </si>
  <si>
    <t>From Longrich et al 2011</t>
  </si>
  <si>
    <t>Isol</t>
  </si>
  <si>
    <t>Cf. Leptorhynchos</t>
  </si>
  <si>
    <t xml:space="preserve">"Cimolopteryx" minima </t>
  </si>
  <si>
    <t>Brodkorb, 1963, Longrich, 2011</t>
  </si>
  <si>
    <t>UCMP 53976</t>
  </si>
  <si>
    <t>From Longrich et al 2011</t>
    <phoneticPr fontId="4" type="noConversion"/>
  </si>
  <si>
    <t>"Cimolopteryx" petra</t>
    <phoneticPr fontId="4" type="noConversion"/>
  </si>
  <si>
    <t>Hope 2002, Longrich, 2011</t>
    <phoneticPr fontId="4" type="noConversion"/>
  </si>
  <si>
    <t>AMNH 21911</t>
    <phoneticPr fontId="4" type="noConversion"/>
  </si>
  <si>
    <t>Lancian Ornithurine E</t>
    <phoneticPr fontId="4" type="noConversion"/>
  </si>
  <si>
    <t>Longrich, 2011</t>
    <phoneticPr fontId="4" type="noConversion"/>
  </si>
  <si>
    <t>USMN 181923, AMNH 13011</t>
    <phoneticPr fontId="4" type="noConversion"/>
  </si>
  <si>
    <t>Lancian Ornithurine A</t>
    <phoneticPr fontId="4" type="noConversion"/>
  </si>
  <si>
    <t>UCMP 53962, 53963</t>
    <phoneticPr fontId="4" type="noConversion"/>
  </si>
  <si>
    <t>YPM 1805</t>
    <phoneticPr fontId="4" type="noConversion"/>
  </si>
  <si>
    <t>Cimolopteryx rara</t>
  </si>
  <si>
    <t>Ceramornis major</t>
    <phoneticPr fontId="4" type="noConversion"/>
  </si>
  <si>
    <t>Brodkorb, 1963, Longrich, 2011</t>
    <phoneticPr fontId="4" type="noConversion"/>
  </si>
  <si>
    <t>UCMP 53959</t>
    <phoneticPr fontId="4" type="noConversion"/>
  </si>
  <si>
    <t>"Cimolopteryx" maxima</t>
    <phoneticPr fontId="4" type="noConversion"/>
  </si>
  <si>
    <t>Brodkorb 1963, Longrich, 2011</t>
    <phoneticPr fontId="4" type="noConversion"/>
  </si>
  <si>
    <t>UCMP 53973</t>
    <phoneticPr fontId="4" type="noConversion"/>
  </si>
  <si>
    <t>Lancian Ornithuirne F</t>
    <phoneticPr fontId="4" type="noConversion"/>
  </si>
  <si>
    <t>USMP 53957, ACM 12359</t>
    <phoneticPr fontId="4" type="noConversion"/>
  </si>
  <si>
    <t>USNM 53957</t>
    <phoneticPr fontId="4" type="noConversion"/>
  </si>
  <si>
    <t>Lancian Enantiornithine B</t>
  </si>
  <si>
    <t>"Cimolopteryx" petra</t>
  </si>
  <si>
    <t>Hope 2002, Longrich, 2011</t>
  </si>
  <si>
    <t>AMNH 21911</t>
  </si>
  <si>
    <t>Lancian Ornithurine E</t>
  </si>
  <si>
    <t>Longrich, 2011</t>
  </si>
  <si>
    <t>USMN 181923, AMNH 13011</t>
  </si>
  <si>
    <t>Lancian Ornithurine A</t>
  </si>
  <si>
    <t>UCMP 53962, 53963</t>
  </si>
  <si>
    <t>Lancian Ornithurine B</t>
  </si>
  <si>
    <t>UCMP 129143</t>
  </si>
  <si>
    <t>Marsh, 1982, Longrich, 2011</t>
  </si>
  <si>
    <t>YPM 1805</t>
  </si>
  <si>
    <t>Lancian Ornithurine D</t>
  </si>
  <si>
    <t>UCMP 187207</t>
  </si>
  <si>
    <t>RSM P2992.1</t>
  </si>
  <si>
    <t>Palintropus retusus</t>
  </si>
  <si>
    <t>AMNH 987</t>
  </si>
  <si>
    <t>YPM 2076</t>
  </si>
  <si>
    <t>Ceramornis major</t>
  </si>
  <si>
    <t>UCMP 53959</t>
  </si>
  <si>
    <t>"Cimolopteryx" maxima</t>
  </si>
  <si>
    <t>Brodkorb 1963, Longrich, 2011</t>
  </si>
  <si>
    <t>UCMP 53973</t>
  </si>
  <si>
    <t>Lancian Ornithuirne F</t>
  </si>
  <si>
    <t>USMP 53957, ACM 12359</t>
  </si>
  <si>
    <t>USNM 53957</t>
  </si>
  <si>
    <t>Lancian Ornithurine C</t>
  </si>
  <si>
    <t>SDSM 64281A,B, UCMP 175251, MOR 2918</t>
  </si>
  <si>
    <t>SDSM 64281A</t>
  </si>
  <si>
    <t>YPM 57235</t>
  </si>
  <si>
    <t>Sankey, 2008</t>
  </si>
  <si>
    <t>Williamson and Car, 2002</t>
  </si>
  <si>
    <t>TMP 1987.113.3</t>
  </si>
  <si>
    <t>UCMP 213927, 213933</t>
  </si>
  <si>
    <t>Artic</t>
  </si>
  <si>
    <t>UCMP 186868, 214062</t>
  </si>
  <si>
    <t>Currie et al., 1994; Varricchio 2001; Lamanna et al., 2011</t>
  </si>
  <si>
    <t>CM 78000, 78001, FMNH PR2081, BNM 2033, MOR 752</t>
  </si>
  <si>
    <t>Ott, 2007</t>
  </si>
  <si>
    <t>UWGM-200, 201</t>
  </si>
  <si>
    <t>Archibald, 1982; Marsh, 1892; Longrich, 2008</t>
  </si>
  <si>
    <t>AMNH 975, BHI 1266</t>
  </si>
  <si>
    <t xml:space="preserve">NCSM 15728, MOR 979, USNM 7760, 8016 </t>
  </si>
  <si>
    <t>AMNH 1696, Triebold Specimen</t>
  </si>
  <si>
    <t>DMNH 468</t>
  </si>
  <si>
    <t>Brown, 1908; Carpenter, 2004</t>
  </si>
  <si>
    <t>AMNH 5895, CCM V03</t>
  </si>
  <si>
    <t>Osborn, 1905</t>
  </si>
  <si>
    <t>CM 9380, AMNH 973, 5027, 5866, MOR 555 980, FMNH PR2081, BHI 3022</t>
  </si>
  <si>
    <t>Cope, 1883</t>
  </si>
  <si>
    <t>Brown, 1906; Forster, 1996</t>
  </si>
  <si>
    <t>CM 1221, LACM 7207, SMM P62/1/1,  LACM 59049</t>
  </si>
  <si>
    <t>Brown, 1906; Forster, 1996; Fujiwara, 2009</t>
  </si>
  <si>
    <t>NSM PV20379, AMNH 970, UCMP 113697</t>
  </si>
  <si>
    <t>Marsh, 1891, Johnson and Ostrom, 1995; Colbert and Bump, 1947</t>
  </si>
  <si>
    <t>Wood and Ormsbee, 1954, Archibald, 1982; Sankey, 2008</t>
  </si>
  <si>
    <t>Wood and Ormsbee, 1954, Estes, 1965; Carpenter, 1982</t>
  </si>
  <si>
    <t>Gilmore, 1913, Gilmore 1915, Boyd et al., 2009</t>
  </si>
  <si>
    <t>Lull and Wright, 1942; Carpenter and Breithhaupt, 1986; Bakker, 1988</t>
  </si>
  <si>
    <t>Gilmore, 1931; Brown and Schlaikjer, 1943</t>
  </si>
  <si>
    <t>Evans et al., 2013; De Palma et al., 2015</t>
  </si>
  <si>
    <t>Lancian Enantiornithine B</t>
    <phoneticPr fontId="2" type="noConversion"/>
  </si>
  <si>
    <t>Longrich et al., 2011</t>
    <phoneticPr fontId="2" type="noConversion"/>
  </si>
  <si>
    <t>YPM 57823</t>
    <phoneticPr fontId="2" type="noConversion"/>
  </si>
  <si>
    <t>Isol</t>
    <phoneticPr fontId="2" type="noConversion"/>
  </si>
  <si>
    <t>From Longrich et al 2011</t>
    <phoneticPr fontId="2" type="noConversion"/>
  </si>
  <si>
    <t>Lancian Ornithurine B</t>
    <phoneticPr fontId="2" type="noConversion"/>
  </si>
  <si>
    <t>Longrich et al., 2011</t>
    <phoneticPr fontId="2" type="noConversion"/>
  </si>
  <si>
    <t>UCMP 129143</t>
    <phoneticPr fontId="2" type="noConversion"/>
  </si>
  <si>
    <t>From Longrich et al 2011</t>
    <phoneticPr fontId="2" type="noConversion"/>
  </si>
  <si>
    <t>UCMP 129143</t>
    <phoneticPr fontId="2" type="noConversion"/>
  </si>
  <si>
    <t>Lancian Ornithurine D</t>
    <phoneticPr fontId="2" type="noConversion"/>
  </si>
  <si>
    <t>UCMP 187207</t>
    <phoneticPr fontId="2" type="noConversion"/>
  </si>
  <si>
    <t>RSM P2992.1</t>
    <phoneticPr fontId="2" type="noConversion"/>
  </si>
  <si>
    <t>Palintropus retusus</t>
    <phoneticPr fontId="2" type="noConversion"/>
  </si>
  <si>
    <t>AMNH 987</t>
    <phoneticPr fontId="2" type="noConversion"/>
  </si>
  <si>
    <t>YPM 2076</t>
    <phoneticPr fontId="2" type="noConversion"/>
  </si>
  <si>
    <t>Lancian Ornithurine C</t>
    <phoneticPr fontId="2" type="noConversion"/>
  </si>
  <si>
    <t>SDSM 64281A,B, UCMP 175251, MOR 2918</t>
    <phoneticPr fontId="2" type="noConversion"/>
  </si>
  <si>
    <t>SDSM 64281A</t>
    <phoneticPr fontId="2" type="noConversion"/>
  </si>
  <si>
    <t>Isol</t>
    <phoneticPr fontId="2" type="noConversion"/>
  </si>
  <si>
    <t>YPM 57235</t>
    <phoneticPr fontId="2" type="noConversion"/>
  </si>
  <si>
    <t>Hesperornithiform A</t>
    <phoneticPr fontId="2" type="noConversion"/>
  </si>
  <si>
    <t>UCMP 13355</t>
    <phoneticPr fontId="2" type="noConversion"/>
  </si>
  <si>
    <t>From Longrich et al 2011</t>
    <phoneticPr fontId="2" type="noConversion"/>
  </si>
  <si>
    <t>RSM P2315.1</t>
    <phoneticPr fontId="2" type="noConversion"/>
  </si>
  <si>
    <t>Sankey, 2008</t>
    <phoneticPr fontId="2" type="noConversion"/>
  </si>
  <si>
    <t>Isol</t>
    <phoneticPr fontId="2" type="noConversion"/>
  </si>
  <si>
    <t>Williamson and Car, 2002</t>
    <phoneticPr fontId="2" type="noConversion"/>
  </si>
  <si>
    <t>TMP 1987.113.3</t>
    <phoneticPr fontId="2" type="noConversion"/>
  </si>
  <si>
    <t>Isol</t>
    <phoneticPr fontId="2" type="noConversion"/>
  </si>
  <si>
    <t>Sankey, 2008</t>
    <phoneticPr fontId="2" type="noConversion"/>
  </si>
  <si>
    <t>UCMP 213927, 213933</t>
    <phoneticPr fontId="2" type="noConversion"/>
  </si>
  <si>
    <t>Isol</t>
    <phoneticPr fontId="2" type="noConversion"/>
  </si>
  <si>
    <t>Bakker et al., 2006</t>
    <phoneticPr fontId="2" type="noConversion"/>
  </si>
  <si>
    <t>Artic</t>
    <phoneticPr fontId="2" type="noConversion"/>
  </si>
  <si>
    <t>Archibald, 1982; Sankey, 2008</t>
    <phoneticPr fontId="2" type="noConversion"/>
  </si>
  <si>
    <t>UCMP 186868, 214062</t>
    <phoneticPr fontId="2" type="noConversion"/>
  </si>
  <si>
    <t>Estes, 1965; Carpenter, 1982</t>
    <phoneticPr fontId="2" type="noConversion"/>
  </si>
  <si>
    <t>UCMP 38288, UCMP 38459</t>
    <phoneticPr fontId="2" type="noConversion"/>
  </si>
  <si>
    <t>Galton and Sues, 1982, Goodwin et al., 1998</t>
    <phoneticPr fontId="2" type="noConversion"/>
  </si>
  <si>
    <t>UCMP 119433, YPM 335, AMNH 21541, UCMP 128383</t>
    <phoneticPr fontId="2" type="noConversion"/>
  </si>
  <si>
    <t>Assoc</t>
    <phoneticPr fontId="2" type="noConversion"/>
  </si>
  <si>
    <t>Currie et al., 1994; Varricchio 2001; Lamanna et al., 2011</t>
    <phoneticPr fontId="2" type="noConversion"/>
  </si>
  <si>
    <t>CM 78000, 78001, FMNH PR2081, BNM 2033, MOR 752</t>
    <phoneticPr fontId="2" type="noConversion"/>
  </si>
  <si>
    <t>Artic</t>
    <phoneticPr fontId="2" type="noConversion"/>
  </si>
  <si>
    <t>Ott, 2007</t>
    <phoneticPr fontId="2" type="noConversion"/>
  </si>
  <si>
    <t>UWGM-200, 201</t>
    <phoneticPr fontId="2" type="noConversion"/>
  </si>
  <si>
    <t>Archibald, 1982; Marsh, 1892; Longrich, 2008</t>
    <phoneticPr fontId="2" type="noConversion"/>
  </si>
  <si>
    <t>AMNH 975, BHI 1266</t>
    <phoneticPr fontId="2" type="noConversion"/>
  </si>
  <si>
    <t>Gilmore 1915, Boyd et al., 2009</t>
    <phoneticPr fontId="2" type="noConversion"/>
  </si>
  <si>
    <t xml:space="preserve">NCSM 15728, MOR 979, USNM 7760, 8016 </t>
    <phoneticPr fontId="2" type="noConversion"/>
  </si>
  <si>
    <t>Artic</t>
    <phoneticPr fontId="2" type="noConversion"/>
  </si>
  <si>
    <t>Morris, 1976</t>
    <phoneticPr fontId="2" type="noConversion"/>
  </si>
  <si>
    <t>LACM 33542</t>
    <phoneticPr fontId="2" type="noConversion"/>
  </si>
  <si>
    <t>Morris, 1976; Galton 1995</t>
    <phoneticPr fontId="2" type="noConversion"/>
  </si>
  <si>
    <t>SDSM 7210</t>
    <phoneticPr fontId="2" type="noConversion"/>
  </si>
  <si>
    <t>Brown and Schlaikjer, 1943</t>
    <phoneticPr fontId="2" type="noConversion"/>
  </si>
  <si>
    <t>AMNH 1696, Triebold Specimen</t>
    <phoneticPr fontId="2" type="noConversion"/>
  </si>
  <si>
    <t>Gilmore, 1946,Russell, 1970, Bakker et al., 1988, Car, 1999</t>
    <phoneticPr fontId="2" type="noConversion"/>
  </si>
  <si>
    <t>CMNH 7541; BMRP 2002.4.1</t>
    <phoneticPr fontId="2" type="noConversion"/>
  </si>
  <si>
    <t>Artic</t>
    <phoneticPr fontId="2" type="noConversion"/>
  </si>
  <si>
    <t>Carpenter and Breithhaupt, 1986; Bakker, 1988</t>
    <phoneticPr fontId="2" type="noConversion"/>
  </si>
  <si>
    <t>DMNH 468</t>
    <phoneticPr fontId="2" type="noConversion"/>
  </si>
  <si>
    <t>Brown, 1908; Carpenter, 2004</t>
    <phoneticPr fontId="2" type="noConversion"/>
  </si>
  <si>
    <t>AMNH 5895, CCM V03</t>
    <phoneticPr fontId="2" type="noConversion"/>
  </si>
  <si>
    <t>Osborn, 1905</t>
    <phoneticPr fontId="2" type="noConversion"/>
  </si>
  <si>
    <t>CM 9380, AMNH 973, 5027, 5866, MOR 555 980, FMNH PR2081, BHI 3022</t>
    <phoneticPr fontId="2" type="noConversion"/>
  </si>
  <si>
    <t>Cope, 1883</t>
    <phoneticPr fontId="2" type="noConversion"/>
  </si>
  <si>
    <t>CCM unnumbered</t>
    <phoneticPr fontId="2" type="noConversion"/>
  </si>
  <si>
    <t>MPM VP6841, UWGM 732, MOR 1122</t>
    <phoneticPr fontId="2" type="noConversion"/>
  </si>
  <si>
    <t>Artic</t>
    <phoneticPr fontId="2" type="noConversion"/>
  </si>
  <si>
    <t>Marsh 1890, Brown, 1906; Forster, 1996</t>
  </si>
  <si>
    <t>CM 1221, LACM 7207, SMM P62/1/1,  LACM 59049</t>
    <phoneticPr fontId="2" type="noConversion"/>
  </si>
  <si>
    <t>Marsh 1889, Brown, 1906; Forster, 1996; Fujiwara, 2009</t>
  </si>
  <si>
    <t>NSM PV20379, AMNH 970, UCMP 113697</t>
    <phoneticPr fontId="2" type="noConversion"/>
  </si>
  <si>
    <t>Marsh 1990, Brown, 1906; Forster, 1996</t>
  </si>
  <si>
    <t>NSM PV20379, AMNH 970, UCMP 113697</t>
    <phoneticPr fontId="2" type="noConversion"/>
  </si>
  <si>
    <t>Hell Creek Max Split:</t>
  </si>
  <si>
    <t>Hell Creek Max Lump:</t>
  </si>
  <si>
    <t>Hell Creek/Lance Max Split:</t>
  </si>
  <si>
    <t>Hell Creek/Lance Max Lump:</t>
  </si>
  <si>
    <t>Marsh, 1892, Longrich, 2011</t>
  </si>
  <si>
    <t>Taxonomig Split</t>
  </si>
  <si>
    <t>Taxonomic Lump</t>
  </si>
  <si>
    <t>Triceratops</t>
  </si>
  <si>
    <r>
      <rPr>
        <sz val="10"/>
        <color theme="1"/>
        <rFont val="Verdana"/>
      </rPr>
      <t xml:space="preserve">cf. </t>
    </r>
    <r>
      <rPr>
        <i/>
        <sz val="10"/>
        <color theme="1"/>
        <rFont val="Verdana"/>
      </rPr>
      <t xml:space="preserve">Dromaeosaurus </t>
    </r>
    <r>
      <rPr>
        <sz val="10"/>
        <color theme="1"/>
        <rFont val="Verdana"/>
      </rPr>
      <t>morphotype A</t>
    </r>
  </si>
  <si>
    <t>Reference:</t>
  </si>
  <si>
    <r>
      <t xml:space="preserve">Horner, J.R., and Goodwin, M.B. 2009. Extreme cranial ontogeny in the Upper Cretaceous dinosaur </t>
    </r>
    <r>
      <rPr>
        <i/>
        <sz val="12"/>
        <rFont val="Times"/>
      </rPr>
      <t>Pachycephalosaurus</t>
    </r>
    <r>
      <rPr>
        <sz val="12"/>
        <rFont val="Times"/>
      </rPr>
      <t xml:space="preserve">. PLoS ONE, </t>
    </r>
    <r>
      <rPr>
        <b/>
        <sz val="12"/>
        <rFont val="Times"/>
      </rPr>
      <t>4</t>
    </r>
    <r>
      <rPr>
        <sz val="12"/>
        <rFont val="Times"/>
      </rPr>
      <t>: e7626.</t>
    </r>
  </si>
  <si>
    <r>
      <t xml:space="preserve">Campione, N.E., and Evans, D.C. 2011. Cranial growth and variation in Edmontosaurs (Dinosauria: Hadrosauridae): Implications for latest Cretaceous megaherbivore diversity in North America. PLoS ONE, </t>
    </r>
    <r>
      <rPr>
        <b/>
        <sz val="12"/>
        <rFont val="Times"/>
      </rPr>
      <t>6</t>
    </r>
    <r>
      <rPr>
        <sz val="12"/>
        <rFont val="Times"/>
      </rPr>
      <t>: e25186.</t>
    </r>
  </si>
  <si>
    <r>
      <t xml:space="preserve">Boyd, C.A., Brown, C.M., Scheetz, R.D., and Clarke, J.A. 2009. Taxonomic revision of the basal neornithischian taxa </t>
    </r>
    <r>
      <rPr>
        <i/>
        <sz val="12"/>
        <rFont val="Times"/>
      </rPr>
      <t>Thescelosaurus</t>
    </r>
    <r>
      <rPr>
        <sz val="12"/>
        <rFont val="Times"/>
      </rPr>
      <t xml:space="preserve"> and </t>
    </r>
    <r>
      <rPr>
        <i/>
        <sz val="12"/>
        <rFont val="Times"/>
      </rPr>
      <t>Bugenasaura</t>
    </r>
    <r>
      <rPr>
        <sz val="12"/>
        <rFont val="Times"/>
      </rPr>
      <t xml:space="preserve">. Journal of Vertebrate Paleontology, </t>
    </r>
    <r>
      <rPr>
        <b/>
        <sz val="12"/>
        <rFont val="Times"/>
      </rPr>
      <t>29</t>
    </r>
    <r>
      <rPr>
        <sz val="12"/>
        <rFont val="Times"/>
      </rPr>
      <t>: 758-770.</t>
    </r>
  </si>
  <si>
    <r>
      <t xml:space="preserve">Scannella, J.B., and Horner, J.R. 2010. </t>
    </r>
    <r>
      <rPr>
        <i/>
        <sz val="12"/>
        <rFont val="Times"/>
      </rPr>
      <t>Torosaurus</t>
    </r>
    <r>
      <rPr>
        <sz val="12"/>
        <rFont val="Times"/>
      </rPr>
      <t xml:space="preserve"> Marsh, 1891, is </t>
    </r>
    <r>
      <rPr>
        <i/>
        <sz val="12"/>
        <rFont val="Times"/>
      </rPr>
      <t>Triceratops</t>
    </r>
    <r>
      <rPr>
        <sz val="12"/>
        <rFont val="Times"/>
      </rPr>
      <t xml:space="preserve"> Marsh, 1889 (Ceratopsidae: Chasmosaurinae): synonymy through ontogeny. Journal of Vertebrate Paleontology, </t>
    </r>
    <r>
      <rPr>
        <b/>
        <sz val="12"/>
        <rFont val="Times"/>
      </rPr>
      <t>30</t>
    </r>
    <r>
      <rPr>
        <sz val="12"/>
        <rFont val="Times"/>
      </rPr>
      <t>: 1157-1168.</t>
    </r>
  </si>
  <si>
    <r>
      <t xml:space="preserve">Woodward, H.N., Tremaine, K., Williams, S.A., Zanno, L.E., Horner, J.R., and Myhrvold, N. 2020. Growing up Tyrannosaurus rex: Osteohistology refutes the pygmy “Nanotyrannus” and supports ontogenetic niche partitioning in juvenile Tyrannosaurus. Science Advances, </t>
    </r>
    <r>
      <rPr>
        <b/>
        <sz val="12"/>
        <rFont val="Times"/>
      </rPr>
      <t>6</t>
    </r>
    <r>
      <rPr>
        <sz val="12"/>
        <rFont val="Times"/>
      </rPr>
      <t>: eaax6250.</t>
    </r>
  </si>
  <si>
    <r>
      <t xml:space="preserve">Currie, P.J., and Evans, D.C. 2020. Cranial Anatomy of New Specimens of Saurornitholestes langstoni (Dinosauria, Theropoda, Dromaeosauridae) from the Dinosaur Park Formation (Campanian) of Alberta. The Anatomical Record, </t>
    </r>
    <r>
      <rPr>
        <b/>
        <sz val="12"/>
        <rFont val="Times"/>
      </rPr>
      <t>303</t>
    </r>
    <r>
      <rPr>
        <sz val="12"/>
        <rFont val="Times"/>
      </rPr>
      <t>: 691-715.</t>
    </r>
  </si>
  <si>
    <r>
      <rPr>
        <i/>
        <sz val="10"/>
        <color rgb="FFFF0000"/>
        <rFont val="Verdana"/>
      </rPr>
      <t>Zapsalis abradens</t>
    </r>
    <r>
      <rPr>
        <sz val="10"/>
        <color rgb="FFFF0000"/>
        <rFont val="Verdana"/>
      </rPr>
      <t>/cf. Dromaeosaurus morphotype A</t>
    </r>
  </si>
  <si>
    <t>Zapsalis abradens/ cf. Dromaeosaurus morphotype A</t>
  </si>
  <si>
    <t>Insitutions:</t>
  </si>
  <si>
    <t>MPM VP6841, UWGM 732, MOR 1122</t>
  </si>
  <si>
    <r>
      <rPr>
        <b/>
        <sz val="12"/>
        <rFont val="Verdana"/>
      </rPr>
      <t>CCM</t>
    </r>
    <r>
      <rPr>
        <sz val="12"/>
        <rFont val="Verdana"/>
      </rPr>
      <t>, Carter County Museum, Ekalaka, Montana, USA</t>
    </r>
  </si>
  <si>
    <r>
      <rPr>
        <b/>
        <sz val="12"/>
        <rFont val="Verdana"/>
      </rPr>
      <t>DMNH</t>
    </r>
    <r>
      <rPr>
        <sz val="12"/>
        <rFont val="Verdana"/>
      </rPr>
      <t>; Dnever Museum of Nature and Science, Denver, Colorado, USA</t>
    </r>
  </si>
  <si>
    <r>
      <rPr>
        <b/>
        <sz val="12"/>
        <rFont val="Verdana"/>
      </rPr>
      <t>MPM</t>
    </r>
    <r>
      <rPr>
        <sz val="12"/>
        <rFont val="Verdana"/>
      </rPr>
      <t>, Milwaukee Public Museum, Milwaukee, Wisconsin, USA</t>
    </r>
  </si>
  <si>
    <r>
      <rPr>
        <b/>
        <sz val="12"/>
        <rFont val="Verdana"/>
      </rPr>
      <t>TCMI</t>
    </r>
    <r>
      <rPr>
        <sz val="12"/>
        <rFont val="Verdana"/>
      </rPr>
      <t>, The Children's Museum of Indianapolis, Indianapolis, Indianam, USA</t>
    </r>
  </si>
  <si>
    <r>
      <t>AMNH</t>
    </r>
    <r>
      <rPr>
        <sz val="12"/>
        <rFont val="Verdana"/>
      </rPr>
      <t>, American Museum of Natural History, New York, New York, USA</t>
    </r>
  </si>
  <si>
    <r>
      <t>CM</t>
    </r>
    <r>
      <rPr>
        <sz val="12"/>
        <rFont val="Verdana"/>
      </rPr>
      <t>, Carnegie Museum of Natural History, Pittsburgh, Pennsylvania USA</t>
    </r>
  </si>
  <si>
    <r>
      <t>CMN</t>
    </r>
    <r>
      <rPr>
        <sz val="12"/>
        <rFont val="Verdana"/>
      </rPr>
      <t>, Canadian Museum of Nature, Ottawa, Canada</t>
    </r>
  </si>
  <si>
    <r>
      <t>FMNH</t>
    </r>
    <r>
      <rPr>
        <sz val="12"/>
        <rFont val="Verdana"/>
      </rPr>
      <t>, Field Museum of Natural History, Chicago, Illinois, USA</t>
    </r>
  </si>
  <si>
    <r>
      <t>LACM,</t>
    </r>
    <r>
      <rPr>
        <sz val="12"/>
        <rFont val="Verdana"/>
      </rPr>
      <t xml:space="preserve">  Los Angelas County Natural History Museum, Los Angelas, California, USA</t>
    </r>
  </si>
  <si>
    <r>
      <t>MOR</t>
    </r>
    <r>
      <rPr>
        <sz val="12"/>
        <rFont val="Verdana"/>
      </rPr>
      <t>, Museum of the Rockies, Bozeman, Montana, USA</t>
    </r>
  </si>
  <si>
    <r>
      <rPr>
        <b/>
        <sz val="12"/>
        <rFont val="Verdana"/>
      </rPr>
      <t>NCSM,</t>
    </r>
    <r>
      <rPr>
        <sz val="12"/>
        <rFont val="Verdana"/>
      </rPr>
      <t xml:space="preserve"> North Carolina Museum of Natural Sciences, Raleigh North Carolina, USA</t>
    </r>
  </si>
  <si>
    <r>
      <t>NSM</t>
    </r>
    <r>
      <rPr>
        <sz val="12"/>
        <rFont val="Verdana"/>
      </rPr>
      <t>, National Museum of Nature and Science, Tokyo, Japan</t>
    </r>
  </si>
  <si>
    <r>
      <rPr>
        <b/>
        <sz val="12"/>
        <rFont val="Verdana"/>
      </rPr>
      <t>PBMNH</t>
    </r>
    <r>
      <rPr>
        <sz val="12"/>
        <rFont val="Verdana"/>
      </rPr>
      <t>, Palm Beach Museum of Natural History, Wellington, Florida, USA</t>
    </r>
  </si>
  <si>
    <r>
      <t>ROM</t>
    </r>
    <r>
      <rPr>
        <sz val="12"/>
        <rFont val="Verdana"/>
      </rPr>
      <t>, Royal Ontario Museum, Toronto, Ontario, Canada</t>
    </r>
  </si>
  <si>
    <r>
      <rPr>
        <b/>
        <sz val="12"/>
        <rFont val="Verdana"/>
      </rPr>
      <t>SDSM</t>
    </r>
    <r>
      <rPr>
        <sz val="12"/>
        <rFont val="Verdana"/>
      </rPr>
      <t>, South Dakota School of Mines and Technology, Rapid City, South Dakota, USA</t>
    </r>
  </si>
  <si>
    <r>
      <t>TMP</t>
    </r>
    <r>
      <rPr>
        <sz val="12"/>
        <rFont val="Verdana"/>
      </rPr>
      <t>, Royal Tyrrell Museum of Palaeontology, Drumheller, Alberta, Canada</t>
    </r>
  </si>
  <si>
    <r>
      <t>UCMP</t>
    </r>
    <r>
      <rPr>
        <sz val="12"/>
        <rFont val="Verdana"/>
      </rPr>
      <t>, University of California Museum of Paleontology, Berkeley, California, USA</t>
    </r>
  </si>
  <si>
    <r>
      <t>USMN</t>
    </r>
    <r>
      <rPr>
        <sz val="12"/>
        <rFont val="Verdana"/>
      </rPr>
      <t>, United States National Museum of Natural History, Smithsonian, Washington D.C., USA</t>
    </r>
  </si>
  <si>
    <r>
      <t>UWGM</t>
    </r>
    <r>
      <rPr>
        <sz val="12"/>
        <rFont val="Verdana"/>
      </rPr>
      <t>, University of Wyoming Geological Museum, Laramie, Wyoming, USA</t>
    </r>
  </si>
  <si>
    <r>
      <t>YPM</t>
    </r>
    <r>
      <rPr>
        <sz val="12"/>
        <rFont val="Verdana"/>
      </rPr>
      <t>, Yale Peabody Museum, New Haven, Connecticut, USA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</si>
</sst>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10"/>
      <color rgb="FFFF0000"/>
      <name val="Verdana"/>
    </font>
    <font>
      <sz val="10"/>
      <color rgb="FF00B050"/>
      <name val="Verdana"/>
    </font>
    <font>
      <i/>
      <sz val="10"/>
      <color rgb="FF00B050"/>
      <name val="Verdana"/>
    </font>
    <font>
      <sz val="10"/>
      <color theme="4"/>
      <name val="Verdana"/>
    </font>
    <font>
      <u/>
      <sz val="10"/>
      <color theme="10"/>
      <name val="Verdana"/>
    </font>
    <font>
      <u/>
      <sz val="10"/>
      <color theme="11"/>
      <name val="Verdana"/>
    </font>
    <font>
      <sz val="10"/>
      <color rgb="FF4F81BD"/>
      <name val="Verdana"/>
    </font>
    <font>
      <i/>
      <sz val="10"/>
      <color rgb="FFFF0000"/>
      <name val="Verdana"/>
    </font>
    <font>
      <i/>
      <sz val="10"/>
      <color theme="1"/>
      <name val="Verdana"/>
    </font>
    <font>
      <sz val="10"/>
      <color theme="1"/>
      <name val="Verdana"/>
    </font>
    <font>
      <sz val="12"/>
      <name val="Times"/>
    </font>
    <font>
      <i/>
      <sz val="12"/>
      <name val="Times"/>
    </font>
    <font>
      <b/>
      <sz val="12"/>
      <name val="Times"/>
    </font>
    <font>
      <sz val="12"/>
      <name val="Verdana"/>
    </font>
    <font>
      <b/>
      <sz val="12"/>
      <name val="Verdana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7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/>
    <xf numFmtId="0" fontId="7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5" fillId="0" borderId="1" xfId="0" applyFont="1" applyBorder="1"/>
    <xf numFmtId="0" fontId="5" fillId="0" borderId="0" xfId="0" applyFont="1" applyBorder="1"/>
    <xf numFmtId="0" fontId="4" fillId="0" borderId="1" xfId="0" applyFont="1" applyBorder="1"/>
    <xf numFmtId="0" fontId="4" fillId="0" borderId="0" xfId="0" applyFont="1" applyBorder="1"/>
    <xf numFmtId="0" fontId="4" fillId="0" borderId="1" xfId="0" applyFont="1" applyFill="1" applyBorder="1"/>
    <xf numFmtId="0" fontId="4" fillId="0" borderId="0" xfId="0" applyFont="1" applyFill="1" applyBorder="1"/>
    <xf numFmtId="0" fontId="0" fillId="0" borderId="1" xfId="0" applyBorder="1"/>
    <xf numFmtId="0" fontId="0" fillId="0" borderId="0" xfId="0" applyBorder="1"/>
    <xf numFmtId="0" fontId="5" fillId="0" borderId="1" xfId="0" applyFont="1" applyFill="1" applyBorder="1"/>
    <xf numFmtId="0" fontId="5" fillId="0" borderId="0" xfId="0" applyFont="1" applyFill="1" applyBorder="1"/>
    <xf numFmtId="0" fontId="7" fillId="0" borderId="1" xfId="0" applyFont="1" applyBorder="1"/>
    <xf numFmtId="0" fontId="7" fillId="0" borderId="0" xfId="0" applyFont="1" applyBorder="1"/>
    <xf numFmtId="0" fontId="10" fillId="0" borderId="1" xfId="0" applyFont="1" applyBorder="1"/>
    <xf numFmtId="0" fontId="10" fillId="0" borderId="0" xfId="0" applyFont="1" applyBorder="1"/>
    <xf numFmtId="2" fontId="5" fillId="0" borderId="3" xfId="0" applyNumberFormat="1" applyFont="1" applyBorder="1"/>
    <xf numFmtId="2" fontId="4" fillId="0" borderId="3" xfId="0" applyNumberFormat="1" applyFont="1" applyBorder="1"/>
    <xf numFmtId="2" fontId="4" fillId="0" borderId="3" xfId="0" applyNumberFormat="1" applyFont="1" applyFill="1" applyBorder="1"/>
    <xf numFmtId="0" fontId="0" fillId="0" borderId="3" xfId="0" applyBorder="1"/>
    <xf numFmtId="2" fontId="5" fillId="0" borderId="3" xfId="0" applyNumberFormat="1" applyFont="1" applyFill="1" applyBorder="1"/>
    <xf numFmtId="2" fontId="7" fillId="0" borderId="3" xfId="0" applyNumberFormat="1" applyFont="1" applyBorder="1"/>
    <xf numFmtId="2" fontId="10" fillId="0" borderId="3" xfId="0" applyNumberFormat="1" applyFont="1" applyBorder="1"/>
    <xf numFmtId="0" fontId="5" fillId="0" borderId="2" xfId="0" applyFont="1" applyBorder="1"/>
    <xf numFmtId="0" fontId="4" fillId="0" borderId="2" xfId="0" applyFont="1" applyBorder="1"/>
    <xf numFmtId="0" fontId="4" fillId="0" borderId="2" xfId="0" applyFont="1" applyFill="1" applyBorder="1"/>
    <xf numFmtId="0" fontId="0" fillId="0" borderId="2" xfId="0" applyBorder="1"/>
    <xf numFmtId="0" fontId="5" fillId="0" borderId="2" xfId="0" applyFont="1" applyFill="1" applyBorder="1"/>
    <xf numFmtId="0" fontId="7" fillId="0" borderId="2" xfId="0" applyFont="1" applyBorder="1"/>
    <xf numFmtId="0" fontId="10" fillId="0" borderId="2" xfId="0" applyFont="1" applyBorder="1"/>
    <xf numFmtId="0" fontId="1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0" xfId="0" applyFill="1" applyBorder="1"/>
    <xf numFmtId="0" fontId="0" fillId="2" borderId="3" xfId="0" applyFill="1" applyBorder="1"/>
    <xf numFmtId="0" fontId="0" fillId="2" borderId="2" xfId="0" applyFill="1" applyBorder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3" xfId="0" applyFont="1" applyFill="1" applyBorder="1"/>
    <xf numFmtId="0" fontId="1" fillId="2" borderId="2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3" borderId="2" xfId="0" applyFont="1" applyFill="1" applyBorder="1"/>
    <xf numFmtId="0" fontId="1" fillId="3" borderId="0" xfId="0" applyFont="1" applyFill="1"/>
    <xf numFmtId="0" fontId="1" fillId="3" borderId="1" xfId="0" applyFont="1" applyFill="1" applyBorder="1"/>
    <xf numFmtId="0" fontId="1" fillId="3" borderId="0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0" borderId="0" xfId="0" applyFont="1"/>
    <xf numFmtId="0" fontId="12" fillId="0" borderId="0" xfId="0" applyFont="1"/>
    <xf numFmtId="0" fontId="14" fillId="0" borderId="0" xfId="0" applyFont="1"/>
    <xf numFmtId="0" fontId="17" fillId="0" borderId="0" xfId="0" applyFont="1"/>
    <xf numFmtId="0" fontId="18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3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0" sqref="D20"/>
    </sheetView>
  </sheetViews>
  <sheetFormatPr baseColWidth="10" defaultRowHeight="13" x14ac:dyDescent="0.15"/>
  <cols>
    <col min="1" max="1" width="34.33203125" customWidth="1"/>
    <col min="2" max="2" width="13" customWidth="1"/>
    <col min="3" max="3" width="14.83203125" customWidth="1"/>
    <col min="4" max="4" width="40" customWidth="1"/>
    <col min="5" max="5" width="25.83203125" customWidth="1"/>
    <col min="6" max="6" width="5.5" style="24" customWidth="1"/>
    <col min="7" max="14" width="5.5" style="25" customWidth="1"/>
    <col min="15" max="15" width="6.1640625" style="25" customWidth="1"/>
    <col min="16" max="16" width="7.5" style="35" customWidth="1"/>
    <col min="17" max="17" width="10.83203125" style="42"/>
    <col min="19" max="19" width="36.1640625" customWidth="1"/>
    <col min="20" max="20" width="21.33203125" customWidth="1"/>
  </cols>
  <sheetData>
    <row r="1" spans="1:41" s="58" customFormat="1" x14ac:dyDescent="0.15">
      <c r="F1" s="70" t="s">
        <v>42</v>
      </c>
      <c r="G1" s="71"/>
      <c r="H1" s="71"/>
      <c r="I1" s="71"/>
      <c r="J1" s="71"/>
      <c r="K1" s="71"/>
      <c r="L1" s="71"/>
      <c r="M1" s="71"/>
      <c r="N1" s="71"/>
      <c r="O1" s="71"/>
      <c r="P1" s="72"/>
      <c r="Q1" s="59"/>
    </row>
    <row r="2" spans="1:41" s="58" customFormat="1" x14ac:dyDescent="0.15">
      <c r="A2" s="60" t="s">
        <v>43</v>
      </c>
      <c r="B2" s="60" t="s">
        <v>44</v>
      </c>
      <c r="C2" s="60" t="s">
        <v>0</v>
      </c>
      <c r="D2" s="60" t="s">
        <v>1</v>
      </c>
      <c r="E2" s="60" t="s">
        <v>2</v>
      </c>
      <c r="F2" s="61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</v>
      </c>
      <c r="N2" s="62" t="s">
        <v>11</v>
      </c>
      <c r="O2" s="62" t="s">
        <v>12</v>
      </c>
      <c r="P2" s="63" t="s">
        <v>13</v>
      </c>
      <c r="Q2" s="64" t="s">
        <v>54</v>
      </c>
      <c r="R2" s="60" t="s">
        <v>149</v>
      </c>
      <c r="S2" s="60" t="s">
        <v>150</v>
      </c>
      <c r="T2" s="60" t="s">
        <v>151</v>
      </c>
    </row>
    <row r="3" spans="1:41" s="57" customFormat="1" x14ac:dyDescent="0.15">
      <c r="A3" s="46" t="s">
        <v>331</v>
      </c>
      <c r="B3" s="46"/>
      <c r="C3" s="46"/>
      <c r="D3" s="46"/>
      <c r="E3" s="46"/>
      <c r="F3" s="52"/>
      <c r="G3" s="53"/>
      <c r="H3" s="53"/>
      <c r="I3" s="53"/>
      <c r="J3" s="53"/>
      <c r="K3" s="53"/>
      <c r="L3" s="53"/>
      <c r="M3" s="53"/>
      <c r="N3" s="53"/>
      <c r="O3" s="53"/>
      <c r="P3" s="54"/>
      <c r="Q3" s="55"/>
      <c r="R3" s="46"/>
      <c r="S3" s="46"/>
      <c r="T3" s="46"/>
    </row>
    <row r="4" spans="1:41" s="1" customFormat="1" x14ac:dyDescent="0.15">
      <c r="A4" s="4" t="s">
        <v>254</v>
      </c>
      <c r="B4" s="5">
        <v>2009</v>
      </c>
      <c r="C4" s="5">
        <v>2011</v>
      </c>
      <c r="D4" s="4" t="s">
        <v>255</v>
      </c>
      <c r="E4" s="4" t="s">
        <v>256</v>
      </c>
      <c r="F4" s="18">
        <v>0</v>
      </c>
      <c r="G4" s="19">
        <v>0</v>
      </c>
      <c r="H4" s="19">
        <v>0</v>
      </c>
      <c r="I4" s="19">
        <v>0</v>
      </c>
      <c r="J4" s="19">
        <v>0</v>
      </c>
      <c r="K4" s="19">
        <v>0.1</v>
      </c>
      <c r="L4" s="19">
        <v>0</v>
      </c>
      <c r="M4" s="19">
        <v>0</v>
      </c>
      <c r="N4" s="19">
        <v>0</v>
      </c>
      <c r="O4" s="19">
        <f t="shared" ref="O4:O38" si="0">SUM(F4:N4)/9</f>
        <v>1.1111111111111112E-2</v>
      </c>
      <c r="P4" s="32">
        <f t="shared" ref="P4:P38" si="1">O4*100</f>
        <v>1.1111111111111112</v>
      </c>
      <c r="Q4" s="39" t="s">
        <v>257</v>
      </c>
      <c r="R4" s="4">
        <v>0.26</v>
      </c>
      <c r="S4" s="6" t="s">
        <v>258</v>
      </c>
      <c r="T4" s="4" t="s">
        <v>33</v>
      </c>
    </row>
    <row r="5" spans="1:41" s="4" customFormat="1" x14ac:dyDescent="0.15">
      <c r="A5" s="4" t="s">
        <v>259</v>
      </c>
      <c r="B5" s="5">
        <v>1978</v>
      </c>
      <c r="C5" s="5">
        <v>2011</v>
      </c>
      <c r="D5" s="4" t="s">
        <v>260</v>
      </c>
      <c r="E5" s="4" t="s">
        <v>261</v>
      </c>
      <c r="F5" s="18">
        <v>0</v>
      </c>
      <c r="G5" s="19">
        <v>0</v>
      </c>
      <c r="H5" s="19">
        <v>0</v>
      </c>
      <c r="I5" s="19">
        <v>0</v>
      </c>
      <c r="J5" s="19">
        <v>0</v>
      </c>
      <c r="K5" s="19">
        <v>0.1</v>
      </c>
      <c r="L5" s="19">
        <v>0</v>
      </c>
      <c r="M5" s="19">
        <v>0</v>
      </c>
      <c r="N5" s="19">
        <v>0</v>
      </c>
      <c r="O5" s="19">
        <f t="shared" si="0"/>
        <v>1.1111111111111112E-2</v>
      </c>
      <c r="P5" s="32">
        <f t="shared" si="1"/>
        <v>1.1111111111111112</v>
      </c>
      <c r="Q5" s="39" t="s">
        <v>257</v>
      </c>
      <c r="R5" s="4">
        <v>0.51</v>
      </c>
      <c r="S5" s="6" t="s">
        <v>262</v>
      </c>
      <c r="T5" s="4" t="s">
        <v>263</v>
      </c>
    </row>
    <row r="6" spans="1:41" s="4" customFormat="1" x14ac:dyDescent="0.15">
      <c r="A6" s="4" t="s">
        <v>264</v>
      </c>
      <c r="B6" s="5"/>
      <c r="C6" s="5">
        <v>2011</v>
      </c>
      <c r="D6" s="4" t="s">
        <v>260</v>
      </c>
      <c r="E6" s="4" t="s">
        <v>265</v>
      </c>
      <c r="F6" s="18">
        <v>0</v>
      </c>
      <c r="G6" s="19">
        <v>0</v>
      </c>
      <c r="H6" s="19">
        <v>0</v>
      </c>
      <c r="I6" s="19">
        <v>0</v>
      </c>
      <c r="J6" s="19">
        <v>0</v>
      </c>
      <c r="K6" s="19">
        <v>0.1</v>
      </c>
      <c r="L6" s="19">
        <v>0</v>
      </c>
      <c r="M6" s="19">
        <v>0</v>
      </c>
      <c r="N6" s="19">
        <v>0</v>
      </c>
      <c r="O6" s="19">
        <f t="shared" si="0"/>
        <v>1.1111111111111112E-2</v>
      </c>
      <c r="P6" s="32">
        <f t="shared" si="1"/>
        <v>1.1111111111111112</v>
      </c>
      <c r="Q6" s="39" t="s">
        <v>257</v>
      </c>
      <c r="R6" s="4">
        <v>0.74</v>
      </c>
      <c r="S6" s="6" t="s">
        <v>262</v>
      </c>
      <c r="T6" s="4" t="s">
        <v>266</v>
      </c>
    </row>
    <row r="7" spans="1:41" s="4" customFormat="1" x14ac:dyDescent="0.15">
      <c r="A7" s="9" t="s">
        <v>267</v>
      </c>
      <c r="B7" s="5"/>
      <c r="C7" s="5">
        <v>2011</v>
      </c>
      <c r="D7" s="4" t="s">
        <v>260</v>
      </c>
      <c r="E7" s="4" t="s">
        <v>268</v>
      </c>
      <c r="F7" s="18">
        <v>0</v>
      </c>
      <c r="G7" s="19">
        <v>0</v>
      </c>
      <c r="H7" s="19">
        <v>0</v>
      </c>
      <c r="I7" s="19">
        <v>0</v>
      </c>
      <c r="J7" s="19">
        <v>0</v>
      </c>
      <c r="K7" s="19">
        <v>0.2</v>
      </c>
      <c r="L7" s="19">
        <v>0</v>
      </c>
      <c r="M7" s="19">
        <v>0</v>
      </c>
      <c r="N7" s="19">
        <v>0</v>
      </c>
      <c r="O7" s="19">
        <f t="shared" si="0"/>
        <v>2.2222222222222223E-2</v>
      </c>
      <c r="P7" s="32">
        <f t="shared" si="1"/>
        <v>2.2222222222222223</v>
      </c>
      <c r="Q7" s="39" t="s">
        <v>257</v>
      </c>
      <c r="R7" s="4">
        <v>0.9</v>
      </c>
      <c r="S7" s="6" t="s">
        <v>262</v>
      </c>
      <c r="T7" s="4" t="s">
        <v>269</v>
      </c>
    </row>
    <row r="8" spans="1:41" s="4" customFormat="1" x14ac:dyDescent="0.15">
      <c r="A8" s="4" t="s">
        <v>270</v>
      </c>
      <c r="B8" s="5"/>
      <c r="C8" s="5">
        <v>2011</v>
      </c>
      <c r="D8" s="4" t="s">
        <v>260</v>
      </c>
      <c r="E8" s="4" t="s">
        <v>271</v>
      </c>
      <c r="F8" s="18">
        <v>0</v>
      </c>
      <c r="G8" s="19">
        <v>0</v>
      </c>
      <c r="H8" s="19">
        <v>0</v>
      </c>
      <c r="I8" s="19">
        <v>0</v>
      </c>
      <c r="J8" s="19">
        <v>0</v>
      </c>
      <c r="K8" s="19">
        <v>0.1</v>
      </c>
      <c r="L8" s="19">
        <v>0</v>
      </c>
      <c r="M8" s="19">
        <v>0</v>
      </c>
      <c r="N8" s="19">
        <v>0</v>
      </c>
      <c r="O8" s="19">
        <f t="shared" si="0"/>
        <v>1.1111111111111112E-2</v>
      </c>
      <c r="P8" s="32">
        <f t="shared" si="1"/>
        <v>1.1111111111111112</v>
      </c>
      <c r="Q8" s="39" t="s">
        <v>257</v>
      </c>
      <c r="R8" s="4">
        <v>2.4500000000000002</v>
      </c>
      <c r="S8" s="6" t="s">
        <v>262</v>
      </c>
      <c r="T8" s="4" t="s">
        <v>272</v>
      </c>
    </row>
    <row r="9" spans="1:41" s="4" customFormat="1" x14ac:dyDescent="0.15">
      <c r="A9" s="10" t="s">
        <v>157</v>
      </c>
      <c r="B9" s="5">
        <v>1975</v>
      </c>
      <c r="C9" s="11">
        <v>1985</v>
      </c>
      <c r="D9" s="4" t="s">
        <v>159</v>
      </c>
      <c r="E9" s="4" t="s">
        <v>158</v>
      </c>
      <c r="F9" s="18">
        <v>0</v>
      </c>
      <c r="G9" s="19">
        <v>0</v>
      </c>
      <c r="H9" s="19">
        <v>0</v>
      </c>
      <c r="I9" s="19">
        <v>0</v>
      </c>
      <c r="J9" s="19">
        <v>0</v>
      </c>
      <c r="K9" s="19">
        <v>0.1</v>
      </c>
      <c r="L9" s="19">
        <v>0</v>
      </c>
      <c r="M9" s="19">
        <v>0</v>
      </c>
      <c r="N9" s="19">
        <v>0.1</v>
      </c>
      <c r="O9" s="19">
        <f t="shared" si="0"/>
        <v>2.2222222222222223E-2</v>
      </c>
      <c r="P9" s="32">
        <f t="shared" si="1"/>
        <v>2.2222222222222223</v>
      </c>
      <c r="Q9" s="39" t="s">
        <v>273</v>
      </c>
      <c r="R9" s="4">
        <v>2.9</v>
      </c>
      <c r="S9" s="6" t="s">
        <v>258</v>
      </c>
      <c r="T9" s="4" t="s">
        <v>274</v>
      </c>
    </row>
    <row r="10" spans="1:41" s="4" customFormat="1" x14ac:dyDescent="0.15">
      <c r="A10" s="4" t="s">
        <v>153</v>
      </c>
      <c r="B10" s="5"/>
      <c r="C10" s="5">
        <v>2012</v>
      </c>
      <c r="D10" s="4" t="s">
        <v>155</v>
      </c>
      <c r="E10" s="4" t="s">
        <v>154</v>
      </c>
      <c r="F10" s="18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0.1</v>
      </c>
      <c r="O10" s="19">
        <f t="shared" ref="O10" si="2">SUM(F10:N10)/9</f>
        <v>1.1111111111111112E-2</v>
      </c>
      <c r="P10" s="32">
        <f t="shared" si="1"/>
        <v>1.1111111111111112</v>
      </c>
      <c r="Q10" s="39" t="s">
        <v>167</v>
      </c>
      <c r="R10" s="4">
        <v>3.15</v>
      </c>
      <c r="S10" s="4" t="s">
        <v>156</v>
      </c>
      <c r="T10" s="4" t="s">
        <v>154</v>
      </c>
    </row>
    <row r="11" spans="1:41" s="4" customFormat="1" x14ac:dyDescent="0.15">
      <c r="A11" s="4" t="s">
        <v>275</v>
      </c>
      <c r="B11" s="5"/>
      <c r="C11" s="5">
        <v>2011</v>
      </c>
      <c r="D11" s="4" t="s">
        <v>260</v>
      </c>
      <c r="E11" s="4" t="s">
        <v>276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0.1</v>
      </c>
      <c r="O11" s="19">
        <f t="shared" si="0"/>
        <v>1.1111111111111112E-2</v>
      </c>
      <c r="P11" s="32">
        <f t="shared" si="1"/>
        <v>1.1111111111111112</v>
      </c>
      <c r="Q11" s="39" t="s">
        <v>257</v>
      </c>
      <c r="R11" s="4">
        <v>3.58</v>
      </c>
      <c r="S11" s="6" t="s">
        <v>277</v>
      </c>
      <c r="T11" s="4" t="s">
        <v>278</v>
      </c>
    </row>
    <row r="12" spans="1:41" s="4" customFormat="1" x14ac:dyDescent="0.15">
      <c r="A12" s="4" t="s">
        <v>90</v>
      </c>
      <c r="B12" s="11"/>
      <c r="C12" s="5">
        <v>2020</v>
      </c>
      <c r="D12" s="4" t="s">
        <v>91</v>
      </c>
      <c r="E12" s="4" t="s">
        <v>92</v>
      </c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0.1</v>
      </c>
      <c r="M12" s="19">
        <v>0</v>
      </c>
      <c r="N12" s="19">
        <v>0.1</v>
      </c>
      <c r="O12" s="19">
        <f>SUM(F12:N12)/9</f>
        <v>2.2222222222222223E-2</v>
      </c>
      <c r="P12" s="32">
        <f t="shared" si="1"/>
        <v>2.2222222222222223</v>
      </c>
      <c r="Q12" s="39" t="s">
        <v>167</v>
      </c>
      <c r="R12" s="4">
        <v>7.18</v>
      </c>
      <c r="S12" s="4" t="s">
        <v>141</v>
      </c>
      <c r="T12" s="4" t="s">
        <v>142</v>
      </c>
      <c r="AN12" s="4">
        <v>1.1111111111111112</v>
      </c>
      <c r="AO12" s="4">
        <v>0.26</v>
      </c>
    </row>
    <row r="13" spans="1:41" s="4" customFormat="1" x14ac:dyDescent="0.15">
      <c r="A13" s="9" t="s">
        <v>117</v>
      </c>
      <c r="B13" s="5">
        <v>2009</v>
      </c>
      <c r="C13" s="5">
        <v>2013</v>
      </c>
      <c r="D13" s="4" t="s">
        <v>84</v>
      </c>
      <c r="E13" s="4" t="s">
        <v>86</v>
      </c>
      <c r="F13" s="18">
        <v>0.2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f>SUM(F13:N13)/9</f>
        <v>2.2222222222222223E-2</v>
      </c>
      <c r="P13" s="32">
        <f>O13*100</f>
        <v>2.2222222222222223</v>
      </c>
      <c r="Q13" s="39" t="s">
        <v>85</v>
      </c>
      <c r="R13" s="4">
        <v>18.04</v>
      </c>
      <c r="S13" s="4" t="s">
        <v>137</v>
      </c>
      <c r="T13" s="4" t="s">
        <v>41</v>
      </c>
    </row>
    <row r="14" spans="1:41" s="4" customFormat="1" x14ac:dyDescent="0.15">
      <c r="A14" s="2" t="s">
        <v>347</v>
      </c>
      <c r="B14" s="3">
        <v>1975</v>
      </c>
      <c r="C14" s="3">
        <v>2008</v>
      </c>
      <c r="D14" s="2" t="s">
        <v>279</v>
      </c>
      <c r="E14" s="2"/>
      <c r="F14" s="20">
        <v>0.1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f t="shared" ref="O14" si="3">SUM(F14:N14)/9</f>
        <v>1.1111111111111112E-2</v>
      </c>
      <c r="P14" s="33">
        <f t="shared" ref="P14" si="4">O14*100</f>
        <v>1.1111111111111112</v>
      </c>
      <c r="Q14" s="40" t="s">
        <v>280</v>
      </c>
      <c r="R14" s="2">
        <v>18.04</v>
      </c>
      <c r="S14" s="2" t="s">
        <v>137</v>
      </c>
      <c r="T14" s="2" t="s">
        <v>41</v>
      </c>
    </row>
    <row r="15" spans="1:41" s="7" customFormat="1" x14ac:dyDescent="0.15">
      <c r="A15" s="4" t="s">
        <v>94</v>
      </c>
      <c r="B15" s="5">
        <v>1987</v>
      </c>
      <c r="C15" s="5">
        <v>1989</v>
      </c>
      <c r="D15" s="4" t="s">
        <v>281</v>
      </c>
      <c r="E15" s="4" t="s">
        <v>282</v>
      </c>
      <c r="F15" s="18">
        <v>0.1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f t="shared" si="0"/>
        <v>1.1111111111111112E-2</v>
      </c>
      <c r="P15" s="32">
        <f t="shared" si="1"/>
        <v>1.1111111111111112</v>
      </c>
      <c r="Q15" s="39" t="s">
        <v>283</v>
      </c>
      <c r="R15" s="4">
        <v>16.14</v>
      </c>
      <c r="S15" s="4" t="s">
        <v>138</v>
      </c>
      <c r="T15" s="4" t="s">
        <v>139</v>
      </c>
    </row>
    <row r="16" spans="1:41" s="4" customFormat="1" x14ac:dyDescent="0.15">
      <c r="A16" s="4" t="s">
        <v>95</v>
      </c>
      <c r="B16" s="5">
        <v>1974</v>
      </c>
      <c r="C16" s="5">
        <v>2001</v>
      </c>
      <c r="D16" s="4" t="s">
        <v>284</v>
      </c>
      <c r="E16" s="4" t="s">
        <v>285</v>
      </c>
      <c r="F16" s="18">
        <v>0.1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f t="shared" si="0"/>
        <v>1.1111111111111112E-2</v>
      </c>
      <c r="P16" s="32">
        <f t="shared" si="1"/>
        <v>1.1111111111111112</v>
      </c>
      <c r="Q16" s="39" t="s">
        <v>286</v>
      </c>
      <c r="R16" s="4">
        <v>20</v>
      </c>
      <c r="S16" s="4" t="s">
        <v>136</v>
      </c>
      <c r="AN16" s="4">
        <v>1.1111111111111112</v>
      </c>
      <c r="AO16" s="4">
        <v>0.51</v>
      </c>
    </row>
    <row r="17" spans="1:42" s="4" customFormat="1" x14ac:dyDescent="0.15">
      <c r="A17" s="12" t="s">
        <v>96</v>
      </c>
      <c r="B17" s="13">
        <v>2004</v>
      </c>
      <c r="C17" s="13">
        <v>2006</v>
      </c>
      <c r="D17" s="12" t="s">
        <v>287</v>
      </c>
      <c r="E17" s="12" t="s">
        <v>152</v>
      </c>
      <c r="F17" s="22">
        <v>1</v>
      </c>
      <c r="G17" s="23">
        <v>0.5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f t="shared" si="0"/>
        <v>0.16666666666666666</v>
      </c>
      <c r="P17" s="34">
        <f t="shared" si="1"/>
        <v>16.666666666666664</v>
      </c>
      <c r="Q17" s="41" t="s">
        <v>288</v>
      </c>
      <c r="R17" s="12">
        <v>34</v>
      </c>
      <c r="S17" s="12" t="s">
        <v>143</v>
      </c>
      <c r="T17" s="12" t="s">
        <v>38</v>
      </c>
      <c r="AN17" s="4">
        <v>1.1111111111111112</v>
      </c>
      <c r="AO17" s="4">
        <v>0.74</v>
      </c>
    </row>
    <row r="18" spans="1:42" s="4" customFormat="1" x14ac:dyDescent="0.15">
      <c r="A18" s="4" t="s">
        <v>168</v>
      </c>
      <c r="B18" s="5"/>
      <c r="C18" s="5">
        <v>2013</v>
      </c>
      <c r="D18" s="4" t="s">
        <v>145</v>
      </c>
      <c r="E18" s="4" t="s">
        <v>144</v>
      </c>
      <c r="F18" s="18">
        <v>0.2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f t="shared" ref="O18" si="5">SUM(F18:N18)/9</f>
        <v>2.2222222222222223E-2</v>
      </c>
      <c r="P18" s="32">
        <f t="shared" si="1"/>
        <v>2.2222222222222223</v>
      </c>
      <c r="Q18" s="39" t="s">
        <v>167</v>
      </c>
      <c r="R18" s="4">
        <v>51.1</v>
      </c>
      <c r="S18" s="4" t="s">
        <v>148</v>
      </c>
      <c r="T18" s="4" t="s">
        <v>147</v>
      </c>
    </row>
    <row r="19" spans="1:42" s="4" customFormat="1" ht="14" customHeight="1" x14ac:dyDescent="0.15">
      <c r="A19" s="4" t="s">
        <v>97</v>
      </c>
      <c r="B19" s="5">
        <v>1978</v>
      </c>
      <c r="C19" s="5">
        <v>1982</v>
      </c>
      <c r="D19" s="4" t="s">
        <v>289</v>
      </c>
      <c r="E19" s="4" t="s">
        <v>290</v>
      </c>
      <c r="F19" s="18">
        <v>0.2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f t="shared" si="0"/>
        <v>2.2222222222222223E-2</v>
      </c>
      <c r="P19" s="32">
        <f t="shared" si="1"/>
        <v>2.2222222222222223</v>
      </c>
      <c r="Q19" s="39" t="s">
        <v>286</v>
      </c>
      <c r="R19" s="4">
        <v>57.47</v>
      </c>
      <c r="S19" s="4" t="s">
        <v>115</v>
      </c>
      <c r="T19" s="4" t="s">
        <v>120</v>
      </c>
      <c r="AN19" s="4">
        <v>2.2222222222222223</v>
      </c>
      <c r="AO19" s="4">
        <v>0.9</v>
      </c>
    </row>
    <row r="20" spans="1:42" s="4" customFormat="1" x14ac:dyDescent="0.15">
      <c r="A20" s="2" t="s">
        <v>98</v>
      </c>
      <c r="B20" s="3"/>
      <c r="C20" s="3">
        <v>1965</v>
      </c>
      <c r="D20" s="2" t="s">
        <v>291</v>
      </c>
      <c r="E20" s="2" t="s">
        <v>292</v>
      </c>
      <c r="F20" s="20">
        <v>0.1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f t="shared" si="0"/>
        <v>1.1111111111111112E-2</v>
      </c>
      <c r="P20" s="33">
        <f t="shared" si="1"/>
        <v>1.1111111111111112</v>
      </c>
      <c r="Q20" s="40" t="s">
        <v>286</v>
      </c>
      <c r="R20" s="2">
        <v>57.47</v>
      </c>
      <c r="S20" s="2" t="s">
        <v>135</v>
      </c>
      <c r="T20" s="2" t="s">
        <v>120</v>
      </c>
    </row>
    <row r="21" spans="1:42" s="4" customFormat="1" x14ac:dyDescent="0.15">
      <c r="A21" s="12" t="s">
        <v>99</v>
      </c>
      <c r="B21" s="13">
        <v>1973</v>
      </c>
      <c r="C21" s="13">
        <v>1982</v>
      </c>
      <c r="D21" s="12" t="s">
        <v>293</v>
      </c>
      <c r="E21" s="12" t="s">
        <v>294</v>
      </c>
      <c r="F21" s="22">
        <v>0.6</v>
      </c>
      <c r="G21" s="23">
        <v>0</v>
      </c>
      <c r="H21" s="23">
        <v>0.7</v>
      </c>
      <c r="I21" s="23">
        <v>0</v>
      </c>
      <c r="J21" s="23">
        <v>0.7</v>
      </c>
      <c r="K21" s="23">
        <v>0.1</v>
      </c>
      <c r="L21" s="23">
        <v>0.1</v>
      </c>
      <c r="M21" s="23">
        <v>0</v>
      </c>
      <c r="N21" s="23">
        <v>0.3</v>
      </c>
      <c r="O21" s="23">
        <f t="shared" si="0"/>
        <v>0.27777777777777773</v>
      </c>
      <c r="P21" s="34">
        <f t="shared" si="1"/>
        <v>27.777777777777775</v>
      </c>
      <c r="Q21" s="41" t="s">
        <v>295</v>
      </c>
      <c r="R21" s="12">
        <v>114</v>
      </c>
      <c r="S21" s="12" t="s">
        <v>143</v>
      </c>
      <c r="T21" s="12" t="s">
        <v>37</v>
      </c>
      <c r="AN21" s="4">
        <v>60.000000000000007</v>
      </c>
      <c r="AO21" s="4">
        <v>11970</v>
      </c>
    </row>
    <row r="22" spans="1:42" s="2" customFormat="1" x14ac:dyDescent="0.15">
      <c r="A22" s="4" t="s">
        <v>93</v>
      </c>
      <c r="B22" s="5">
        <v>1998</v>
      </c>
      <c r="C22" s="11">
        <v>2011</v>
      </c>
      <c r="D22" s="4" t="s">
        <v>296</v>
      </c>
      <c r="E22" s="4" t="s">
        <v>297</v>
      </c>
      <c r="F22" s="18">
        <v>0.8</v>
      </c>
      <c r="G22" s="19">
        <v>1</v>
      </c>
      <c r="H22" s="19">
        <v>1</v>
      </c>
      <c r="I22" s="19">
        <v>1</v>
      </c>
      <c r="J22" s="19">
        <v>0.8</v>
      </c>
      <c r="K22" s="19">
        <v>1</v>
      </c>
      <c r="L22" s="19">
        <v>0.9</v>
      </c>
      <c r="M22" s="19">
        <v>1</v>
      </c>
      <c r="N22" s="19">
        <v>0.8</v>
      </c>
      <c r="O22" s="19">
        <f t="shared" si="0"/>
        <v>0.92222222222222228</v>
      </c>
      <c r="P22" s="32">
        <f t="shared" si="1"/>
        <v>92.222222222222229</v>
      </c>
      <c r="Q22" s="39" t="s">
        <v>298</v>
      </c>
      <c r="R22" s="4">
        <v>239.78</v>
      </c>
      <c r="S22" s="4" t="s">
        <v>115</v>
      </c>
      <c r="T22" s="4" t="s">
        <v>121</v>
      </c>
    </row>
    <row r="23" spans="1:42" s="4" customFormat="1" x14ac:dyDescent="0.15">
      <c r="A23" s="12" t="s">
        <v>87</v>
      </c>
      <c r="B23" s="13">
        <v>2005</v>
      </c>
      <c r="C23" s="13">
        <v>2015</v>
      </c>
      <c r="D23" s="12" t="s">
        <v>88</v>
      </c>
      <c r="E23" s="12" t="s">
        <v>89</v>
      </c>
      <c r="F23" s="22">
        <v>0.1</v>
      </c>
      <c r="G23" s="23">
        <v>0</v>
      </c>
      <c r="H23" s="23">
        <v>0.1</v>
      </c>
      <c r="I23" s="23">
        <v>0</v>
      </c>
      <c r="J23" s="23">
        <v>0.1</v>
      </c>
      <c r="K23" s="23">
        <v>0</v>
      </c>
      <c r="L23" s="23">
        <v>0.4</v>
      </c>
      <c r="M23" s="23">
        <v>0</v>
      </c>
      <c r="N23" s="23">
        <v>0.4</v>
      </c>
      <c r="O23" s="23">
        <f>SUM(F23:N23)/9</f>
        <v>0.12222222222222223</v>
      </c>
      <c r="P23" s="34">
        <f>O23*100</f>
        <v>12.222222222222223</v>
      </c>
      <c r="Q23" s="41" t="s">
        <v>85</v>
      </c>
      <c r="R23" s="12">
        <v>359.88</v>
      </c>
      <c r="S23" s="12" t="s">
        <v>140</v>
      </c>
      <c r="T23" s="12" t="s">
        <v>89</v>
      </c>
      <c r="AN23" s="4">
        <v>1.1111111111111112</v>
      </c>
      <c r="AO23" s="4">
        <v>13</v>
      </c>
    </row>
    <row r="24" spans="1:42" s="4" customFormat="1" x14ac:dyDescent="0.15">
      <c r="A24" s="4" t="s">
        <v>100</v>
      </c>
      <c r="B24" s="5">
        <v>1992</v>
      </c>
      <c r="C24" s="5">
        <v>2007</v>
      </c>
      <c r="D24" s="4" t="s">
        <v>299</v>
      </c>
      <c r="E24" s="4" t="s">
        <v>300</v>
      </c>
      <c r="F24" s="18">
        <v>0.4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f t="shared" si="0"/>
        <v>4.4444444444444446E-2</v>
      </c>
      <c r="P24" s="32">
        <f t="shared" si="1"/>
        <v>4.4444444444444446</v>
      </c>
      <c r="Q24" s="39" t="s">
        <v>295</v>
      </c>
      <c r="R24" s="4">
        <v>416.19</v>
      </c>
      <c r="S24" s="4" t="s">
        <v>115</v>
      </c>
      <c r="T24" s="4" t="s">
        <v>122</v>
      </c>
      <c r="AN24" s="4">
        <v>2.2222222222222223</v>
      </c>
      <c r="AO24" s="4">
        <v>16</v>
      </c>
    </row>
    <row r="25" spans="1:42" s="12" customFormat="1" x14ac:dyDescent="0.15">
      <c r="A25" s="4" t="s">
        <v>105</v>
      </c>
      <c r="B25" s="5"/>
      <c r="C25" s="5">
        <v>1982</v>
      </c>
      <c r="D25" s="4" t="s">
        <v>301</v>
      </c>
      <c r="E25" s="4" t="s">
        <v>302</v>
      </c>
      <c r="F25" s="18">
        <v>1</v>
      </c>
      <c r="G25" s="19">
        <v>1</v>
      </c>
      <c r="H25" s="19">
        <v>1</v>
      </c>
      <c r="I25" s="19">
        <v>0</v>
      </c>
      <c r="J25" s="19">
        <v>0</v>
      </c>
      <c r="K25" s="19">
        <v>1</v>
      </c>
      <c r="L25" s="19">
        <v>1</v>
      </c>
      <c r="M25" s="19">
        <v>0.2</v>
      </c>
      <c r="N25" s="19">
        <v>1</v>
      </c>
      <c r="O25" s="19">
        <f t="shared" ref="O25:O32" si="6">SUM(F25:N25)/9</f>
        <v>0.68888888888888888</v>
      </c>
      <c r="P25" s="32">
        <f t="shared" si="1"/>
        <v>68.888888888888886</v>
      </c>
      <c r="Q25" s="39" t="s">
        <v>298</v>
      </c>
      <c r="R25" s="4">
        <v>178.51</v>
      </c>
      <c r="S25" s="4" t="s">
        <v>119</v>
      </c>
      <c r="T25" s="4" t="s">
        <v>118</v>
      </c>
      <c r="AN25" s="12">
        <v>1.1111111111111112</v>
      </c>
      <c r="AO25" s="12">
        <v>16</v>
      </c>
    </row>
    <row r="26" spans="1:42" s="4" customFormat="1" x14ac:dyDescent="0.15">
      <c r="A26" s="4" t="s">
        <v>102</v>
      </c>
      <c r="B26" s="5">
        <v>1981</v>
      </c>
      <c r="C26" s="5">
        <v>1915</v>
      </c>
      <c r="D26" s="4" t="s">
        <v>303</v>
      </c>
      <c r="E26" s="4" t="s">
        <v>304</v>
      </c>
      <c r="F26" s="18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f t="shared" si="6"/>
        <v>1</v>
      </c>
      <c r="P26" s="32">
        <f t="shared" si="1"/>
        <v>100</v>
      </c>
      <c r="Q26" s="39" t="s">
        <v>305</v>
      </c>
      <c r="R26" s="4">
        <v>338.51</v>
      </c>
      <c r="S26" s="4" t="s">
        <v>115</v>
      </c>
      <c r="T26" s="4" t="s">
        <v>124</v>
      </c>
    </row>
    <row r="27" spans="1:42" s="4" customFormat="1" x14ac:dyDescent="0.15">
      <c r="A27" s="2" t="s">
        <v>103</v>
      </c>
      <c r="B27" s="3">
        <v>1970</v>
      </c>
      <c r="C27" s="3">
        <v>1976</v>
      </c>
      <c r="D27" s="2" t="s">
        <v>306</v>
      </c>
      <c r="E27" s="2" t="s">
        <v>307</v>
      </c>
      <c r="F27" s="20">
        <v>0</v>
      </c>
      <c r="G27" s="21">
        <v>0.5</v>
      </c>
      <c r="H27" s="21">
        <v>0.8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0.8</v>
      </c>
      <c r="O27" s="21">
        <f t="shared" si="6"/>
        <v>0.23333333333333334</v>
      </c>
      <c r="P27" s="33">
        <f t="shared" si="1"/>
        <v>23.333333333333332</v>
      </c>
      <c r="Q27" s="40" t="s">
        <v>305</v>
      </c>
      <c r="R27" s="2">
        <v>338.51</v>
      </c>
      <c r="S27" s="2" t="s">
        <v>125</v>
      </c>
      <c r="T27" s="2" t="s">
        <v>124</v>
      </c>
      <c r="AN27" s="4">
        <v>1.1111111111111112</v>
      </c>
      <c r="AO27" s="4">
        <v>18.3</v>
      </c>
    </row>
    <row r="28" spans="1:42" s="2" customFormat="1" x14ac:dyDescent="0.15">
      <c r="A28" s="2" t="s">
        <v>104</v>
      </c>
      <c r="B28" s="3"/>
      <c r="C28" s="3">
        <v>1976</v>
      </c>
      <c r="D28" s="2" t="s">
        <v>308</v>
      </c>
      <c r="E28" s="2" t="s">
        <v>309</v>
      </c>
      <c r="F28" s="20">
        <v>0.5</v>
      </c>
      <c r="G28" s="21">
        <v>0</v>
      </c>
      <c r="H28" s="21">
        <v>0.2</v>
      </c>
      <c r="I28" s="21">
        <v>0</v>
      </c>
      <c r="J28" s="21">
        <v>0</v>
      </c>
      <c r="K28" s="21">
        <v>0</v>
      </c>
      <c r="L28" s="21">
        <v>0.1</v>
      </c>
      <c r="M28" s="21">
        <v>0</v>
      </c>
      <c r="N28" s="21">
        <v>0</v>
      </c>
      <c r="O28" s="21">
        <f t="shared" si="6"/>
        <v>8.8888888888888878E-2</v>
      </c>
      <c r="P28" s="33">
        <f t="shared" si="1"/>
        <v>8.8888888888888875</v>
      </c>
      <c r="Q28" s="40" t="s">
        <v>305</v>
      </c>
      <c r="R28" s="2">
        <v>338.51</v>
      </c>
      <c r="S28" s="2" t="s">
        <v>125</v>
      </c>
      <c r="T28" s="2" t="s">
        <v>124</v>
      </c>
      <c r="AN28" s="2">
        <v>1.1111111111111112</v>
      </c>
      <c r="AO28" s="2">
        <v>20</v>
      </c>
    </row>
    <row r="29" spans="1:42" s="12" customFormat="1" x14ac:dyDescent="0.15">
      <c r="A29" s="4" t="s">
        <v>101</v>
      </c>
      <c r="B29" s="5">
        <v>1940</v>
      </c>
      <c r="C29" s="5">
        <v>1943</v>
      </c>
      <c r="D29" s="4" t="s">
        <v>310</v>
      </c>
      <c r="E29" s="4" t="s">
        <v>311</v>
      </c>
      <c r="F29" s="18">
        <v>0.9</v>
      </c>
      <c r="G29" s="19">
        <v>0.5</v>
      </c>
      <c r="H29" s="19">
        <v>0.7</v>
      </c>
      <c r="I29" s="19">
        <v>0</v>
      </c>
      <c r="J29" s="19">
        <v>0.2</v>
      </c>
      <c r="K29" s="19">
        <v>0.3</v>
      </c>
      <c r="L29" s="19">
        <v>0.1</v>
      </c>
      <c r="M29" s="19">
        <v>0.3</v>
      </c>
      <c r="N29" s="19">
        <v>0.6</v>
      </c>
      <c r="O29" s="19">
        <f t="shared" si="6"/>
        <v>0.39999999999999997</v>
      </c>
      <c r="P29" s="32">
        <f t="shared" si="1"/>
        <v>40</v>
      </c>
      <c r="Q29" s="39" t="s">
        <v>295</v>
      </c>
      <c r="R29" s="4">
        <v>369.9</v>
      </c>
      <c r="S29" s="4" t="s">
        <v>115</v>
      </c>
      <c r="T29" s="4" t="s">
        <v>123</v>
      </c>
      <c r="AN29" s="12">
        <v>16.666666666666664</v>
      </c>
      <c r="AO29" s="12">
        <v>34</v>
      </c>
    </row>
    <row r="30" spans="1:42" s="4" customFormat="1" x14ac:dyDescent="0.15">
      <c r="A30" s="2" t="s">
        <v>106</v>
      </c>
      <c r="B30" s="3">
        <v>1942</v>
      </c>
      <c r="C30" s="3">
        <v>1946</v>
      </c>
      <c r="D30" s="2" t="s">
        <v>312</v>
      </c>
      <c r="E30" s="2" t="s">
        <v>313</v>
      </c>
      <c r="F30" s="20">
        <v>1</v>
      </c>
      <c r="G30" s="21">
        <v>0.5</v>
      </c>
      <c r="H30" s="21">
        <v>0.5</v>
      </c>
      <c r="I30" s="21">
        <v>1</v>
      </c>
      <c r="J30" s="21">
        <v>0.6</v>
      </c>
      <c r="K30" s="21">
        <v>1</v>
      </c>
      <c r="L30" s="21">
        <v>0.2</v>
      </c>
      <c r="M30" s="21">
        <v>1</v>
      </c>
      <c r="N30" s="21">
        <v>0.8</v>
      </c>
      <c r="O30" s="21">
        <f t="shared" si="6"/>
        <v>0.73333333333333328</v>
      </c>
      <c r="P30" s="33">
        <f t="shared" si="1"/>
        <v>73.333333333333329</v>
      </c>
      <c r="Q30" s="40" t="s">
        <v>314</v>
      </c>
      <c r="R30" s="2">
        <v>660.2</v>
      </c>
      <c r="S30" s="2" t="s">
        <v>132</v>
      </c>
      <c r="T30" s="2" t="s">
        <v>133</v>
      </c>
      <c r="AN30" s="4">
        <v>2.2222222222222223</v>
      </c>
      <c r="AO30" s="4">
        <v>58</v>
      </c>
    </row>
    <row r="31" spans="1:42" s="12" customFormat="1" x14ac:dyDescent="0.15">
      <c r="A31" s="4" t="s">
        <v>107</v>
      </c>
      <c r="B31" s="5"/>
      <c r="C31" s="5">
        <v>1986</v>
      </c>
      <c r="D31" s="4" t="s">
        <v>315</v>
      </c>
      <c r="E31" s="4" t="s">
        <v>316</v>
      </c>
      <c r="F31" s="18">
        <v>0.9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f t="shared" si="6"/>
        <v>0.1</v>
      </c>
      <c r="P31" s="32">
        <f t="shared" si="1"/>
        <v>10</v>
      </c>
      <c r="Q31" s="39" t="s">
        <v>305</v>
      </c>
      <c r="R31" s="4">
        <v>2256.75</v>
      </c>
      <c r="S31" s="4" t="s">
        <v>116</v>
      </c>
      <c r="T31" s="4" t="s">
        <v>126</v>
      </c>
    </row>
    <row r="32" spans="1:42" s="4" customFormat="1" x14ac:dyDescent="0.15">
      <c r="A32" s="4" t="s">
        <v>110</v>
      </c>
      <c r="B32" s="5">
        <v>1906</v>
      </c>
      <c r="C32" s="5">
        <v>1908</v>
      </c>
      <c r="D32" s="4" t="s">
        <v>317</v>
      </c>
      <c r="E32" s="4" t="s">
        <v>318</v>
      </c>
      <c r="F32" s="18">
        <v>0.6</v>
      </c>
      <c r="G32" s="19">
        <v>0.8</v>
      </c>
      <c r="H32" s="19">
        <v>0.8</v>
      </c>
      <c r="I32" s="19">
        <v>0</v>
      </c>
      <c r="J32" s="19">
        <v>0.2</v>
      </c>
      <c r="K32" s="19">
        <v>0.5</v>
      </c>
      <c r="L32" s="19">
        <v>0</v>
      </c>
      <c r="M32" s="19">
        <v>0</v>
      </c>
      <c r="N32" s="19">
        <v>0</v>
      </c>
      <c r="O32" s="19">
        <f t="shared" si="6"/>
        <v>0.32222222222222224</v>
      </c>
      <c r="P32" s="32">
        <f t="shared" si="1"/>
        <v>32.222222222222221</v>
      </c>
      <c r="Q32" s="39" t="s">
        <v>305</v>
      </c>
      <c r="R32" s="4">
        <v>4780.74</v>
      </c>
      <c r="S32" s="4" t="s">
        <v>115</v>
      </c>
      <c r="T32" s="4" t="s">
        <v>128</v>
      </c>
      <c r="AN32" s="4">
        <v>1.1111111111111112</v>
      </c>
      <c r="AO32" s="4">
        <v>58</v>
      </c>
      <c r="AP32" s="4">
        <f>AVERAGE(AN12:AN32)</f>
        <v>7.0940170940170963</v>
      </c>
    </row>
    <row r="33" spans="1:41" s="4" customFormat="1" x14ac:dyDescent="0.15">
      <c r="A33" s="4" t="s">
        <v>108</v>
      </c>
      <c r="B33" s="5">
        <v>1892</v>
      </c>
      <c r="C33" s="5">
        <v>1905</v>
      </c>
      <c r="D33" s="4" t="s">
        <v>319</v>
      </c>
      <c r="E33" s="4" t="s">
        <v>320</v>
      </c>
      <c r="F33" s="18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f t="shared" si="0"/>
        <v>1</v>
      </c>
      <c r="P33" s="32">
        <f t="shared" si="1"/>
        <v>100</v>
      </c>
      <c r="Q33" s="39" t="s">
        <v>314</v>
      </c>
      <c r="R33" s="4">
        <v>6403.25</v>
      </c>
      <c r="S33" s="4" t="s">
        <v>115</v>
      </c>
      <c r="T33" s="4" t="s">
        <v>127</v>
      </c>
      <c r="AN33" s="4">
        <v>100</v>
      </c>
      <c r="AO33" s="4">
        <v>373</v>
      </c>
    </row>
    <row r="34" spans="1:41" s="4" customFormat="1" x14ac:dyDescent="0.15">
      <c r="A34" s="4" t="s">
        <v>109</v>
      </c>
      <c r="B34" s="5">
        <v>1882</v>
      </c>
      <c r="C34" s="5">
        <v>1883</v>
      </c>
      <c r="D34" s="4" t="s">
        <v>321</v>
      </c>
      <c r="E34" s="4" t="s">
        <v>161</v>
      </c>
      <c r="F34" s="18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f>SUM(F34:N34)/9</f>
        <v>1</v>
      </c>
      <c r="P34" s="32">
        <f>O34*100</f>
        <v>100</v>
      </c>
      <c r="Q34" s="39" t="s">
        <v>298</v>
      </c>
      <c r="R34" s="4">
        <v>6610.08</v>
      </c>
      <c r="S34" s="4" t="s">
        <v>115</v>
      </c>
      <c r="T34" s="4" t="s">
        <v>39</v>
      </c>
      <c r="AN34" s="4">
        <v>92.222222222222229</v>
      </c>
      <c r="AO34" s="4">
        <v>163</v>
      </c>
    </row>
    <row r="35" spans="1:41" s="2" customFormat="1" ht="13" customHeight="1" x14ac:dyDescent="0.15">
      <c r="A35" s="2" t="s">
        <v>111</v>
      </c>
      <c r="B35" s="3">
        <v>1882</v>
      </c>
      <c r="C35" s="3">
        <v>1942</v>
      </c>
      <c r="D35" s="2" t="s">
        <v>160</v>
      </c>
      <c r="E35" s="2" t="s">
        <v>322</v>
      </c>
      <c r="F35" s="20">
        <v>0.9</v>
      </c>
      <c r="G35" s="21">
        <v>1</v>
      </c>
      <c r="H35" s="21">
        <v>0.9</v>
      </c>
      <c r="I35" s="21">
        <v>1</v>
      </c>
      <c r="J35" s="21">
        <v>0.7</v>
      </c>
      <c r="K35" s="21">
        <v>1</v>
      </c>
      <c r="L35" s="21">
        <v>0.9</v>
      </c>
      <c r="M35" s="21">
        <v>1</v>
      </c>
      <c r="N35" s="21">
        <v>0.9</v>
      </c>
      <c r="O35" s="21">
        <f>SUM(F35:N35)/9</f>
        <v>0.92222222222222228</v>
      </c>
      <c r="P35" s="33">
        <f>O35*100</f>
        <v>92.222222222222229</v>
      </c>
      <c r="Q35" s="40" t="s">
        <v>288</v>
      </c>
      <c r="R35" s="2">
        <v>6610.08</v>
      </c>
      <c r="S35" s="2" t="s">
        <v>134</v>
      </c>
      <c r="T35" s="2" t="s">
        <v>39</v>
      </c>
      <c r="AN35" s="2">
        <v>4.4444444444444446</v>
      </c>
      <c r="AO35" s="2">
        <v>178</v>
      </c>
    </row>
    <row r="36" spans="1:41" s="2" customFormat="1" x14ac:dyDescent="0.15">
      <c r="A36" s="2" t="s">
        <v>112</v>
      </c>
      <c r="B36" s="3"/>
      <c r="C36" s="3">
        <v>1981</v>
      </c>
      <c r="D36" s="2" t="s">
        <v>247</v>
      </c>
      <c r="E36" s="2" t="s">
        <v>323</v>
      </c>
      <c r="F36" s="20">
        <v>1</v>
      </c>
      <c r="G36" s="21">
        <v>0.7</v>
      </c>
      <c r="H36" s="21">
        <v>0.6</v>
      </c>
      <c r="I36" s="21">
        <v>0</v>
      </c>
      <c r="J36" s="21">
        <v>0.1</v>
      </c>
      <c r="K36" s="21">
        <v>1</v>
      </c>
      <c r="L36" s="21">
        <v>1</v>
      </c>
      <c r="M36" s="21">
        <v>1</v>
      </c>
      <c r="N36" s="21">
        <v>0</v>
      </c>
      <c r="O36" s="21">
        <f>SUM(F36:N36)/9</f>
        <v>0.60000000000000009</v>
      </c>
      <c r="P36" s="33">
        <f>O36*100</f>
        <v>60.000000000000007</v>
      </c>
      <c r="Q36" s="40" t="s">
        <v>324</v>
      </c>
      <c r="R36" s="2">
        <v>9658.9599999999991</v>
      </c>
      <c r="S36" s="2" t="s">
        <v>115</v>
      </c>
      <c r="T36" s="2" t="s">
        <v>129</v>
      </c>
      <c r="AN36" s="2">
        <v>40</v>
      </c>
      <c r="AO36" s="2">
        <v>262</v>
      </c>
    </row>
    <row r="37" spans="1:41" s="4" customFormat="1" x14ac:dyDescent="0.15">
      <c r="A37" s="4" t="s">
        <v>114</v>
      </c>
      <c r="B37" s="5"/>
      <c r="C37" s="5">
        <v>1890</v>
      </c>
      <c r="D37" s="4" t="s">
        <v>325</v>
      </c>
      <c r="E37" s="4" t="s">
        <v>326</v>
      </c>
      <c r="F37" s="18">
        <v>1</v>
      </c>
      <c r="G37" s="19">
        <v>1</v>
      </c>
      <c r="H37" s="19">
        <v>1</v>
      </c>
      <c r="I37" s="19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f>SUM(F37:N37)/9</f>
        <v>1</v>
      </c>
      <c r="P37" s="32">
        <f>O37*100</f>
        <v>100</v>
      </c>
      <c r="Q37" s="39" t="s">
        <v>324</v>
      </c>
      <c r="R37" s="4">
        <v>11393.7</v>
      </c>
      <c r="S37" s="4" t="s">
        <v>115</v>
      </c>
      <c r="T37" s="4" t="s">
        <v>131</v>
      </c>
      <c r="AN37" s="4">
        <v>27.777777777777775</v>
      </c>
      <c r="AO37" s="4">
        <v>114</v>
      </c>
    </row>
    <row r="38" spans="1:41" s="2" customFormat="1" x14ac:dyDescent="0.15">
      <c r="A38" s="4" t="s">
        <v>113</v>
      </c>
      <c r="B38" s="5"/>
      <c r="C38" s="5">
        <v>1889</v>
      </c>
      <c r="D38" s="4" t="s">
        <v>327</v>
      </c>
      <c r="E38" s="4" t="s">
        <v>328</v>
      </c>
      <c r="F38" s="18">
        <v>1</v>
      </c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>
        <v>1</v>
      </c>
      <c r="N38" s="19">
        <v>1</v>
      </c>
      <c r="O38" s="19">
        <f t="shared" si="0"/>
        <v>1</v>
      </c>
      <c r="P38" s="32">
        <f t="shared" si="1"/>
        <v>100</v>
      </c>
      <c r="Q38" s="39" t="s">
        <v>324</v>
      </c>
      <c r="R38" s="4">
        <v>13274.61</v>
      </c>
      <c r="S38" s="4" t="s">
        <v>115</v>
      </c>
      <c r="T38" s="4" t="s">
        <v>130</v>
      </c>
      <c r="AN38" s="2">
        <v>23.333333333333332</v>
      </c>
      <c r="AO38" s="2">
        <v>373</v>
      </c>
    </row>
    <row r="39" spans="1:41" s="4" customFormat="1" x14ac:dyDescent="0.15">
      <c r="A39"/>
      <c r="B39"/>
      <c r="C39"/>
      <c r="D39"/>
      <c r="E39"/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35"/>
      <c r="Q39" s="42"/>
      <c r="R39"/>
      <c r="S39"/>
      <c r="T39"/>
      <c r="AN39" s="4">
        <v>8.8888888888888875</v>
      </c>
      <c r="AO39" s="4">
        <v>373</v>
      </c>
    </row>
    <row r="43" spans="1:41" x14ac:dyDescent="0.15">
      <c r="A43" s="65" t="s">
        <v>349</v>
      </c>
    </row>
    <row r="44" spans="1:41" ht="16" x14ac:dyDescent="0.2">
      <c r="A44" s="69" t="s">
        <v>355</v>
      </c>
    </row>
    <row r="45" spans="1:41" ht="16" x14ac:dyDescent="0.2">
      <c r="A45" s="68" t="s">
        <v>351</v>
      </c>
    </row>
    <row r="46" spans="1:41" ht="16" x14ac:dyDescent="0.2">
      <c r="A46" s="69" t="s">
        <v>356</v>
      </c>
    </row>
    <row r="47" spans="1:41" ht="16" x14ac:dyDescent="0.2">
      <c r="A47" s="69" t="s">
        <v>357</v>
      </c>
    </row>
    <row r="48" spans="1:41" ht="16" x14ac:dyDescent="0.2">
      <c r="A48" s="68" t="s">
        <v>352</v>
      </c>
    </row>
    <row r="49" spans="1:1" ht="16" x14ac:dyDescent="0.2">
      <c r="A49" s="69" t="s">
        <v>358</v>
      </c>
    </row>
    <row r="50" spans="1:1" ht="16" x14ac:dyDescent="0.2">
      <c r="A50" s="69" t="s">
        <v>359</v>
      </c>
    </row>
    <row r="51" spans="1:1" ht="16" x14ac:dyDescent="0.2">
      <c r="A51" s="69" t="s">
        <v>360</v>
      </c>
    </row>
    <row r="52" spans="1:1" ht="16" x14ac:dyDescent="0.2">
      <c r="A52" s="68" t="s">
        <v>353</v>
      </c>
    </row>
    <row r="53" spans="1:1" ht="16" x14ac:dyDescent="0.2">
      <c r="A53" s="68" t="s">
        <v>361</v>
      </c>
    </row>
    <row r="54" spans="1:1" ht="16" x14ac:dyDescent="0.2">
      <c r="A54" s="69" t="s">
        <v>362</v>
      </c>
    </row>
    <row r="55" spans="1:1" ht="16" x14ac:dyDescent="0.2">
      <c r="A55" s="68" t="s">
        <v>363</v>
      </c>
    </row>
    <row r="56" spans="1:1" ht="16" x14ac:dyDescent="0.2">
      <c r="A56" s="69" t="s">
        <v>364</v>
      </c>
    </row>
    <row r="57" spans="1:1" ht="16" x14ac:dyDescent="0.2">
      <c r="A57" s="68" t="s">
        <v>365</v>
      </c>
    </row>
    <row r="58" spans="1:1" ht="16" x14ac:dyDescent="0.2">
      <c r="A58" s="68" t="s">
        <v>354</v>
      </c>
    </row>
    <row r="59" spans="1:1" ht="16" x14ac:dyDescent="0.2">
      <c r="A59" s="69" t="s">
        <v>366</v>
      </c>
    </row>
    <row r="60" spans="1:1" ht="16" x14ac:dyDescent="0.2">
      <c r="A60" s="69" t="s">
        <v>367</v>
      </c>
    </row>
    <row r="61" spans="1:1" ht="16" x14ac:dyDescent="0.2">
      <c r="A61" s="69" t="s">
        <v>368</v>
      </c>
    </row>
    <row r="62" spans="1:1" ht="16" x14ac:dyDescent="0.2">
      <c r="A62" s="69" t="s">
        <v>369</v>
      </c>
    </row>
    <row r="63" spans="1:1" ht="16" x14ac:dyDescent="0.2">
      <c r="A63" s="69" t="s">
        <v>370</v>
      </c>
    </row>
  </sheetData>
  <sortState ref="A115:C146">
    <sortCondition ref="A115:A146"/>
  </sortState>
  <mergeCells count="1">
    <mergeCell ref="F1:P1"/>
  </mergeCells>
  <phoneticPr fontId="3" type="noConversion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workbookViewId="0">
      <selection activeCell="D24" sqref="D24"/>
    </sheetView>
  </sheetViews>
  <sheetFormatPr baseColWidth="10" defaultRowHeight="13" x14ac:dyDescent="0.15"/>
  <cols>
    <col min="1" max="1" width="30.83203125" customWidth="1"/>
    <col min="2" max="3" width="10.33203125" customWidth="1"/>
    <col min="4" max="4" width="25.83203125" customWidth="1"/>
    <col min="5" max="5" width="26.6640625" customWidth="1"/>
    <col min="6" max="16" width="6.33203125" customWidth="1"/>
    <col min="18" max="18" width="12.6640625" customWidth="1"/>
    <col min="19" max="19" width="44.33203125" customWidth="1"/>
    <col min="20" max="20" width="33.33203125" customWidth="1"/>
  </cols>
  <sheetData>
    <row r="1" spans="1:41" s="58" customFormat="1" x14ac:dyDescent="0.15">
      <c r="F1" s="70" t="s">
        <v>42</v>
      </c>
      <c r="G1" s="71"/>
      <c r="H1" s="71"/>
      <c r="I1" s="71"/>
      <c r="J1" s="71"/>
      <c r="K1" s="71"/>
      <c r="L1" s="71"/>
      <c r="M1" s="71"/>
      <c r="N1" s="71"/>
      <c r="O1" s="71"/>
      <c r="P1" s="72"/>
      <c r="Q1" s="59"/>
    </row>
    <row r="2" spans="1:41" s="58" customFormat="1" x14ac:dyDescent="0.15">
      <c r="A2" s="60" t="s">
        <v>43</v>
      </c>
      <c r="B2" s="60" t="s">
        <v>44</v>
      </c>
      <c r="C2" s="60" t="s">
        <v>0</v>
      </c>
      <c r="D2" s="60" t="s">
        <v>1</v>
      </c>
      <c r="E2" s="60" t="s">
        <v>2</v>
      </c>
      <c r="F2" s="61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</v>
      </c>
      <c r="N2" s="62" t="s">
        <v>11</v>
      </c>
      <c r="O2" s="62" t="s">
        <v>12</v>
      </c>
      <c r="P2" s="63" t="s">
        <v>13</v>
      </c>
      <c r="Q2" s="64" t="s">
        <v>54</v>
      </c>
      <c r="R2" s="60" t="s">
        <v>149</v>
      </c>
      <c r="S2" s="60" t="s">
        <v>150</v>
      </c>
      <c r="T2" s="60" t="s">
        <v>151</v>
      </c>
    </row>
    <row r="3" spans="1:41" s="56" customFormat="1" x14ac:dyDescent="0.15">
      <c r="A3" s="46" t="s">
        <v>332</v>
      </c>
      <c r="B3" s="47"/>
      <c r="C3" s="47"/>
      <c r="D3" s="47"/>
      <c r="E3" s="47"/>
      <c r="F3" s="48"/>
      <c r="G3" s="49"/>
      <c r="H3" s="49"/>
      <c r="I3" s="49"/>
      <c r="J3" s="49"/>
      <c r="K3" s="49"/>
      <c r="L3" s="49"/>
      <c r="M3" s="49"/>
      <c r="N3" s="49"/>
      <c r="O3" s="49"/>
      <c r="P3" s="50"/>
      <c r="Q3" s="51"/>
      <c r="R3" s="47"/>
      <c r="S3" s="47"/>
      <c r="T3" s="47"/>
      <c r="AN3" s="56">
        <v>68.888888888888886</v>
      </c>
      <c r="AO3" s="56">
        <v>377</v>
      </c>
    </row>
    <row r="4" spans="1:41" s="4" customFormat="1" x14ac:dyDescent="0.15">
      <c r="A4" s="4" t="s">
        <v>254</v>
      </c>
      <c r="B4" s="5">
        <v>2009</v>
      </c>
      <c r="C4" s="5">
        <v>2011</v>
      </c>
      <c r="D4" s="4" t="s">
        <v>255</v>
      </c>
      <c r="E4" s="4" t="s">
        <v>256</v>
      </c>
      <c r="F4" s="18">
        <v>0</v>
      </c>
      <c r="G4" s="19">
        <v>0</v>
      </c>
      <c r="H4" s="19">
        <v>0</v>
      </c>
      <c r="I4" s="19">
        <v>0</v>
      </c>
      <c r="J4" s="19">
        <v>0</v>
      </c>
      <c r="K4" s="19">
        <v>0.1</v>
      </c>
      <c r="L4" s="19">
        <v>0</v>
      </c>
      <c r="M4" s="19">
        <v>0</v>
      </c>
      <c r="N4" s="19">
        <v>0</v>
      </c>
      <c r="O4" s="19">
        <f t="shared" ref="O4:O11" si="0">SUM(F4:N4)/9</f>
        <v>1.1111111111111112E-2</v>
      </c>
      <c r="P4" s="32">
        <f t="shared" ref="P4:P17" si="1">O4*100</f>
        <v>1.1111111111111112</v>
      </c>
      <c r="Q4" s="39" t="s">
        <v>280</v>
      </c>
      <c r="R4" s="4">
        <v>0.26</v>
      </c>
      <c r="S4" s="6" t="s">
        <v>258</v>
      </c>
      <c r="T4" s="4" t="s">
        <v>33</v>
      </c>
      <c r="AN4" s="4">
        <v>10</v>
      </c>
      <c r="AO4" s="4">
        <v>3150</v>
      </c>
    </row>
    <row r="5" spans="1:41" s="2" customFormat="1" x14ac:dyDescent="0.15">
      <c r="A5" s="4" t="s">
        <v>259</v>
      </c>
      <c r="B5" s="5">
        <v>1978</v>
      </c>
      <c r="C5" s="5">
        <v>2011</v>
      </c>
      <c r="D5" s="4" t="s">
        <v>255</v>
      </c>
      <c r="E5" s="4" t="s">
        <v>261</v>
      </c>
      <c r="F5" s="18">
        <v>0</v>
      </c>
      <c r="G5" s="19">
        <v>0</v>
      </c>
      <c r="H5" s="19">
        <v>0</v>
      </c>
      <c r="I5" s="19">
        <v>0</v>
      </c>
      <c r="J5" s="19">
        <v>0</v>
      </c>
      <c r="K5" s="19">
        <v>0.1</v>
      </c>
      <c r="L5" s="19">
        <v>0</v>
      </c>
      <c r="M5" s="19">
        <v>0</v>
      </c>
      <c r="N5" s="19">
        <v>0</v>
      </c>
      <c r="O5" s="19">
        <f t="shared" si="0"/>
        <v>1.1111111111111112E-2</v>
      </c>
      <c r="P5" s="32">
        <f t="shared" si="1"/>
        <v>1.1111111111111112</v>
      </c>
      <c r="Q5" s="39" t="s">
        <v>280</v>
      </c>
      <c r="R5" s="4">
        <v>0.51</v>
      </c>
      <c r="S5" s="6" t="s">
        <v>258</v>
      </c>
      <c r="T5" s="4" t="s">
        <v>263</v>
      </c>
      <c r="AN5" s="2">
        <v>100</v>
      </c>
      <c r="AO5" s="2">
        <v>4160</v>
      </c>
    </row>
    <row r="6" spans="1:41" s="2" customFormat="1" x14ac:dyDescent="0.15">
      <c r="A6" s="4" t="s">
        <v>264</v>
      </c>
      <c r="B6" s="5"/>
      <c r="C6" s="5">
        <v>2011</v>
      </c>
      <c r="D6" s="4" t="s">
        <v>255</v>
      </c>
      <c r="E6" s="4" t="s">
        <v>265</v>
      </c>
      <c r="F6" s="18">
        <v>0</v>
      </c>
      <c r="G6" s="19">
        <v>0</v>
      </c>
      <c r="H6" s="19">
        <v>0</v>
      </c>
      <c r="I6" s="19">
        <v>0</v>
      </c>
      <c r="J6" s="19">
        <v>0</v>
      </c>
      <c r="K6" s="19">
        <v>0.1</v>
      </c>
      <c r="L6" s="19">
        <v>0</v>
      </c>
      <c r="M6" s="19">
        <v>0</v>
      </c>
      <c r="N6" s="19">
        <v>0</v>
      </c>
      <c r="O6" s="19">
        <f t="shared" si="0"/>
        <v>1.1111111111111112E-2</v>
      </c>
      <c r="P6" s="32">
        <f t="shared" si="1"/>
        <v>1.1111111111111112</v>
      </c>
      <c r="Q6" s="39" t="s">
        <v>280</v>
      </c>
      <c r="R6" s="4">
        <v>0.74</v>
      </c>
      <c r="S6" s="6" t="s">
        <v>258</v>
      </c>
      <c r="T6" s="4" t="s">
        <v>266</v>
      </c>
      <c r="AN6" s="2">
        <v>32.222222222222221</v>
      </c>
      <c r="AO6" s="2">
        <v>5010</v>
      </c>
    </row>
    <row r="7" spans="1:41" s="4" customFormat="1" x14ac:dyDescent="0.15">
      <c r="A7" s="9" t="s">
        <v>267</v>
      </c>
      <c r="B7" s="5"/>
      <c r="C7" s="5">
        <v>2011</v>
      </c>
      <c r="D7" s="4" t="s">
        <v>255</v>
      </c>
      <c r="E7" s="4" t="s">
        <v>268</v>
      </c>
      <c r="F7" s="18">
        <v>0</v>
      </c>
      <c r="G7" s="19">
        <v>0</v>
      </c>
      <c r="H7" s="19">
        <v>0</v>
      </c>
      <c r="I7" s="19">
        <v>0</v>
      </c>
      <c r="J7" s="19">
        <v>0</v>
      </c>
      <c r="K7" s="19">
        <v>0.2</v>
      </c>
      <c r="L7" s="19">
        <v>0</v>
      </c>
      <c r="M7" s="19">
        <v>0</v>
      </c>
      <c r="N7" s="19">
        <v>0</v>
      </c>
      <c r="O7" s="19">
        <f t="shared" si="0"/>
        <v>2.2222222222222223E-2</v>
      </c>
      <c r="P7" s="32">
        <f t="shared" si="1"/>
        <v>2.2222222222222223</v>
      </c>
      <c r="Q7" s="39" t="s">
        <v>280</v>
      </c>
      <c r="R7" s="4">
        <v>0.9</v>
      </c>
      <c r="S7" s="6" t="s">
        <v>258</v>
      </c>
      <c r="T7" s="4" t="s">
        <v>269</v>
      </c>
      <c r="AN7" s="4">
        <v>92.222222222222229</v>
      </c>
      <c r="AO7" s="4">
        <v>6940</v>
      </c>
    </row>
    <row r="8" spans="1:41" s="4" customFormat="1" x14ac:dyDescent="0.15">
      <c r="A8" s="4" t="s">
        <v>270</v>
      </c>
      <c r="B8" s="5"/>
      <c r="C8" s="5">
        <v>2011</v>
      </c>
      <c r="D8" s="4" t="s">
        <v>255</v>
      </c>
      <c r="E8" s="4" t="s">
        <v>271</v>
      </c>
      <c r="F8" s="18">
        <v>0</v>
      </c>
      <c r="G8" s="19">
        <v>0</v>
      </c>
      <c r="H8" s="19">
        <v>0</v>
      </c>
      <c r="I8" s="19">
        <v>0</v>
      </c>
      <c r="J8" s="19">
        <v>0</v>
      </c>
      <c r="K8" s="19">
        <v>0.1</v>
      </c>
      <c r="L8" s="19">
        <v>0</v>
      </c>
      <c r="M8" s="19">
        <v>0</v>
      </c>
      <c r="N8" s="19">
        <v>0</v>
      </c>
      <c r="O8" s="19">
        <f t="shared" si="0"/>
        <v>1.1111111111111112E-2</v>
      </c>
      <c r="P8" s="32">
        <f t="shared" si="1"/>
        <v>1.1111111111111112</v>
      </c>
      <c r="Q8" s="39" t="s">
        <v>280</v>
      </c>
      <c r="R8" s="4">
        <v>2.4500000000000002</v>
      </c>
      <c r="S8" s="6" t="s">
        <v>258</v>
      </c>
      <c r="T8" s="4" t="s">
        <v>272</v>
      </c>
      <c r="AN8" s="4">
        <v>100</v>
      </c>
      <c r="AO8" s="4">
        <v>6080</v>
      </c>
    </row>
    <row r="9" spans="1:41" x14ac:dyDescent="0.15">
      <c r="A9" s="10" t="s">
        <v>157</v>
      </c>
      <c r="B9" s="5">
        <v>1975</v>
      </c>
      <c r="C9" s="11">
        <v>1985</v>
      </c>
      <c r="D9" s="4" t="s">
        <v>159</v>
      </c>
      <c r="E9" s="4" t="s">
        <v>158</v>
      </c>
      <c r="F9" s="18">
        <v>0</v>
      </c>
      <c r="G9" s="19">
        <v>0</v>
      </c>
      <c r="H9" s="19">
        <v>0</v>
      </c>
      <c r="I9" s="19">
        <v>0</v>
      </c>
      <c r="J9" s="19">
        <v>0</v>
      </c>
      <c r="K9" s="19">
        <v>0.1</v>
      </c>
      <c r="L9" s="19">
        <v>0</v>
      </c>
      <c r="M9" s="19">
        <v>0</v>
      </c>
      <c r="N9" s="19">
        <v>0.1</v>
      </c>
      <c r="O9" s="19">
        <f t="shared" si="0"/>
        <v>2.2222222222222223E-2</v>
      </c>
      <c r="P9" s="32">
        <f t="shared" si="1"/>
        <v>2.2222222222222223</v>
      </c>
      <c r="Q9" s="39" t="s">
        <v>280</v>
      </c>
      <c r="R9" s="4">
        <v>2.9</v>
      </c>
      <c r="S9" s="6" t="s">
        <v>258</v>
      </c>
      <c r="T9" s="4" t="s">
        <v>274</v>
      </c>
    </row>
    <row r="10" spans="1:41" x14ac:dyDescent="0.15">
      <c r="A10" s="4" t="s">
        <v>153</v>
      </c>
      <c r="B10" s="5"/>
      <c r="C10" s="5">
        <v>2012</v>
      </c>
      <c r="D10" s="4" t="s">
        <v>155</v>
      </c>
      <c r="E10" s="4" t="s">
        <v>154</v>
      </c>
      <c r="F10" s="18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0.1</v>
      </c>
      <c r="O10" s="19">
        <f t="shared" si="0"/>
        <v>1.1111111111111112E-2</v>
      </c>
      <c r="P10" s="32">
        <f t="shared" si="1"/>
        <v>1.1111111111111112</v>
      </c>
      <c r="Q10" s="39" t="s">
        <v>167</v>
      </c>
      <c r="R10" s="4">
        <v>3.15</v>
      </c>
      <c r="S10" s="4" t="s">
        <v>156</v>
      </c>
      <c r="T10" s="4" t="s">
        <v>154</v>
      </c>
    </row>
    <row r="11" spans="1:41" x14ac:dyDescent="0.15">
      <c r="A11" s="4" t="s">
        <v>275</v>
      </c>
      <c r="B11" s="5"/>
      <c r="C11" s="5">
        <v>2011</v>
      </c>
      <c r="D11" s="4" t="s">
        <v>255</v>
      </c>
      <c r="E11" s="4" t="s">
        <v>276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0.1</v>
      </c>
      <c r="O11" s="19">
        <f t="shared" si="0"/>
        <v>1.1111111111111112E-2</v>
      </c>
      <c r="P11" s="32">
        <f t="shared" si="1"/>
        <v>1.1111111111111112</v>
      </c>
      <c r="Q11" s="39" t="s">
        <v>280</v>
      </c>
      <c r="R11" s="4">
        <v>3.58</v>
      </c>
      <c r="S11" s="6" t="s">
        <v>277</v>
      </c>
      <c r="T11" s="4" t="s">
        <v>278</v>
      </c>
    </row>
    <row r="12" spans="1:41" s="4" customFormat="1" x14ac:dyDescent="0.15">
      <c r="A12" s="4" t="s">
        <v>90</v>
      </c>
      <c r="B12" s="11"/>
      <c r="C12" s="5">
        <v>2020</v>
      </c>
      <c r="D12" s="4" t="s">
        <v>91</v>
      </c>
      <c r="E12" s="4" t="s">
        <v>92</v>
      </c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0.1</v>
      </c>
      <c r="M12" s="19">
        <v>0</v>
      </c>
      <c r="N12" s="19">
        <v>0.1</v>
      </c>
      <c r="O12" s="19">
        <f>SUM(F12:N12)/9</f>
        <v>2.2222222222222223E-2</v>
      </c>
      <c r="P12" s="32">
        <f t="shared" si="1"/>
        <v>2.2222222222222223</v>
      </c>
      <c r="Q12" s="39" t="s">
        <v>167</v>
      </c>
      <c r="R12" s="4">
        <v>7.18</v>
      </c>
      <c r="S12" s="4" t="s">
        <v>141</v>
      </c>
      <c r="T12" s="4" t="s">
        <v>142</v>
      </c>
    </row>
    <row r="13" spans="1:41" s="4" customFormat="1" x14ac:dyDescent="0.15">
      <c r="A13" s="4" t="s">
        <v>94</v>
      </c>
      <c r="B13" s="5">
        <v>1987</v>
      </c>
      <c r="C13" s="5">
        <v>1989</v>
      </c>
      <c r="D13" s="4" t="s">
        <v>281</v>
      </c>
      <c r="E13" s="4" t="s">
        <v>282</v>
      </c>
      <c r="F13" s="18">
        <v>0.1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f t="shared" ref="O13:O17" si="2">SUM(F13:N13)/9</f>
        <v>1.1111111111111112E-2</v>
      </c>
      <c r="P13" s="32">
        <f t="shared" si="1"/>
        <v>1.1111111111111112</v>
      </c>
      <c r="Q13" s="39" t="s">
        <v>283</v>
      </c>
      <c r="R13" s="4">
        <v>16.14</v>
      </c>
      <c r="S13" s="4" t="s">
        <v>138</v>
      </c>
      <c r="T13" s="4" t="s">
        <v>139</v>
      </c>
    </row>
    <row r="14" spans="1:41" s="4" customFormat="1" x14ac:dyDescent="0.15">
      <c r="A14" s="4" t="s">
        <v>95</v>
      </c>
      <c r="B14" s="5">
        <v>1974</v>
      </c>
      <c r="C14" s="5">
        <v>2001</v>
      </c>
      <c r="D14" s="4" t="s">
        <v>284</v>
      </c>
      <c r="E14" s="4" t="s">
        <v>285</v>
      </c>
      <c r="F14" s="18">
        <v>0.1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f t="shared" si="2"/>
        <v>1.1111111111111112E-2</v>
      </c>
      <c r="P14" s="32">
        <f t="shared" si="1"/>
        <v>1.1111111111111112</v>
      </c>
      <c r="Q14" s="39" t="s">
        <v>280</v>
      </c>
      <c r="R14" s="4">
        <v>20</v>
      </c>
      <c r="S14" s="4" t="s">
        <v>136</v>
      </c>
    </row>
    <row r="15" spans="1:41" s="4" customFormat="1" x14ac:dyDescent="0.15">
      <c r="A15" s="4" t="s">
        <v>146</v>
      </c>
      <c r="B15" s="5"/>
      <c r="C15" s="5">
        <v>2013</v>
      </c>
      <c r="D15" s="4" t="s">
        <v>145</v>
      </c>
      <c r="E15" s="4" t="s">
        <v>144</v>
      </c>
      <c r="F15" s="18">
        <v>0.2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f t="shared" si="2"/>
        <v>2.2222222222222223E-2</v>
      </c>
      <c r="P15" s="32">
        <f t="shared" si="1"/>
        <v>2.2222222222222223</v>
      </c>
      <c r="Q15" s="39" t="s">
        <v>167</v>
      </c>
      <c r="R15" s="4">
        <v>51.1</v>
      </c>
      <c r="S15" s="4" t="s">
        <v>148</v>
      </c>
      <c r="T15" s="4" t="s">
        <v>147</v>
      </c>
      <c r="AN15" s="4">
        <v>1.1111111111111112</v>
      </c>
      <c r="AO15" s="4">
        <v>0.26</v>
      </c>
    </row>
    <row r="16" spans="1:41" s="4" customFormat="1" x14ac:dyDescent="0.15">
      <c r="A16" s="4" t="s">
        <v>97</v>
      </c>
      <c r="B16" s="5">
        <v>1978</v>
      </c>
      <c r="C16" s="5">
        <v>1982</v>
      </c>
      <c r="D16" s="4" t="s">
        <v>289</v>
      </c>
      <c r="E16" s="4" t="s">
        <v>290</v>
      </c>
      <c r="F16" s="18">
        <v>0.2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f t="shared" si="2"/>
        <v>2.2222222222222223E-2</v>
      </c>
      <c r="P16" s="32">
        <f t="shared" si="1"/>
        <v>2.2222222222222223</v>
      </c>
      <c r="Q16" s="39" t="s">
        <v>280</v>
      </c>
      <c r="R16" s="4">
        <v>57.47</v>
      </c>
      <c r="S16" s="4" t="s">
        <v>115</v>
      </c>
      <c r="T16" s="4" t="s">
        <v>120</v>
      </c>
      <c r="AN16" s="4">
        <v>1.1111111111111112</v>
      </c>
      <c r="AO16" s="4">
        <v>0.51</v>
      </c>
    </row>
    <row r="17" spans="1:42" s="4" customFormat="1" x14ac:dyDescent="0.15">
      <c r="A17" s="4" t="s">
        <v>93</v>
      </c>
      <c r="B17" s="5">
        <v>1998</v>
      </c>
      <c r="C17" s="11">
        <v>2011</v>
      </c>
      <c r="D17" s="4" t="s">
        <v>296</v>
      </c>
      <c r="E17" s="4" t="s">
        <v>297</v>
      </c>
      <c r="F17" s="18">
        <v>0.8</v>
      </c>
      <c r="G17" s="19">
        <v>1</v>
      </c>
      <c r="H17" s="19">
        <v>1</v>
      </c>
      <c r="I17" s="19">
        <v>1</v>
      </c>
      <c r="J17" s="19">
        <v>0.8</v>
      </c>
      <c r="K17" s="19">
        <v>1</v>
      </c>
      <c r="L17" s="19">
        <v>0.9</v>
      </c>
      <c r="M17" s="19">
        <v>1</v>
      </c>
      <c r="N17" s="19">
        <v>0.8</v>
      </c>
      <c r="O17" s="19">
        <f t="shared" si="2"/>
        <v>0.92222222222222228</v>
      </c>
      <c r="P17" s="32">
        <f t="shared" si="1"/>
        <v>92.222222222222229</v>
      </c>
      <c r="Q17" s="39" t="s">
        <v>288</v>
      </c>
      <c r="R17" s="4">
        <v>239.78</v>
      </c>
      <c r="S17" s="4" t="s">
        <v>115</v>
      </c>
      <c r="T17" s="4" t="s">
        <v>121</v>
      </c>
      <c r="AN17" s="4">
        <v>1.1111111111111112</v>
      </c>
      <c r="AO17" s="4">
        <v>0.74</v>
      </c>
    </row>
    <row r="18" spans="1:42" s="4" customFormat="1" x14ac:dyDescent="0.15">
      <c r="A18" s="9" t="s">
        <v>117</v>
      </c>
      <c r="B18" s="5">
        <v>2009</v>
      </c>
      <c r="C18" s="5">
        <v>2013</v>
      </c>
      <c r="D18" s="4" t="s">
        <v>84</v>
      </c>
      <c r="E18" s="4" t="s">
        <v>86</v>
      </c>
      <c r="F18" s="18">
        <v>0.2</v>
      </c>
      <c r="G18" s="19">
        <v>0</v>
      </c>
      <c r="H18" s="19">
        <v>0.1</v>
      </c>
      <c r="I18" s="19">
        <v>0</v>
      </c>
      <c r="J18" s="19">
        <v>0.1</v>
      </c>
      <c r="K18" s="19">
        <v>0</v>
      </c>
      <c r="L18" s="19">
        <v>0.4</v>
      </c>
      <c r="M18" s="19">
        <v>0</v>
      </c>
      <c r="N18" s="19">
        <v>0.4</v>
      </c>
      <c r="O18" s="19">
        <f>SUM(F18:N18)/9</f>
        <v>0.13333333333333336</v>
      </c>
      <c r="P18" s="32">
        <f>O18*100</f>
        <v>13.333333333333336</v>
      </c>
      <c r="Q18" s="39" t="s">
        <v>85</v>
      </c>
      <c r="R18" s="6">
        <v>359.88</v>
      </c>
      <c r="S18" s="6" t="s">
        <v>140</v>
      </c>
      <c r="T18" s="6" t="s">
        <v>89</v>
      </c>
    </row>
    <row r="19" spans="1:42" s="4" customFormat="1" ht="14" customHeight="1" x14ac:dyDescent="0.15">
      <c r="A19" s="4" t="s">
        <v>100</v>
      </c>
      <c r="B19" s="5">
        <v>1992</v>
      </c>
      <c r="C19" s="5">
        <v>2007</v>
      </c>
      <c r="D19" s="4" t="s">
        <v>299</v>
      </c>
      <c r="E19" s="4" t="s">
        <v>300</v>
      </c>
      <c r="F19" s="18">
        <v>0.4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f t="shared" ref="O19:O25" si="3">SUM(F19:N19)/9</f>
        <v>4.4444444444444446E-2</v>
      </c>
      <c r="P19" s="32">
        <f t="shared" ref="P19:P25" si="4">O19*100</f>
        <v>4.4444444444444446</v>
      </c>
      <c r="Q19" s="39" t="s">
        <v>295</v>
      </c>
      <c r="R19" s="4">
        <v>416.19</v>
      </c>
      <c r="S19" s="4" t="s">
        <v>115</v>
      </c>
      <c r="T19" s="4" t="s">
        <v>122</v>
      </c>
      <c r="AN19" s="4">
        <v>2.2222222222222223</v>
      </c>
      <c r="AO19" s="4">
        <v>0.9</v>
      </c>
    </row>
    <row r="20" spans="1:42" s="4" customFormat="1" x14ac:dyDescent="0.15">
      <c r="A20" s="4" t="s">
        <v>105</v>
      </c>
      <c r="B20" s="5"/>
      <c r="C20" s="5">
        <v>1982</v>
      </c>
      <c r="D20" s="4" t="s">
        <v>301</v>
      </c>
      <c r="E20" s="4" t="s">
        <v>302</v>
      </c>
      <c r="F20" s="18">
        <v>1</v>
      </c>
      <c r="G20" s="19">
        <v>1</v>
      </c>
      <c r="H20" s="19">
        <v>1</v>
      </c>
      <c r="I20" s="19">
        <v>0</v>
      </c>
      <c r="J20" s="19">
        <v>0</v>
      </c>
      <c r="K20" s="19">
        <v>1</v>
      </c>
      <c r="L20" s="19">
        <v>1</v>
      </c>
      <c r="M20" s="19">
        <v>0.2</v>
      </c>
      <c r="N20" s="19">
        <v>1</v>
      </c>
      <c r="O20" s="19">
        <f t="shared" si="3"/>
        <v>0.68888888888888888</v>
      </c>
      <c r="P20" s="32">
        <f t="shared" si="4"/>
        <v>68.888888888888886</v>
      </c>
      <c r="Q20" s="39" t="s">
        <v>288</v>
      </c>
      <c r="R20" s="4">
        <v>178.51</v>
      </c>
      <c r="S20" s="4" t="s">
        <v>119</v>
      </c>
      <c r="T20" s="4" t="s">
        <v>118</v>
      </c>
    </row>
    <row r="21" spans="1:42" s="4" customFormat="1" x14ac:dyDescent="0.15">
      <c r="A21" s="4" t="s">
        <v>102</v>
      </c>
      <c r="B21" s="5">
        <v>1981</v>
      </c>
      <c r="C21" s="5">
        <v>1915</v>
      </c>
      <c r="D21" s="4" t="s">
        <v>303</v>
      </c>
      <c r="E21" s="4" t="s">
        <v>304</v>
      </c>
      <c r="F21" s="18">
        <v>1</v>
      </c>
      <c r="G21" s="19">
        <v>1</v>
      </c>
      <c r="H21" s="19">
        <v>1</v>
      </c>
      <c r="I21" s="19">
        <v>1</v>
      </c>
      <c r="J21" s="19">
        <v>1</v>
      </c>
      <c r="K21" s="19">
        <v>1</v>
      </c>
      <c r="L21" s="19">
        <v>1</v>
      </c>
      <c r="M21" s="19">
        <v>1</v>
      </c>
      <c r="N21" s="19">
        <v>1</v>
      </c>
      <c r="O21" s="19">
        <f t="shared" si="3"/>
        <v>1</v>
      </c>
      <c r="P21" s="32">
        <f t="shared" si="4"/>
        <v>100</v>
      </c>
      <c r="Q21" s="39" t="s">
        <v>288</v>
      </c>
      <c r="R21" s="4">
        <v>338.51</v>
      </c>
      <c r="S21" s="4" t="s">
        <v>115</v>
      </c>
      <c r="T21" s="4" t="s">
        <v>124</v>
      </c>
      <c r="AN21" s="4">
        <v>1.1111111111111112</v>
      </c>
      <c r="AO21" s="4">
        <v>13</v>
      </c>
    </row>
    <row r="22" spans="1:42" s="4" customFormat="1" x14ac:dyDescent="0.15">
      <c r="A22" s="6" t="s">
        <v>101</v>
      </c>
      <c r="B22" s="11">
        <v>1940</v>
      </c>
      <c r="C22" s="11">
        <v>1943</v>
      </c>
      <c r="D22" s="6" t="s">
        <v>310</v>
      </c>
      <c r="E22" s="6" t="s">
        <v>311</v>
      </c>
      <c r="F22" s="26">
        <v>1</v>
      </c>
      <c r="G22" s="27">
        <v>0.5</v>
      </c>
      <c r="H22" s="27">
        <v>0.7</v>
      </c>
      <c r="I22" s="27">
        <v>0</v>
      </c>
      <c r="J22" s="27">
        <v>0.7</v>
      </c>
      <c r="K22" s="27">
        <v>0.3</v>
      </c>
      <c r="L22" s="27">
        <v>0.1</v>
      </c>
      <c r="M22" s="27">
        <v>0.3</v>
      </c>
      <c r="N22" s="27">
        <v>0.6</v>
      </c>
      <c r="O22" s="27">
        <f t="shared" si="3"/>
        <v>0.46666666666666667</v>
      </c>
      <c r="P22" s="36">
        <f t="shared" si="4"/>
        <v>46.666666666666664</v>
      </c>
      <c r="Q22" s="43" t="s">
        <v>295</v>
      </c>
      <c r="R22" s="6">
        <v>369.9</v>
      </c>
      <c r="S22" s="6" t="s">
        <v>115</v>
      </c>
      <c r="T22" s="6" t="s">
        <v>123</v>
      </c>
      <c r="AN22" s="4">
        <v>2.2222222222222223</v>
      </c>
      <c r="AO22" s="4">
        <v>16</v>
      </c>
    </row>
    <row r="23" spans="1:42" s="4" customFormat="1" x14ac:dyDescent="0.15">
      <c r="A23" s="4" t="s">
        <v>107</v>
      </c>
      <c r="B23" s="5"/>
      <c r="C23" s="5">
        <v>1986</v>
      </c>
      <c r="D23" s="4" t="s">
        <v>315</v>
      </c>
      <c r="E23" s="4" t="s">
        <v>316</v>
      </c>
      <c r="F23" s="18">
        <v>0.9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f t="shared" si="3"/>
        <v>0.1</v>
      </c>
      <c r="P23" s="32">
        <f t="shared" si="4"/>
        <v>10</v>
      </c>
      <c r="Q23" s="39" t="s">
        <v>288</v>
      </c>
      <c r="R23" s="4">
        <v>2256.75</v>
      </c>
      <c r="S23" s="4" t="s">
        <v>116</v>
      </c>
      <c r="T23" s="4" t="s">
        <v>126</v>
      </c>
    </row>
    <row r="24" spans="1:42" s="4" customFormat="1" x14ac:dyDescent="0.15">
      <c r="A24" s="4" t="s">
        <v>110</v>
      </c>
      <c r="B24" s="5">
        <v>1906</v>
      </c>
      <c r="C24" s="5">
        <v>1908</v>
      </c>
      <c r="D24" s="4" t="s">
        <v>317</v>
      </c>
      <c r="E24" s="4" t="s">
        <v>318</v>
      </c>
      <c r="F24" s="18">
        <v>0.6</v>
      </c>
      <c r="G24" s="19">
        <v>0.8</v>
      </c>
      <c r="H24" s="19">
        <v>0.8</v>
      </c>
      <c r="I24" s="19">
        <v>0</v>
      </c>
      <c r="J24" s="19">
        <v>0.2</v>
      </c>
      <c r="K24" s="19">
        <v>0.5</v>
      </c>
      <c r="L24" s="19">
        <v>0</v>
      </c>
      <c r="M24" s="19">
        <v>0</v>
      </c>
      <c r="N24" s="19">
        <v>0</v>
      </c>
      <c r="O24" s="19">
        <f t="shared" si="3"/>
        <v>0.32222222222222224</v>
      </c>
      <c r="P24" s="32">
        <f t="shared" si="4"/>
        <v>32.222222222222221</v>
      </c>
      <c r="Q24" s="39" t="s">
        <v>288</v>
      </c>
      <c r="R24" s="4">
        <v>4780.74</v>
      </c>
      <c r="S24" s="4" t="s">
        <v>115</v>
      </c>
      <c r="T24" s="4" t="s">
        <v>128</v>
      </c>
      <c r="AN24" s="4">
        <v>1.1111111111111112</v>
      </c>
      <c r="AO24" s="4">
        <v>18.3</v>
      </c>
    </row>
    <row r="25" spans="1:42" s="4" customFormat="1" x14ac:dyDescent="0.15">
      <c r="A25" s="4" t="s">
        <v>108</v>
      </c>
      <c r="B25" s="5">
        <v>1892</v>
      </c>
      <c r="C25" s="5">
        <v>1905</v>
      </c>
      <c r="D25" s="4" t="s">
        <v>319</v>
      </c>
      <c r="E25" s="4" t="s">
        <v>320</v>
      </c>
      <c r="F25" s="18">
        <v>1</v>
      </c>
      <c r="G25" s="19">
        <v>1</v>
      </c>
      <c r="H25" s="19">
        <v>1</v>
      </c>
      <c r="I25" s="19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f t="shared" si="3"/>
        <v>1</v>
      </c>
      <c r="P25" s="32">
        <f t="shared" si="4"/>
        <v>100</v>
      </c>
      <c r="Q25" s="39" t="s">
        <v>314</v>
      </c>
      <c r="R25" s="4">
        <v>6403.25</v>
      </c>
      <c r="S25" s="4" t="s">
        <v>115</v>
      </c>
      <c r="T25" s="4" t="s">
        <v>127</v>
      </c>
      <c r="AN25" s="4">
        <v>2.2222222222222223</v>
      </c>
      <c r="AO25" s="4">
        <v>58</v>
      </c>
    </row>
    <row r="26" spans="1:42" s="4" customFormat="1" x14ac:dyDescent="0.15">
      <c r="A26" s="4" t="s">
        <v>109</v>
      </c>
      <c r="B26" s="5">
        <v>1882</v>
      </c>
      <c r="C26" s="5">
        <v>1883</v>
      </c>
      <c r="D26" s="4" t="s">
        <v>321</v>
      </c>
      <c r="E26" s="4" t="s">
        <v>161</v>
      </c>
      <c r="F26" s="18">
        <v>1</v>
      </c>
      <c r="G26" s="19">
        <v>1</v>
      </c>
      <c r="H26" s="19">
        <v>1</v>
      </c>
      <c r="I26" s="19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f>SUM(F26:N26)/9</f>
        <v>1</v>
      </c>
      <c r="P26" s="32">
        <f>O26*100</f>
        <v>100</v>
      </c>
      <c r="Q26" s="39" t="s">
        <v>288</v>
      </c>
      <c r="R26" s="4">
        <v>6610.08</v>
      </c>
      <c r="S26" s="4" t="s">
        <v>115</v>
      </c>
      <c r="T26" s="4" t="s">
        <v>39</v>
      </c>
      <c r="AN26" s="4">
        <v>60.000000000000007</v>
      </c>
      <c r="AO26" s="4">
        <v>11970</v>
      </c>
    </row>
    <row r="27" spans="1:42" s="4" customFormat="1" x14ac:dyDescent="0.15">
      <c r="A27" s="4" t="s">
        <v>114</v>
      </c>
      <c r="B27" s="5"/>
      <c r="C27" s="5">
        <v>1890</v>
      </c>
      <c r="D27" s="4" t="s">
        <v>329</v>
      </c>
      <c r="E27" s="4" t="s">
        <v>326</v>
      </c>
      <c r="F27" s="18">
        <v>1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>
        <v>1</v>
      </c>
      <c r="O27" s="19">
        <f>SUM(F27:N27)/9</f>
        <v>1</v>
      </c>
      <c r="P27" s="32">
        <f>O27*100</f>
        <v>100</v>
      </c>
      <c r="Q27" s="39" t="s">
        <v>288</v>
      </c>
      <c r="R27" s="4">
        <v>11393.7</v>
      </c>
      <c r="S27" s="4" t="s">
        <v>115</v>
      </c>
      <c r="T27" s="4" t="s">
        <v>131</v>
      </c>
      <c r="AN27" s="4">
        <v>1.1111111111111112</v>
      </c>
      <c r="AO27" s="4">
        <v>58</v>
      </c>
      <c r="AP27" s="4">
        <f>AVERAGE(AN15:AN27)</f>
        <v>7.3333333333333339</v>
      </c>
    </row>
    <row r="28" spans="1:42" s="4" customFormat="1" x14ac:dyDescent="0.15">
      <c r="A28" s="4" t="s">
        <v>113</v>
      </c>
      <c r="B28" s="5"/>
      <c r="C28" s="5">
        <v>1889</v>
      </c>
      <c r="D28" s="4" t="s">
        <v>327</v>
      </c>
      <c r="E28" s="4" t="s">
        <v>330</v>
      </c>
      <c r="F28" s="18">
        <v>1</v>
      </c>
      <c r="G28" s="19">
        <v>1</v>
      </c>
      <c r="H28" s="19">
        <v>1</v>
      </c>
      <c r="I28" s="19">
        <v>1</v>
      </c>
      <c r="J28" s="19">
        <v>1</v>
      </c>
      <c r="K28" s="19">
        <v>1</v>
      </c>
      <c r="L28" s="19">
        <v>1</v>
      </c>
      <c r="M28" s="19">
        <v>1</v>
      </c>
      <c r="N28" s="19">
        <v>1</v>
      </c>
      <c r="O28" s="19">
        <f t="shared" ref="O28" si="5">SUM(F28:N28)/9</f>
        <v>1</v>
      </c>
      <c r="P28" s="32">
        <f t="shared" ref="P28" si="6">O28*100</f>
        <v>100</v>
      </c>
      <c r="Q28" s="39" t="s">
        <v>288</v>
      </c>
      <c r="R28" s="4">
        <v>13274.61</v>
      </c>
      <c r="S28" s="4" t="s">
        <v>115</v>
      </c>
      <c r="T28" s="4" t="s">
        <v>130</v>
      </c>
      <c r="AN28" s="4">
        <v>100</v>
      </c>
      <c r="AO28" s="4">
        <v>373</v>
      </c>
    </row>
    <row r="29" spans="1:42" s="4" customFormat="1" x14ac:dyDescent="0.15">
      <c r="B29" s="5"/>
      <c r="C29" s="5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32"/>
      <c r="Q29" s="39"/>
    </row>
    <row r="30" spans="1:42" s="4" customFormat="1" x14ac:dyDescent="0.15">
      <c r="B30" s="5"/>
      <c r="C30" s="5"/>
      <c r="F30" s="18"/>
      <c r="G30" s="19"/>
      <c r="H30" s="19"/>
      <c r="I30" s="19"/>
      <c r="J30" s="19"/>
      <c r="K30" s="19"/>
      <c r="L30" s="19"/>
      <c r="M30" s="19"/>
      <c r="N30" s="19"/>
      <c r="O30" s="19"/>
      <c r="P30" s="32"/>
      <c r="Q30" s="39"/>
    </row>
    <row r="31" spans="1:42" x14ac:dyDescent="0.15">
      <c r="F31" s="24"/>
      <c r="G31" s="25"/>
      <c r="H31" s="25"/>
      <c r="I31" s="25"/>
      <c r="J31" s="25"/>
      <c r="K31" s="25"/>
      <c r="L31" s="25"/>
      <c r="M31" s="25"/>
      <c r="N31" s="25"/>
      <c r="O31" s="25"/>
      <c r="P31" s="35"/>
      <c r="Q31" s="42"/>
    </row>
    <row r="32" spans="1:42" x14ac:dyDescent="0.15">
      <c r="F32" s="24"/>
      <c r="G32" s="25"/>
      <c r="H32" s="25"/>
      <c r="I32" s="25"/>
      <c r="J32" s="25"/>
      <c r="K32" s="25"/>
      <c r="L32" s="25"/>
      <c r="M32" s="25"/>
      <c r="N32" s="25"/>
      <c r="O32" s="25"/>
      <c r="P32" s="35"/>
      <c r="Q32" s="42"/>
    </row>
    <row r="33" spans="6:17" x14ac:dyDescent="0.15"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35"/>
      <c r="Q33" s="42"/>
    </row>
    <row r="34" spans="6:17" x14ac:dyDescent="0.15">
      <c r="F34" s="24"/>
      <c r="G34" s="25"/>
      <c r="H34" s="25"/>
      <c r="I34" s="25"/>
      <c r="J34" s="25"/>
      <c r="K34" s="25"/>
      <c r="L34" s="25"/>
      <c r="M34" s="25"/>
      <c r="N34" s="25"/>
      <c r="O34" s="25"/>
      <c r="P34" s="35"/>
      <c r="Q34" s="42"/>
    </row>
    <row r="35" spans="6:17" x14ac:dyDescent="0.15">
      <c r="F35" s="24"/>
      <c r="G35" s="25"/>
      <c r="H35" s="25"/>
      <c r="I35" s="25"/>
      <c r="J35" s="25"/>
      <c r="K35" s="25"/>
      <c r="L35" s="25"/>
      <c r="M35" s="25"/>
      <c r="N35" s="25"/>
      <c r="O35" s="25"/>
      <c r="P35" s="35"/>
      <c r="Q35" s="42"/>
    </row>
    <row r="36" spans="6:17" x14ac:dyDescent="0.15">
      <c r="F36" s="24"/>
      <c r="G36" s="25"/>
      <c r="H36" s="25"/>
      <c r="I36" s="25"/>
      <c r="J36" s="25"/>
      <c r="K36" s="25"/>
      <c r="L36" s="25"/>
      <c r="M36" s="25"/>
      <c r="N36" s="25"/>
      <c r="O36" s="25"/>
      <c r="P36" s="35"/>
      <c r="Q36" s="42"/>
    </row>
    <row r="37" spans="6:17" x14ac:dyDescent="0.15">
      <c r="F37" s="24"/>
      <c r="G37" s="25"/>
      <c r="H37" s="25"/>
      <c r="I37" s="25"/>
      <c r="J37" s="25"/>
      <c r="K37" s="25"/>
      <c r="L37" s="25"/>
      <c r="M37" s="25"/>
      <c r="N37" s="25"/>
      <c r="O37" s="25"/>
      <c r="P37" s="35"/>
      <c r="Q37" s="42"/>
    </row>
    <row r="38" spans="6:17" x14ac:dyDescent="0.15">
      <c r="F38" s="24"/>
      <c r="G38" s="25"/>
      <c r="H38" s="25"/>
      <c r="I38" s="25"/>
      <c r="J38" s="25"/>
      <c r="K38" s="25"/>
      <c r="L38" s="25"/>
      <c r="M38" s="25"/>
      <c r="N38" s="25"/>
      <c r="O38" s="25"/>
      <c r="P38" s="35"/>
      <c r="Q38" s="42"/>
    </row>
    <row r="39" spans="6:17" x14ac:dyDescent="0.15">
      <c r="F39" s="24"/>
      <c r="G39" s="25"/>
      <c r="H39" s="25"/>
      <c r="I39" s="25"/>
      <c r="J39" s="25"/>
      <c r="K39" s="25"/>
      <c r="L39" s="25"/>
      <c r="M39" s="25"/>
      <c r="N39" s="25"/>
      <c r="O39" s="25"/>
      <c r="P39" s="35"/>
      <c r="Q39" s="42"/>
    </row>
    <row r="40" spans="6:17" x14ac:dyDescent="0.15">
      <c r="F40" s="24"/>
      <c r="G40" s="25"/>
      <c r="H40" s="25"/>
      <c r="I40" s="25"/>
      <c r="J40" s="25"/>
      <c r="K40" s="25"/>
      <c r="L40" s="25"/>
      <c r="M40" s="25"/>
      <c r="N40" s="25"/>
      <c r="O40" s="25"/>
      <c r="P40" s="35"/>
      <c r="Q40" s="42"/>
    </row>
    <row r="41" spans="6:17" x14ac:dyDescent="0.15">
      <c r="F41" s="24"/>
      <c r="G41" s="25"/>
      <c r="H41" s="25"/>
      <c r="I41" s="25"/>
      <c r="J41" s="25"/>
      <c r="K41" s="25"/>
      <c r="L41" s="25"/>
      <c r="M41" s="25"/>
      <c r="N41" s="25"/>
      <c r="O41" s="25"/>
      <c r="P41" s="35"/>
      <c r="Q41" s="42"/>
    </row>
    <row r="42" spans="6:17" x14ac:dyDescent="0.15">
      <c r="F42" s="24"/>
      <c r="G42" s="25"/>
      <c r="H42" s="25"/>
      <c r="I42" s="25"/>
      <c r="J42" s="25"/>
      <c r="K42" s="25"/>
      <c r="L42" s="25"/>
      <c r="M42" s="25"/>
      <c r="N42" s="25"/>
      <c r="O42" s="25"/>
      <c r="P42" s="35"/>
      <c r="Q42" s="42"/>
    </row>
    <row r="43" spans="6:17" x14ac:dyDescent="0.15">
      <c r="F43" s="24"/>
      <c r="G43" s="25"/>
      <c r="H43" s="25"/>
      <c r="I43" s="25"/>
      <c r="J43" s="25"/>
      <c r="K43" s="25"/>
      <c r="L43" s="25"/>
      <c r="M43" s="25"/>
      <c r="N43" s="25"/>
      <c r="O43" s="25"/>
      <c r="P43" s="35"/>
      <c r="Q43" s="42"/>
    </row>
    <row r="44" spans="6:17" x14ac:dyDescent="0.15"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35"/>
      <c r="Q44" s="42"/>
    </row>
    <row r="45" spans="6:17" x14ac:dyDescent="0.15">
      <c r="F45" s="24"/>
      <c r="G45" s="25"/>
      <c r="H45" s="25"/>
      <c r="I45" s="25"/>
      <c r="J45" s="25"/>
      <c r="K45" s="25"/>
      <c r="L45" s="25"/>
      <c r="M45" s="25"/>
      <c r="N45" s="25"/>
      <c r="O45" s="25"/>
      <c r="P45" s="35"/>
      <c r="Q45" s="42"/>
    </row>
    <row r="46" spans="6:17" x14ac:dyDescent="0.15">
      <c r="F46" s="24"/>
      <c r="G46" s="25"/>
      <c r="H46" s="25"/>
      <c r="I46" s="25"/>
      <c r="J46" s="25"/>
      <c r="K46" s="25"/>
      <c r="L46" s="25"/>
      <c r="M46" s="25"/>
      <c r="N46" s="25"/>
      <c r="O46" s="25"/>
      <c r="P46" s="35"/>
      <c r="Q46" s="42"/>
    </row>
  </sheetData>
  <mergeCells count="1">
    <mergeCell ref="F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7"/>
  <sheetViews>
    <sheetView workbookViewId="0">
      <selection activeCell="E44" sqref="E44"/>
    </sheetView>
  </sheetViews>
  <sheetFormatPr baseColWidth="10" defaultRowHeight="13" x14ac:dyDescent="0.15"/>
  <cols>
    <col min="1" max="1" width="31.83203125" customWidth="1"/>
    <col min="2" max="3" width="9.33203125" customWidth="1"/>
    <col min="4" max="4" width="29.83203125" customWidth="1"/>
    <col min="5" max="5" width="24.83203125" customWidth="1"/>
    <col min="6" max="16" width="7.33203125" customWidth="1"/>
    <col min="18" max="18" width="12.83203125" customWidth="1"/>
    <col min="19" max="19" width="31" customWidth="1"/>
    <col min="20" max="20" width="36.33203125" customWidth="1"/>
  </cols>
  <sheetData>
    <row r="1" spans="1:41" s="58" customFormat="1" x14ac:dyDescent="0.15">
      <c r="F1" s="70" t="s">
        <v>42</v>
      </c>
      <c r="G1" s="71"/>
      <c r="H1" s="71"/>
      <c r="I1" s="71"/>
      <c r="J1" s="71"/>
      <c r="K1" s="71"/>
      <c r="L1" s="71"/>
      <c r="M1" s="71"/>
      <c r="N1" s="71"/>
      <c r="O1" s="71"/>
      <c r="P1" s="72"/>
      <c r="Q1" s="59"/>
    </row>
    <row r="2" spans="1:41" s="58" customFormat="1" x14ac:dyDescent="0.15">
      <c r="A2" s="60" t="s">
        <v>43</v>
      </c>
      <c r="B2" s="60" t="s">
        <v>44</v>
      </c>
      <c r="C2" s="60" t="s">
        <v>0</v>
      </c>
      <c r="D2" s="60" t="s">
        <v>1</v>
      </c>
      <c r="E2" s="60" t="s">
        <v>2</v>
      </c>
      <c r="F2" s="61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</v>
      </c>
      <c r="N2" s="62" t="s">
        <v>11</v>
      </c>
      <c r="O2" s="62" t="s">
        <v>12</v>
      </c>
      <c r="P2" s="63" t="s">
        <v>13</v>
      </c>
      <c r="Q2" s="64" t="s">
        <v>54</v>
      </c>
      <c r="R2" s="60" t="s">
        <v>149</v>
      </c>
      <c r="S2" s="60" t="s">
        <v>150</v>
      </c>
      <c r="T2" s="60" t="s">
        <v>151</v>
      </c>
    </row>
    <row r="3" spans="1:41" s="56" customFormat="1" x14ac:dyDescent="0.15">
      <c r="A3" s="46" t="s">
        <v>333</v>
      </c>
      <c r="B3" s="46"/>
      <c r="C3" s="46"/>
      <c r="D3" s="46"/>
      <c r="E3" s="46"/>
      <c r="F3" s="52"/>
      <c r="G3" s="53"/>
      <c r="H3" s="53"/>
      <c r="I3" s="53"/>
      <c r="J3" s="53"/>
      <c r="K3" s="53"/>
      <c r="L3" s="53"/>
      <c r="M3" s="53"/>
      <c r="N3" s="53"/>
      <c r="O3" s="53"/>
      <c r="P3" s="54"/>
      <c r="Q3" s="55"/>
      <c r="R3" s="46"/>
      <c r="S3" s="46"/>
      <c r="T3" s="46"/>
      <c r="AN3" s="56">
        <v>8.8888888888888875</v>
      </c>
      <c r="AO3" s="56">
        <v>373</v>
      </c>
    </row>
    <row r="4" spans="1:41" s="4" customFormat="1" x14ac:dyDescent="0.15">
      <c r="A4" s="7" t="s">
        <v>169</v>
      </c>
      <c r="B4" s="8"/>
      <c r="C4" s="8">
        <v>1963</v>
      </c>
      <c r="D4" s="7" t="s">
        <v>170</v>
      </c>
      <c r="E4" s="7" t="s">
        <v>171</v>
      </c>
      <c r="F4" s="28">
        <v>0</v>
      </c>
      <c r="G4" s="29">
        <v>0</v>
      </c>
      <c r="H4" s="29">
        <v>0</v>
      </c>
      <c r="I4" s="29">
        <v>0</v>
      </c>
      <c r="J4" s="29">
        <v>0</v>
      </c>
      <c r="K4" s="29">
        <v>0.1</v>
      </c>
      <c r="L4" s="29">
        <v>0</v>
      </c>
      <c r="M4" s="29">
        <v>0</v>
      </c>
      <c r="N4" s="29">
        <v>0</v>
      </c>
      <c r="O4" s="29">
        <v>1.1111111E-2</v>
      </c>
      <c r="P4" s="37">
        <v>1.1100000000000001</v>
      </c>
      <c r="Q4" s="44" t="s">
        <v>167</v>
      </c>
      <c r="R4" s="7">
        <v>0.192</v>
      </c>
      <c r="S4" s="14" t="s">
        <v>172</v>
      </c>
      <c r="T4" s="7" t="s">
        <v>171</v>
      </c>
      <c r="AN4" s="4">
        <v>73.333333333333329</v>
      </c>
      <c r="AO4" s="4">
        <v>550</v>
      </c>
    </row>
    <row r="5" spans="1:41" s="4" customFormat="1" x14ac:dyDescent="0.15">
      <c r="A5" s="4" t="s">
        <v>65</v>
      </c>
      <c r="B5" s="5">
        <v>2009</v>
      </c>
      <c r="C5" s="5">
        <v>2011</v>
      </c>
      <c r="D5" s="4" t="s">
        <v>62</v>
      </c>
      <c r="E5" s="4" t="s">
        <v>66</v>
      </c>
      <c r="F5" s="18">
        <v>0</v>
      </c>
      <c r="G5" s="19">
        <v>0</v>
      </c>
      <c r="H5" s="19">
        <v>0</v>
      </c>
      <c r="I5" s="19">
        <v>0</v>
      </c>
      <c r="J5" s="19">
        <v>0</v>
      </c>
      <c r="K5" s="19">
        <v>0.1</v>
      </c>
      <c r="L5" s="19">
        <v>0</v>
      </c>
      <c r="M5" s="19">
        <v>0</v>
      </c>
      <c r="N5" s="19">
        <v>0</v>
      </c>
      <c r="O5" s="19">
        <f t="shared" ref="O5:O46" si="0">SUM(F5:N5)/9</f>
        <v>1.1111111111111112E-2</v>
      </c>
      <c r="P5" s="32">
        <f t="shared" ref="P5:P46" si="1">O5*100</f>
        <v>1.1111111111111112</v>
      </c>
      <c r="Q5" s="39" t="s">
        <v>24</v>
      </c>
      <c r="R5" s="4">
        <v>0.26</v>
      </c>
      <c r="S5" s="6" t="s">
        <v>64</v>
      </c>
      <c r="T5" s="4" t="s">
        <v>33</v>
      </c>
      <c r="AN5" s="4">
        <v>10</v>
      </c>
      <c r="AO5" s="4">
        <v>3150</v>
      </c>
    </row>
    <row r="6" spans="1:41" s="4" customFormat="1" x14ac:dyDescent="0.15">
      <c r="A6" s="7" t="s">
        <v>173</v>
      </c>
      <c r="B6" s="8"/>
      <c r="C6" s="8">
        <v>2002</v>
      </c>
      <c r="D6" s="7" t="s">
        <v>174</v>
      </c>
      <c r="E6" s="7" t="s">
        <v>175</v>
      </c>
      <c r="F6" s="28">
        <v>0</v>
      </c>
      <c r="G6" s="29">
        <v>0</v>
      </c>
      <c r="H6" s="29">
        <v>0</v>
      </c>
      <c r="I6" s="29">
        <v>0</v>
      </c>
      <c r="J6" s="29">
        <v>0</v>
      </c>
      <c r="K6" s="29">
        <v>0.1</v>
      </c>
      <c r="L6" s="29">
        <v>0</v>
      </c>
      <c r="M6" s="29">
        <v>0</v>
      </c>
      <c r="N6" s="29">
        <v>0</v>
      </c>
      <c r="O6" s="29">
        <f t="shared" ref="O6:O8" si="2">SUM(F6:N6)/9</f>
        <v>1.1111111111111112E-2</v>
      </c>
      <c r="P6" s="37">
        <f t="shared" si="1"/>
        <v>1.1111111111111112</v>
      </c>
      <c r="Q6" s="44" t="s">
        <v>167</v>
      </c>
      <c r="R6" s="7">
        <v>0.26900000000000002</v>
      </c>
      <c r="S6" s="7" t="s">
        <v>166</v>
      </c>
      <c r="T6" s="7" t="s">
        <v>175</v>
      </c>
      <c r="AN6" s="4">
        <v>92.222222222222229</v>
      </c>
      <c r="AO6" s="4">
        <v>6940</v>
      </c>
    </row>
    <row r="7" spans="1:41" s="4" customFormat="1" x14ac:dyDescent="0.15">
      <c r="A7" s="7" t="s">
        <v>176</v>
      </c>
      <c r="B7" s="8"/>
      <c r="C7" s="8">
        <v>2011</v>
      </c>
      <c r="D7" s="7" t="s">
        <v>177</v>
      </c>
      <c r="E7" s="7" t="s">
        <v>178</v>
      </c>
      <c r="F7" s="28">
        <v>0</v>
      </c>
      <c r="G7" s="29">
        <v>0</v>
      </c>
      <c r="H7" s="29">
        <v>0</v>
      </c>
      <c r="I7" s="29">
        <v>0</v>
      </c>
      <c r="J7" s="29">
        <v>0</v>
      </c>
      <c r="K7" s="29">
        <v>0.1</v>
      </c>
      <c r="L7" s="29">
        <v>0</v>
      </c>
      <c r="M7" s="29">
        <v>0</v>
      </c>
      <c r="N7" s="29">
        <v>0</v>
      </c>
      <c r="O7" s="29">
        <f t="shared" si="2"/>
        <v>1.1111111111111112E-2</v>
      </c>
      <c r="P7" s="37">
        <f t="shared" si="1"/>
        <v>1.1111111111111112</v>
      </c>
      <c r="Q7" s="44" t="s">
        <v>167</v>
      </c>
      <c r="R7" s="7">
        <v>0.26900000000000002</v>
      </c>
      <c r="S7" s="7" t="s">
        <v>166</v>
      </c>
      <c r="T7" s="7" t="s">
        <v>178</v>
      </c>
    </row>
    <row r="8" spans="1:41" s="4" customFormat="1" x14ac:dyDescent="0.15">
      <c r="A8" s="7" t="s">
        <v>179</v>
      </c>
      <c r="B8" s="8"/>
      <c r="C8" s="8">
        <v>2011</v>
      </c>
      <c r="D8" s="7" t="s">
        <v>177</v>
      </c>
      <c r="E8" s="7" t="s">
        <v>180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0.1</v>
      </c>
      <c r="L8" s="29">
        <v>0</v>
      </c>
      <c r="M8" s="29">
        <v>0</v>
      </c>
      <c r="N8" s="29">
        <v>0</v>
      </c>
      <c r="O8" s="29">
        <f t="shared" si="2"/>
        <v>1.1111111111111112E-2</v>
      </c>
      <c r="P8" s="37">
        <f t="shared" si="1"/>
        <v>1.1111111111111112</v>
      </c>
      <c r="Q8" s="44" t="s">
        <v>167</v>
      </c>
      <c r="R8" s="7">
        <v>0.41499999999999998</v>
      </c>
      <c r="S8" s="7" t="s">
        <v>166</v>
      </c>
      <c r="T8" s="7" t="s">
        <v>180</v>
      </c>
      <c r="AN8" s="4">
        <v>92.222222222222229</v>
      </c>
      <c r="AO8" s="4">
        <v>163</v>
      </c>
    </row>
    <row r="9" spans="1:41" s="4" customFormat="1" x14ac:dyDescent="0.15">
      <c r="A9" s="4" t="s">
        <v>75</v>
      </c>
      <c r="B9" s="5">
        <v>1978</v>
      </c>
      <c r="C9" s="5">
        <v>2011</v>
      </c>
      <c r="D9" s="4" t="s">
        <v>67</v>
      </c>
      <c r="E9" s="4" t="s">
        <v>36</v>
      </c>
      <c r="F9" s="18">
        <v>0</v>
      </c>
      <c r="G9" s="19">
        <v>0</v>
      </c>
      <c r="H9" s="19">
        <v>0</v>
      </c>
      <c r="I9" s="19">
        <v>0</v>
      </c>
      <c r="J9" s="19">
        <v>0</v>
      </c>
      <c r="K9" s="19">
        <v>0.1</v>
      </c>
      <c r="L9" s="19">
        <v>0</v>
      </c>
      <c r="M9" s="19">
        <v>0</v>
      </c>
      <c r="N9" s="19">
        <v>0</v>
      </c>
      <c r="O9" s="19">
        <f t="shared" si="0"/>
        <v>1.1111111111111112E-2</v>
      </c>
      <c r="P9" s="32">
        <f t="shared" si="1"/>
        <v>1.1111111111111112</v>
      </c>
      <c r="Q9" s="39" t="s">
        <v>24</v>
      </c>
      <c r="R9" s="4">
        <v>0.51</v>
      </c>
      <c r="S9" s="6" t="s">
        <v>70</v>
      </c>
      <c r="T9" s="4" t="s">
        <v>36</v>
      </c>
    </row>
    <row r="10" spans="1:41" s="4" customFormat="1" x14ac:dyDescent="0.15">
      <c r="A10" s="7" t="s">
        <v>182</v>
      </c>
      <c r="B10" s="8"/>
      <c r="C10" s="8">
        <v>1892</v>
      </c>
      <c r="D10" s="7" t="s">
        <v>335</v>
      </c>
      <c r="E10" s="7" t="s">
        <v>181</v>
      </c>
      <c r="F10" s="28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0.1</v>
      </c>
      <c r="L10" s="29">
        <v>0</v>
      </c>
      <c r="M10" s="29">
        <v>0</v>
      </c>
      <c r="N10" s="29">
        <v>0</v>
      </c>
      <c r="O10" s="29">
        <f t="shared" ref="O10" si="3">SUM(F10:N10)/9</f>
        <v>1.1111111111111112E-2</v>
      </c>
      <c r="P10" s="37">
        <f t="shared" si="1"/>
        <v>1.1111111111111112</v>
      </c>
      <c r="Q10" s="44" t="s">
        <v>167</v>
      </c>
      <c r="R10" s="7">
        <v>0.53200000000000003</v>
      </c>
      <c r="S10" s="14" t="s">
        <v>64</v>
      </c>
      <c r="T10" s="7" t="s">
        <v>181</v>
      </c>
    </row>
    <row r="11" spans="1:41" s="4" customFormat="1" x14ac:dyDescent="0.15">
      <c r="A11" s="4" t="s">
        <v>72</v>
      </c>
      <c r="B11" s="5"/>
      <c r="C11" s="5">
        <v>2011</v>
      </c>
      <c r="D11" s="4" t="s">
        <v>67</v>
      </c>
      <c r="E11" s="4" t="s">
        <v>73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0.1</v>
      </c>
      <c r="L11" s="19">
        <v>0</v>
      </c>
      <c r="M11" s="19">
        <v>0</v>
      </c>
      <c r="N11" s="19">
        <v>0</v>
      </c>
      <c r="O11" s="19">
        <f t="shared" si="0"/>
        <v>1.1111111111111112E-2</v>
      </c>
      <c r="P11" s="32">
        <f t="shared" si="1"/>
        <v>1.1111111111111112</v>
      </c>
      <c r="Q11" s="39" t="s">
        <v>24</v>
      </c>
      <c r="R11" s="4">
        <v>0.74</v>
      </c>
      <c r="S11" s="6" t="s">
        <v>70</v>
      </c>
      <c r="T11" s="4" t="s">
        <v>74</v>
      </c>
    </row>
    <row r="12" spans="1:41" s="4" customFormat="1" x14ac:dyDescent="0.15">
      <c r="A12" s="9" t="s">
        <v>28</v>
      </c>
      <c r="B12" s="5"/>
      <c r="C12" s="5">
        <v>2011</v>
      </c>
      <c r="D12" s="4" t="s">
        <v>67</v>
      </c>
      <c r="E12" s="4" t="s">
        <v>68</v>
      </c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0.2</v>
      </c>
      <c r="L12" s="19">
        <v>0</v>
      </c>
      <c r="M12" s="19">
        <v>0</v>
      </c>
      <c r="N12" s="19">
        <v>0</v>
      </c>
      <c r="O12" s="19">
        <f t="shared" si="0"/>
        <v>2.2222222222222223E-2</v>
      </c>
      <c r="P12" s="32">
        <f t="shared" si="1"/>
        <v>2.2222222222222223</v>
      </c>
      <c r="Q12" s="39" t="s">
        <v>24</v>
      </c>
      <c r="R12" s="4">
        <v>0.9</v>
      </c>
      <c r="S12" s="6" t="s">
        <v>70</v>
      </c>
      <c r="T12" s="4" t="s">
        <v>69</v>
      </c>
    </row>
    <row r="13" spans="1:41" s="4" customFormat="1" x14ac:dyDescent="0.15">
      <c r="A13" s="7" t="s">
        <v>183</v>
      </c>
      <c r="B13" s="8"/>
      <c r="C13" s="8">
        <v>1963</v>
      </c>
      <c r="D13" s="7" t="s">
        <v>184</v>
      </c>
      <c r="E13" s="7" t="s">
        <v>185</v>
      </c>
      <c r="F13" s="28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0.1</v>
      </c>
      <c r="L13" s="29">
        <v>0</v>
      </c>
      <c r="M13" s="29">
        <v>0</v>
      </c>
      <c r="N13" s="29">
        <v>0</v>
      </c>
      <c r="O13" s="29">
        <f t="shared" ref="O13:O15" si="4">SUM(F13:N13)/9</f>
        <v>1.1111111111111112E-2</v>
      </c>
      <c r="P13" s="37">
        <f t="shared" si="1"/>
        <v>1.1111111111111112</v>
      </c>
      <c r="Q13" s="44" t="s">
        <v>167</v>
      </c>
      <c r="R13" s="7">
        <v>1.0169999999999999</v>
      </c>
      <c r="S13" s="14" t="s">
        <v>64</v>
      </c>
      <c r="T13" s="7" t="s">
        <v>185</v>
      </c>
    </row>
    <row r="14" spans="1:41" s="4" customFormat="1" x14ac:dyDescent="0.15">
      <c r="A14" s="7" t="s">
        <v>186</v>
      </c>
      <c r="B14" s="8"/>
      <c r="C14" s="8">
        <v>1963</v>
      </c>
      <c r="D14" s="7" t="s">
        <v>187</v>
      </c>
      <c r="E14" s="7" t="s">
        <v>188</v>
      </c>
      <c r="F14" s="28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0.1</v>
      </c>
      <c r="L14" s="29">
        <v>0</v>
      </c>
      <c r="M14" s="29">
        <v>0</v>
      </c>
      <c r="N14" s="29">
        <v>0</v>
      </c>
      <c r="O14" s="29">
        <f t="shared" si="4"/>
        <v>1.1111111111111112E-2</v>
      </c>
      <c r="P14" s="37">
        <f t="shared" si="1"/>
        <v>1.1111111111111112</v>
      </c>
      <c r="Q14" s="44" t="s">
        <v>167</v>
      </c>
      <c r="R14" s="7">
        <v>1.31</v>
      </c>
      <c r="S14" s="14" t="s">
        <v>64</v>
      </c>
      <c r="T14" s="7" t="s">
        <v>188</v>
      </c>
    </row>
    <row r="15" spans="1:41" s="4" customFormat="1" x14ac:dyDescent="0.15">
      <c r="A15" s="7" t="s">
        <v>189</v>
      </c>
      <c r="B15" s="8"/>
      <c r="C15" s="8">
        <v>2011</v>
      </c>
      <c r="D15" s="7" t="s">
        <v>177</v>
      </c>
      <c r="E15" s="7" t="s">
        <v>190</v>
      </c>
      <c r="F15" s="28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0.1</v>
      </c>
      <c r="L15" s="29">
        <v>0</v>
      </c>
      <c r="M15" s="29">
        <v>0</v>
      </c>
      <c r="N15" s="29">
        <v>0</v>
      </c>
      <c r="O15" s="29">
        <f t="shared" si="4"/>
        <v>1.1111111111111112E-2</v>
      </c>
      <c r="P15" s="37">
        <f t="shared" si="1"/>
        <v>1.1111111111111112</v>
      </c>
      <c r="Q15" s="44" t="s">
        <v>167</v>
      </c>
      <c r="R15" s="7">
        <v>1.31</v>
      </c>
      <c r="S15" s="14" t="s">
        <v>64</v>
      </c>
      <c r="T15" s="7" t="s">
        <v>191</v>
      </c>
    </row>
    <row r="16" spans="1:41" s="4" customFormat="1" x14ac:dyDescent="0.15">
      <c r="A16" s="4" t="s">
        <v>76</v>
      </c>
      <c r="B16" s="5"/>
      <c r="C16" s="5">
        <v>2011</v>
      </c>
      <c r="D16" s="4" t="s">
        <v>67</v>
      </c>
      <c r="E16" s="4" t="s">
        <v>77</v>
      </c>
      <c r="F16" s="18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0.1</v>
      </c>
      <c r="L16" s="19">
        <v>0</v>
      </c>
      <c r="M16" s="19">
        <v>0</v>
      </c>
      <c r="N16" s="19">
        <v>0</v>
      </c>
      <c r="O16" s="19">
        <f t="shared" si="0"/>
        <v>1.1111111111111112E-2</v>
      </c>
      <c r="P16" s="32">
        <f t="shared" si="1"/>
        <v>1.1111111111111112</v>
      </c>
      <c r="Q16" s="39" t="s">
        <v>24</v>
      </c>
      <c r="R16" s="4">
        <v>2.4500000000000002</v>
      </c>
      <c r="S16" s="6" t="s">
        <v>70</v>
      </c>
      <c r="T16" s="4" t="s">
        <v>78</v>
      </c>
    </row>
    <row r="17" spans="1:41" s="4" customFormat="1" x14ac:dyDescent="0.15">
      <c r="A17" s="10" t="s">
        <v>157</v>
      </c>
      <c r="B17" s="5">
        <v>1975</v>
      </c>
      <c r="C17" s="11">
        <v>1985</v>
      </c>
      <c r="D17" s="4" t="s">
        <v>159</v>
      </c>
      <c r="E17" s="4" t="s">
        <v>158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0.1</v>
      </c>
      <c r="L17" s="19">
        <v>0</v>
      </c>
      <c r="M17" s="19">
        <v>0</v>
      </c>
      <c r="N17" s="19">
        <v>0.1</v>
      </c>
      <c r="O17" s="19">
        <f t="shared" si="0"/>
        <v>2.2222222222222223E-2</v>
      </c>
      <c r="P17" s="32">
        <f t="shared" si="1"/>
        <v>2.2222222222222223</v>
      </c>
      <c r="Q17" s="39" t="s">
        <v>24</v>
      </c>
      <c r="R17" s="4">
        <v>2.9</v>
      </c>
      <c r="S17" s="6" t="s">
        <v>64</v>
      </c>
      <c r="T17" s="4" t="s">
        <v>63</v>
      </c>
    </row>
    <row r="18" spans="1:41" s="4" customFormat="1" x14ac:dyDescent="0.15">
      <c r="A18" s="4" t="s">
        <v>153</v>
      </c>
      <c r="B18" s="5"/>
      <c r="C18" s="5">
        <v>2012</v>
      </c>
      <c r="D18" s="4" t="s">
        <v>155</v>
      </c>
      <c r="E18" s="4" t="s">
        <v>154</v>
      </c>
      <c r="F18" s="18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0.1</v>
      </c>
      <c r="O18" s="19">
        <f t="shared" ref="O18" si="5">SUM(F18:N18)/9</f>
        <v>1.1111111111111112E-2</v>
      </c>
      <c r="P18" s="32">
        <f t="shared" si="1"/>
        <v>1.1111111111111112</v>
      </c>
      <c r="Q18" s="39" t="s">
        <v>167</v>
      </c>
      <c r="R18" s="4">
        <v>3.15</v>
      </c>
      <c r="S18" s="4" t="s">
        <v>156</v>
      </c>
      <c r="T18" s="4" t="s">
        <v>154</v>
      </c>
    </row>
    <row r="19" spans="1:41" s="4" customFormat="1" x14ac:dyDescent="0.15">
      <c r="A19" s="4" t="s">
        <v>71</v>
      </c>
      <c r="B19" s="5"/>
      <c r="C19" s="5">
        <v>2011</v>
      </c>
      <c r="D19" s="4" t="s">
        <v>67</v>
      </c>
      <c r="E19" s="4" t="s">
        <v>34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0.1</v>
      </c>
      <c r="O19" s="19">
        <f t="shared" si="0"/>
        <v>1.1111111111111112E-2</v>
      </c>
      <c r="P19" s="32">
        <f t="shared" si="1"/>
        <v>1.1111111111111112</v>
      </c>
      <c r="Q19" s="39" t="s">
        <v>24</v>
      </c>
      <c r="R19" s="4">
        <v>3.58</v>
      </c>
      <c r="S19" s="6" t="s">
        <v>32</v>
      </c>
      <c r="T19" s="4" t="s">
        <v>35</v>
      </c>
    </row>
    <row r="20" spans="1:41" s="4" customFormat="1" x14ac:dyDescent="0.15">
      <c r="A20" s="4" t="s">
        <v>90</v>
      </c>
      <c r="B20" s="11"/>
      <c r="C20" s="5">
        <v>2020</v>
      </c>
      <c r="D20" s="4" t="s">
        <v>91</v>
      </c>
      <c r="E20" s="4" t="s">
        <v>92</v>
      </c>
      <c r="F20" s="18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0.1</v>
      </c>
      <c r="M20" s="19">
        <v>0</v>
      </c>
      <c r="N20" s="19">
        <v>0.1</v>
      </c>
      <c r="O20" s="19">
        <f>SUM(F20:N20)/9</f>
        <v>2.2222222222222223E-2</v>
      </c>
      <c r="P20" s="32">
        <f t="shared" si="1"/>
        <v>2.2222222222222223</v>
      </c>
      <c r="Q20" s="39" t="s">
        <v>167</v>
      </c>
      <c r="R20" s="4">
        <v>7.18</v>
      </c>
      <c r="S20" s="4" t="s">
        <v>141</v>
      </c>
      <c r="T20" s="4" t="s">
        <v>142</v>
      </c>
    </row>
    <row r="21" spans="1:41" s="4" customFormat="1" x14ac:dyDescent="0.15">
      <c r="A21" s="9" t="s">
        <v>117</v>
      </c>
      <c r="B21" s="5">
        <v>2009</v>
      </c>
      <c r="C21" s="5">
        <v>2013</v>
      </c>
      <c r="D21" s="4" t="s">
        <v>84</v>
      </c>
      <c r="E21" s="4" t="s">
        <v>86</v>
      </c>
      <c r="F21" s="18">
        <v>0.2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f>SUM(F21:N21)/9</f>
        <v>2.2222222222222223E-2</v>
      </c>
      <c r="P21" s="32">
        <f>O21*100</f>
        <v>2.2222222222222223</v>
      </c>
      <c r="Q21" s="39" t="s">
        <v>85</v>
      </c>
      <c r="R21" s="4">
        <v>18.04</v>
      </c>
      <c r="S21" s="4" t="s">
        <v>137</v>
      </c>
      <c r="T21" s="4" t="s">
        <v>41</v>
      </c>
    </row>
    <row r="22" spans="1:41" s="4" customFormat="1" x14ac:dyDescent="0.15">
      <c r="A22" s="2" t="s">
        <v>348</v>
      </c>
      <c r="B22" s="3">
        <v>1975</v>
      </c>
      <c r="C22" s="3">
        <v>2008</v>
      </c>
      <c r="D22" s="2" t="s">
        <v>40</v>
      </c>
      <c r="E22" s="2"/>
      <c r="F22" s="20">
        <v>0.1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f t="shared" ref="O22" si="6">SUM(F22:N22)/9</f>
        <v>1.1111111111111112E-2</v>
      </c>
      <c r="P22" s="33">
        <f t="shared" ref="P22" si="7">O22*100</f>
        <v>1.1111111111111112</v>
      </c>
      <c r="Q22" s="40" t="s">
        <v>24</v>
      </c>
      <c r="R22" s="2">
        <v>18.04</v>
      </c>
      <c r="S22" s="2" t="s">
        <v>137</v>
      </c>
      <c r="T22" s="2" t="s">
        <v>41</v>
      </c>
    </row>
    <row r="23" spans="1:41" s="1" customFormat="1" x14ac:dyDescent="0.15">
      <c r="A23" s="4" t="s">
        <v>94</v>
      </c>
      <c r="B23" s="5">
        <v>1987</v>
      </c>
      <c r="C23" s="5">
        <v>1989</v>
      </c>
      <c r="D23" s="4" t="s">
        <v>22</v>
      </c>
      <c r="E23" s="4" t="s">
        <v>23</v>
      </c>
      <c r="F23" s="18">
        <v>0.1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f t="shared" si="0"/>
        <v>1.1111111111111112E-2</v>
      </c>
      <c r="P23" s="32">
        <f t="shared" si="1"/>
        <v>1.1111111111111112</v>
      </c>
      <c r="Q23" s="39" t="s">
        <v>24</v>
      </c>
      <c r="R23" s="4">
        <v>16.14</v>
      </c>
      <c r="S23" s="4" t="s">
        <v>138</v>
      </c>
      <c r="T23" s="4" t="s">
        <v>139</v>
      </c>
      <c r="AN23" s="1">
        <v>100</v>
      </c>
      <c r="AO23" s="1">
        <v>11970</v>
      </c>
    </row>
    <row r="24" spans="1:41" s="1" customFormat="1" x14ac:dyDescent="0.15">
      <c r="A24" s="4" t="s">
        <v>95</v>
      </c>
      <c r="B24" s="5">
        <v>1974</v>
      </c>
      <c r="C24" s="5">
        <v>2001</v>
      </c>
      <c r="D24" s="4" t="s">
        <v>81</v>
      </c>
      <c r="E24" s="4" t="s">
        <v>82</v>
      </c>
      <c r="F24" s="18">
        <v>0.1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f t="shared" si="0"/>
        <v>1.1111111111111112E-2</v>
      </c>
      <c r="P24" s="32">
        <f t="shared" si="1"/>
        <v>1.1111111111111112</v>
      </c>
      <c r="Q24" s="39" t="s">
        <v>24</v>
      </c>
      <c r="R24" s="4">
        <v>20</v>
      </c>
      <c r="S24" s="4" t="s">
        <v>136</v>
      </c>
      <c r="T24" s="4"/>
    </row>
    <row r="25" spans="1:41" x14ac:dyDescent="0.15">
      <c r="A25" s="12" t="s">
        <v>96</v>
      </c>
      <c r="B25" s="13">
        <v>2004</v>
      </c>
      <c r="C25" s="13">
        <v>2006</v>
      </c>
      <c r="D25" s="12" t="s">
        <v>27</v>
      </c>
      <c r="E25" s="12" t="s">
        <v>152</v>
      </c>
      <c r="F25" s="22">
        <v>1</v>
      </c>
      <c r="G25" s="23">
        <v>0.5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f t="shared" si="0"/>
        <v>0.16666666666666666</v>
      </c>
      <c r="P25" s="34">
        <f t="shared" si="1"/>
        <v>16.666666666666664</v>
      </c>
      <c r="Q25" s="41" t="s">
        <v>16</v>
      </c>
      <c r="R25" s="12">
        <v>34</v>
      </c>
      <c r="S25" s="12" t="s">
        <v>143</v>
      </c>
      <c r="T25" s="12" t="s">
        <v>38</v>
      </c>
    </row>
    <row r="26" spans="1:41" x14ac:dyDescent="0.15">
      <c r="A26" s="4" t="s">
        <v>168</v>
      </c>
      <c r="B26" s="5"/>
      <c r="C26" s="5">
        <v>2013</v>
      </c>
      <c r="D26" s="4" t="s">
        <v>145</v>
      </c>
      <c r="E26" s="4" t="s">
        <v>144</v>
      </c>
      <c r="F26" s="18">
        <v>0.2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f t="shared" ref="O26" si="8">SUM(F26:N26)/9</f>
        <v>2.2222222222222223E-2</v>
      </c>
      <c r="P26" s="32">
        <f t="shared" si="1"/>
        <v>2.2222222222222223</v>
      </c>
      <c r="Q26" s="39" t="s">
        <v>167</v>
      </c>
      <c r="R26" s="4">
        <v>51.1</v>
      </c>
      <c r="S26" s="4" t="s">
        <v>148</v>
      </c>
      <c r="T26" s="4" t="s">
        <v>147</v>
      </c>
    </row>
    <row r="27" spans="1:41" x14ac:dyDescent="0.15">
      <c r="A27" s="4" t="s">
        <v>97</v>
      </c>
      <c r="B27" s="5">
        <v>1978</v>
      </c>
      <c r="C27" s="8">
        <v>1954</v>
      </c>
      <c r="D27" s="7" t="s">
        <v>248</v>
      </c>
      <c r="E27" s="4" t="s">
        <v>31</v>
      </c>
      <c r="F27" s="18">
        <v>0.2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f t="shared" si="0"/>
        <v>2.2222222222222223E-2</v>
      </c>
      <c r="P27" s="32">
        <f t="shared" si="1"/>
        <v>2.2222222222222223</v>
      </c>
      <c r="Q27" s="39" t="s">
        <v>24</v>
      </c>
      <c r="R27" s="4">
        <v>57.47</v>
      </c>
      <c r="S27" s="4" t="s">
        <v>115</v>
      </c>
      <c r="T27" s="4" t="s">
        <v>120</v>
      </c>
    </row>
    <row r="28" spans="1:41" x14ac:dyDescent="0.15">
      <c r="A28" s="2" t="s">
        <v>98</v>
      </c>
      <c r="B28" s="3"/>
      <c r="C28" s="8">
        <v>1954</v>
      </c>
      <c r="D28" s="7" t="s">
        <v>249</v>
      </c>
      <c r="E28" s="2" t="s">
        <v>83</v>
      </c>
      <c r="F28" s="20">
        <v>0.1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f t="shared" si="0"/>
        <v>1.1111111111111112E-2</v>
      </c>
      <c r="P28" s="33">
        <f t="shared" si="1"/>
        <v>1.1111111111111112</v>
      </c>
      <c r="Q28" s="40" t="s">
        <v>24</v>
      </c>
      <c r="R28" s="2">
        <v>57.47</v>
      </c>
      <c r="S28" s="2" t="s">
        <v>135</v>
      </c>
      <c r="T28" s="2" t="s">
        <v>120</v>
      </c>
    </row>
    <row r="29" spans="1:41" x14ac:dyDescent="0.15">
      <c r="A29" s="12" t="s">
        <v>99</v>
      </c>
      <c r="B29" s="13">
        <v>1973</v>
      </c>
      <c r="C29" s="13">
        <v>1982</v>
      </c>
      <c r="D29" s="12" t="s">
        <v>25</v>
      </c>
      <c r="E29" s="12" t="s">
        <v>26</v>
      </c>
      <c r="F29" s="22">
        <v>0.6</v>
      </c>
      <c r="G29" s="23">
        <v>0</v>
      </c>
      <c r="H29" s="23">
        <v>0.7</v>
      </c>
      <c r="I29" s="23">
        <v>0</v>
      </c>
      <c r="J29" s="23">
        <v>0.7</v>
      </c>
      <c r="K29" s="23">
        <v>0.1</v>
      </c>
      <c r="L29" s="23">
        <v>0.1</v>
      </c>
      <c r="M29" s="23">
        <v>0</v>
      </c>
      <c r="N29" s="23">
        <v>0.3</v>
      </c>
      <c r="O29" s="23">
        <f t="shared" si="0"/>
        <v>0.27777777777777773</v>
      </c>
      <c r="P29" s="34">
        <f t="shared" si="1"/>
        <v>27.777777777777775</v>
      </c>
      <c r="Q29" s="41" t="s">
        <v>21</v>
      </c>
      <c r="R29" s="12">
        <v>114</v>
      </c>
      <c r="S29" s="12" t="s">
        <v>143</v>
      </c>
      <c r="T29" s="12" t="s">
        <v>37</v>
      </c>
    </row>
    <row r="30" spans="1:41" x14ac:dyDescent="0.15">
      <c r="A30" s="4" t="s">
        <v>93</v>
      </c>
      <c r="B30" s="5">
        <v>1998</v>
      </c>
      <c r="C30" s="11">
        <v>2011</v>
      </c>
      <c r="D30" s="4" t="s">
        <v>29</v>
      </c>
      <c r="E30" s="4" t="s">
        <v>30</v>
      </c>
      <c r="F30" s="18">
        <v>0.8</v>
      </c>
      <c r="G30" s="19">
        <v>1</v>
      </c>
      <c r="H30" s="19">
        <v>1</v>
      </c>
      <c r="I30" s="19">
        <v>1</v>
      </c>
      <c r="J30" s="19">
        <v>0.8</v>
      </c>
      <c r="K30" s="19">
        <v>1</v>
      </c>
      <c r="L30" s="19">
        <v>0.9</v>
      </c>
      <c r="M30" s="19">
        <v>1</v>
      </c>
      <c r="N30" s="19">
        <v>0.8</v>
      </c>
      <c r="O30" s="19">
        <f t="shared" si="0"/>
        <v>0.92222222222222228</v>
      </c>
      <c r="P30" s="32">
        <f t="shared" si="1"/>
        <v>92.222222222222229</v>
      </c>
      <c r="Q30" s="39" t="s">
        <v>16</v>
      </c>
      <c r="R30" s="4">
        <v>239.78</v>
      </c>
      <c r="S30" s="4" t="s">
        <v>115</v>
      </c>
      <c r="T30" s="4" t="s">
        <v>121</v>
      </c>
    </row>
    <row r="31" spans="1:41" x14ac:dyDescent="0.15">
      <c r="A31" s="12" t="s">
        <v>87</v>
      </c>
      <c r="B31" s="13">
        <v>2005</v>
      </c>
      <c r="C31" s="13">
        <v>2015</v>
      </c>
      <c r="D31" s="12" t="s">
        <v>88</v>
      </c>
      <c r="E31" s="12" t="s">
        <v>89</v>
      </c>
      <c r="F31" s="22">
        <v>0.1</v>
      </c>
      <c r="G31" s="23">
        <v>0</v>
      </c>
      <c r="H31" s="23">
        <v>0.1</v>
      </c>
      <c r="I31" s="23">
        <v>0</v>
      </c>
      <c r="J31" s="23">
        <v>0.1</v>
      </c>
      <c r="K31" s="23">
        <v>0</v>
      </c>
      <c r="L31" s="23">
        <v>0.4</v>
      </c>
      <c r="M31" s="23">
        <v>0</v>
      </c>
      <c r="N31" s="23">
        <v>0.4</v>
      </c>
      <c r="O31" s="23">
        <f>SUM(F31:N31)/9</f>
        <v>0.12222222222222223</v>
      </c>
      <c r="P31" s="34">
        <f>O31*100</f>
        <v>12.222222222222223</v>
      </c>
      <c r="Q31" s="41" t="s">
        <v>85</v>
      </c>
      <c r="R31" s="12">
        <v>359.88</v>
      </c>
      <c r="S31" s="12" t="s">
        <v>140</v>
      </c>
      <c r="T31" s="12" t="s">
        <v>89</v>
      </c>
    </row>
    <row r="32" spans="1:41" x14ac:dyDescent="0.15">
      <c r="A32" s="4" t="s">
        <v>100</v>
      </c>
      <c r="B32" s="5">
        <v>1992</v>
      </c>
      <c r="C32" s="5">
        <v>2007</v>
      </c>
      <c r="D32" s="4" t="s">
        <v>79</v>
      </c>
      <c r="E32" s="4" t="s">
        <v>80</v>
      </c>
      <c r="F32" s="18">
        <v>0.4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f t="shared" si="0"/>
        <v>4.4444444444444446E-2</v>
      </c>
      <c r="P32" s="32">
        <f t="shared" si="1"/>
        <v>4.4444444444444446</v>
      </c>
      <c r="Q32" s="39" t="s">
        <v>21</v>
      </c>
      <c r="R32" s="4">
        <v>416.19</v>
      </c>
      <c r="S32" s="4" t="s">
        <v>115</v>
      </c>
      <c r="T32" s="4" t="s">
        <v>122</v>
      </c>
    </row>
    <row r="33" spans="1:20" x14ac:dyDescent="0.15">
      <c r="A33" s="4" t="s">
        <v>105</v>
      </c>
      <c r="B33" s="5"/>
      <c r="C33" s="5">
        <v>1982</v>
      </c>
      <c r="D33" s="4" t="s">
        <v>17</v>
      </c>
      <c r="E33" s="4" t="s">
        <v>18</v>
      </c>
      <c r="F33" s="18">
        <v>1</v>
      </c>
      <c r="G33" s="19">
        <v>1</v>
      </c>
      <c r="H33" s="19">
        <v>1</v>
      </c>
      <c r="I33" s="19">
        <v>0</v>
      </c>
      <c r="J33" s="19">
        <v>0</v>
      </c>
      <c r="K33" s="19">
        <v>1</v>
      </c>
      <c r="L33" s="19">
        <v>1</v>
      </c>
      <c r="M33" s="19">
        <v>0.2</v>
      </c>
      <c r="N33" s="19">
        <v>1</v>
      </c>
      <c r="O33" s="19">
        <f t="shared" ref="O33:O40" si="9">SUM(F33:N33)/9</f>
        <v>0.68888888888888888</v>
      </c>
      <c r="P33" s="32">
        <f t="shared" si="1"/>
        <v>68.888888888888886</v>
      </c>
      <c r="Q33" s="39" t="s">
        <v>16</v>
      </c>
      <c r="R33" s="4">
        <v>178.51</v>
      </c>
      <c r="S33" s="4" t="s">
        <v>119</v>
      </c>
      <c r="T33" s="4" t="s">
        <v>118</v>
      </c>
    </row>
    <row r="34" spans="1:20" x14ac:dyDescent="0.15">
      <c r="A34" s="4" t="s">
        <v>102</v>
      </c>
      <c r="B34" s="8">
        <v>1889</v>
      </c>
      <c r="C34" s="8">
        <v>1913</v>
      </c>
      <c r="D34" s="7" t="s">
        <v>250</v>
      </c>
      <c r="E34" s="4" t="s">
        <v>47</v>
      </c>
      <c r="F34" s="18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f t="shared" si="9"/>
        <v>1</v>
      </c>
      <c r="P34" s="32">
        <f t="shared" si="1"/>
        <v>100</v>
      </c>
      <c r="Q34" s="39" t="s">
        <v>16</v>
      </c>
      <c r="R34" s="4">
        <v>338.51</v>
      </c>
      <c r="S34" s="4" t="s">
        <v>115</v>
      </c>
      <c r="T34" s="4" t="s">
        <v>124</v>
      </c>
    </row>
    <row r="35" spans="1:20" x14ac:dyDescent="0.15">
      <c r="A35" s="2" t="s">
        <v>103</v>
      </c>
      <c r="B35" s="3">
        <v>1970</v>
      </c>
      <c r="C35" s="3">
        <v>1976</v>
      </c>
      <c r="D35" s="2" t="s">
        <v>48</v>
      </c>
      <c r="E35" s="2" t="s">
        <v>49</v>
      </c>
      <c r="F35" s="20">
        <v>0</v>
      </c>
      <c r="G35" s="21">
        <v>0.5</v>
      </c>
      <c r="H35" s="21">
        <v>0.8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0.8</v>
      </c>
      <c r="O35" s="21">
        <f t="shared" si="9"/>
        <v>0.23333333333333334</v>
      </c>
      <c r="P35" s="33">
        <f t="shared" si="1"/>
        <v>23.333333333333332</v>
      </c>
      <c r="Q35" s="40" t="s">
        <v>16</v>
      </c>
      <c r="R35" s="2">
        <v>338.51</v>
      </c>
      <c r="S35" s="2" t="s">
        <v>125</v>
      </c>
      <c r="T35" s="2" t="s">
        <v>124</v>
      </c>
    </row>
    <row r="36" spans="1:20" x14ac:dyDescent="0.15">
      <c r="A36" s="2" t="s">
        <v>104</v>
      </c>
      <c r="B36" s="3"/>
      <c r="C36" s="3">
        <v>1976</v>
      </c>
      <c r="D36" s="2" t="s">
        <v>50</v>
      </c>
      <c r="E36" s="2" t="s">
        <v>51</v>
      </c>
      <c r="F36" s="20">
        <v>0.5</v>
      </c>
      <c r="G36" s="21">
        <v>0</v>
      </c>
      <c r="H36" s="21">
        <v>0.2</v>
      </c>
      <c r="I36" s="21">
        <v>0</v>
      </c>
      <c r="J36" s="21">
        <v>0</v>
      </c>
      <c r="K36" s="21">
        <v>0</v>
      </c>
      <c r="L36" s="21">
        <v>0.1</v>
      </c>
      <c r="M36" s="21">
        <v>0</v>
      </c>
      <c r="N36" s="21">
        <v>0</v>
      </c>
      <c r="O36" s="21">
        <f t="shared" si="9"/>
        <v>8.8888888888888878E-2</v>
      </c>
      <c r="P36" s="33">
        <f t="shared" si="1"/>
        <v>8.8888888888888875</v>
      </c>
      <c r="Q36" s="40" t="s">
        <v>16</v>
      </c>
      <c r="R36" s="2">
        <v>338.51</v>
      </c>
      <c r="S36" s="2" t="s">
        <v>125</v>
      </c>
      <c r="T36" s="2" t="s">
        <v>124</v>
      </c>
    </row>
    <row r="37" spans="1:20" x14ac:dyDescent="0.15">
      <c r="A37" s="4" t="s">
        <v>101</v>
      </c>
      <c r="B37" s="8">
        <v>1930</v>
      </c>
      <c r="C37" s="8">
        <v>1931</v>
      </c>
      <c r="D37" s="4" t="s">
        <v>19</v>
      </c>
      <c r="E37" s="4" t="s">
        <v>20</v>
      </c>
      <c r="F37" s="18">
        <v>0.9</v>
      </c>
      <c r="G37" s="19">
        <v>0.5</v>
      </c>
      <c r="H37" s="19">
        <v>0.7</v>
      </c>
      <c r="I37" s="19">
        <v>0</v>
      </c>
      <c r="J37" s="19">
        <v>0.2</v>
      </c>
      <c r="K37" s="19">
        <v>0.3</v>
      </c>
      <c r="L37" s="19">
        <v>0.1</v>
      </c>
      <c r="M37" s="19">
        <v>0.3</v>
      </c>
      <c r="N37" s="19">
        <v>0.6</v>
      </c>
      <c r="O37" s="19">
        <f t="shared" si="9"/>
        <v>0.39999999999999997</v>
      </c>
      <c r="P37" s="32">
        <f t="shared" si="1"/>
        <v>40</v>
      </c>
      <c r="Q37" s="39" t="s">
        <v>21</v>
      </c>
      <c r="R37" s="4">
        <v>369.9</v>
      </c>
      <c r="S37" s="4" t="s">
        <v>115</v>
      </c>
      <c r="T37" s="4" t="s">
        <v>123</v>
      </c>
    </row>
    <row r="38" spans="1:20" x14ac:dyDescent="0.15">
      <c r="A38" s="2" t="s">
        <v>106</v>
      </c>
      <c r="B38" s="3">
        <v>1942</v>
      </c>
      <c r="C38" s="3">
        <v>1946</v>
      </c>
      <c r="D38" s="2" t="s">
        <v>14</v>
      </c>
      <c r="E38" s="2" t="s">
        <v>15</v>
      </c>
      <c r="F38" s="20">
        <v>1</v>
      </c>
      <c r="G38" s="21">
        <v>0.5</v>
      </c>
      <c r="H38" s="21">
        <v>0.5</v>
      </c>
      <c r="I38" s="21">
        <v>1</v>
      </c>
      <c r="J38" s="21">
        <v>0.6</v>
      </c>
      <c r="K38" s="21">
        <v>1</v>
      </c>
      <c r="L38" s="21">
        <v>0.2</v>
      </c>
      <c r="M38" s="21">
        <v>1</v>
      </c>
      <c r="N38" s="21">
        <v>0.8</v>
      </c>
      <c r="O38" s="21">
        <f t="shared" si="9"/>
        <v>0.73333333333333328</v>
      </c>
      <c r="P38" s="33">
        <f t="shared" si="1"/>
        <v>73.333333333333329</v>
      </c>
      <c r="Q38" s="40" t="s">
        <v>16</v>
      </c>
      <c r="R38" s="2">
        <v>660.2</v>
      </c>
      <c r="S38" s="2" t="s">
        <v>132</v>
      </c>
      <c r="T38" s="2" t="s">
        <v>133</v>
      </c>
    </row>
    <row r="39" spans="1:20" x14ac:dyDescent="0.15">
      <c r="A39" s="4" t="s">
        <v>107</v>
      </c>
      <c r="B39" s="5"/>
      <c r="C39" s="16">
        <v>1942</v>
      </c>
      <c r="D39" s="7" t="s">
        <v>251</v>
      </c>
      <c r="E39" s="4" t="s">
        <v>237</v>
      </c>
      <c r="F39" s="18">
        <v>0.9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f t="shared" si="9"/>
        <v>0.1</v>
      </c>
      <c r="P39" s="32">
        <f t="shared" si="1"/>
        <v>10</v>
      </c>
      <c r="Q39" s="39" t="s">
        <v>16</v>
      </c>
      <c r="R39" s="4">
        <v>2256.75</v>
      </c>
      <c r="S39" s="4" t="s">
        <v>116</v>
      </c>
      <c r="T39" s="4" t="s">
        <v>126</v>
      </c>
    </row>
    <row r="40" spans="1:20" x14ac:dyDescent="0.15">
      <c r="A40" s="4" t="s">
        <v>110</v>
      </c>
      <c r="B40" s="5">
        <v>1906</v>
      </c>
      <c r="C40" s="5">
        <v>1908</v>
      </c>
      <c r="D40" s="4" t="s">
        <v>45</v>
      </c>
      <c r="E40" s="4" t="s">
        <v>46</v>
      </c>
      <c r="F40" s="18">
        <v>0.6</v>
      </c>
      <c r="G40" s="19">
        <v>0.8</v>
      </c>
      <c r="H40" s="19">
        <v>0.8</v>
      </c>
      <c r="I40" s="19">
        <v>0</v>
      </c>
      <c r="J40" s="19">
        <v>0.2</v>
      </c>
      <c r="K40" s="19">
        <v>0.5</v>
      </c>
      <c r="L40" s="19">
        <v>0</v>
      </c>
      <c r="M40" s="19">
        <v>0</v>
      </c>
      <c r="N40" s="19">
        <v>0</v>
      </c>
      <c r="O40" s="19">
        <f t="shared" si="9"/>
        <v>0.32222222222222224</v>
      </c>
      <c r="P40" s="32">
        <f t="shared" si="1"/>
        <v>32.222222222222221</v>
      </c>
      <c r="Q40" s="39" t="s">
        <v>16</v>
      </c>
      <c r="R40" s="4">
        <v>4780.74</v>
      </c>
      <c r="S40" s="4" t="s">
        <v>115</v>
      </c>
      <c r="T40" s="4" t="s">
        <v>128</v>
      </c>
    </row>
    <row r="41" spans="1:20" x14ac:dyDescent="0.15">
      <c r="A41" s="4" t="s">
        <v>108</v>
      </c>
      <c r="B41" s="5">
        <v>1892</v>
      </c>
      <c r="C41" s="5">
        <v>1905</v>
      </c>
      <c r="D41" s="4" t="s">
        <v>55</v>
      </c>
      <c r="E41" s="4" t="s">
        <v>56</v>
      </c>
      <c r="F41" s="18">
        <v>1</v>
      </c>
      <c r="G41" s="19">
        <v>1</v>
      </c>
      <c r="H41" s="19">
        <v>1</v>
      </c>
      <c r="I41" s="19">
        <v>1</v>
      </c>
      <c r="J41" s="19">
        <v>1</v>
      </c>
      <c r="K41" s="19">
        <v>1</v>
      </c>
      <c r="L41" s="19">
        <v>1</v>
      </c>
      <c r="M41" s="19">
        <v>1</v>
      </c>
      <c r="N41" s="19">
        <v>1</v>
      </c>
      <c r="O41" s="19">
        <f t="shared" si="0"/>
        <v>1</v>
      </c>
      <c r="P41" s="32">
        <f t="shared" si="1"/>
        <v>100</v>
      </c>
      <c r="Q41" s="39" t="s">
        <v>16</v>
      </c>
      <c r="R41" s="4">
        <v>6403.25</v>
      </c>
      <c r="S41" s="4" t="s">
        <v>115</v>
      </c>
      <c r="T41" s="4" t="s">
        <v>127</v>
      </c>
    </row>
    <row r="42" spans="1:20" x14ac:dyDescent="0.15">
      <c r="A42" s="4" t="s">
        <v>109</v>
      </c>
      <c r="B42" s="5">
        <v>1882</v>
      </c>
      <c r="C42" s="5">
        <v>1883</v>
      </c>
      <c r="D42" s="4" t="s">
        <v>52</v>
      </c>
      <c r="E42" s="4" t="s">
        <v>161</v>
      </c>
      <c r="F42" s="18">
        <v>1</v>
      </c>
      <c r="G42" s="19">
        <v>1</v>
      </c>
      <c r="H42" s="19">
        <v>1</v>
      </c>
      <c r="I42" s="19">
        <v>1</v>
      </c>
      <c r="J42" s="19">
        <v>1</v>
      </c>
      <c r="K42" s="19">
        <v>1</v>
      </c>
      <c r="L42" s="19">
        <v>1</v>
      </c>
      <c r="M42" s="19">
        <v>1</v>
      </c>
      <c r="N42" s="19">
        <v>1</v>
      </c>
      <c r="O42" s="19">
        <f>SUM(F42:N42)/9</f>
        <v>1</v>
      </c>
      <c r="P42" s="32">
        <f>O42*100</f>
        <v>100</v>
      </c>
      <c r="Q42" s="39" t="s">
        <v>16</v>
      </c>
      <c r="R42" s="4">
        <v>6610.08</v>
      </c>
      <c r="S42" s="4" t="s">
        <v>115</v>
      </c>
      <c r="T42" s="4" t="s">
        <v>39</v>
      </c>
    </row>
    <row r="43" spans="1:20" x14ac:dyDescent="0.15">
      <c r="A43" s="2" t="s">
        <v>111</v>
      </c>
      <c r="B43" s="3">
        <v>1882</v>
      </c>
      <c r="C43" s="3">
        <v>1942</v>
      </c>
      <c r="D43" s="2" t="s">
        <v>160</v>
      </c>
      <c r="E43" s="2" t="s">
        <v>53</v>
      </c>
      <c r="F43" s="20">
        <v>0.9</v>
      </c>
      <c r="G43" s="21">
        <v>1</v>
      </c>
      <c r="H43" s="21">
        <v>0.9</v>
      </c>
      <c r="I43" s="21">
        <v>1</v>
      </c>
      <c r="J43" s="21">
        <v>0.7</v>
      </c>
      <c r="K43" s="21">
        <v>1</v>
      </c>
      <c r="L43" s="21">
        <v>0.9</v>
      </c>
      <c r="M43" s="21">
        <v>1</v>
      </c>
      <c r="N43" s="21">
        <v>0.9</v>
      </c>
      <c r="O43" s="21">
        <f>SUM(F43:N43)/9</f>
        <v>0.92222222222222228</v>
      </c>
      <c r="P43" s="33">
        <f>O43*100</f>
        <v>92.222222222222229</v>
      </c>
      <c r="Q43" s="40" t="s">
        <v>16</v>
      </c>
      <c r="R43" s="2">
        <v>6610.08</v>
      </c>
      <c r="S43" s="2" t="s">
        <v>134</v>
      </c>
      <c r="T43" s="2" t="s">
        <v>39</v>
      </c>
    </row>
    <row r="44" spans="1:20" x14ac:dyDescent="0.15">
      <c r="A44" s="2" t="s">
        <v>112</v>
      </c>
      <c r="B44" s="3">
        <v>1891</v>
      </c>
      <c r="C44" s="3">
        <v>1891</v>
      </c>
      <c r="D44" s="2" t="s">
        <v>247</v>
      </c>
      <c r="E44" s="2" t="s">
        <v>350</v>
      </c>
      <c r="F44" s="20">
        <v>1</v>
      </c>
      <c r="G44" s="21">
        <v>0.7</v>
      </c>
      <c r="H44" s="21">
        <v>0.6</v>
      </c>
      <c r="I44" s="21">
        <v>0</v>
      </c>
      <c r="J44" s="21">
        <v>0.1</v>
      </c>
      <c r="K44" s="21">
        <v>1</v>
      </c>
      <c r="L44" s="21">
        <v>1</v>
      </c>
      <c r="M44" s="21">
        <v>1</v>
      </c>
      <c r="N44" s="21">
        <v>0</v>
      </c>
      <c r="O44" s="21">
        <f>SUM(F44:N44)/9</f>
        <v>0.60000000000000009</v>
      </c>
      <c r="P44" s="33">
        <f>O44*100</f>
        <v>60.000000000000007</v>
      </c>
      <c r="Q44" s="40" t="s">
        <v>57</v>
      </c>
      <c r="R44" s="2">
        <v>9658.9599999999991</v>
      </c>
      <c r="S44" s="2" t="s">
        <v>115</v>
      </c>
      <c r="T44" s="2" t="s">
        <v>129</v>
      </c>
    </row>
    <row r="45" spans="1:20" x14ac:dyDescent="0.15">
      <c r="A45" s="4" t="s">
        <v>114</v>
      </c>
      <c r="B45" s="5"/>
      <c r="C45" s="5">
        <v>1890</v>
      </c>
      <c r="D45" s="4" t="s">
        <v>60</v>
      </c>
      <c r="E45" s="4" t="s">
        <v>61</v>
      </c>
      <c r="F45" s="18">
        <v>1</v>
      </c>
      <c r="G45" s="19">
        <v>1</v>
      </c>
      <c r="H45" s="19">
        <v>1</v>
      </c>
      <c r="I45" s="19">
        <v>1</v>
      </c>
      <c r="J45" s="19">
        <v>1</v>
      </c>
      <c r="K45" s="19">
        <v>1</v>
      </c>
      <c r="L45" s="19">
        <v>1</v>
      </c>
      <c r="M45" s="19">
        <v>1</v>
      </c>
      <c r="N45" s="19">
        <v>1</v>
      </c>
      <c r="O45" s="19">
        <f>SUM(F45:N45)/9</f>
        <v>1</v>
      </c>
      <c r="P45" s="32">
        <f>O45*100</f>
        <v>100</v>
      </c>
      <c r="Q45" s="39" t="s">
        <v>57</v>
      </c>
      <c r="R45" s="4">
        <v>11393.7</v>
      </c>
      <c r="S45" s="4" t="s">
        <v>115</v>
      </c>
      <c r="T45" s="4" t="s">
        <v>131</v>
      </c>
    </row>
    <row r="46" spans="1:20" x14ac:dyDescent="0.15">
      <c r="A46" s="4" t="s">
        <v>113</v>
      </c>
      <c r="B46" s="5"/>
      <c r="C46" s="5">
        <v>1889</v>
      </c>
      <c r="D46" s="4" t="s">
        <v>58</v>
      </c>
      <c r="E46" s="4" t="s">
        <v>59</v>
      </c>
      <c r="F46" s="18">
        <v>1</v>
      </c>
      <c r="G46" s="19">
        <v>1</v>
      </c>
      <c r="H46" s="19">
        <v>1</v>
      </c>
      <c r="I46" s="19">
        <v>1</v>
      </c>
      <c r="J46" s="19">
        <v>1</v>
      </c>
      <c r="K46" s="19">
        <v>1</v>
      </c>
      <c r="L46" s="19">
        <v>1</v>
      </c>
      <c r="M46" s="19">
        <v>1</v>
      </c>
      <c r="N46" s="19">
        <v>1</v>
      </c>
      <c r="O46" s="19">
        <f t="shared" si="0"/>
        <v>1</v>
      </c>
      <c r="P46" s="32">
        <f t="shared" si="1"/>
        <v>100</v>
      </c>
      <c r="Q46" s="39" t="s">
        <v>57</v>
      </c>
      <c r="R46" s="4">
        <v>13274.61</v>
      </c>
      <c r="S46" s="4" t="s">
        <v>115</v>
      </c>
      <c r="T46" s="4" t="s">
        <v>130</v>
      </c>
    </row>
    <row r="47" spans="1:20" x14ac:dyDescent="0.15">
      <c r="F47" s="24"/>
      <c r="G47" s="25"/>
      <c r="H47" s="25"/>
      <c r="I47" s="25"/>
      <c r="J47" s="25"/>
      <c r="K47" s="25"/>
      <c r="L47" s="25"/>
      <c r="M47" s="25"/>
      <c r="N47" s="25"/>
      <c r="O47" s="25"/>
      <c r="P47" s="35"/>
      <c r="Q47" s="42"/>
    </row>
  </sheetData>
  <mergeCells count="1">
    <mergeCell ref="F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workbookViewId="0">
      <selection activeCell="C48" sqref="C48"/>
    </sheetView>
  </sheetViews>
  <sheetFormatPr baseColWidth="10" defaultRowHeight="13" x14ac:dyDescent="0.15"/>
  <cols>
    <col min="1" max="1" width="24.1640625" customWidth="1"/>
    <col min="2" max="3" width="8.5" customWidth="1"/>
    <col min="4" max="4" width="29.83203125" customWidth="1"/>
    <col min="5" max="5" width="27.33203125" customWidth="1"/>
    <col min="6" max="16" width="7" customWidth="1"/>
    <col min="18" max="18" width="10.5" customWidth="1"/>
    <col min="19" max="19" width="22.33203125" customWidth="1"/>
    <col min="20" max="20" width="28" customWidth="1"/>
  </cols>
  <sheetData>
    <row r="1" spans="1:20" s="58" customFormat="1" x14ac:dyDescent="0.15">
      <c r="F1" s="70" t="s">
        <v>42</v>
      </c>
      <c r="G1" s="71"/>
      <c r="H1" s="71"/>
      <c r="I1" s="71"/>
      <c r="J1" s="71"/>
      <c r="K1" s="71"/>
      <c r="L1" s="71"/>
      <c r="M1" s="71"/>
      <c r="N1" s="71"/>
      <c r="O1" s="71"/>
      <c r="P1" s="72"/>
      <c r="Q1" s="59"/>
    </row>
    <row r="2" spans="1:20" s="58" customFormat="1" x14ac:dyDescent="0.15">
      <c r="A2" s="60" t="s">
        <v>43</v>
      </c>
      <c r="B2" s="60" t="s">
        <v>44</v>
      </c>
      <c r="C2" s="60" t="s">
        <v>0</v>
      </c>
      <c r="D2" s="60" t="s">
        <v>1</v>
      </c>
      <c r="E2" s="60" t="s">
        <v>2</v>
      </c>
      <c r="F2" s="61" t="s">
        <v>3</v>
      </c>
      <c r="G2" s="62" t="s">
        <v>4</v>
      </c>
      <c r="H2" s="62" t="s">
        <v>5</v>
      </c>
      <c r="I2" s="62" t="s">
        <v>6</v>
      </c>
      <c r="J2" s="62" t="s">
        <v>7</v>
      </c>
      <c r="K2" s="62" t="s">
        <v>8</v>
      </c>
      <c r="L2" s="62" t="s">
        <v>9</v>
      </c>
      <c r="M2" s="62" t="s">
        <v>10</v>
      </c>
      <c r="N2" s="62" t="s">
        <v>11</v>
      </c>
      <c r="O2" s="62" t="s">
        <v>12</v>
      </c>
      <c r="P2" s="63" t="s">
        <v>13</v>
      </c>
      <c r="Q2" s="64" t="s">
        <v>54</v>
      </c>
      <c r="R2" s="60" t="s">
        <v>149</v>
      </c>
      <c r="S2" s="60" t="s">
        <v>150</v>
      </c>
      <c r="T2" s="60" t="s">
        <v>151</v>
      </c>
    </row>
    <row r="3" spans="1:20" s="47" customFormat="1" x14ac:dyDescent="0.15">
      <c r="A3" s="46" t="s">
        <v>334</v>
      </c>
      <c r="F3" s="48"/>
      <c r="G3" s="49"/>
      <c r="H3" s="49"/>
      <c r="I3" s="49"/>
      <c r="J3" s="49"/>
      <c r="K3" s="49"/>
      <c r="L3" s="49"/>
      <c r="M3" s="49"/>
      <c r="N3" s="49"/>
      <c r="O3" s="49"/>
      <c r="P3" s="50"/>
      <c r="Q3" s="51"/>
    </row>
    <row r="4" spans="1:20" x14ac:dyDescent="0.15">
      <c r="A4" s="15" t="s">
        <v>169</v>
      </c>
      <c r="B4" s="17"/>
      <c r="C4" s="17">
        <v>1963</v>
      </c>
      <c r="D4" s="15" t="s">
        <v>170</v>
      </c>
      <c r="E4" s="15" t="s">
        <v>171</v>
      </c>
      <c r="F4" s="30">
        <v>0</v>
      </c>
      <c r="G4" s="31">
        <v>0</v>
      </c>
      <c r="H4" s="31">
        <v>0</v>
      </c>
      <c r="I4" s="31">
        <v>0</v>
      </c>
      <c r="J4" s="31">
        <v>0</v>
      </c>
      <c r="K4" s="31">
        <v>0.1</v>
      </c>
      <c r="L4" s="31">
        <v>0</v>
      </c>
      <c r="M4" s="31">
        <v>0</v>
      </c>
      <c r="N4" s="31">
        <v>0</v>
      </c>
      <c r="O4" s="31">
        <v>1.1111111E-2</v>
      </c>
      <c r="P4" s="38">
        <v>1.1100000000000001</v>
      </c>
      <c r="Q4" s="45" t="s">
        <v>167</v>
      </c>
      <c r="R4" s="15">
        <v>0.192</v>
      </c>
      <c r="S4" s="15" t="s">
        <v>166</v>
      </c>
      <c r="T4" s="15" t="s">
        <v>171</v>
      </c>
    </row>
    <row r="5" spans="1:20" x14ac:dyDescent="0.15">
      <c r="A5" s="4" t="s">
        <v>192</v>
      </c>
      <c r="B5" s="5">
        <v>2009</v>
      </c>
      <c r="C5" s="5">
        <v>2011</v>
      </c>
      <c r="D5" s="4" t="s">
        <v>163</v>
      </c>
      <c r="E5" s="4" t="s">
        <v>33</v>
      </c>
      <c r="F5" s="18">
        <v>0</v>
      </c>
      <c r="G5" s="19">
        <v>0</v>
      </c>
      <c r="H5" s="19">
        <v>0</v>
      </c>
      <c r="I5" s="19">
        <v>0</v>
      </c>
      <c r="J5" s="19">
        <v>0</v>
      </c>
      <c r="K5" s="19">
        <v>0.1</v>
      </c>
      <c r="L5" s="19">
        <v>0</v>
      </c>
      <c r="M5" s="19">
        <v>0</v>
      </c>
      <c r="N5" s="19">
        <v>0</v>
      </c>
      <c r="O5" s="19">
        <v>1.1111111E-2</v>
      </c>
      <c r="P5" s="32">
        <v>1.1100000000000001</v>
      </c>
      <c r="Q5" s="39" t="s">
        <v>167</v>
      </c>
      <c r="R5" s="4">
        <v>0.26</v>
      </c>
      <c r="S5" s="4" t="s">
        <v>166</v>
      </c>
      <c r="T5" s="4" t="s">
        <v>33</v>
      </c>
    </row>
    <row r="6" spans="1:20" x14ac:dyDescent="0.15">
      <c r="A6" s="15" t="s">
        <v>193</v>
      </c>
      <c r="B6" s="17"/>
      <c r="C6" s="17">
        <v>2002</v>
      </c>
      <c r="D6" s="15" t="s">
        <v>194</v>
      </c>
      <c r="E6" s="15" t="s">
        <v>195</v>
      </c>
      <c r="F6" s="30">
        <v>0</v>
      </c>
      <c r="G6" s="31">
        <v>0</v>
      </c>
      <c r="H6" s="31">
        <v>0</v>
      </c>
      <c r="I6" s="31">
        <v>0</v>
      </c>
      <c r="J6" s="31">
        <v>0</v>
      </c>
      <c r="K6" s="31">
        <v>0.1</v>
      </c>
      <c r="L6" s="31">
        <v>0</v>
      </c>
      <c r="M6" s="31">
        <v>0</v>
      </c>
      <c r="N6" s="31">
        <v>0</v>
      </c>
      <c r="O6" s="31">
        <v>1.1111111E-2</v>
      </c>
      <c r="P6" s="38">
        <v>1.1100000000000001</v>
      </c>
      <c r="Q6" s="45" t="s">
        <v>167</v>
      </c>
      <c r="R6" s="15">
        <v>0.26900000000000002</v>
      </c>
      <c r="S6" s="15" t="s">
        <v>166</v>
      </c>
      <c r="T6" s="15" t="s">
        <v>195</v>
      </c>
    </row>
    <row r="7" spans="1:20" x14ac:dyDescent="0.15">
      <c r="A7" s="15" t="s">
        <v>196</v>
      </c>
      <c r="B7" s="17"/>
      <c r="C7" s="17">
        <v>2011</v>
      </c>
      <c r="D7" s="15" t="s">
        <v>197</v>
      </c>
      <c r="E7" s="15" t="s">
        <v>198</v>
      </c>
      <c r="F7" s="30">
        <v>0</v>
      </c>
      <c r="G7" s="31">
        <v>0</v>
      </c>
      <c r="H7" s="31">
        <v>0</v>
      </c>
      <c r="I7" s="31">
        <v>0</v>
      </c>
      <c r="J7" s="31">
        <v>0</v>
      </c>
      <c r="K7" s="31">
        <v>0.1</v>
      </c>
      <c r="L7" s="31">
        <v>0</v>
      </c>
      <c r="M7" s="31">
        <v>0</v>
      </c>
      <c r="N7" s="31">
        <v>0</v>
      </c>
      <c r="O7" s="31">
        <v>1.1111111E-2</v>
      </c>
      <c r="P7" s="38">
        <v>1.1100000000000001</v>
      </c>
      <c r="Q7" s="45" t="s">
        <v>167</v>
      </c>
      <c r="R7" s="15">
        <v>0.26900000000000002</v>
      </c>
      <c r="S7" s="15" t="s">
        <v>166</v>
      </c>
      <c r="T7" s="15" t="s">
        <v>198</v>
      </c>
    </row>
    <row r="8" spans="1:20" x14ac:dyDescent="0.15">
      <c r="A8" s="15" t="s">
        <v>199</v>
      </c>
      <c r="B8" s="17"/>
      <c r="C8" s="17">
        <v>2011</v>
      </c>
      <c r="D8" s="15" t="s">
        <v>197</v>
      </c>
      <c r="E8" s="15" t="s">
        <v>200</v>
      </c>
      <c r="F8" s="30">
        <v>0</v>
      </c>
      <c r="G8" s="31">
        <v>0</v>
      </c>
      <c r="H8" s="31">
        <v>0</v>
      </c>
      <c r="I8" s="31">
        <v>0</v>
      </c>
      <c r="J8" s="31">
        <v>0</v>
      </c>
      <c r="K8" s="31">
        <v>0.1</v>
      </c>
      <c r="L8" s="31">
        <v>0</v>
      </c>
      <c r="M8" s="31">
        <v>0</v>
      </c>
      <c r="N8" s="31">
        <v>0</v>
      </c>
      <c r="O8" s="31">
        <v>1.1111111E-2</v>
      </c>
      <c r="P8" s="38">
        <v>1.1100000000000001</v>
      </c>
      <c r="Q8" s="45" t="s">
        <v>167</v>
      </c>
      <c r="R8" s="15">
        <v>0.41499999999999998</v>
      </c>
      <c r="S8" s="15" t="s">
        <v>166</v>
      </c>
      <c r="T8" s="15" t="s">
        <v>200</v>
      </c>
    </row>
    <row r="9" spans="1:20" x14ac:dyDescent="0.15">
      <c r="A9" s="4" t="s">
        <v>201</v>
      </c>
      <c r="B9" s="5">
        <v>1978</v>
      </c>
      <c r="C9" s="5">
        <v>2011</v>
      </c>
      <c r="D9" s="4" t="s">
        <v>163</v>
      </c>
      <c r="E9" s="4" t="s">
        <v>202</v>
      </c>
      <c r="F9" s="18">
        <v>0</v>
      </c>
      <c r="G9" s="19">
        <v>0</v>
      </c>
      <c r="H9" s="19">
        <v>0</v>
      </c>
      <c r="I9" s="19">
        <v>0</v>
      </c>
      <c r="J9" s="19">
        <v>0</v>
      </c>
      <c r="K9" s="19">
        <v>0.1</v>
      </c>
      <c r="L9" s="19">
        <v>0</v>
      </c>
      <c r="M9" s="19">
        <v>0</v>
      </c>
      <c r="N9" s="19">
        <v>0</v>
      </c>
      <c r="O9" s="19">
        <v>1.1111111E-2</v>
      </c>
      <c r="P9" s="32">
        <v>1.1100000000000001</v>
      </c>
      <c r="Q9" s="39" t="s">
        <v>167</v>
      </c>
      <c r="R9" s="4">
        <v>0.51</v>
      </c>
      <c r="S9" s="4" t="s">
        <v>166</v>
      </c>
      <c r="T9" s="4" t="s">
        <v>202</v>
      </c>
    </row>
    <row r="10" spans="1:20" x14ac:dyDescent="0.15">
      <c r="A10" s="15" t="s">
        <v>182</v>
      </c>
      <c r="B10" s="17"/>
      <c r="C10" s="17">
        <v>1892</v>
      </c>
      <c r="D10" s="15" t="s">
        <v>203</v>
      </c>
      <c r="E10" s="15" t="s">
        <v>204</v>
      </c>
      <c r="F10" s="30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0.1</v>
      </c>
      <c r="L10" s="31">
        <v>0</v>
      </c>
      <c r="M10" s="31">
        <v>0</v>
      </c>
      <c r="N10" s="31">
        <v>0</v>
      </c>
      <c r="O10" s="31">
        <v>1.1111111E-2</v>
      </c>
      <c r="P10" s="38">
        <v>1.1100000000000001</v>
      </c>
      <c r="Q10" s="45" t="s">
        <v>167</v>
      </c>
      <c r="R10" s="15">
        <v>0.53200000000000003</v>
      </c>
      <c r="S10" s="15" t="s">
        <v>166</v>
      </c>
      <c r="T10" s="15" t="s">
        <v>204</v>
      </c>
    </row>
    <row r="11" spans="1:20" x14ac:dyDescent="0.15">
      <c r="A11" s="4" t="s">
        <v>205</v>
      </c>
      <c r="B11" s="5"/>
      <c r="C11" s="5">
        <v>2011</v>
      </c>
      <c r="D11" s="4" t="s">
        <v>163</v>
      </c>
      <c r="E11" s="4" t="s">
        <v>206</v>
      </c>
      <c r="F11" s="18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0.1</v>
      </c>
      <c r="L11" s="19">
        <v>0</v>
      </c>
      <c r="M11" s="19">
        <v>0</v>
      </c>
      <c r="N11" s="19">
        <v>0</v>
      </c>
      <c r="O11" s="19">
        <v>1.1111111E-2</v>
      </c>
      <c r="P11" s="32">
        <v>1.1100000000000001</v>
      </c>
      <c r="Q11" s="39" t="s">
        <v>167</v>
      </c>
      <c r="R11" s="4">
        <v>0.74</v>
      </c>
      <c r="S11" s="4" t="s">
        <v>166</v>
      </c>
      <c r="T11" s="4" t="s">
        <v>207</v>
      </c>
    </row>
    <row r="12" spans="1:20" x14ac:dyDescent="0.15">
      <c r="A12" s="9" t="s">
        <v>208</v>
      </c>
      <c r="B12" s="5"/>
      <c r="C12" s="5">
        <v>2011</v>
      </c>
      <c r="D12" s="4" t="s">
        <v>163</v>
      </c>
      <c r="E12" s="4" t="s">
        <v>209</v>
      </c>
      <c r="F12" s="18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0.2</v>
      </c>
      <c r="L12" s="19">
        <v>0</v>
      </c>
      <c r="M12" s="19">
        <v>0</v>
      </c>
      <c r="N12" s="19">
        <v>0</v>
      </c>
      <c r="O12" s="19">
        <v>2.2222222E-2</v>
      </c>
      <c r="P12" s="32">
        <v>2.2200000000000002</v>
      </c>
      <c r="Q12" s="39" t="s">
        <v>167</v>
      </c>
      <c r="R12" s="4">
        <v>0.9</v>
      </c>
      <c r="S12" s="4" t="s">
        <v>166</v>
      </c>
      <c r="T12" s="4" t="s">
        <v>210</v>
      </c>
    </row>
    <row r="13" spans="1:20" x14ac:dyDescent="0.15">
      <c r="A13" s="15" t="s">
        <v>211</v>
      </c>
      <c r="B13" s="17"/>
      <c r="C13" s="17">
        <v>1963</v>
      </c>
      <c r="D13" s="15" t="s">
        <v>170</v>
      </c>
      <c r="E13" s="15" t="s">
        <v>212</v>
      </c>
      <c r="F13" s="30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0.1</v>
      </c>
      <c r="L13" s="31">
        <v>0</v>
      </c>
      <c r="M13" s="31">
        <v>0</v>
      </c>
      <c r="N13" s="31">
        <v>0</v>
      </c>
      <c r="O13" s="31">
        <v>1.1111111E-2</v>
      </c>
      <c r="P13" s="38">
        <v>1.1100000000000001</v>
      </c>
      <c r="Q13" s="45" t="s">
        <v>167</v>
      </c>
      <c r="R13" s="15">
        <v>1.0169999999999999</v>
      </c>
      <c r="S13" s="15" t="s">
        <v>166</v>
      </c>
      <c r="T13" s="15" t="s">
        <v>212</v>
      </c>
    </row>
    <row r="14" spans="1:20" x14ac:dyDescent="0.15">
      <c r="A14" s="15" t="s">
        <v>213</v>
      </c>
      <c r="B14" s="17"/>
      <c r="C14" s="17">
        <v>1963</v>
      </c>
      <c r="D14" s="15" t="s">
        <v>214</v>
      </c>
      <c r="E14" s="15" t="s">
        <v>215</v>
      </c>
      <c r="F14" s="30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0.1</v>
      </c>
      <c r="L14" s="31">
        <v>0</v>
      </c>
      <c r="M14" s="31">
        <v>0</v>
      </c>
      <c r="N14" s="31">
        <v>0</v>
      </c>
      <c r="O14" s="31">
        <v>1.1111111E-2</v>
      </c>
      <c r="P14" s="38">
        <v>1.1100000000000001</v>
      </c>
      <c r="Q14" s="45" t="s">
        <v>167</v>
      </c>
      <c r="R14" s="15">
        <v>1.31</v>
      </c>
      <c r="S14" s="15" t="s">
        <v>166</v>
      </c>
      <c r="T14" s="15" t="s">
        <v>215</v>
      </c>
    </row>
    <row r="15" spans="1:20" x14ac:dyDescent="0.15">
      <c r="A15" s="15" t="s">
        <v>216</v>
      </c>
      <c r="B15" s="17"/>
      <c r="C15" s="17">
        <v>2011</v>
      </c>
      <c r="D15" s="15" t="s">
        <v>197</v>
      </c>
      <c r="E15" s="15" t="s">
        <v>217</v>
      </c>
      <c r="F15" s="30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0.1</v>
      </c>
      <c r="L15" s="31">
        <v>0</v>
      </c>
      <c r="M15" s="31">
        <v>0</v>
      </c>
      <c r="N15" s="31">
        <v>0</v>
      </c>
      <c r="O15" s="31">
        <v>1.1111111E-2</v>
      </c>
      <c r="P15" s="38">
        <v>1.1100000000000001</v>
      </c>
      <c r="Q15" s="45" t="s">
        <v>167</v>
      </c>
      <c r="R15" s="15">
        <v>1.31</v>
      </c>
      <c r="S15" s="15" t="s">
        <v>166</v>
      </c>
      <c r="T15" s="15" t="s">
        <v>218</v>
      </c>
    </row>
    <row r="16" spans="1:20" x14ac:dyDescent="0.15">
      <c r="A16" s="4" t="s">
        <v>219</v>
      </c>
      <c r="B16" s="5"/>
      <c r="C16" s="5">
        <v>2011</v>
      </c>
      <c r="D16" s="4" t="s">
        <v>163</v>
      </c>
      <c r="E16" s="4" t="s">
        <v>220</v>
      </c>
      <c r="F16" s="18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0.1</v>
      </c>
      <c r="L16" s="19">
        <v>0</v>
      </c>
      <c r="M16" s="19">
        <v>0</v>
      </c>
      <c r="N16" s="19">
        <v>0</v>
      </c>
      <c r="O16" s="19">
        <v>1.1111111E-2</v>
      </c>
      <c r="P16" s="32">
        <v>1.1100000000000001</v>
      </c>
      <c r="Q16" s="39" t="s">
        <v>167</v>
      </c>
      <c r="R16" s="4">
        <v>2.4500000000000002</v>
      </c>
      <c r="S16" s="4" t="s">
        <v>166</v>
      </c>
      <c r="T16" s="4" t="s">
        <v>221</v>
      </c>
    </row>
    <row r="17" spans="1:20" x14ac:dyDescent="0.15">
      <c r="A17" s="9" t="s">
        <v>157</v>
      </c>
      <c r="B17" s="5">
        <v>1975</v>
      </c>
      <c r="C17" s="5">
        <v>1985</v>
      </c>
      <c r="D17" s="4" t="s">
        <v>159</v>
      </c>
      <c r="E17" s="4" t="s">
        <v>158</v>
      </c>
      <c r="F17" s="18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0.1</v>
      </c>
      <c r="L17" s="19">
        <v>0</v>
      </c>
      <c r="M17" s="19">
        <v>0</v>
      </c>
      <c r="N17" s="19">
        <v>0.1</v>
      </c>
      <c r="O17" s="19">
        <v>2.2222222E-2</v>
      </c>
      <c r="P17" s="32">
        <v>2.2200000000000002</v>
      </c>
      <c r="Q17" s="39" t="s">
        <v>167</v>
      </c>
      <c r="R17" s="4">
        <v>2.9</v>
      </c>
      <c r="S17" s="4" t="s">
        <v>166</v>
      </c>
      <c r="T17" s="4" t="s">
        <v>222</v>
      </c>
    </row>
    <row r="18" spans="1:20" x14ac:dyDescent="0.15">
      <c r="A18" s="4" t="s">
        <v>153</v>
      </c>
      <c r="B18" s="5"/>
      <c r="C18" s="5">
        <v>2012</v>
      </c>
      <c r="D18" s="4" t="s">
        <v>155</v>
      </c>
      <c r="E18" s="4" t="s">
        <v>154</v>
      </c>
      <c r="F18" s="18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0.1</v>
      </c>
      <c r="O18" s="19">
        <v>1.1111111E-2</v>
      </c>
      <c r="P18" s="32">
        <v>1.1100000000000001</v>
      </c>
      <c r="Q18" s="39" t="s">
        <v>167</v>
      </c>
      <c r="R18" s="4">
        <v>3.15</v>
      </c>
      <c r="S18" s="4" t="s">
        <v>156</v>
      </c>
      <c r="T18" s="4" t="s">
        <v>154</v>
      </c>
    </row>
    <row r="19" spans="1:20" x14ac:dyDescent="0.15">
      <c r="A19" s="4" t="s">
        <v>162</v>
      </c>
      <c r="B19" s="5"/>
      <c r="C19" s="5">
        <v>2011</v>
      </c>
      <c r="D19" s="4" t="s">
        <v>163</v>
      </c>
      <c r="E19" s="4" t="s">
        <v>164</v>
      </c>
      <c r="F19" s="18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0.1</v>
      </c>
      <c r="O19" s="19">
        <v>1.1111111E-2</v>
      </c>
      <c r="P19" s="32">
        <v>1.1100000000000001</v>
      </c>
      <c r="Q19" s="39" t="s">
        <v>167</v>
      </c>
      <c r="R19" s="4">
        <v>3.58</v>
      </c>
      <c r="S19" s="4" t="s">
        <v>166</v>
      </c>
      <c r="T19" s="4" t="s">
        <v>165</v>
      </c>
    </row>
    <row r="20" spans="1:20" x14ac:dyDescent="0.15">
      <c r="A20" s="4" t="s">
        <v>90</v>
      </c>
      <c r="B20" s="5"/>
      <c r="C20" s="5">
        <v>2020</v>
      </c>
      <c r="D20" s="4" t="s">
        <v>91</v>
      </c>
      <c r="E20" s="4" t="s">
        <v>92</v>
      </c>
      <c r="F20" s="18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0.1</v>
      </c>
      <c r="M20" s="19">
        <v>0</v>
      </c>
      <c r="N20" s="19">
        <v>0.1</v>
      </c>
      <c r="O20" s="19">
        <v>2.2222222E-2</v>
      </c>
      <c r="P20" s="32">
        <v>2.2200000000000002</v>
      </c>
      <c r="Q20" s="39" t="s">
        <v>167</v>
      </c>
      <c r="R20" s="4">
        <v>7.18</v>
      </c>
      <c r="S20" s="4" t="s">
        <v>141</v>
      </c>
      <c r="T20" s="4" t="s">
        <v>142</v>
      </c>
    </row>
    <row r="21" spans="1:20" x14ac:dyDescent="0.15">
      <c r="A21" s="4" t="s">
        <v>94</v>
      </c>
      <c r="B21" s="5">
        <v>1987</v>
      </c>
      <c r="C21" s="5">
        <v>1989</v>
      </c>
      <c r="D21" s="4" t="s">
        <v>224</v>
      </c>
      <c r="E21" s="4" t="s">
        <v>225</v>
      </c>
      <c r="F21" s="18">
        <v>0.1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1.1111111E-2</v>
      </c>
      <c r="P21" s="32">
        <v>1.1100000000000001</v>
      </c>
      <c r="Q21" s="39" t="s">
        <v>167</v>
      </c>
      <c r="R21" s="4">
        <v>16.14</v>
      </c>
      <c r="S21" s="4" t="s">
        <v>138</v>
      </c>
      <c r="T21" s="4" t="s">
        <v>139</v>
      </c>
    </row>
    <row r="22" spans="1:20" x14ac:dyDescent="0.15">
      <c r="A22" s="4" t="s">
        <v>95</v>
      </c>
      <c r="B22" s="5">
        <v>1974</v>
      </c>
      <c r="C22" s="5">
        <v>2001</v>
      </c>
      <c r="D22" s="4" t="s">
        <v>223</v>
      </c>
      <c r="E22" s="4" t="s">
        <v>226</v>
      </c>
      <c r="F22" s="18">
        <v>0.1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1.1111111E-2</v>
      </c>
      <c r="P22" s="32">
        <v>1.1100000000000001</v>
      </c>
      <c r="Q22" s="39" t="s">
        <v>167</v>
      </c>
      <c r="R22" s="4">
        <v>20</v>
      </c>
      <c r="S22" s="4" t="s">
        <v>136</v>
      </c>
      <c r="T22" s="4"/>
    </row>
    <row r="23" spans="1:20" x14ac:dyDescent="0.15">
      <c r="A23" s="4" t="s">
        <v>168</v>
      </c>
      <c r="B23" s="5"/>
      <c r="C23" s="5">
        <v>2013</v>
      </c>
      <c r="D23" s="4" t="s">
        <v>145</v>
      </c>
      <c r="E23" s="4" t="s">
        <v>144</v>
      </c>
      <c r="F23" s="18">
        <v>0.2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2.2222222E-2</v>
      </c>
      <c r="P23" s="32">
        <v>2.2200000000000002</v>
      </c>
      <c r="Q23" s="39" t="s">
        <v>167</v>
      </c>
      <c r="R23" s="4">
        <v>51.1</v>
      </c>
      <c r="S23" s="4" t="s">
        <v>148</v>
      </c>
      <c r="T23" s="4" t="s">
        <v>147</v>
      </c>
    </row>
    <row r="24" spans="1:20" x14ac:dyDescent="0.15">
      <c r="A24" s="4" t="s">
        <v>97</v>
      </c>
      <c r="B24" s="5">
        <v>1978</v>
      </c>
      <c r="C24" s="17">
        <v>1954</v>
      </c>
      <c r="D24" s="7" t="s">
        <v>248</v>
      </c>
      <c r="E24" s="4" t="s">
        <v>228</v>
      </c>
      <c r="F24" s="18">
        <v>0.2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2.2222222E-2</v>
      </c>
      <c r="P24" s="32">
        <v>2.2200000000000002</v>
      </c>
      <c r="Q24" s="39" t="s">
        <v>167</v>
      </c>
      <c r="R24" s="4">
        <v>57.47</v>
      </c>
      <c r="S24" s="4" t="s">
        <v>115</v>
      </c>
      <c r="T24" s="4" t="s">
        <v>120</v>
      </c>
    </row>
    <row r="25" spans="1:20" x14ac:dyDescent="0.15">
      <c r="A25" s="4" t="s">
        <v>93</v>
      </c>
      <c r="B25" s="5">
        <v>1998</v>
      </c>
      <c r="C25" s="5">
        <v>2011</v>
      </c>
      <c r="D25" s="4" t="s">
        <v>229</v>
      </c>
      <c r="E25" s="4" t="s">
        <v>230</v>
      </c>
      <c r="F25" s="18">
        <v>0.8</v>
      </c>
      <c r="G25" s="19">
        <v>1</v>
      </c>
      <c r="H25" s="19">
        <v>1</v>
      </c>
      <c r="I25" s="19">
        <v>1</v>
      </c>
      <c r="J25" s="19">
        <v>0.8</v>
      </c>
      <c r="K25" s="19">
        <v>1</v>
      </c>
      <c r="L25" s="19">
        <v>0.9</v>
      </c>
      <c r="M25" s="19">
        <v>1</v>
      </c>
      <c r="N25" s="19">
        <v>0.8</v>
      </c>
      <c r="O25" s="19">
        <v>0.92222222200000004</v>
      </c>
      <c r="P25" s="32">
        <v>92.22</v>
      </c>
      <c r="Q25" s="39" t="s">
        <v>227</v>
      </c>
      <c r="R25" s="4">
        <v>239.78</v>
      </c>
      <c r="S25" s="4" t="s">
        <v>115</v>
      </c>
      <c r="T25" s="4" t="s">
        <v>121</v>
      </c>
    </row>
    <row r="26" spans="1:20" x14ac:dyDescent="0.15">
      <c r="A26" s="9" t="s">
        <v>117</v>
      </c>
      <c r="B26" s="11">
        <v>2005</v>
      </c>
      <c r="C26" s="11">
        <v>2013</v>
      </c>
      <c r="D26" s="4" t="s">
        <v>253</v>
      </c>
      <c r="E26" s="4" t="s">
        <v>86</v>
      </c>
      <c r="F26" s="18">
        <v>0.2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2.2222222E-2</v>
      </c>
      <c r="P26" s="32">
        <v>2.2200000000000002</v>
      </c>
      <c r="Q26" s="39" t="s">
        <v>85</v>
      </c>
      <c r="R26" s="6">
        <v>359.88</v>
      </c>
      <c r="S26" s="6" t="s">
        <v>140</v>
      </c>
      <c r="T26" s="6" t="s">
        <v>89</v>
      </c>
    </row>
    <row r="27" spans="1:20" x14ac:dyDescent="0.15">
      <c r="A27" s="4" t="s">
        <v>100</v>
      </c>
      <c r="B27" s="5">
        <v>1992</v>
      </c>
      <c r="C27" s="5">
        <v>2007</v>
      </c>
      <c r="D27" s="4" t="s">
        <v>231</v>
      </c>
      <c r="E27" s="4" t="s">
        <v>232</v>
      </c>
      <c r="F27" s="18">
        <v>0.4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4.4444444E-2</v>
      </c>
      <c r="P27" s="32">
        <v>4.4400000000000004</v>
      </c>
      <c r="Q27" s="39" t="s">
        <v>85</v>
      </c>
      <c r="R27" s="4">
        <v>416.19</v>
      </c>
      <c r="S27" s="4" t="s">
        <v>115</v>
      </c>
      <c r="T27" s="4" t="s">
        <v>122</v>
      </c>
    </row>
    <row r="28" spans="1:20" x14ac:dyDescent="0.15">
      <c r="A28" s="4" t="s">
        <v>105</v>
      </c>
      <c r="B28" s="5"/>
      <c r="C28" s="5">
        <v>1982</v>
      </c>
      <c r="D28" s="4" t="s">
        <v>233</v>
      </c>
      <c r="E28" s="4" t="s">
        <v>234</v>
      </c>
      <c r="F28" s="18">
        <v>1</v>
      </c>
      <c r="G28" s="19">
        <v>1</v>
      </c>
      <c r="H28" s="19">
        <v>1</v>
      </c>
      <c r="I28" s="19">
        <v>0</v>
      </c>
      <c r="J28" s="19">
        <v>0</v>
      </c>
      <c r="K28" s="19">
        <v>1</v>
      </c>
      <c r="L28" s="19">
        <v>1</v>
      </c>
      <c r="M28" s="19">
        <v>0.2</v>
      </c>
      <c r="N28" s="19">
        <v>1</v>
      </c>
      <c r="O28" s="19">
        <v>0.688888889</v>
      </c>
      <c r="P28" s="32">
        <v>68.89</v>
      </c>
      <c r="Q28" s="39" t="s">
        <v>227</v>
      </c>
      <c r="R28" s="4">
        <v>178.51</v>
      </c>
      <c r="S28" s="4" t="s">
        <v>119</v>
      </c>
      <c r="T28" s="4" t="s">
        <v>118</v>
      </c>
    </row>
    <row r="29" spans="1:20" x14ac:dyDescent="0.15">
      <c r="A29" s="4" t="s">
        <v>102</v>
      </c>
      <c r="B29" s="17">
        <v>1889</v>
      </c>
      <c r="C29" s="17">
        <v>1913</v>
      </c>
      <c r="D29" s="7" t="s">
        <v>250</v>
      </c>
      <c r="E29" s="4" t="s">
        <v>235</v>
      </c>
      <c r="F29" s="18">
        <v>1</v>
      </c>
      <c r="G29" s="19">
        <v>1</v>
      </c>
      <c r="H29" s="19">
        <v>1</v>
      </c>
      <c r="I29" s="19">
        <v>1</v>
      </c>
      <c r="J29" s="19">
        <v>1</v>
      </c>
      <c r="K29" s="19">
        <v>1</v>
      </c>
      <c r="L29" s="19">
        <v>1</v>
      </c>
      <c r="M29" s="19">
        <v>1</v>
      </c>
      <c r="N29" s="19">
        <v>1</v>
      </c>
      <c r="O29" s="19">
        <v>1</v>
      </c>
      <c r="P29" s="32">
        <v>100</v>
      </c>
      <c r="Q29" s="39" t="s">
        <v>227</v>
      </c>
      <c r="R29" s="4">
        <v>338.51</v>
      </c>
      <c r="S29" s="4" t="s">
        <v>115</v>
      </c>
      <c r="T29" s="4" t="s">
        <v>124</v>
      </c>
    </row>
    <row r="30" spans="1:20" x14ac:dyDescent="0.15">
      <c r="A30" s="4" t="s">
        <v>101</v>
      </c>
      <c r="B30" s="17">
        <v>1930</v>
      </c>
      <c r="C30" s="17">
        <v>1931</v>
      </c>
      <c r="D30" s="7" t="s">
        <v>252</v>
      </c>
      <c r="E30" s="4" t="s">
        <v>236</v>
      </c>
      <c r="F30" s="18">
        <v>0.9</v>
      </c>
      <c r="G30" s="19">
        <v>0.5</v>
      </c>
      <c r="H30" s="19">
        <v>0.7</v>
      </c>
      <c r="I30" s="19">
        <v>0</v>
      </c>
      <c r="J30" s="19">
        <v>0.2</v>
      </c>
      <c r="K30" s="19">
        <v>0.3</v>
      </c>
      <c r="L30" s="19">
        <v>0.1</v>
      </c>
      <c r="M30" s="19">
        <v>0.3</v>
      </c>
      <c r="N30" s="19">
        <v>0.6</v>
      </c>
      <c r="O30" s="19">
        <v>0.4</v>
      </c>
      <c r="P30" s="32">
        <v>40</v>
      </c>
      <c r="Q30" s="39" t="s">
        <v>85</v>
      </c>
      <c r="R30" s="4">
        <v>369.9</v>
      </c>
      <c r="S30" s="4" t="s">
        <v>115</v>
      </c>
      <c r="T30" s="4" t="s">
        <v>123</v>
      </c>
    </row>
    <row r="31" spans="1:20" x14ac:dyDescent="0.15">
      <c r="A31" s="4" t="s">
        <v>107</v>
      </c>
      <c r="B31" s="5"/>
      <c r="C31" s="17">
        <v>1942</v>
      </c>
      <c r="D31" s="7" t="s">
        <v>251</v>
      </c>
      <c r="E31" s="4" t="s">
        <v>237</v>
      </c>
      <c r="F31" s="18">
        <v>0.9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0.1</v>
      </c>
      <c r="P31" s="32">
        <v>10</v>
      </c>
      <c r="Q31" s="39" t="s">
        <v>227</v>
      </c>
      <c r="R31" s="4">
        <v>2256.75</v>
      </c>
      <c r="S31" s="4" t="s">
        <v>116</v>
      </c>
      <c r="T31" s="4" t="s">
        <v>126</v>
      </c>
    </row>
    <row r="32" spans="1:20" x14ac:dyDescent="0.15">
      <c r="A32" s="4" t="s">
        <v>110</v>
      </c>
      <c r="B32" s="5">
        <v>1906</v>
      </c>
      <c r="C32" s="5">
        <v>1908</v>
      </c>
      <c r="D32" s="4" t="s">
        <v>238</v>
      </c>
      <c r="E32" s="4" t="s">
        <v>239</v>
      </c>
      <c r="F32" s="18">
        <v>0.6</v>
      </c>
      <c r="G32" s="19">
        <v>0.8</v>
      </c>
      <c r="H32" s="19">
        <v>0.8</v>
      </c>
      <c r="I32" s="19">
        <v>0</v>
      </c>
      <c r="J32" s="19">
        <v>0.2</v>
      </c>
      <c r="K32" s="19">
        <v>0.5</v>
      </c>
      <c r="L32" s="19">
        <v>0</v>
      </c>
      <c r="M32" s="19">
        <v>0</v>
      </c>
      <c r="N32" s="19">
        <v>0</v>
      </c>
      <c r="O32" s="19">
        <v>0.322222222</v>
      </c>
      <c r="P32" s="32">
        <v>32.22</v>
      </c>
      <c r="Q32" s="39" t="s">
        <v>227</v>
      </c>
      <c r="R32" s="4">
        <v>4780.74</v>
      </c>
      <c r="S32" s="4" t="s">
        <v>115</v>
      </c>
      <c r="T32" s="4" t="s">
        <v>128</v>
      </c>
    </row>
    <row r="33" spans="1:20" x14ac:dyDescent="0.15">
      <c r="A33" s="4" t="s">
        <v>108</v>
      </c>
      <c r="B33" s="5">
        <v>1892</v>
      </c>
      <c r="C33" s="5">
        <v>1905</v>
      </c>
      <c r="D33" s="4" t="s">
        <v>240</v>
      </c>
      <c r="E33" s="4" t="s">
        <v>241</v>
      </c>
      <c r="F33" s="18">
        <v>1</v>
      </c>
      <c r="G33" s="19">
        <v>1</v>
      </c>
      <c r="H33" s="19">
        <v>1</v>
      </c>
      <c r="I33" s="19">
        <v>1</v>
      </c>
      <c r="J33" s="19">
        <v>1</v>
      </c>
      <c r="K33" s="19">
        <v>1</v>
      </c>
      <c r="L33" s="19">
        <v>1</v>
      </c>
      <c r="M33" s="19">
        <v>1</v>
      </c>
      <c r="N33" s="19">
        <v>1</v>
      </c>
      <c r="O33" s="19">
        <v>1</v>
      </c>
      <c r="P33" s="32">
        <v>100</v>
      </c>
      <c r="Q33" s="39" t="s">
        <v>227</v>
      </c>
      <c r="R33" s="4">
        <v>6403.25</v>
      </c>
      <c r="S33" s="4" t="s">
        <v>115</v>
      </c>
      <c r="T33" s="4" t="s">
        <v>127</v>
      </c>
    </row>
    <row r="34" spans="1:20" x14ac:dyDescent="0.15">
      <c r="A34" s="4" t="s">
        <v>109</v>
      </c>
      <c r="B34" s="5">
        <v>1882</v>
      </c>
      <c r="C34" s="5">
        <v>1883</v>
      </c>
      <c r="D34" s="4" t="s">
        <v>242</v>
      </c>
      <c r="E34" s="4" t="s">
        <v>161</v>
      </c>
      <c r="F34" s="18">
        <v>1</v>
      </c>
      <c r="G34" s="19">
        <v>1</v>
      </c>
      <c r="H34" s="19">
        <v>1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32">
        <v>100</v>
      </c>
      <c r="Q34" s="39" t="s">
        <v>227</v>
      </c>
      <c r="R34" s="4">
        <v>6610.08</v>
      </c>
      <c r="S34" s="4" t="s">
        <v>115</v>
      </c>
      <c r="T34" s="4" t="s">
        <v>39</v>
      </c>
    </row>
    <row r="35" spans="1:20" x14ac:dyDescent="0.15">
      <c r="A35" s="4" t="s">
        <v>114</v>
      </c>
      <c r="B35" s="5"/>
      <c r="C35" s="5">
        <v>1890</v>
      </c>
      <c r="D35" s="4" t="s">
        <v>243</v>
      </c>
      <c r="E35" s="4" t="s">
        <v>244</v>
      </c>
      <c r="F35" s="18">
        <v>1</v>
      </c>
      <c r="G35" s="19">
        <v>1</v>
      </c>
      <c r="H35" s="19">
        <v>1</v>
      </c>
      <c r="I35" s="19">
        <v>1</v>
      </c>
      <c r="J35" s="19">
        <v>1</v>
      </c>
      <c r="K35" s="19">
        <v>1</v>
      </c>
      <c r="L35" s="19">
        <v>1</v>
      </c>
      <c r="M35" s="19">
        <v>1</v>
      </c>
      <c r="N35" s="19">
        <v>1</v>
      </c>
      <c r="O35" s="19">
        <v>1</v>
      </c>
      <c r="P35" s="32">
        <v>100</v>
      </c>
      <c r="Q35" s="39" t="s">
        <v>227</v>
      </c>
      <c r="R35" s="4">
        <v>11393.7</v>
      </c>
      <c r="S35" s="4" t="s">
        <v>115</v>
      </c>
      <c r="T35" s="4" t="s">
        <v>131</v>
      </c>
    </row>
    <row r="36" spans="1:20" x14ac:dyDescent="0.15">
      <c r="A36" s="4" t="s">
        <v>113</v>
      </c>
      <c r="B36" s="5"/>
      <c r="C36" s="5">
        <v>1889</v>
      </c>
      <c r="D36" s="4" t="s">
        <v>245</v>
      </c>
      <c r="E36" s="4" t="s">
        <v>246</v>
      </c>
      <c r="F36" s="18">
        <v>1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32">
        <v>100</v>
      </c>
      <c r="Q36" s="39" t="s">
        <v>227</v>
      </c>
      <c r="R36" s="4">
        <v>13274.61</v>
      </c>
      <c r="S36" s="4" t="s">
        <v>115</v>
      </c>
      <c r="T36" s="4" t="s">
        <v>130</v>
      </c>
    </row>
  </sheetData>
  <mergeCells count="1">
    <mergeCell ref="F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16" sqref="C16"/>
    </sheetView>
  </sheetViews>
  <sheetFormatPr baseColWidth="10" defaultRowHeight="13" x14ac:dyDescent="0.15"/>
  <cols>
    <col min="1" max="1" width="32.1640625" customWidth="1"/>
    <col min="2" max="2" width="33.33203125" customWidth="1"/>
    <col min="3" max="3" width="177.5" customWidth="1"/>
  </cols>
  <sheetData>
    <row r="1" spans="1:3" x14ac:dyDescent="0.15">
      <c r="A1" s="65" t="s">
        <v>336</v>
      </c>
      <c r="B1" s="65" t="s">
        <v>337</v>
      </c>
      <c r="C1" s="65" t="s">
        <v>340</v>
      </c>
    </row>
    <row r="2" spans="1:3" ht="16" x14ac:dyDescent="0.2">
      <c r="A2" s="66" t="s">
        <v>339</v>
      </c>
      <c r="B2" s="66" t="s">
        <v>117</v>
      </c>
      <c r="C2" s="67" t="s">
        <v>346</v>
      </c>
    </row>
    <row r="3" spans="1:3" ht="16" x14ac:dyDescent="0.2">
      <c r="A3" s="66" t="s">
        <v>96</v>
      </c>
      <c r="B3" s="66" t="s">
        <v>101</v>
      </c>
      <c r="C3" s="67" t="s">
        <v>341</v>
      </c>
    </row>
    <row r="4" spans="1:3" ht="16" x14ac:dyDescent="0.2">
      <c r="A4" s="66" t="s">
        <v>98</v>
      </c>
      <c r="B4" s="66" t="s">
        <v>117</v>
      </c>
      <c r="C4" s="67" t="s">
        <v>346</v>
      </c>
    </row>
    <row r="5" spans="1:3" ht="16" x14ac:dyDescent="0.2">
      <c r="A5" s="66" t="s">
        <v>99</v>
      </c>
      <c r="B5" s="66" t="s">
        <v>101</v>
      </c>
      <c r="C5" s="67" t="s">
        <v>341</v>
      </c>
    </row>
    <row r="6" spans="1:3" x14ac:dyDescent="0.15">
      <c r="A6" s="66" t="s">
        <v>87</v>
      </c>
      <c r="B6" s="66" t="s">
        <v>117</v>
      </c>
    </row>
    <row r="7" spans="1:3" ht="16" x14ac:dyDescent="0.2">
      <c r="A7" s="66" t="s">
        <v>103</v>
      </c>
      <c r="B7" s="66" t="s">
        <v>102</v>
      </c>
      <c r="C7" s="67" t="s">
        <v>343</v>
      </c>
    </row>
    <row r="8" spans="1:3" ht="16" x14ac:dyDescent="0.2">
      <c r="A8" s="66" t="s">
        <v>104</v>
      </c>
      <c r="B8" s="66" t="s">
        <v>102</v>
      </c>
      <c r="C8" s="67" t="s">
        <v>343</v>
      </c>
    </row>
    <row r="9" spans="1:3" ht="16" x14ac:dyDescent="0.2">
      <c r="A9" s="66" t="s">
        <v>106</v>
      </c>
      <c r="B9" s="66" t="s">
        <v>108</v>
      </c>
      <c r="C9" s="67" t="s">
        <v>345</v>
      </c>
    </row>
    <row r="10" spans="1:3" ht="16" x14ac:dyDescent="0.2">
      <c r="A10" s="66" t="s">
        <v>111</v>
      </c>
      <c r="B10" s="66" t="s">
        <v>109</v>
      </c>
      <c r="C10" s="67" t="s">
        <v>342</v>
      </c>
    </row>
    <row r="11" spans="1:3" ht="16" x14ac:dyDescent="0.2">
      <c r="A11" s="66" t="s">
        <v>112</v>
      </c>
      <c r="B11" s="66" t="s">
        <v>338</v>
      </c>
      <c r="C11" s="67" t="s">
        <v>344</v>
      </c>
    </row>
    <row r="12" spans="1:3" x14ac:dyDescent="0.15">
      <c r="A12" s="4"/>
    </row>
    <row r="13" spans="1:3" x14ac:dyDescent="0.15">
      <c r="A13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Hell Creek - Split</vt:lpstr>
      <vt:lpstr>Hell Creek - Lump</vt:lpstr>
      <vt:lpstr>Hell Creek, Lance - Split</vt:lpstr>
      <vt:lpstr>Hell Creek, Lance - Lump</vt:lpstr>
      <vt:lpstr>Split-Lump differences</vt:lpstr>
    </vt:vector>
  </TitlesOfParts>
  <Company>Royal Ontario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Caleb Brown</dc:creator>
  <cp:lastModifiedBy>Microsoft Office User</cp:lastModifiedBy>
  <dcterms:created xsi:type="dcterms:W3CDTF">2012-05-11T18:28:35Z</dcterms:created>
  <dcterms:modified xsi:type="dcterms:W3CDTF">2020-12-10T16:32:16Z</dcterms:modified>
</cp:coreProperties>
</file>