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I26" i="1"/>
  <c r="K26" i="1"/>
  <c r="L26" i="1"/>
  <c r="N26" i="1"/>
  <c r="O26" i="1"/>
  <c r="E26" i="1"/>
  <c r="F26" i="1"/>
  <c r="C26" i="1"/>
  <c r="B26" i="1"/>
  <c r="C28" i="1"/>
  <c r="C29" i="1"/>
  <c r="E29" i="1"/>
  <c r="F29" i="1"/>
  <c r="H29" i="1"/>
  <c r="I29" i="1"/>
  <c r="K29" i="1"/>
  <c r="L29" i="1"/>
  <c r="N29" i="1"/>
  <c r="O29" i="1"/>
  <c r="B28" i="1"/>
  <c r="B29" i="1"/>
  <c r="C27" i="1"/>
  <c r="E27" i="1"/>
  <c r="B27" i="1"/>
  <c r="E28" i="1"/>
  <c r="F28" i="1"/>
  <c r="H28" i="1"/>
  <c r="I28" i="1"/>
  <c r="K28" i="1"/>
  <c r="L28" i="1"/>
  <c r="N28" i="1"/>
  <c r="O28" i="1"/>
  <c r="F27" i="1"/>
  <c r="H27" i="1"/>
  <c r="I27" i="1"/>
  <c r="K27" i="1"/>
  <c r="L27" i="1"/>
  <c r="N27" i="1"/>
  <c r="O27" i="1"/>
</calcChain>
</file>

<file path=xl/sharedStrings.xml><?xml version="1.0" encoding="utf-8"?>
<sst xmlns="http://schemas.openxmlformats.org/spreadsheetml/2006/main" count="22" uniqueCount="14">
  <si>
    <t>Fasting</t>
  </si>
  <si>
    <t>Fed</t>
  </si>
  <si>
    <t>ADP</t>
  </si>
  <si>
    <t>Basal</t>
  </si>
  <si>
    <t>Oligomycin (state 4o)</t>
  </si>
  <si>
    <t>Citrate synthase activity</t>
  </si>
  <si>
    <t xml:space="preserve">FCCP </t>
  </si>
  <si>
    <t>Oxygen consumption rates (OCR) values in pmol/mg tissue/s</t>
  </si>
  <si>
    <t>N</t>
  </si>
  <si>
    <t>Mean</t>
  </si>
  <si>
    <t>SD</t>
  </si>
  <si>
    <t>SEM</t>
  </si>
  <si>
    <t>Cytrate synthase activity values are in mU/mg protein</t>
  </si>
  <si>
    <t>Data from Fig. 1  - Permeabilized liver tissue oxygen consumption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</si>
</sst>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/>
    <xf numFmtId="0" fontId="0" fillId="0" borderId="0" xfId="0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2" fontId="7" fillId="0" borderId="0" xfId="0" applyNumberFormat="1" applyFont="1"/>
    <xf numFmtId="0" fontId="6" fillId="0" borderId="0" xfId="0" applyFont="1" applyAlignment="1"/>
    <xf numFmtId="2" fontId="6" fillId="0" borderId="0" xfId="0" applyNumberFormat="1" applyFont="1"/>
    <xf numFmtId="2" fontId="7" fillId="0" borderId="0" xfId="0" applyNumberFormat="1" applyFont="1" applyAlignment="1">
      <alignment horizontal="center"/>
    </xf>
    <xf numFmtId="2" fontId="8" fillId="0" borderId="0" xfId="0" applyNumberFormat="1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selection activeCell="C19" sqref="C19"/>
    </sheetView>
  </sheetViews>
  <sheetFormatPr baseColWidth="10" defaultColWidth="11" defaultRowHeight="15" x14ac:dyDescent="0"/>
  <cols>
    <col min="2" max="2" width="12" customWidth="1"/>
    <col min="3" max="3" width="12.6640625" customWidth="1"/>
    <col min="5" max="6" width="13.83203125" bestFit="1" customWidth="1"/>
    <col min="8" max="8" width="14.33203125" customWidth="1"/>
    <col min="9" max="9" width="13.83203125" bestFit="1" customWidth="1"/>
    <col min="11" max="11" width="14.6640625" customWidth="1"/>
    <col min="12" max="12" width="13.83203125" bestFit="1" customWidth="1"/>
    <col min="14" max="14" width="12.5" customWidth="1"/>
    <col min="15" max="15" width="13.6640625" customWidth="1"/>
  </cols>
  <sheetData>
    <row r="1" spans="1:25">
      <c r="A1" s="4" t="s">
        <v>13</v>
      </c>
      <c r="C1" s="5"/>
      <c r="U1" s="3"/>
      <c r="X1" s="3"/>
    </row>
    <row r="2" spans="1:25">
      <c r="B2" s="4"/>
      <c r="C2" s="5"/>
      <c r="U2" s="3"/>
      <c r="X2" s="3"/>
    </row>
    <row r="3" spans="1:25">
      <c r="A3" s="4" t="s">
        <v>7</v>
      </c>
      <c r="C3" s="5"/>
      <c r="U3" s="3"/>
      <c r="X3" s="3"/>
    </row>
    <row r="4" spans="1:25">
      <c r="A4" s="4" t="s">
        <v>12</v>
      </c>
      <c r="C4" s="5"/>
      <c r="U4" s="3"/>
      <c r="X4" s="3"/>
    </row>
    <row r="6" spans="1:25">
      <c r="B6" s="9" t="s">
        <v>3</v>
      </c>
      <c r="C6" s="10"/>
      <c r="D6" s="6"/>
      <c r="E6" s="9" t="s">
        <v>2</v>
      </c>
      <c r="F6" s="10"/>
      <c r="G6" s="6"/>
      <c r="H6" s="9" t="s">
        <v>4</v>
      </c>
      <c r="I6" s="10"/>
      <c r="J6" s="6"/>
      <c r="K6" s="9" t="s">
        <v>6</v>
      </c>
      <c r="L6" s="10"/>
      <c r="M6" s="6"/>
      <c r="N6" s="9" t="s">
        <v>5</v>
      </c>
      <c r="O6" s="9"/>
      <c r="P6" s="13"/>
      <c r="Q6" s="6"/>
      <c r="R6" s="6"/>
      <c r="U6" s="2"/>
      <c r="V6" s="2"/>
      <c r="X6" s="2"/>
      <c r="Y6" s="2"/>
    </row>
    <row r="7" spans="1:25">
      <c r="B7" s="7" t="s">
        <v>0</v>
      </c>
      <c r="C7" s="7" t="s">
        <v>1</v>
      </c>
      <c r="D7" s="6"/>
      <c r="E7" s="7" t="s">
        <v>0</v>
      </c>
      <c r="F7" s="7" t="s">
        <v>1</v>
      </c>
      <c r="G7" s="6"/>
      <c r="H7" s="7" t="s">
        <v>0</v>
      </c>
      <c r="I7" s="7" t="s">
        <v>1</v>
      </c>
      <c r="J7" s="6"/>
      <c r="K7" s="7" t="s">
        <v>0</v>
      </c>
      <c r="L7" s="7" t="s">
        <v>1</v>
      </c>
      <c r="M7" s="6"/>
      <c r="N7" s="7" t="s">
        <v>0</v>
      </c>
      <c r="O7" s="7" t="s">
        <v>1</v>
      </c>
      <c r="P7" s="6"/>
      <c r="Q7" s="6"/>
      <c r="R7" s="6"/>
      <c r="S7" s="2"/>
      <c r="U7" s="1"/>
      <c r="V7" s="1"/>
      <c r="X7" s="1"/>
      <c r="Y7" s="1"/>
    </row>
    <row r="8" spans="1:25">
      <c r="B8" s="12">
        <v>3.67</v>
      </c>
      <c r="C8" s="12">
        <v>4.7300000000000004</v>
      </c>
      <c r="D8" s="14"/>
      <c r="E8" s="12">
        <v>8.68</v>
      </c>
      <c r="F8" s="12">
        <v>10.285600000000001</v>
      </c>
      <c r="G8" s="14"/>
      <c r="H8" s="12">
        <v>5.6</v>
      </c>
      <c r="I8" s="12">
        <v>9.2200000000000006</v>
      </c>
      <c r="J8" s="14"/>
      <c r="K8" s="12">
        <v>11.56</v>
      </c>
      <c r="L8" s="12">
        <v>14.66</v>
      </c>
      <c r="M8" s="15"/>
      <c r="N8" s="12">
        <v>51.690060299999999</v>
      </c>
      <c r="O8" s="12">
        <v>37.844508429999998</v>
      </c>
      <c r="P8" s="6"/>
      <c r="Q8" s="6"/>
      <c r="R8" s="6"/>
      <c r="S8" s="1"/>
      <c r="U8" s="1"/>
      <c r="V8" s="1"/>
      <c r="X8" s="1"/>
      <c r="Y8" s="1"/>
    </row>
    <row r="9" spans="1:25">
      <c r="B9" s="12">
        <v>6.9</v>
      </c>
      <c r="C9" s="12">
        <v>8.9</v>
      </c>
      <c r="D9" s="14"/>
      <c r="E9" s="12">
        <v>16.54</v>
      </c>
      <c r="F9" s="12">
        <v>24</v>
      </c>
      <c r="G9" s="14"/>
      <c r="H9" s="12">
        <v>5.73</v>
      </c>
      <c r="I9" s="12">
        <v>8.5</v>
      </c>
      <c r="J9" s="15"/>
      <c r="K9" s="12">
        <v>12.07</v>
      </c>
      <c r="L9" s="12">
        <v>28.8</v>
      </c>
      <c r="M9" s="12"/>
      <c r="N9" s="12">
        <v>40.560621480000002</v>
      </c>
      <c r="O9" s="12">
        <v>46.639358979999997</v>
      </c>
      <c r="P9" s="7"/>
      <c r="Q9" s="6"/>
      <c r="R9" s="6"/>
      <c r="S9" s="1"/>
      <c r="U9" s="1"/>
      <c r="V9" s="1"/>
      <c r="X9" s="1"/>
      <c r="Y9" s="1"/>
    </row>
    <row r="10" spans="1:25">
      <c r="B10" s="12">
        <v>8.11</v>
      </c>
      <c r="C10" s="12">
        <v>3.64</v>
      </c>
      <c r="D10" s="14"/>
      <c r="E10" s="12">
        <v>9.6</v>
      </c>
      <c r="F10" s="12">
        <v>10</v>
      </c>
      <c r="G10" s="14"/>
      <c r="H10" s="12">
        <v>7.4</v>
      </c>
      <c r="I10" s="12">
        <v>9.59</v>
      </c>
      <c r="J10" s="12"/>
      <c r="K10" s="12">
        <v>9.0500000000000007</v>
      </c>
      <c r="L10" s="12">
        <v>10.7</v>
      </c>
      <c r="M10" s="12"/>
      <c r="N10" s="12">
        <v>41.256718210000003</v>
      </c>
      <c r="O10" s="12">
        <v>47.118656739999999</v>
      </c>
      <c r="P10" s="8"/>
      <c r="Q10" s="6"/>
      <c r="R10" s="6"/>
      <c r="S10" s="1"/>
      <c r="U10" s="1"/>
      <c r="V10" s="1"/>
      <c r="X10" s="1"/>
      <c r="Y10" s="1"/>
    </row>
    <row r="11" spans="1:25">
      <c r="B11" s="12">
        <v>6.14</v>
      </c>
      <c r="C11" s="12">
        <v>8.65</v>
      </c>
      <c r="D11" s="14"/>
      <c r="E11" s="12">
        <v>13.24</v>
      </c>
      <c r="F11" s="12">
        <v>17.88</v>
      </c>
      <c r="G11" s="14"/>
      <c r="H11" s="12">
        <v>6.42</v>
      </c>
      <c r="I11" s="12">
        <v>11.942</v>
      </c>
      <c r="J11" s="12"/>
      <c r="K11" s="12">
        <v>13.53</v>
      </c>
      <c r="L11" s="12">
        <v>18.8</v>
      </c>
      <c r="M11" s="12"/>
      <c r="N11" s="12">
        <v>40.390103170000003</v>
      </c>
      <c r="O11" s="12">
        <v>27.972027969999999</v>
      </c>
      <c r="P11" s="8"/>
      <c r="Q11" s="6"/>
      <c r="R11" s="6"/>
      <c r="S11" s="1"/>
      <c r="V11" s="1"/>
    </row>
    <row r="12" spans="1:25">
      <c r="B12" s="12">
        <v>6.6</v>
      </c>
      <c r="C12" s="12">
        <v>12.19</v>
      </c>
      <c r="D12" s="14"/>
      <c r="E12" s="12">
        <v>9.7899999999999991</v>
      </c>
      <c r="F12" s="12">
        <v>7.8693999999999997</v>
      </c>
      <c r="G12" s="14"/>
      <c r="H12" s="12">
        <v>6.19</v>
      </c>
      <c r="I12" s="12">
        <v>7.54</v>
      </c>
      <c r="J12" s="12"/>
      <c r="K12" s="12">
        <v>8.33</v>
      </c>
      <c r="L12" s="12">
        <v>14.06</v>
      </c>
      <c r="M12" s="12"/>
      <c r="N12" s="12">
        <v>35.687567540000003</v>
      </c>
      <c r="O12" s="12">
        <v>41.183729769999999</v>
      </c>
      <c r="P12" s="8"/>
      <c r="Q12" s="6"/>
      <c r="R12" s="6"/>
    </row>
    <row r="13" spans="1:25">
      <c r="B13" s="12">
        <v>6.23</v>
      </c>
      <c r="C13" s="12">
        <v>8.15</v>
      </c>
      <c r="D13" s="14"/>
      <c r="E13" s="12">
        <v>15.54</v>
      </c>
      <c r="F13" s="12">
        <v>23.1</v>
      </c>
      <c r="G13" s="14"/>
      <c r="H13" s="12">
        <v>7.18</v>
      </c>
      <c r="I13" s="12">
        <v>12.3065</v>
      </c>
      <c r="J13" s="12"/>
      <c r="K13" s="12">
        <v>13.39</v>
      </c>
      <c r="L13" s="12">
        <v>33.200000000000003</v>
      </c>
      <c r="M13" s="12"/>
      <c r="N13" s="12">
        <v>26.200044299999998</v>
      </c>
      <c r="O13" s="12">
        <v>33.738736289999999</v>
      </c>
      <c r="P13" s="8"/>
      <c r="Q13" s="6"/>
      <c r="R13" s="6"/>
    </row>
    <row r="14" spans="1:25">
      <c r="B14" s="12">
        <v>7.7</v>
      </c>
      <c r="C14" s="12">
        <v>16.57</v>
      </c>
      <c r="D14" s="14"/>
      <c r="E14" s="12">
        <v>10.0791</v>
      </c>
      <c r="F14" s="12">
        <v>13.1</v>
      </c>
      <c r="G14" s="14"/>
      <c r="H14" s="12">
        <v>8.69</v>
      </c>
      <c r="I14" s="12">
        <v>7.8</v>
      </c>
      <c r="J14" s="14"/>
      <c r="K14" s="12">
        <v>12.31</v>
      </c>
      <c r="L14" s="12">
        <v>15.45</v>
      </c>
      <c r="M14" s="14"/>
      <c r="N14" s="12">
        <v>38.579353259999998</v>
      </c>
      <c r="O14" s="12">
        <v>31.50930438</v>
      </c>
      <c r="P14" s="8"/>
      <c r="Q14" s="6"/>
      <c r="R14" s="6"/>
    </row>
    <row r="15" spans="1:25">
      <c r="B15" s="12">
        <v>7.03</v>
      </c>
      <c r="C15" s="12">
        <v>15.6</v>
      </c>
      <c r="D15" s="14"/>
      <c r="E15" s="12">
        <v>15.27</v>
      </c>
      <c r="F15" s="12">
        <v>23.84</v>
      </c>
      <c r="G15" s="14"/>
      <c r="H15" s="12">
        <v>7.2544000000000004</v>
      </c>
      <c r="I15" s="12">
        <v>15.6</v>
      </c>
      <c r="J15" s="14"/>
      <c r="K15" s="12">
        <v>17.87</v>
      </c>
      <c r="L15" s="12">
        <v>24.19</v>
      </c>
      <c r="M15" s="14"/>
      <c r="N15" s="12">
        <v>30.47655104</v>
      </c>
      <c r="O15" s="12">
        <v>33.963020389999997</v>
      </c>
      <c r="P15" s="8"/>
      <c r="Q15" s="6"/>
      <c r="R15" s="6"/>
    </row>
    <row r="16" spans="1:25">
      <c r="B16" s="12">
        <v>5.34</v>
      </c>
      <c r="C16" s="12">
        <v>10.5</v>
      </c>
      <c r="D16" s="14"/>
      <c r="E16" s="12">
        <v>12</v>
      </c>
      <c r="F16" s="12">
        <v>22.99</v>
      </c>
      <c r="G16" s="14"/>
      <c r="H16" s="12">
        <v>13.26</v>
      </c>
      <c r="I16" s="12">
        <v>14.31</v>
      </c>
      <c r="J16" s="14"/>
      <c r="K16" s="12">
        <v>13.75</v>
      </c>
      <c r="L16" s="12">
        <v>24.74</v>
      </c>
      <c r="M16" s="14"/>
      <c r="N16" s="12">
        <v>34.661325480000002</v>
      </c>
      <c r="O16" s="12">
        <v>33.494564930000003</v>
      </c>
      <c r="P16" s="8"/>
      <c r="Q16" s="6"/>
      <c r="R16" s="6"/>
      <c r="S16" s="2"/>
    </row>
    <row r="17" spans="1:24">
      <c r="B17" s="12">
        <v>2.4900000000000002</v>
      </c>
      <c r="C17" s="12">
        <v>10.3</v>
      </c>
      <c r="D17" s="14"/>
      <c r="E17" s="12">
        <v>11.55</v>
      </c>
      <c r="F17" s="12">
        <v>17.8</v>
      </c>
      <c r="G17" s="14"/>
      <c r="H17" s="12">
        <v>8.2368000000000006</v>
      </c>
      <c r="I17" s="12">
        <v>11.6</v>
      </c>
      <c r="J17" s="14"/>
      <c r="K17" s="12">
        <v>11.2</v>
      </c>
      <c r="L17" s="12">
        <v>16.600000000000001</v>
      </c>
      <c r="M17" s="14"/>
      <c r="N17" s="12">
        <v>32.772564000000003</v>
      </c>
      <c r="O17" s="12">
        <v>48.076542189999998</v>
      </c>
      <c r="P17" s="8"/>
      <c r="Q17" s="6"/>
      <c r="R17" s="6"/>
      <c r="S17" s="1"/>
    </row>
    <row r="18" spans="1:24">
      <c r="B18" s="12">
        <v>11.4</v>
      </c>
      <c r="D18" s="14"/>
      <c r="E18" s="12">
        <v>6.2001999999999997</v>
      </c>
      <c r="F18" s="12">
        <v>27.8</v>
      </c>
      <c r="G18" s="14"/>
      <c r="H18" s="12">
        <v>7.05</v>
      </c>
      <c r="I18" s="12">
        <v>8.9</v>
      </c>
      <c r="J18" s="15"/>
      <c r="K18" s="12">
        <v>11.93</v>
      </c>
      <c r="L18" s="12">
        <v>26.7</v>
      </c>
      <c r="M18" s="15"/>
      <c r="N18" s="12">
        <v>45.558038809999999</v>
      </c>
      <c r="O18" s="12">
        <v>35.8334476</v>
      </c>
      <c r="P18" s="8"/>
      <c r="Q18" s="6"/>
      <c r="R18" s="6"/>
      <c r="S18" s="1"/>
    </row>
    <row r="19" spans="1:24">
      <c r="B19" s="12">
        <v>7.54</v>
      </c>
      <c r="C19" s="11"/>
      <c r="D19" s="14"/>
      <c r="E19" s="12">
        <v>17.420000000000002</v>
      </c>
      <c r="F19" s="11"/>
      <c r="G19" s="14"/>
      <c r="H19" s="12">
        <v>9.0136000000000003</v>
      </c>
      <c r="I19" s="16"/>
      <c r="J19" s="12"/>
      <c r="K19" s="12">
        <v>19.260000000000002</v>
      </c>
      <c r="L19" s="11"/>
      <c r="M19" s="12"/>
      <c r="N19" s="12">
        <v>32.34385314</v>
      </c>
      <c r="O19" s="12">
        <v>30.714383659999999</v>
      </c>
      <c r="P19" s="8"/>
      <c r="Q19" s="6"/>
      <c r="R19" s="6"/>
      <c r="S19" s="1"/>
    </row>
    <row r="20" spans="1:24">
      <c r="B20" s="12">
        <v>11.8</v>
      </c>
      <c r="C20" s="14"/>
      <c r="D20" s="14"/>
      <c r="E20" s="12">
        <v>15.7</v>
      </c>
      <c r="F20" s="11"/>
      <c r="G20" s="14"/>
      <c r="H20" s="12">
        <v>7.1976000000000004</v>
      </c>
      <c r="I20" s="16"/>
      <c r="J20" s="12"/>
      <c r="K20" s="12">
        <v>16.79</v>
      </c>
      <c r="L20" s="11"/>
      <c r="M20" s="12"/>
      <c r="N20" s="12">
        <v>47.787967510000001</v>
      </c>
      <c r="O20" s="12">
        <v>37.475293720000003</v>
      </c>
      <c r="P20" s="8"/>
      <c r="Q20" s="6"/>
      <c r="R20" s="6"/>
      <c r="S20" s="1"/>
    </row>
    <row r="21" spans="1:24">
      <c r="B21" s="12">
        <v>12.6</v>
      </c>
      <c r="C21" s="14"/>
      <c r="D21" s="14"/>
      <c r="E21" s="12">
        <v>17.100000000000001</v>
      </c>
      <c r="F21" s="11"/>
      <c r="G21" s="14"/>
      <c r="H21" s="12">
        <v>12.9</v>
      </c>
      <c r="I21" s="16"/>
      <c r="J21" s="12"/>
      <c r="K21" s="12">
        <v>16.7</v>
      </c>
      <c r="L21" s="11"/>
      <c r="M21" s="12"/>
      <c r="N21" s="12">
        <v>36.636704969999997</v>
      </c>
      <c r="O21" s="12"/>
      <c r="P21" s="8"/>
      <c r="Q21" s="6"/>
      <c r="R21" s="6"/>
      <c r="S21" s="1"/>
    </row>
    <row r="22" spans="1:24">
      <c r="B22" s="12">
        <v>13.1</v>
      </c>
      <c r="C22" s="14"/>
      <c r="D22" s="14"/>
      <c r="E22" s="12">
        <v>20.399999999999999</v>
      </c>
      <c r="F22" s="11"/>
      <c r="G22" s="14"/>
      <c r="H22" s="12">
        <v>9.9</v>
      </c>
      <c r="I22" s="16"/>
      <c r="J22" s="12"/>
      <c r="K22" s="12">
        <v>20.100000000000001</v>
      </c>
      <c r="L22" s="11"/>
      <c r="M22" s="12"/>
      <c r="N22" s="12">
        <v>46.855105680000001</v>
      </c>
      <c r="O22" s="12"/>
      <c r="P22" s="8"/>
      <c r="Q22" s="6"/>
      <c r="R22" s="6"/>
    </row>
    <row r="23" spans="1:24">
      <c r="B23" s="12">
        <v>14.5</v>
      </c>
      <c r="C23" s="14"/>
      <c r="D23" s="14"/>
      <c r="E23" s="12">
        <v>18.2</v>
      </c>
      <c r="F23" s="11"/>
      <c r="G23" s="14"/>
      <c r="H23" s="12">
        <v>15</v>
      </c>
      <c r="I23" s="16"/>
      <c r="J23" s="14"/>
      <c r="K23" s="12">
        <v>18.3</v>
      </c>
      <c r="L23" s="11"/>
      <c r="M23" s="14"/>
      <c r="N23" s="12">
        <v>29.054816150000001</v>
      </c>
      <c r="O23" s="12"/>
      <c r="P23" s="8"/>
      <c r="Q23" s="6"/>
      <c r="R23" s="6"/>
      <c r="W23" s="1"/>
      <c r="X23" s="1"/>
    </row>
    <row r="24" spans="1:24">
      <c r="B24" s="14"/>
      <c r="C24" s="14"/>
      <c r="D24" s="14"/>
      <c r="E24" s="12">
        <v>24.9</v>
      </c>
      <c r="F24" s="14"/>
      <c r="G24" s="14"/>
      <c r="H24" s="12">
        <v>14.9</v>
      </c>
      <c r="I24" s="16"/>
      <c r="J24" s="14"/>
      <c r="K24" s="12">
        <v>23.2</v>
      </c>
      <c r="L24" s="14"/>
      <c r="M24" s="14"/>
      <c r="N24" s="12">
        <v>39.287731209999997</v>
      </c>
      <c r="O24" s="12"/>
      <c r="P24" s="8"/>
      <c r="Q24" s="6"/>
      <c r="R24" s="6"/>
    </row>
    <row r="25" spans="1:2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8"/>
      <c r="P25" s="8"/>
      <c r="Q25" s="6"/>
      <c r="R25" s="6"/>
    </row>
    <row r="26" spans="1:24">
      <c r="A26" t="s">
        <v>8</v>
      </c>
      <c r="B26" s="6">
        <f>COUNT(B8:B24)</f>
        <v>16</v>
      </c>
      <c r="C26" s="6">
        <f>COUNT(C8:C24)</f>
        <v>10</v>
      </c>
      <c r="D26" s="6"/>
      <c r="E26" s="6">
        <f t="shared" ref="D26:O26" si="0">COUNT(E8:E24)</f>
        <v>17</v>
      </c>
      <c r="F26" s="6">
        <f t="shared" si="0"/>
        <v>11</v>
      </c>
      <c r="G26" s="6"/>
      <c r="H26" s="6">
        <f t="shared" si="0"/>
        <v>17</v>
      </c>
      <c r="I26" s="6">
        <f t="shared" si="0"/>
        <v>11</v>
      </c>
      <c r="J26" s="6"/>
      <c r="K26" s="6">
        <f t="shared" si="0"/>
        <v>17</v>
      </c>
      <c r="L26" s="6">
        <f t="shared" si="0"/>
        <v>11</v>
      </c>
      <c r="M26" s="6"/>
      <c r="N26" s="6">
        <f t="shared" si="0"/>
        <v>17</v>
      </c>
      <c r="O26" s="6">
        <f t="shared" si="0"/>
        <v>13</v>
      </c>
      <c r="P26" s="8"/>
      <c r="Q26" s="6"/>
      <c r="R26" s="6"/>
    </row>
    <row r="27" spans="1:24">
      <c r="A27" t="s">
        <v>9</v>
      </c>
      <c r="B27" s="11">
        <f>AVERAGE(B8:B23)</f>
        <v>8.1968750000000004</v>
      </c>
      <c r="C27" s="11">
        <f>AVERAGE(C8:C23)</f>
        <v>9.9229999999999983</v>
      </c>
      <c r="D27" s="11"/>
      <c r="E27" s="11">
        <f>AVERAGE(E8:E23)</f>
        <v>13.581831249999997</v>
      </c>
      <c r="F27" s="11">
        <f>AVERAGE(F8:F23)</f>
        <v>18.060454545454547</v>
      </c>
      <c r="G27" s="11"/>
      <c r="H27" s="11">
        <f>AVERAGE(H8:H23)</f>
        <v>8.5639000000000003</v>
      </c>
      <c r="I27" s="11">
        <f>AVERAGE(I8:I23)</f>
        <v>10.664409090909091</v>
      </c>
      <c r="J27" s="11"/>
      <c r="K27" s="11">
        <f>AVERAGE(K8:K23)</f>
        <v>14.133749999999999</v>
      </c>
      <c r="L27" s="11">
        <f>AVERAGE(L8:L23)</f>
        <v>20.718181818181815</v>
      </c>
      <c r="M27" s="11"/>
      <c r="N27" s="11">
        <f>AVERAGE(N8:N23)</f>
        <v>38.156962189999994</v>
      </c>
      <c r="O27" s="11">
        <f>AVERAGE(O8:O23)</f>
        <v>37.351044234615387</v>
      </c>
    </row>
    <row r="28" spans="1:24">
      <c r="A28" t="s">
        <v>10</v>
      </c>
      <c r="B28" s="11">
        <f>STDEV(B8:B24)</f>
        <v>3.483308233561881</v>
      </c>
      <c r="C28" s="11">
        <f>STDEV(C8:C24)</f>
        <v>4.140306081009526</v>
      </c>
      <c r="D28" s="11"/>
      <c r="E28" s="11">
        <f t="shared" ref="E28:O28" si="1">STDEV(E8:E23)</f>
        <v>4.0217044081199838</v>
      </c>
      <c r="F28" s="11">
        <f t="shared" si="1"/>
        <v>6.8353560364275934</v>
      </c>
      <c r="G28" s="11"/>
      <c r="H28" s="11">
        <f t="shared" si="1"/>
        <v>2.8352482896564801</v>
      </c>
      <c r="I28" s="11">
        <f t="shared" si="1"/>
        <v>2.6806654474046323</v>
      </c>
      <c r="J28" s="11"/>
      <c r="K28" s="11">
        <f t="shared" si="1"/>
        <v>3.6064643350517214</v>
      </c>
      <c r="L28" s="11">
        <f t="shared" si="1"/>
        <v>7.1757352489927149</v>
      </c>
      <c r="M28" s="11"/>
      <c r="N28" s="11">
        <f t="shared" si="1"/>
        <v>7.2805872176453352</v>
      </c>
      <c r="O28" s="11">
        <f t="shared" si="1"/>
        <v>6.5796651076748214</v>
      </c>
      <c r="P28" s="1"/>
    </row>
    <row r="29" spans="1:24">
      <c r="A29" t="s">
        <v>11</v>
      </c>
      <c r="B29" s="11">
        <f>B28/SQRT(COUNT(B8:B24)-1)</f>
        <v>0.89938631855282269</v>
      </c>
      <c r="C29" s="11">
        <f t="shared" ref="C29:O29" si="2">C28/SQRT(COUNT(C8:C24)-1)</f>
        <v>1.3801020270031754</v>
      </c>
      <c r="D29" s="11"/>
      <c r="E29" s="11">
        <f t="shared" si="2"/>
        <v>1.0054261020299959</v>
      </c>
      <c r="F29" s="11">
        <f t="shared" si="2"/>
        <v>2.1615293693292057</v>
      </c>
      <c r="G29" s="11"/>
      <c r="H29" s="11">
        <f t="shared" si="2"/>
        <v>0.70881207241412003</v>
      </c>
      <c r="I29" s="11">
        <f t="shared" si="2"/>
        <v>0.84770084587129424</v>
      </c>
      <c r="J29" s="11"/>
      <c r="K29" s="11">
        <f t="shared" si="2"/>
        <v>0.90161608376293034</v>
      </c>
      <c r="L29" s="11">
        <f t="shared" si="2"/>
        <v>2.2691667273172444</v>
      </c>
      <c r="M29" s="11"/>
      <c r="N29" s="11">
        <f t="shared" si="2"/>
        <v>1.8201468044113338</v>
      </c>
      <c r="O29" s="11">
        <f t="shared" si="2"/>
        <v>1.8993857105468233</v>
      </c>
      <c r="P29" s="1"/>
    </row>
    <row r="30" spans="1:24"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  <c r="P30" s="1"/>
    </row>
    <row r="31" spans="1:24"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  <c r="P31" s="1"/>
    </row>
    <row r="32" spans="1:24">
      <c r="D32" s="1"/>
      <c r="E32" s="1"/>
      <c r="F32" s="1"/>
      <c r="G32" s="1"/>
      <c r="I32" s="1"/>
    </row>
    <row r="33" spans="4:16">
      <c r="D33" s="1"/>
      <c r="E33" s="1"/>
      <c r="F33" s="1"/>
      <c r="G33" s="1"/>
    </row>
    <row r="34" spans="4:16">
      <c r="D34" s="1"/>
      <c r="E34" s="1"/>
      <c r="F34" s="1"/>
      <c r="G34" s="1"/>
    </row>
    <row r="36" spans="4:16">
      <c r="M36" s="2"/>
      <c r="N36" s="2"/>
      <c r="O36" s="2"/>
      <c r="P36" s="2"/>
    </row>
    <row r="45" spans="4:16">
      <c r="M45" s="2"/>
      <c r="N45" s="2"/>
      <c r="O45" s="2"/>
      <c r="P45" s="2"/>
    </row>
    <row r="61" spans="4:7">
      <c r="D61" s="1"/>
      <c r="E61" s="1"/>
      <c r="F61" s="1"/>
      <c r="G61" s="1"/>
    </row>
    <row r="62" spans="4:7">
      <c r="D62" s="1"/>
      <c r="E62" s="1"/>
      <c r="F62" s="1"/>
      <c r="G62" s="1"/>
    </row>
    <row r="63" spans="4:7">
      <c r="D63" s="1"/>
      <c r="E63" s="1"/>
      <c r="F63" s="1"/>
      <c r="G63" s="1"/>
    </row>
    <row r="67" spans="4:7">
      <c r="D67" s="2"/>
      <c r="E67" s="2"/>
      <c r="F67" s="2"/>
      <c r="G67" s="2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</sheetData>
  <mergeCells count="5">
    <mergeCell ref="N6:O6"/>
    <mergeCell ref="B6:C6"/>
    <mergeCell ref="E6:F6"/>
    <mergeCell ref="H6:I6"/>
    <mergeCell ref="K6:L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baseColWidth="10" defaultColWidth="11" defaultRowHeight="15" x14ac:dyDescent="0"/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Rincon Sartori</dc:creator>
  <cp:lastModifiedBy>Marina Rincon Sartori</cp:lastModifiedBy>
  <dcterms:created xsi:type="dcterms:W3CDTF">2021-06-14T14:20:58Z</dcterms:created>
  <dcterms:modified xsi:type="dcterms:W3CDTF">2021-10-22T12:16:37Z</dcterms:modified>
</cp:coreProperties>
</file>