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nespolo/Dropbox/Why bears hibernate?_corregir párrafos en amarillo en proofs/Revised version_ProcRoyl/Dryad/"/>
    </mc:Choice>
  </mc:AlternateContent>
  <xr:revisionPtr revIDLastSave="0" documentId="13_ncr:1_{CC1DA51F-E342-3145-B1B7-C5648370E0A6}" xr6:coauthVersionLast="47" xr6:coauthVersionMax="47" xr10:uidLastSave="{00000000-0000-0000-0000-000000000000}"/>
  <bookViews>
    <workbookView xWindow="1480" yWindow="500" windowWidth="49720" windowHeight="21600" activeTab="8" xr2:uid="{469358E6-5797-C94D-8478-2B830982E824}"/>
  </bookViews>
  <sheets>
    <sheet name="Fig 1" sheetId="1" r:id="rId1"/>
    <sheet name="Fig 2" sheetId="2" r:id="rId2"/>
    <sheet name="Fig 3" sheetId="11" r:id="rId3"/>
    <sheet name="Fig 4" sheetId="3" r:id="rId4"/>
    <sheet name="Fig S1" sheetId="4" r:id="rId5"/>
    <sheet name="Fig S2" sheetId="5" r:id="rId6"/>
    <sheet name="Fig S3" sheetId="6" r:id="rId7"/>
    <sheet name="Fig S4" sheetId="7" r:id="rId8"/>
    <sheet name="Fig S6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C16" i="2" s="1"/>
  <c r="D15" i="1"/>
  <c r="G12" i="1"/>
  <c r="C12" i="2" s="1"/>
  <c r="D11" i="1"/>
  <c r="G8" i="1"/>
  <c r="C8" i="2" s="1"/>
  <c r="D7" i="1"/>
  <c r="G4" i="1"/>
  <c r="C4" i="2" s="1"/>
  <c r="D3" i="1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A17" i="2"/>
  <c r="A1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B1" i="2"/>
  <c r="A1" i="2"/>
  <c r="G3" i="1"/>
  <c r="C3" i="2" s="1"/>
  <c r="G5" i="1"/>
  <c r="C5" i="2" s="1"/>
  <c r="G6" i="1"/>
  <c r="C6" i="2" s="1"/>
  <c r="G7" i="1"/>
  <c r="C7" i="2" s="1"/>
  <c r="G9" i="1"/>
  <c r="C9" i="2" s="1"/>
  <c r="G10" i="1"/>
  <c r="C10" i="2" s="1"/>
  <c r="G11" i="1"/>
  <c r="C11" i="2" s="1"/>
  <c r="G13" i="1"/>
  <c r="C13" i="2" s="1"/>
  <c r="G14" i="1"/>
  <c r="C14" i="2" s="1"/>
  <c r="G15" i="1"/>
  <c r="C15" i="2" s="1"/>
  <c r="G17" i="1"/>
  <c r="C17" i="2" s="1"/>
  <c r="G18" i="1"/>
  <c r="C18" i="2" s="1"/>
  <c r="G2" i="1"/>
  <c r="C2" i="2" s="1"/>
  <c r="D5" i="1"/>
  <c r="D6" i="1"/>
  <c r="D9" i="1"/>
  <c r="D10" i="1"/>
  <c r="D13" i="1"/>
  <c r="D14" i="1"/>
  <c r="D17" i="1"/>
  <c r="D18" i="1"/>
  <c r="D2" i="1"/>
  <c r="D16" i="1" l="1"/>
  <c r="D12" i="1"/>
  <c r="D8" i="1"/>
  <c r="D4" i="1"/>
</calcChain>
</file>

<file path=xl/sharedStrings.xml><?xml version="1.0" encoding="utf-8"?>
<sst xmlns="http://schemas.openxmlformats.org/spreadsheetml/2006/main" count="334" uniqueCount="126">
  <si>
    <t>species</t>
  </si>
  <si>
    <t>mb</t>
  </si>
  <si>
    <t>deeh</t>
  </si>
  <si>
    <t>bmr1</t>
  </si>
  <si>
    <t>M_lucifugus</t>
  </si>
  <si>
    <t>M_myotis</t>
  </si>
  <si>
    <t>Z_princeps</t>
  </si>
  <si>
    <t>D_gliroides</t>
  </si>
  <si>
    <t>C_nanus</t>
  </si>
  <si>
    <t>S_parryii</t>
  </si>
  <si>
    <t>M_monax</t>
  </si>
  <si>
    <t>T_aculeatus</t>
  </si>
  <si>
    <t>U_americanus</t>
  </si>
  <si>
    <t>U_arctos</t>
  </si>
  <si>
    <t>M. lucifugus</t>
  </si>
  <si>
    <t>M. myotis</t>
  </si>
  <si>
    <t>Z. princeps</t>
  </si>
  <si>
    <t>D. gliroides</t>
  </si>
  <si>
    <t>C. nanus</t>
  </si>
  <si>
    <t>S. parryii</t>
  </si>
  <si>
    <t>M. monax</t>
  </si>
  <si>
    <t>T. aculeatus</t>
  </si>
  <si>
    <t>U. americanus</t>
  </si>
  <si>
    <t>U. arctos</t>
  </si>
  <si>
    <t>savings</t>
  </si>
  <si>
    <t>cel_met</t>
  </si>
  <si>
    <t>Species</t>
  </si>
  <si>
    <t>Phalaenoptilus nuttallii</t>
  </si>
  <si>
    <t>Tachyglossus aculeatus</t>
  </si>
  <si>
    <t>Cricetus cricetus</t>
  </si>
  <si>
    <t>Eliomys quercinus</t>
  </si>
  <si>
    <t>Glis glis</t>
  </si>
  <si>
    <t>Marmota flaviventris</t>
  </si>
  <si>
    <t>Marmota marmota</t>
  </si>
  <si>
    <t>Marmota monax</t>
  </si>
  <si>
    <t>Mesocricetus auratus</t>
  </si>
  <si>
    <t>Microdipodops pallidus</t>
  </si>
  <si>
    <t>Muscardinus avellanarius</t>
  </si>
  <si>
    <t>Perognathus parvus</t>
  </si>
  <si>
    <t>Spermophilus lateralis</t>
  </si>
  <si>
    <t>Spermophilus mexicanus</t>
  </si>
  <si>
    <t>Spermophilus parryii</t>
  </si>
  <si>
    <t>Spermophilus richardsonii</t>
  </si>
  <si>
    <t>Spermophilus saturatus</t>
  </si>
  <si>
    <t>Spermophilus tereticaudus</t>
  </si>
  <si>
    <t>Tamias striatus</t>
  </si>
  <si>
    <t>Zapus hudsonius</t>
  </si>
  <si>
    <t>Zapus princeps</t>
  </si>
  <si>
    <t>Cheirogaleus medius</t>
  </si>
  <si>
    <t>Ursus americanus</t>
  </si>
  <si>
    <t>Barbastella barbastellus</t>
  </si>
  <si>
    <t>Chalinolobus gouldii</t>
  </si>
  <si>
    <t>Eptesicus fuscus</t>
  </si>
  <si>
    <t>Hipposideros terasensis</t>
  </si>
  <si>
    <t>Lasiurus borealis</t>
  </si>
  <si>
    <t>Myotis lucifugus</t>
  </si>
  <si>
    <t>Myotis myotis</t>
  </si>
  <si>
    <t>Myotis velifer</t>
  </si>
  <si>
    <t>Nyctalus noctula</t>
  </si>
  <si>
    <t>Nyctophilus bifax</t>
  </si>
  <si>
    <t>Nyctophilus geoffroyi</t>
  </si>
  <si>
    <t>Nyctophilus gouldi</t>
  </si>
  <si>
    <t>Pipistrellus pipistrellus</t>
  </si>
  <si>
    <t>Tadarida brasiliensis</t>
  </si>
  <si>
    <t>Tadarida teniotis</t>
  </si>
  <si>
    <t>Vespadelus vulturnus</t>
  </si>
  <si>
    <t>Erinaceous europaeus</t>
  </si>
  <si>
    <t>Echinops telfairi</t>
  </si>
  <si>
    <t>Setifer setosus</t>
  </si>
  <si>
    <t>Tenrec ecaudatus</t>
  </si>
  <si>
    <t>Elephantulus myurus</t>
  </si>
  <si>
    <t>Acrobates pygmaeus</t>
  </si>
  <si>
    <t>Burramys parvus</t>
  </si>
  <si>
    <t>Cercartetus concinnus</t>
  </si>
  <si>
    <t>Cercartetus lepidus</t>
  </si>
  <si>
    <t>Cercartetus nanus</t>
  </si>
  <si>
    <t>Dromiciops gliroides</t>
  </si>
  <si>
    <t>TMRmin</t>
  </si>
  <si>
    <t>DEEh</t>
  </si>
  <si>
    <t>ND</t>
  </si>
  <si>
    <t>LogMB</t>
  </si>
  <si>
    <t>LogDEEh</t>
  </si>
  <si>
    <t>DEE</t>
  </si>
  <si>
    <t>M_marmota</t>
  </si>
  <si>
    <t>E_quercinus L</t>
  </si>
  <si>
    <t>S_columbianus</t>
  </si>
  <si>
    <t>E_fuscus</t>
  </si>
  <si>
    <t>G_glis</t>
  </si>
  <si>
    <t>H_terasensis</t>
  </si>
  <si>
    <t>T_taxus</t>
  </si>
  <si>
    <t>Reference</t>
  </si>
  <si>
    <t>Jonasson,2012</t>
  </si>
  <si>
    <t>Koteja, 2001</t>
  </si>
  <si>
    <t>Cranford, 1978</t>
  </si>
  <si>
    <t>Mejias et al PBZ in press</t>
  </si>
  <si>
    <t>Geiser, 2008</t>
  </si>
  <si>
    <t>Buck, 1999</t>
  </si>
  <si>
    <t>Bayley, 1965</t>
  </si>
  <si>
    <t>Falkenstein, 2001</t>
  </si>
  <si>
    <t>Harlow, 2002</t>
  </si>
  <si>
    <t>Hilderbrandt, 2000</t>
  </si>
  <si>
    <t>Arnold 1986</t>
  </si>
  <si>
    <t>Pajunen, 1970</t>
  </si>
  <si>
    <t>Nehaus, 2000</t>
  </si>
  <si>
    <t>Beer and Richards, 1956</t>
  </si>
  <si>
    <t>Bieber et al., 2014</t>
  </si>
  <si>
    <t>Jian-nan liu and Karasov, 2011</t>
  </si>
  <si>
    <t>deeh/mb</t>
  </si>
  <si>
    <t>Harlow, 1981</t>
  </si>
  <si>
    <t>Comment</t>
  </si>
  <si>
    <t>M_flaviventris</t>
  </si>
  <si>
    <t>Calculated from body composition, see methods for details</t>
  </si>
  <si>
    <t>Reported in Armitage et al. (2003)[Respirometry]</t>
  </si>
  <si>
    <t>Reported in Toien et al. (2011)[Respirometry]</t>
  </si>
  <si>
    <t>U_richardsonii</t>
  </si>
  <si>
    <t>Reported in Wang (1978)[Annual Energy budget estimation]</t>
  </si>
  <si>
    <t>Reported in Kenagy et al.(1989)[Annual Energy budget estimation]</t>
  </si>
  <si>
    <t>S_saturatus</t>
  </si>
  <si>
    <t>E_quercinus</t>
  </si>
  <si>
    <t>M. marmota</t>
  </si>
  <si>
    <t>E. quercinus</t>
  </si>
  <si>
    <t>S. columbianus</t>
  </si>
  <si>
    <t>E. fuscus</t>
  </si>
  <si>
    <t>G. glis</t>
  </si>
  <si>
    <t>H. terasensis</t>
  </si>
  <si>
    <t>T. taxus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</si>
</sst>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5B9C-D2FC-134D-B2F0-12D4DDAA0615}">
  <dimension ref="A1:H18"/>
  <sheetViews>
    <sheetView zoomScale="140" zoomScaleNormal="140" workbookViewId="0">
      <selection activeCell="G24" sqref="G24"/>
    </sheetView>
  </sheetViews>
  <sheetFormatPr baseColWidth="10" defaultRowHeight="16" x14ac:dyDescent="0.2"/>
  <cols>
    <col min="1" max="1" width="17.6640625" style="5" customWidth="1"/>
    <col min="2" max="7" width="10.83203125" style="5"/>
    <col min="8" max="8" width="13" style="5" customWidth="1"/>
    <col min="9" max="16384" width="10.83203125" style="5"/>
  </cols>
  <sheetData>
    <row r="1" spans="1:8" s="4" customFormat="1" x14ac:dyDescent="0.2">
      <c r="A1" s="6" t="s">
        <v>0</v>
      </c>
      <c r="B1" s="4" t="s">
        <v>1</v>
      </c>
      <c r="C1" s="4" t="s">
        <v>2</v>
      </c>
      <c r="D1" s="4" t="s">
        <v>107</v>
      </c>
      <c r="E1" s="4" t="s">
        <v>3</v>
      </c>
      <c r="F1" s="4" t="s">
        <v>82</v>
      </c>
      <c r="G1" s="10" t="s">
        <v>24</v>
      </c>
      <c r="H1" s="4" t="s">
        <v>90</v>
      </c>
    </row>
    <row r="2" spans="1:8" x14ac:dyDescent="0.2">
      <c r="A2" s="7" t="s">
        <v>4</v>
      </c>
      <c r="B2" s="8">
        <v>8.5</v>
      </c>
      <c r="C2" s="8">
        <v>0.23365995886962138</v>
      </c>
      <c r="D2" s="8">
        <f>C2/B2</f>
        <v>2.748940692583781E-2</v>
      </c>
      <c r="E2" s="8">
        <v>8.6999999999999993</v>
      </c>
      <c r="F2" s="5">
        <v>26.498695045391038</v>
      </c>
      <c r="G2" s="9">
        <f t="shared" ref="G2:G18" si="0">(E2-C2)/E2</f>
        <v>0.97314253346326196</v>
      </c>
      <c r="H2" s="5" t="s">
        <v>91</v>
      </c>
    </row>
    <row r="3" spans="1:8" x14ac:dyDescent="0.2">
      <c r="A3" s="7" t="s">
        <v>5</v>
      </c>
      <c r="B3" s="8">
        <v>24.7</v>
      </c>
      <c r="C3" s="8">
        <v>2.1046418663140312</v>
      </c>
      <c r="D3" s="8">
        <f t="shared" ref="D3:D18" si="1">C3/B3</f>
        <v>8.5208172725264417E-2</v>
      </c>
      <c r="E3" s="8">
        <v>17.7</v>
      </c>
      <c r="F3" s="5">
        <v>53.864716140542257</v>
      </c>
      <c r="G3" s="9">
        <f t="shared" si="0"/>
        <v>0.88109367986926379</v>
      </c>
      <c r="H3" s="5" t="s">
        <v>92</v>
      </c>
    </row>
    <row r="4" spans="1:8" x14ac:dyDescent="0.2">
      <c r="A4" s="7" t="s">
        <v>6</v>
      </c>
      <c r="B4" s="8">
        <v>36</v>
      </c>
      <c r="C4" s="8">
        <v>0.42554218630326002</v>
      </c>
      <c r="D4" s="8">
        <f t="shared" si="1"/>
        <v>1.1820616286201667E-2</v>
      </c>
      <c r="E4" s="8">
        <v>22.8</v>
      </c>
      <c r="F4" s="5">
        <v>69.199357891625183</v>
      </c>
      <c r="G4" s="9">
        <f t="shared" si="0"/>
        <v>0.98133586902178682</v>
      </c>
      <c r="H4" s="5" t="s">
        <v>93</v>
      </c>
    </row>
    <row r="5" spans="1:8" x14ac:dyDescent="0.2">
      <c r="A5" s="7" t="s">
        <v>7</v>
      </c>
      <c r="B5" s="8">
        <v>45</v>
      </c>
      <c r="C5" s="8">
        <v>6.3206280273455775</v>
      </c>
      <c r="D5" s="8">
        <f t="shared" si="1"/>
        <v>0.1404584006076795</v>
      </c>
      <c r="E5" s="8">
        <v>26.4</v>
      </c>
      <c r="F5" s="5">
        <v>80.268883695944936</v>
      </c>
      <c r="G5" s="9">
        <f t="shared" si="0"/>
        <v>0.76058227169145542</v>
      </c>
      <c r="H5" s="5" t="s">
        <v>94</v>
      </c>
    </row>
    <row r="6" spans="1:8" x14ac:dyDescent="0.2">
      <c r="A6" s="7" t="s">
        <v>8</v>
      </c>
      <c r="B6" s="8">
        <v>50</v>
      </c>
      <c r="C6" s="8">
        <v>2.3087162875132061</v>
      </c>
      <c r="D6" s="8">
        <f t="shared" si="1"/>
        <v>4.6174325750264124E-2</v>
      </c>
      <c r="E6" s="8">
        <v>28.4</v>
      </c>
      <c r="F6" s="5">
        <v>86.094608299296965</v>
      </c>
      <c r="G6" s="9">
        <f t="shared" si="0"/>
        <v>0.91870717297488713</v>
      </c>
      <c r="H6" s="5" t="s">
        <v>95</v>
      </c>
    </row>
    <row r="7" spans="1:8" x14ac:dyDescent="0.2">
      <c r="A7" s="7" t="s">
        <v>9</v>
      </c>
      <c r="B7" s="8">
        <v>820</v>
      </c>
      <c r="C7" s="8">
        <v>13.558296955885332</v>
      </c>
      <c r="D7" s="8">
        <f t="shared" si="1"/>
        <v>1.6534508482786991E-2</v>
      </c>
      <c r="E7" s="8">
        <v>208.9</v>
      </c>
      <c r="F7" s="5">
        <v>553.15534526658701</v>
      </c>
      <c r="G7" s="9">
        <f t="shared" si="0"/>
        <v>0.93509671155631724</v>
      </c>
      <c r="H7" s="5" t="s">
        <v>96</v>
      </c>
    </row>
    <row r="8" spans="1:8" x14ac:dyDescent="0.2">
      <c r="A8" s="7" t="s">
        <v>10</v>
      </c>
      <c r="B8" s="8">
        <v>2180</v>
      </c>
      <c r="C8" s="8">
        <v>120.63591327188111</v>
      </c>
      <c r="D8" s="8">
        <f t="shared" si="1"/>
        <v>5.5337574895358309E-2</v>
      </c>
      <c r="E8" s="8">
        <v>355.7</v>
      </c>
      <c r="F8" s="5">
        <v>1059.8257566552998</v>
      </c>
      <c r="G8" s="9">
        <f t="shared" si="0"/>
        <v>0.66084927390531034</v>
      </c>
      <c r="H8" s="5" t="s">
        <v>97</v>
      </c>
    </row>
    <row r="9" spans="1:8" x14ac:dyDescent="0.2">
      <c r="A9" s="7" t="s">
        <v>11</v>
      </c>
      <c r="B9" s="8">
        <v>4673</v>
      </c>
      <c r="C9" s="8">
        <v>239.38947305464001</v>
      </c>
      <c r="D9" s="8">
        <f t="shared" si="1"/>
        <v>5.1228220212848279E-2</v>
      </c>
      <c r="E9" s="8">
        <v>592.9</v>
      </c>
      <c r="F9" s="5">
        <v>1759.7140273682064</v>
      </c>
      <c r="G9" s="9">
        <f t="shared" si="0"/>
        <v>0.59623971486820704</v>
      </c>
      <c r="H9" s="5" t="s">
        <v>98</v>
      </c>
    </row>
    <row r="10" spans="1:8" x14ac:dyDescent="0.2">
      <c r="A10" s="7" t="s">
        <v>12</v>
      </c>
      <c r="B10" s="8">
        <v>74900</v>
      </c>
      <c r="C10" s="8">
        <v>4337.0739774550175</v>
      </c>
      <c r="D10" s="8">
        <f t="shared" si="1"/>
        <v>5.7904859512083011E-2</v>
      </c>
      <c r="E10" s="8">
        <v>3804.2</v>
      </c>
      <c r="F10" s="5">
        <v>11135.027921204131</v>
      </c>
      <c r="G10" s="9">
        <f t="shared" si="0"/>
        <v>-0.14007517413779971</v>
      </c>
      <c r="H10" s="5" t="s">
        <v>99</v>
      </c>
    </row>
    <row r="11" spans="1:8" x14ac:dyDescent="0.2">
      <c r="A11" s="7" t="s">
        <v>13</v>
      </c>
      <c r="B11" s="8">
        <v>179157</v>
      </c>
      <c r="C11" s="8">
        <v>15317.61603561254</v>
      </c>
      <c r="D11" s="8">
        <f t="shared" si="1"/>
        <v>8.5498283827104379E-2</v>
      </c>
      <c r="E11" s="8">
        <v>6823.9</v>
      </c>
      <c r="F11" s="5">
        <v>19886.637910690923</v>
      </c>
      <c r="G11" s="9">
        <f t="shared" si="0"/>
        <v>-1.2447011292094756</v>
      </c>
      <c r="H11" s="5" t="s">
        <v>100</v>
      </c>
    </row>
    <row r="12" spans="1:8" x14ac:dyDescent="0.2">
      <c r="A12" s="7" t="s">
        <v>83</v>
      </c>
      <c r="B12" s="8">
        <v>4100</v>
      </c>
      <c r="C12" s="8">
        <v>149.05992097479958</v>
      </c>
      <c r="D12" s="8">
        <f t="shared" si="1"/>
        <v>3.6356078286536482E-2</v>
      </c>
      <c r="E12" s="5">
        <v>543.16445971600854</v>
      </c>
      <c r="F12" s="5">
        <v>1613.1032504662446</v>
      </c>
      <c r="G12" s="9">
        <f t="shared" si="0"/>
        <v>0.72557129188324476</v>
      </c>
      <c r="H12" s="5" t="s">
        <v>101</v>
      </c>
    </row>
    <row r="13" spans="1:8" x14ac:dyDescent="0.2">
      <c r="A13" s="7" t="s">
        <v>84</v>
      </c>
      <c r="B13" s="8">
        <v>180.16666670000001</v>
      </c>
      <c r="C13" s="8">
        <v>12.100698293198532</v>
      </c>
      <c r="D13" s="8">
        <f t="shared" si="1"/>
        <v>6.7163912808287152E-2</v>
      </c>
      <c r="E13" s="5">
        <v>66.937276598479798</v>
      </c>
      <c r="F13" s="5">
        <v>201.92235681351582</v>
      </c>
      <c r="G13" s="9">
        <f t="shared" si="0"/>
        <v>0.81922332505721707</v>
      </c>
      <c r="H13" s="5" t="s">
        <v>102</v>
      </c>
    </row>
    <row r="14" spans="1:8" x14ac:dyDescent="0.2">
      <c r="A14" s="7" t="s">
        <v>85</v>
      </c>
      <c r="B14" s="8">
        <v>490.90909090000002</v>
      </c>
      <c r="C14" s="8">
        <v>15.870720257843523</v>
      </c>
      <c r="D14" s="8">
        <f t="shared" si="1"/>
        <v>3.232924497027994E-2</v>
      </c>
      <c r="E14" s="5">
        <v>131.01978472090707</v>
      </c>
      <c r="F14" s="5">
        <v>393.25713982144867</v>
      </c>
      <c r="G14" s="9">
        <f t="shared" si="0"/>
        <v>0.87886775808973683</v>
      </c>
      <c r="H14" s="5" t="s">
        <v>103</v>
      </c>
    </row>
    <row r="15" spans="1:8" x14ac:dyDescent="0.2">
      <c r="A15" s="7" t="s">
        <v>86</v>
      </c>
      <c r="B15" s="8">
        <v>20.6</v>
      </c>
      <c r="C15" s="8">
        <v>1.2188164057025686</v>
      </c>
      <c r="D15" s="8">
        <f t="shared" si="1"/>
        <v>5.9165844937017889E-2</v>
      </c>
      <c r="E15" s="5">
        <v>15.655148773040708</v>
      </c>
      <c r="F15" s="5">
        <v>47.74002071810704</v>
      </c>
      <c r="G15" s="9">
        <f t="shared" si="0"/>
        <v>0.92214597105576801</v>
      </c>
      <c r="H15" s="5" t="s">
        <v>104</v>
      </c>
    </row>
    <row r="16" spans="1:8" x14ac:dyDescent="0.2">
      <c r="A16" s="7" t="s">
        <v>87</v>
      </c>
      <c r="B16" s="8">
        <v>192.5</v>
      </c>
      <c r="C16" s="8">
        <v>10.068004796085518</v>
      </c>
      <c r="D16" s="8">
        <f t="shared" si="1"/>
        <v>5.2301323616028662E-2</v>
      </c>
      <c r="E16" s="5">
        <v>69.973686215946245</v>
      </c>
      <c r="F16" s="5">
        <v>211.01209027447425</v>
      </c>
      <c r="G16" s="9">
        <f t="shared" si="0"/>
        <v>0.85611727292721751</v>
      </c>
      <c r="H16" s="5" t="s">
        <v>105</v>
      </c>
    </row>
    <row r="17" spans="1:8" x14ac:dyDescent="0.2">
      <c r="A17" s="7" t="s">
        <v>88</v>
      </c>
      <c r="B17" s="8">
        <v>55</v>
      </c>
      <c r="C17" s="8">
        <v>2.36386388435277</v>
      </c>
      <c r="D17" s="8">
        <f t="shared" si="1"/>
        <v>4.2979343351868544E-2</v>
      </c>
      <c r="E17" s="5">
        <v>30.22798259248254</v>
      </c>
      <c r="F17" s="5">
        <v>91.728034994061574</v>
      </c>
      <c r="G17" s="9">
        <f t="shared" si="0"/>
        <v>0.92179882077407826</v>
      </c>
      <c r="H17" s="5" t="s">
        <v>106</v>
      </c>
    </row>
    <row r="18" spans="1:8" x14ac:dyDescent="0.2">
      <c r="A18" s="7" t="s">
        <v>89</v>
      </c>
      <c r="B18" s="8">
        <v>8005</v>
      </c>
      <c r="C18" s="8">
        <v>227.9416300968949</v>
      </c>
      <c r="D18" s="8">
        <f t="shared" si="1"/>
        <v>2.8474906945271067E-2</v>
      </c>
      <c r="E18" s="5">
        <v>850.39021976700792</v>
      </c>
      <c r="F18" s="5">
        <v>2517.0751971543909</v>
      </c>
      <c r="G18" s="9">
        <f t="shared" si="0"/>
        <v>0.7319564303557643</v>
      </c>
      <c r="H18" s="5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88C1-8017-3E45-B7A6-5C088EF9B1BD}">
  <dimension ref="A1:D22"/>
  <sheetViews>
    <sheetView workbookViewId="0">
      <selection activeCell="C23" sqref="C23"/>
    </sheetView>
  </sheetViews>
  <sheetFormatPr baseColWidth="10" defaultRowHeight="16" x14ac:dyDescent="0.2"/>
  <cols>
    <col min="1" max="1" width="15.1640625" style="11" customWidth="1"/>
    <col min="2" max="2" width="10.83203125" style="11"/>
    <col min="3" max="3" width="12.33203125" style="11" bestFit="1" customWidth="1"/>
    <col min="4" max="4" width="13" style="5" customWidth="1"/>
    <col min="5" max="16384" width="10.83203125" style="11"/>
  </cols>
  <sheetData>
    <row r="1" spans="1:4" x14ac:dyDescent="0.2">
      <c r="A1" s="12" t="str">
        <f>'Fig 1'!A1</f>
        <v>species</v>
      </c>
      <c r="B1" s="11" t="str">
        <f>'Fig 1'!B1</f>
        <v>mb</v>
      </c>
      <c r="C1" s="11" t="str">
        <f>'Fig 1'!G1</f>
        <v>savings</v>
      </c>
      <c r="D1" s="6" t="s">
        <v>109</v>
      </c>
    </row>
    <row r="2" spans="1:4" x14ac:dyDescent="0.2">
      <c r="A2" s="12" t="str">
        <f>'Fig 1'!A2</f>
        <v>M_lucifugus</v>
      </c>
      <c r="B2" s="11">
        <f>'Fig 1'!B2</f>
        <v>8.5</v>
      </c>
      <c r="C2" s="13">
        <f>100*'Fig 1'!G2</f>
        <v>97.314253346326197</v>
      </c>
      <c r="D2" s="5" t="s">
        <v>111</v>
      </c>
    </row>
    <row r="3" spans="1:4" x14ac:dyDescent="0.2">
      <c r="A3" s="12" t="str">
        <f>'Fig 1'!A3</f>
        <v>M_myotis</v>
      </c>
      <c r="B3" s="11">
        <f>'Fig 1'!B3</f>
        <v>24.7</v>
      </c>
      <c r="C3" s="13">
        <f>100*'Fig 1'!G3</f>
        <v>88.109367986926372</v>
      </c>
      <c r="D3" s="5" t="s">
        <v>111</v>
      </c>
    </row>
    <row r="4" spans="1:4" x14ac:dyDescent="0.2">
      <c r="A4" s="12" t="str">
        <f>'Fig 1'!A4</f>
        <v>Z_princeps</v>
      </c>
      <c r="B4" s="11">
        <f>'Fig 1'!B4</f>
        <v>36</v>
      </c>
      <c r="C4" s="13">
        <f>100*'Fig 1'!G4</f>
        <v>98.133586902178678</v>
      </c>
      <c r="D4" s="5" t="s">
        <v>111</v>
      </c>
    </row>
    <row r="5" spans="1:4" x14ac:dyDescent="0.2">
      <c r="A5" s="12" t="str">
        <f>'Fig 1'!A5</f>
        <v>D_gliroides</v>
      </c>
      <c r="B5" s="11">
        <f>'Fig 1'!B5</f>
        <v>45</v>
      </c>
      <c r="C5" s="13">
        <f>100*'Fig 1'!G5</f>
        <v>76.058227169145539</v>
      </c>
      <c r="D5" s="5" t="s">
        <v>111</v>
      </c>
    </row>
    <row r="6" spans="1:4" x14ac:dyDescent="0.2">
      <c r="A6" s="12" t="str">
        <f>'Fig 1'!A6</f>
        <v>C_nanus</v>
      </c>
      <c r="B6" s="11">
        <f>'Fig 1'!B6</f>
        <v>50</v>
      </c>
      <c r="C6" s="13">
        <f>100*'Fig 1'!G6</f>
        <v>91.87071729748871</v>
      </c>
      <c r="D6" s="5" t="s">
        <v>111</v>
      </c>
    </row>
    <row r="7" spans="1:4" x14ac:dyDescent="0.2">
      <c r="A7" s="12" t="str">
        <f>'Fig 1'!A7</f>
        <v>S_parryii</v>
      </c>
      <c r="B7" s="11">
        <f>'Fig 1'!B7</f>
        <v>820</v>
      </c>
      <c r="C7" s="13">
        <f>100*'Fig 1'!G7</f>
        <v>93.509671155631722</v>
      </c>
      <c r="D7" s="5" t="s">
        <v>111</v>
      </c>
    </row>
    <row r="8" spans="1:4" x14ac:dyDescent="0.2">
      <c r="A8" s="12" t="str">
        <f>'Fig 1'!A8</f>
        <v>M_monax</v>
      </c>
      <c r="B8" s="11">
        <f>'Fig 1'!B8</f>
        <v>2180</v>
      </c>
      <c r="C8" s="13">
        <f>100*'Fig 1'!G8</f>
        <v>66.084927390531035</v>
      </c>
      <c r="D8" s="5" t="s">
        <v>111</v>
      </c>
    </row>
    <row r="9" spans="1:4" x14ac:dyDescent="0.2">
      <c r="A9" s="12" t="str">
        <f>'Fig 1'!A9</f>
        <v>T_aculeatus</v>
      </c>
      <c r="B9" s="11">
        <f>'Fig 1'!B9</f>
        <v>4673</v>
      </c>
      <c r="C9" s="13">
        <f>100*'Fig 1'!G9</f>
        <v>59.623971486820707</v>
      </c>
      <c r="D9" s="5" t="s">
        <v>111</v>
      </c>
    </row>
    <row r="10" spans="1:4" x14ac:dyDescent="0.2">
      <c r="A10" s="12" t="str">
        <f>'Fig 1'!A10</f>
        <v>U_americanus</v>
      </c>
      <c r="B10" s="11">
        <f>'Fig 1'!B10</f>
        <v>74900</v>
      </c>
      <c r="C10" s="13">
        <f>100*'Fig 1'!G10</f>
        <v>-14.007517413779972</v>
      </c>
      <c r="D10" s="5" t="s">
        <v>111</v>
      </c>
    </row>
    <row r="11" spans="1:4" x14ac:dyDescent="0.2">
      <c r="A11" s="12" t="str">
        <f>'Fig 1'!A11</f>
        <v>U_arctos</v>
      </c>
      <c r="B11" s="11">
        <f>'Fig 1'!B11</f>
        <v>179157</v>
      </c>
      <c r="C11" s="13">
        <f>100*'Fig 1'!G11</f>
        <v>-124.47011292094756</v>
      </c>
      <c r="D11" s="5" t="s">
        <v>111</v>
      </c>
    </row>
    <row r="12" spans="1:4" x14ac:dyDescent="0.2">
      <c r="A12" s="12" t="str">
        <f>'Fig 1'!A12</f>
        <v>M_marmota</v>
      </c>
      <c r="B12" s="11">
        <f>'Fig 1'!B12</f>
        <v>4100</v>
      </c>
      <c r="C12" s="13">
        <f>100*'Fig 1'!G12</f>
        <v>72.557129188324481</v>
      </c>
      <c r="D12" s="5" t="s">
        <v>111</v>
      </c>
    </row>
    <row r="13" spans="1:4" x14ac:dyDescent="0.2">
      <c r="A13" s="12" t="str">
        <f>'Fig 1'!A13</f>
        <v>E_quercinus L</v>
      </c>
      <c r="B13" s="11">
        <f>'Fig 1'!B13</f>
        <v>180.16666670000001</v>
      </c>
      <c r="C13" s="13">
        <f>100*'Fig 1'!G13</f>
        <v>81.922332505721712</v>
      </c>
      <c r="D13" s="5" t="s">
        <v>111</v>
      </c>
    </row>
    <row r="14" spans="1:4" x14ac:dyDescent="0.2">
      <c r="A14" s="12" t="str">
        <f>'Fig 1'!A14</f>
        <v>S_columbianus</v>
      </c>
      <c r="B14" s="11">
        <f>'Fig 1'!B14</f>
        <v>490.90909090000002</v>
      </c>
      <c r="C14" s="13">
        <f>100*'Fig 1'!G14</f>
        <v>87.886775808973681</v>
      </c>
      <c r="D14" s="5" t="s">
        <v>111</v>
      </c>
    </row>
    <row r="15" spans="1:4" x14ac:dyDescent="0.2">
      <c r="A15" s="12" t="str">
        <f>'Fig 1'!A15</f>
        <v>E_fuscus</v>
      </c>
      <c r="B15" s="11">
        <f>'Fig 1'!B15</f>
        <v>20.6</v>
      </c>
      <c r="C15" s="13">
        <f>100*'Fig 1'!G15</f>
        <v>92.2145971055768</v>
      </c>
      <c r="D15" s="5" t="s">
        <v>111</v>
      </c>
    </row>
    <row r="16" spans="1:4" x14ac:dyDescent="0.2">
      <c r="A16" s="12" t="str">
        <f>'Fig 1'!A16</f>
        <v>G_glis</v>
      </c>
      <c r="B16" s="11">
        <f>'Fig 1'!B16</f>
        <v>192.5</v>
      </c>
      <c r="C16" s="13">
        <f>100*'Fig 1'!G16</f>
        <v>85.611727292721753</v>
      </c>
      <c r="D16" s="5" t="s">
        <v>111</v>
      </c>
    </row>
    <row r="17" spans="1:4" x14ac:dyDescent="0.2">
      <c r="A17" s="12" t="str">
        <f>'Fig 1'!A17</f>
        <v>H_terasensis</v>
      </c>
      <c r="B17" s="11">
        <f>'Fig 1'!B17</f>
        <v>55</v>
      </c>
      <c r="C17" s="13">
        <f>100*'Fig 1'!G17</f>
        <v>92.179882077407825</v>
      </c>
      <c r="D17" s="5" t="s">
        <v>111</v>
      </c>
    </row>
    <row r="18" spans="1:4" x14ac:dyDescent="0.2">
      <c r="A18" s="12" t="str">
        <f>'Fig 1'!A18</f>
        <v>T_taxus</v>
      </c>
      <c r="B18" s="11">
        <f>'Fig 1'!B18</f>
        <v>8005</v>
      </c>
      <c r="C18" s="13">
        <f>100*'Fig 1'!G18</f>
        <v>73.195643035576424</v>
      </c>
      <c r="D18" s="5" t="s">
        <v>111</v>
      </c>
    </row>
    <row r="19" spans="1:4" x14ac:dyDescent="0.2">
      <c r="A19" s="12" t="s">
        <v>110</v>
      </c>
      <c r="B19" s="11">
        <v>2111</v>
      </c>
      <c r="C19" s="13">
        <v>83.3</v>
      </c>
      <c r="D19" s="5" t="s">
        <v>112</v>
      </c>
    </row>
    <row r="20" spans="1:4" x14ac:dyDescent="0.2">
      <c r="A20" s="12" t="s">
        <v>12</v>
      </c>
      <c r="B20" s="11">
        <v>60000</v>
      </c>
      <c r="C20" s="11">
        <v>53</v>
      </c>
      <c r="D20" s="5" t="s">
        <v>113</v>
      </c>
    </row>
    <row r="21" spans="1:4" x14ac:dyDescent="0.2">
      <c r="A21" s="12" t="s">
        <v>114</v>
      </c>
      <c r="B21" s="11">
        <v>330</v>
      </c>
      <c r="C21" s="11">
        <v>87.7</v>
      </c>
      <c r="D21" s="5" t="s">
        <v>115</v>
      </c>
    </row>
    <row r="22" spans="1:4" x14ac:dyDescent="0.2">
      <c r="A22" s="12" t="s">
        <v>117</v>
      </c>
      <c r="B22" s="11">
        <v>250</v>
      </c>
      <c r="C22" s="11">
        <v>85</v>
      </c>
      <c r="D22" s="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CD09-B4CC-2C42-9E2F-0238536327B7}">
  <dimension ref="A1:C18"/>
  <sheetViews>
    <sheetView workbookViewId="0">
      <selection activeCell="B2" sqref="B2"/>
    </sheetView>
  </sheetViews>
  <sheetFormatPr baseColWidth="10" defaultRowHeight="16" x14ac:dyDescent="0.2"/>
  <sheetData>
    <row r="1" spans="1:3" ht="17" x14ac:dyDescent="0.2">
      <c r="A1" t="s">
        <v>0</v>
      </c>
      <c r="B1" s="3" t="s">
        <v>1</v>
      </c>
      <c r="C1" s="3" t="s">
        <v>24</v>
      </c>
    </row>
    <row r="2" spans="1:3" ht="17" x14ac:dyDescent="0.2">
      <c r="A2" s="2" t="s">
        <v>14</v>
      </c>
      <c r="B2" s="1">
        <v>8.5</v>
      </c>
      <c r="C2" s="1">
        <v>99</v>
      </c>
    </row>
    <row r="3" spans="1:3" ht="17" x14ac:dyDescent="0.2">
      <c r="A3" s="2" t="s">
        <v>15</v>
      </c>
      <c r="B3" s="1">
        <v>24.7</v>
      </c>
      <c r="C3" s="1">
        <v>96</v>
      </c>
    </row>
    <row r="4" spans="1:3" ht="17" x14ac:dyDescent="0.2">
      <c r="A4" s="2" t="s">
        <v>16</v>
      </c>
      <c r="B4" s="1">
        <v>36</v>
      </c>
      <c r="C4" s="1">
        <v>99</v>
      </c>
    </row>
    <row r="5" spans="1:3" ht="17" x14ac:dyDescent="0.2">
      <c r="A5" s="2" t="s">
        <v>17</v>
      </c>
      <c r="B5" s="1">
        <v>45</v>
      </c>
      <c r="C5" s="1">
        <v>92</v>
      </c>
    </row>
    <row r="6" spans="1:3" ht="17" x14ac:dyDescent="0.2">
      <c r="A6" s="2" t="s">
        <v>18</v>
      </c>
      <c r="B6" s="1">
        <v>50</v>
      </c>
      <c r="C6" s="1">
        <v>97</v>
      </c>
    </row>
    <row r="7" spans="1:3" ht="17" x14ac:dyDescent="0.2">
      <c r="A7" s="2" t="s">
        <v>19</v>
      </c>
      <c r="B7" s="1">
        <v>820</v>
      </c>
      <c r="C7" s="1">
        <v>98</v>
      </c>
    </row>
    <row r="8" spans="1:3" ht="17" x14ac:dyDescent="0.2">
      <c r="A8" s="2" t="s">
        <v>20</v>
      </c>
      <c r="B8" s="1">
        <v>2180</v>
      </c>
      <c r="C8" s="1">
        <v>89</v>
      </c>
    </row>
    <row r="9" spans="1:3" ht="17" x14ac:dyDescent="0.2">
      <c r="A9" s="2" t="s">
        <v>21</v>
      </c>
      <c r="B9" s="1">
        <v>4673</v>
      </c>
      <c r="C9" s="1">
        <v>86</v>
      </c>
    </row>
    <row r="10" spans="1:3" ht="17" x14ac:dyDescent="0.2">
      <c r="A10" s="2" t="s">
        <v>22</v>
      </c>
      <c r="B10" s="1">
        <v>74900</v>
      </c>
      <c r="C10" s="1">
        <v>61</v>
      </c>
    </row>
    <row r="11" spans="1:3" ht="17" x14ac:dyDescent="0.2">
      <c r="A11" s="2" t="s">
        <v>23</v>
      </c>
      <c r="B11" s="1">
        <v>179157</v>
      </c>
      <c r="C11" s="1">
        <v>23</v>
      </c>
    </row>
    <row r="12" spans="1:3" ht="17" x14ac:dyDescent="0.2">
      <c r="A12" s="2" t="s">
        <v>119</v>
      </c>
      <c r="B12" s="1">
        <v>4100</v>
      </c>
      <c r="C12" s="1">
        <v>91</v>
      </c>
    </row>
    <row r="13" spans="1:3" ht="17" x14ac:dyDescent="0.2">
      <c r="A13" s="2" t="s">
        <v>120</v>
      </c>
      <c r="B13" s="1">
        <v>180.16666670000001</v>
      </c>
      <c r="C13" s="1">
        <v>94</v>
      </c>
    </row>
    <row r="14" spans="1:3" ht="17" x14ac:dyDescent="0.2">
      <c r="A14" s="2" t="s">
        <v>121</v>
      </c>
      <c r="B14" s="1">
        <v>490.90909090000002</v>
      </c>
      <c r="C14" s="1">
        <v>96</v>
      </c>
    </row>
    <row r="15" spans="1:3" ht="17" x14ac:dyDescent="0.2">
      <c r="A15" s="2" t="s">
        <v>122</v>
      </c>
      <c r="B15" s="1">
        <v>20.6</v>
      </c>
      <c r="C15" s="1">
        <v>97</v>
      </c>
    </row>
    <row r="16" spans="1:3" ht="17" x14ac:dyDescent="0.2">
      <c r="A16" s="2" t="s">
        <v>123</v>
      </c>
      <c r="B16" s="1">
        <v>192.5</v>
      </c>
      <c r="C16" s="1">
        <v>95</v>
      </c>
    </row>
    <row r="17" spans="1:3" ht="17" x14ac:dyDescent="0.2">
      <c r="A17" s="2" t="s">
        <v>124</v>
      </c>
      <c r="B17" s="1">
        <v>55</v>
      </c>
      <c r="C17" s="1">
        <v>97</v>
      </c>
    </row>
    <row r="18" spans="1:3" ht="17" x14ac:dyDescent="0.2">
      <c r="A18" s="2" t="s">
        <v>125</v>
      </c>
      <c r="B18" s="1">
        <v>8005</v>
      </c>
      <c r="C18" s="1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012F-0347-514F-8B0C-AFEE30BB2895}">
  <dimension ref="A1:C18"/>
  <sheetViews>
    <sheetView workbookViewId="0">
      <selection activeCell="A19" sqref="A19"/>
    </sheetView>
  </sheetViews>
  <sheetFormatPr baseColWidth="10" defaultRowHeight="16" x14ac:dyDescent="0.2"/>
  <cols>
    <col min="1" max="1" width="10.83203125" style="5"/>
    <col min="2" max="2" width="11" style="5" bestFit="1" customWidth="1"/>
    <col min="3" max="3" width="14.1640625" style="5" bestFit="1" customWidth="1"/>
    <col min="4" max="16384" width="10.83203125" style="5"/>
  </cols>
  <sheetData>
    <row r="1" spans="1:3" x14ac:dyDescent="0.2">
      <c r="A1" s="5" t="s">
        <v>0</v>
      </c>
      <c r="B1" s="5" t="s">
        <v>1</v>
      </c>
      <c r="C1" s="5" t="s">
        <v>25</v>
      </c>
    </row>
    <row r="2" spans="1:3" x14ac:dyDescent="0.2">
      <c r="A2" s="14" t="s">
        <v>14</v>
      </c>
      <c r="B2" s="15">
        <v>8.5</v>
      </c>
      <c r="C2" s="8">
        <v>6.0178652221365262E-13</v>
      </c>
    </row>
    <row r="3" spans="1:3" x14ac:dyDescent="0.2">
      <c r="A3" s="14" t="s">
        <v>15</v>
      </c>
      <c r="B3" s="15">
        <v>24.7</v>
      </c>
      <c r="C3" s="8">
        <v>1.8556762794312319E-12</v>
      </c>
    </row>
    <row r="4" spans="1:3" x14ac:dyDescent="0.2">
      <c r="A4" s="14" t="s">
        <v>16</v>
      </c>
      <c r="B4" s="15">
        <v>36</v>
      </c>
      <c r="C4" s="8">
        <v>2.5707313891311421E-13</v>
      </c>
    </row>
    <row r="5" spans="1:3" x14ac:dyDescent="0.2">
      <c r="A5" s="14" t="s">
        <v>17</v>
      </c>
      <c r="B5" s="15">
        <v>45</v>
      </c>
      <c r="C5" s="8">
        <v>3.058318318380608E-12</v>
      </c>
    </row>
    <row r="6" spans="1:3" x14ac:dyDescent="0.2">
      <c r="A6" s="14" t="s">
        <v>18</v>
      </c>
      <c r="B6" s="15">
        <v>50</v>
      </c>
      <c r="C6" s="8">
        <v>1.0056917915601738E-12</v>
      </c>
    </row>
    <row r="7" spans="1:3" x14ac:dyDescent="0.2">
      <c r="A7" s="14" t="s">
        <v>19</v>
      </c>
      <c r="B7" s="15">
        <v>820</v>
      </c>
      <c r="C7" s="8">
        <v>5.0382306671782395E-13</v>
      </c>
    </row>
    <row r="8" spans="1:3" x14ac:dyDescent="0.2">
      <c r="A8" s="14" t="s">
        <v>20</v>
      </c>
      <c r="B8" s="15">
        <v>2180</v>
      </c>
      <c r="C8" s="8">
        <v>1.2052038102568959E-12</v>
      </c>
    </row>
    <row r="9" spans="1:3" x14ac:dyDescent="0.2">
      <c r="A9" s="14" t="s">
        <v>21</v>
      </c>
      <c r="B9" s="15">
        <v>4673</v>
      </c>
      <c r="C9" s="8">
        <v>1.1157083610129176E-12</v>
      </c>
    </row>
    <row r="10" spans="1:3" x14ac:dyDescent="0.2">
      <c r="A10" s="14" t="s">
        <v>22</v>
      </c>
      <c r="B10" s="15">
        <v>74900</v>
      </c>
      <c r="C10" s="8">
        <v>1.2611293680081783E-12</v>
      </c>
    </row>
    <row r="11" spans="1:3" x14ac:dyDescent="0.2">
      <c r="A11" s="14" t="s">
        <v>23</v>
      </c>
      <c r="B11" s="15">
        <v>179157</v>
      </c>
      <c r="C11" s="8">
        <v>1.8620818004063043E-12</v>
      </c>
    </row>
    <row r="12" spans="1:3" x14ac:dyDescent="0.2">
      <c r="A12" s="7" t="s">
        <v>83</v>
      </c>
      <c r="B12" s="16">
        <v>4100</v>
      </c>
      <c r="C12" s="5">
        <v>7.9532873301723279E-13</v>
      </c>
    </row>
    <row r="13" spans="1:3" x14ac:dyDescent="0.2">
      <c r="A13" s="7" t="s">
        <v>118</v>
      </c>
      <c r="B13" s="16">
        <v>180.16666670000001</v>
      </c>
      <c r="C13" s="5">
        <v>1.4945484838806331E-12</v>
      </c>
    </row>
    <row r="14" spans="1:3" x14ac:dyDescent="0.2">
      <c r="A14" s="7" t="s">
        <v>85</v>
      </c>
      <c r="B14" s="16">
        <v>490.90909090000002</v>
      </c>
      <c r="C14" s="5">
        <v>7.7342000753677946E-13</v>
      </c>
    </row>
    <row r="15" spans="1:3" x14ac:dyDescent="0.2">
      <c r="A15" s="7" t="s">
        <v>86</v>
      </c>
      <c r="B15" s="16">
        <v>20.6</v>
      </c>
      <c r="C15" s="5">
        <v>1.1672976282995596E-12</v>
      </c>
    </row>
    <row r="16" spans="1:3" x14ac:dyDescent="0.2">
      <c r="A16" s="7" t="s">
        <v>87</v>
      </c>
      <c r="B16" s="16">
        <v>192.5</v>
      </c>
      <c r="C16" s="5">
        <v>1.2174017527808308E-12</v>
      </c>
    </row>
    <row r="17" spans="1:3" x14ac:dyDescent="0.2">
      <c r="A17" s="7" t="s">
        <v>88</v>
      </c>
      <c r="B17" s="16">
        <v>55</v>
      </c>
      <c r="C17" s="5">
        <v>1.1669784765214873E-12</v>
      </c>
    </row>
    <row r="18" spans="1:3" x14ac:dyDescent="0.2">
      <c r="A18" s="7" t="s">
        <v>89</v>
      </c>
      <c r="B18" s="16">
        <v>8005</v>
      </c>
      <c r="C18" s="5">
        <v>5.5967659848198226E-13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1BF9-AB71-3D43-A9BA-C7DCE84F1CA6}">
  <dimension ref="A1:D63"/>
  <sheetViews>
    <sheetView topLeftCell="A21" workbookViewId="0">
      <selection activeCell="F82" sqref="F82"/>
    </sheetView>
  </sheetViews>
  <sheetFormatPr baseColWidth="10" defaultRowHeight="16" x14ac:dyDescent="0.2"/>
  <sheetData>
    <row r="1" spans="1:4" ht="17" x14ac:dyDescent="0.2">
      <c r="A1" s="2" t="s">
        <v>26</v>
      </c>
      <c r="B1" s="1" t="s">
        <v>1</v>
      </c>
      <c r="C1" s="1" t="s">
        <v>77</v>
      </c>
      <c r="D1" s="1" t="s">
        <v>78</v>
      </c>
    </row>
    <row r="2" spans="1:4" ht="17" x14ac:dyDescent="0.2">
      <c r="A2" s="2" t="s">
        <v>27</v>
      </c>
      <c r="B2" s="1">
        <v>35</v>
      </c>
      <c r="C2" s="1">
        <v>0.83160000000000001</v>
      </c>
      <c r="D2" s="1" t="s">
        <v>79</v>
      </c>
    </row>
    <row r="3" spans="1:4" ht="17" x14ac:dyDescent="0.2">
      <c r="A3" s="2" t="s">
        <v>28</v>
      </c>
      <c r="B3" s="1">
        <v>2800</v>
      </c>
      <c r="C3" s="1">
        <v>39.916800000000002</v>
      </c>
      <c r="D3" s="1" t="s">
        <v>79</v>
      </c>
    </row>
    <row r="4" spans="1:4" ht="17" x14ac:dyDescent="0.2">
      <c r="A4" s="2" t="s">
        <v>29</v>
      </c>
      <c r="B4" s="1">
        <v>400</v>
      </c>
      <c r="C4" s="1">
        <v>6.08256</v>
      </c>
      <c r="D4" s="1" t="s">
        <v>79</v>
      </c>
    </row>
    <row r="5" spans="1:4" ht="17" x14ac:dyDescent="0.2">
      <c r="A5" s="2" t="s">
        <v>30</v>
      </c>
      <c r="B5" s="1">
        <v>70</v>
      </c>
      <c r="C5" s="1">
        <v>1.130976</v>
      </c>
      <c r="D5" s="1" t="s">
        <v>79</v>
      </c>
    </row>
    <row r="6" spans="1:4" ht="17" x14ac:dyDescent="0.2">
      <c r="A6" s="2" t="s">
        <v>31</v>
      </c>
      <c r="B6" s="1">
        <v>200</v>
      </c>
      <c r="C6" s="1">
        <v>2.4710399999999999</v>
      </c>
      <c r="D6" s="1" t="s">
        <v>79</v>
      </c>
    </row>
    <row r="7" spans="1:4" ht="17" x14ac:dyDescent="0.2">
      <c r="A7" s="2" t="s">
        <v>32</v>
      </c>
      <c r="B7" s="1">
        <v>2500</v>
      </c>
      <c r="C7" s="1">
        <v>26.135999999999999</v>
      </c>
      <c r="D7" s="1" t="s">
        <v>79</v>
      </c>
    </row>
    <row r="8" spans="1:4" ht="17" x14ac:dyDescent="0.2">
      <c r="A8" s="2" t="s">
        <v>33</v>
      </c>
      <c r="B8" s="1">
        <v>3100</v>
      </c>
      <c r="C8" s="1">
        <v>19.150559999999999</v>
      </c>
      <c r="D8" s="1" t="s">
        <v>79</v>
      </c>
    </row>
    <row r="9" spans="1:4" ht="17" x14ac:dyDescent="0.2">
      <c r="A9" s="2" t="s">
        <v>34</v>
      </c>
      <c r="B9" s="1">
        <v>3400</v>
      </c>
      <c r="C9" s="1">
        <v>22.619520000000001</v>
      </c>
      <c r="D9" s="1" t="s">
        <v>79</v>
      </c>
    </row>
    <row r="10" spans="1:4" ht="17" x14ac:dyDescent="0.2">
      <c r="A10" s="2" t="s">
        <v>35</v>
      </c>
      <c r="B10" s="1">
        <v>90</v>
      </c>
      <c r="C10" s="1">
        <v>2.99376</v>
      </c>
      <c r="D10" s="1" t="s">
        <v>79</v>
      </c>
    </row>
    <row r="11" spans="1:4" ht="17" x14ac:dyDescent="0.2">
      <c r="A11" s="2" t="s">
        <v>36</v>
      </c>
      <c r="B11" s="1">
        <v>12</v>
      </c>
      <c r="C11" s="1">
        <v>1.1404799999999999</v>
      </c>
      <c r="D11" s="1" t="s">
        <v>79</v>
      </c>
    </row>
    <row r="12" spans="1:4" ht="17" x14ac:dyDescent="0.2">
      <c r="A12" s="2" t="s">
        <v>37</v>
      </c>
      <c r="B12" s="1">
        <v>23.5</v>
      </c>
      <c r="C12" s="1">
        <v>0.44668799999999997</v>
      </c>
      <c r="D12" s="1" t="s">
        <v>79</v>
      </c>
    </row>
    <row r="13" spans="1:4" ht="17" x14ac:dyDescent="0.2">
      <c r="A13" s="2" t="s">
        <v>38</v>
      </c>
      <c r="B13" s="1">
        <v>24</v>
      </c>
      <c r="C13" s="1">
        <v>0.57023999999999997</v>
      </c>
      <c r="D13" s="1" t="s">
        <v>79</v>
      </c>
    </row>
    <row r="14" spans="1:4" ht="17" x14ac:dyDescent="0.2">
      <c r="A14" s="2" t="s">
        <v>39</v>
      </c>
      <c r="B14" s="1">
        <v>200</v>
      </c>
      <c r="C14" s="1">
        <v>2.6611199999999999</v>
      </c>
      <c r="D14" s="1" t="s">
        <v>79</v>
      </c>
    </row>
    <row r="15" spans="1:4" ht="17" x14ac:dyDescent="0.2">
      <c r="A15" s="2" t="s">
        <v>40</v>
      </c>
      <c r="B15" s="1">
        <v>200</v>
      </c>
      <c r="C15" s="1">
        <v>5.7023999999999999</v>
      </c>
      <c r="D15" s="1" t="s">
        <v>79</v>
      </c>
    </row>
    <row r="16" spans="1:4" ht="17" x14ac:dyDescent="0.2">
      <c r="A16" s="2" t="s">
        <v>41</v>
      </c>
      <c r="B16" s="1">
        <v>650</v>
      </c>
      <c r="C16" s="1">
        <v>3.7065600000000001</v>
      </c>
      <c r="D16" s="1" t="s">
        <v>79</v>
      </c>
    </row>
    <row r="17" spans="1:4" ht="17" x14ac:dyDescent="0.2">
      <c r="A17" s="2" t="s">
        <v>42</v>
      </c>
      <c r="B17" s="1">
        <v>400</v>
      </c>
      <c r="C17" s="1">
        <v>3.8016000000000001</v>
      </c>
      <c r="D17" s="1" t="s">
        <v>79</v>
      </c>
    </row>
    <row r="18" spans="1:4" ht="17" x14ac:dyDescent="0.2">
      <c r="A18" s="2" t="s">
        <v>43</v>
      </c>
      <c r="B18" s="1">
        <v>230</v>
      </c>
      <c r="C18" s="1">
        <v>1.8580319999999999</v>
      </c>
      <c r="D18" s="1" t="s">
        <v>79</v>
      </c>
    </row>
    <row r="19" spans="1:4" ht="17" x14ac:dyDescent="0.2">
      <c r="A19" s="2" t="s">
        <v>44</v>
      </c>
      <c r="B19" s="1">
        <v>125</v>
      </c>
      <c r="C19" s="1">
        <v>2.8512</v>
      </c>
      <c r="D19" s="1" t="s">
        <v>79</v>
      </c>
    </row>
    <row r="20" spans="1:4" ht="17" x14ac:dyDescent="0.2">
      <c r="A20" s="2" t="s">
        <v>45</v>
      </c>
      <c r="B20" s="1">
        <v>87</v>
      </c>
      <c r="C20" s="1">
        <v>2.4805440000000001</v>
      </c>
      <c r="D20" s="1" t="s">
        <v>79</v>
      </c>
    </row>
    <row r="21" spans="1:4" ht="17" x14ac:dyDescent="0.2">
      <c r="A21" s="2" t="s">
        <v>46</v>
      </c>
      <c r="B21" s="1">
        <v>22.6</v>
      </c>
      <c r="C21" s="1">
        <v>0.46179935999999999</v>
      </c>
      <c r="D21" s="1" t="s">
        <v>79</v>
      </c>
    </row>
    <row r="22" spans="1:4" ht="17" x14ac:dyDescent="0.2">
      <c r="A22" s="2" t="s">
        <v>47</v>
      </c>
      <c r="B22" s="1">
        <v>33.6</v>
      </c>
      <c r="C22" s="1">
        <v>0.38320127999999998</v>
      </c>
      <c r="D22" s="1" t="s">
        <v>79</v>
      </c>
    </row>
    <row r="23" spans="1:4" ht="17" x14ac:dyDescent="0.2">
      <c r="A23" s="2" t="s">
        <v>48</v>
      </c>
      <c r="B23" s="1">
        <v>250</v>
      </c>
      <c r="C23" s="1">
        <v>5.2271999999999998</v>
      </c>
      <c r="D23" s="1" t="s">
        <v>79</v>
      </c>
    </row>
    <row r="24" spans="1:4" ht="17" x14ac:dyDescent="0.2">
      <c r="A24" s="2" t="s">
        <v>49</v>
      </c>
      <c r="B24" s="1">
        <v>80000</v>
      </c>
      <c r="C24" s="1">
        <v>1596.672</v>
      </c>
      <c r="D24" s="1" t="s">
        <v>79</v>
      </c>
    </row>
    <row r="25" spans="1:4" ht="17" x14ac:dyDescent="0.2">
      <c r="A25" s="2" t="s">
        <v>50</v>
      </c>
      <c r="B25" s="1">
        <v>7</v>
      </c>
      <c r="C25" s="1">
        <v>0.13305600000000001</v>
      </c>
      <c r="D25" s="1" t="s">
        <v>79</v>
      </c>
    </row>
    <row r="26" spans="1:4" ht="17" x14ac:dyDescent="0.2">
      <c r="A26" s="2" t="s">
        <v>51</v>
      </c>
      <c r="B26" s="1">
        <v>18</v>
      </c>
      <c r="C26" s="1">
        <v>0.42768</v>
      </c>
      <c r="D26" s="1" t="s">
        <v>79</v>
      </c>
    </row>
    <row r="27" spans="1:4" ht="17" x14ac:dyDescent="0.2">
      <c r="A27" s="2" t="s">
        <v>52</v>
      </c>
      <c r="B27" s="1">
        <v>14.7</v>
      </c>
      <c r="C27" s="1">
        <v>0.20956320000000001</v>
      </c>
      <c r="D27" s="1" t="s">
        <v>79</v>
      </c>
    </row>
    <row r="28" spans="1:4" ht="17" x14ac:dyDescent="0.2">
      <c r="A28" s="2" t="s">
        <v>53</v>
      </c>
      <c r="B28" s="1">
        <v>57</v>
      </c>
      <c r="C28" s="1">
        <v>1.2459743999999999</v>
      </c>
      <c r="D28" s="1" t="s">
        <v>79</v>
      </c>
    </row>
    <row r="29" spans="1:4" ht="17" x14ac:dyDescent="0.2">
      <c r="A29" s="2" t="s">
        <v>54</v>
      </c>
      <c r="B29" s="1">
        <v>11</v>
      </c>
      <c r="C29" s="1">
        <v>0.182952</v>
      </c>
      <c r="D29" s="1" t="s">
        <v>79</v>
      </c>
    </row>
    <row r="30" spans="1:4" ht="17" x14ac:dyDescent="0.2">
      <c r="A30" s="2" t="s">
        <v>55</v>
      </c>
      <c r="B30" s="1">
        <v>5.2</v>
      </c>
      <c r="C30" s="1">
        <v>5.4362880000000002E-2</v>
      </c>
      <c r="D30" s="1" t="s">
        <v>79</v>
      </c>
    </row>
    <row r="31" spans="1:4" ht="17" x14ac:dyDescent="0.2">
      <c r="A31" s="2" t="s">
        <v>56</v>
      </c>
      <c r="B31" s="1">
        <v>25</v>
      </c>
      <c r="C31" s="1">
        <v>0.47520000000000001</v>
      </c>
      <c r="D31" s="1" t="s">
        <v>79</v>
      </c>
    </row>
    <row r="32" spans="1:4" ht="17" x14ac:dyDescent="0.2">
      <c r="A32" s="2" t="s">
        <v>57</v>
      </c>
      <c r="B32" s="1">
        <v>12</v>
      </c>
      <c r="C32" s="1">
        <v>0.22809599999999999</v>
      </c>
      <c r="D32" s="1" t="s">
        <v>79</v>
      </c>
    </row>
    <row r="33" spans="1:4" ht="17" x14ac:dyDescent="0.2">
      <c r="A33" s="2" t="s">
        <v>58</v>
      </c>
      <c r="B33" s="1">
        <v>29</v>
      </c>
      <c r="C33" s="1">
        <v>0.49610880000000002</v>
      </c>
      <c r="D33" s="1" t="s">
        <v>79</v>
      </c>
    </row>
    <row r="34" spans="1:4" ht="17" x14ac:dyDescent="0.2">
      <c r="A34" s="2" t="s">
        <v>59</v>
      </c>
      <c r="B34" s="1">
        <v>10</v>
      </c>
      <c r="C34" s="1">
        <v>0.21859200000000001</v>
      </c>
      <c r="D34" s="1" t="s">
        <v>79</v>
      </c>
    </row>
    <row r="35" spans="1:4" ht="17" x14ac:dyDescent="0.2">
      <c r="A35" s="2" t="s">
        <v>60</v>
      </c>
      <c r="B35" s="1">
        <v>7</v>
      </c>
      <c r="C35" s="1">
        <v>0.1230768</v>
      </c>
      <c r="D35" s="1" t="s">
        <v>79</v>
      </c>
    </row>
    <row r="36" spans="1:4" ht="17" x14ac:dyDescent="0.2">
      <c r="A36" s="2" t="s">
        <v>61</v>
      </c>
      <c r="B36" s="1">
        <v>10</v>
      </c>
      <c r="C36" s="1">
        <v>0.24710399999999999</v>
      </c>
      <c r="D36" s="1" t="s">
        <v>79</v>
      </c>
    </row>
    <row r="37" spans="1:4" ht="17" x14ac:dyDescent="0.2">
      <c r="A37" s="2" t="s">
        <v>62</v>
      </c>
      <c r="B37" s="1">
        <v>7.4</v>
      </c>
      <c r="C37" s="1">
        <v>8.4395520000000002E-2</v>
      </c>
      <c r="D37" s="1" t="s">
        <v>79</v>
      </c>
    </row>
    <row r="38" spans="1:4" ht="17" x14ac:dyDescent="0.2">
      <c r="A38" s="2" t="s">
        <v>63</v>
      </c>
      <c r="B38" s="1">
        <v>10</v>
      </c>
      <c r="C38" s="1">
        <v>0.28511999999999998</v>
      </c>
      <c r="D38" s="1" t="s">
        <v>79</v>
      </c>
    </row>
    <row r="39" spans="1:4" ht="17" x14ac:dyDescent="0.2">
      <c r="A39" s="2" t="s">
        <v>64</v>
      </c>
      <c r="B39" s="1">
        <v>35</v>
      </c>
      <c r="C39" s="1">
        <v>0.66527999999999998</v>
      </c>
      <c r="D39" s="1" t="s">
        <v>79</v>
      </c>
    </row>
    <row r="40" spans="1:4" ht="17" x14ac:dyDescent="0.2">
      <c r="A40" s="2" t="s">
        <v>65</v>
      </c>
      <c r="B40" s="1">
        <v>4</v>
      </c>
      <c r="C40" s="1">
        <v>2.6611200000000002E-2</v>
      </c>
      <c r="D40" s="1" t="s">
        <v>79</v>
      </c>
    </row>
    <row r="41" spans="1:4" ht="17" x14ac:dyDescent="0.2">
      <c r="A41" s="2" t="s">
        <v>66</v>
      </c>
      <c r="B41" s="1">
        <v>700</v>
      </c>
      <c r="C41" s="1">
        <v>3.3264</v>
      </c>
      <c r="D41" s="1" t="s">
        <v>79</v>
      </c>
    </row>
    <row r="42" spans="1:4" ht="17" x14ac:dyDescent="0.2">
      <c r="A42" s="2" t="s">
        <v>67</v>
      </c>
      <c r="B42" s="1">
        <v>85</v>
      </c>
      <c r="C42" s="1">
        <v>1.050192</v>
      </c>
      <c r="D42" s="1" t="s">
        <v>79</v>
      </c>
    </row>
    <row r="43" spans="1:4" ht="17" x14ac:dyDescent="0.2">
      <c r="A43" s="2" t="s">
        <v>68</v>
      </c>
      <c r="B43" s="1">
        <v>320</v>
      </c>
      <c r="C43" s="1">
        <v>2.1288960000000001</v>
      </c>
      <c r="D43" s="1" t="s">
        <v>79</v>
      </c>
    </row>
    <row r="44" spans="1:4" ht="17" x14ac:dyDescent="0.2">
      <c r="A44" s="2" t="s">
        <v>69</v>
      </c>
      <c r="B44" s="1">
        <v>650</v>
      </c>
      <c r="C44" s="1">
        <v>8.3397600000000001</v>
      </c>
      <c r="D44" s="1" t="s">
        <v>79</v>
      </c>
    </row>
    <row r="45" spans="1:4" ht="17" x14ac:dyDescent="0.2">
      <c r="A45" s="2" t="s">
        <v>70</v>
      </c>
      <c r="B45" s="1">
        <v>57</v>
      </c>
      <c r="C45" s="1">
        <v>2.1127392</v>
      </c>
      <c r="D45" s="1" t="s">
        <v>79</v>
      </c>
    </row>
    <row r="46" spans="1:4" ht="17" x14ac:dyDescent="0.2">
      <c r="A46" s="2" t="s">
        <v>71</v>
      </c>
      <c r="B46" s="1">
        <v>11</v>
      </c>
      <c r="C46" s="1">
        <v>0.29272320000000002</v>
      </c>
      <c r="D46" s="1" t="s">
        <v>79</v>
      </c>
    </row>
    <row r="47" spans="1:4" ht="17" x14ac:dyDescent="0.2">
      <c r="A47" s="2" t="s">
        <v>72</v>
      </c>
      <c r="B47" s="1">
        <v>63</v>
      </c>
      <c r="C47" s="1">
        <v>0.74843999999999999</v>
      </c>
      <c r="D47" s="1" t="s">
        <v>79</v>
      </c>
    </row>
    <row r="48" spans="1:4" ht="17" x14ac:dyDescent="0.2">
      <c r="A48" s="2" t="s">
        <v>73</v>
      </c>
      <c r="B48" s="1">
        <v>18</v>
      </c>
      <c r="C48" s="1">
        <v>0.39346560000000003</v>
      </c>
      <c r="D48" s="1" t="s">
        <v>79</v>
      </c>
    </row>
    <row r="49" spans="1:4" ht="17" x14ac:dyDescent="0.2">
      <c r="A49" s="2" t="s">
        <v>74</v>
      </c>
      <c r="B49" s="1">
        <v>12</v>
      </c>
      <c r="C49" s="1">
        <v>0.29652479999999998</v>
      </c>
      <c r="D49" s="1" t="s">
        <v>79</v>
      </c>
    </row>
    <row r="50" spans="1:4" ht="17" x14ac:dyDescent="0.2">
      <c r="A50" s="2" t="s">
        <v>75</v>
      </c>
      <c r="B50" s="1">
        <v>20</v>
      </c>
      <c r="C50" s="1">
        <v>0.171072</v>
      </c>
      <c r="D50" s="1" t="s">
        <v>79</v>
      </c>
    </row>
    <row r="51" spans="1:4" ht="17" x14ac:dyDescent="0.2">
      <c r="A51" s="2" t="s">
        <v>76</v>
      </c>
      <c r="B51" s="1">
        <v>40.200000000000003</v>
      </c>
      <c r="C51" s="1">
        <v>0.57309120000000002</v>
      </c>
      <c r="D51" s="1" t="s">
        <v>79</v>
      </c>
    </row>
    <row r="52" spans="1:4" ht="17" x14ac:dyDescent="0.2">
      <c r="A52" s="2" t="s">
        <v>14</v>
      </c>
      <c r="B52" s="1">
        <v>8.5</v>
      </c>
      <c r="C52" s="1" t="s">
        <v>79</v>
      </c>
      <c r="D52" s="1">
        <v>0.23</v>
      </c>
    </row>
    <row r="53" spans="1:4" ht="17" x14ac:dyDescent="0.2">
      <c r="A53" s="2" t="s">
        <v>15</v>
      </c>
      <c r="B53" s="1">
        <v>24.7</v>
      </c>
      <c r="C53" s="1" t="s">
        <v>79</v>
      </c>
      <c r="D53" s="1">
        <v>2.1</v>
      </c>
    </row>
    <row r="54" spans="1:4" ht="17" x14ac:dyDescent="0.2">
      <c r="A54" s="2" t="s">
        <v>16</v>
      </c>
      <c r="B54" s="1">
        <v>36</v>
      </c>
      <c r="C54" s="1" t="s">
        <v>79</v>
      </c>
      <c r="D54" s="1">
        <v>0.42</v>
      </c>
    </row>
    <row r="55" spans="1:4" ht="17" x14ac:dyDescent="0.2">
      <c r="A55" s="2" t="s">
        <v>17</v>
      </c>
      <c r="B55" s="1">
        <v>45</v>
      </c>
      <c r="C55" s="1" t="s">
        <v>79</v>
      </c>
      <c r="D55" s="1">
        <v>6.32</v>
      </c>
    </row>
    <row r="56" spans="1:4" ht="17" x14ac:dyDescent="0.2">
      <c r="A56" s="2" t="s">
        <v>18</v>
      </c>
      <c r="B56" s="1">
        <v>50</v>
      </c>
      <c r="C56" s="1" t="s">
        <v>79</v>
      </c>
      <c r="D56" s="1">
        <v>2.31</v>
      </c>
    </row>
    <row r="57" spans="1:4" ht="17" x14ac:dyDescent="0.2">
      <c r="A57" s="2" t="s">
        <v>19</v>
      </c>
      <c r="B57" s="1">
        <v>820</v>
      </c>
      <c r="C57" s="1" t="s">
        <v>79</v>
      </c>
      <c r="D57" s="1">
        <v>18.97</v>
      </c>
    </row>
    <row r="58" spans="1:4" ht="17" x14ac:dyDescent="0.2">
      <c r="A58" s="2" t="s">
        <v>20</v>
      </c>
      <c r="B58" s="1">
        <v>2180</v>
      </c>
      <c r="C58" s="1" t="s">
        <v>79</v>
      </c>
      <c r="D58" s="1">
        <v>120.64</v>
      </c>
    </row>
    <row r="59" spans="1:4" ht="17" x14ac:dyDescent="0.2">
      <c r="A59" s="2" t="s">
        <v>21</v>
      </c>
      <c r="B59" s="1">
        <v>4673</v>
      </c>
      <c r="C59" s="1" t="s">
        <v>79</v>
      </c>
      <c r="D59" s="1">
        <v>239.39</v>
      </c>
    </row>
    <row r="60" spans="1:4" ht="17" x14ac:dyDescent="0.2">
      <c r="A60" s="2" t="s">
        <v>22</v>
      </c>
      <c r="B60" s="1">
        <v>74900</v>
      </c>
      <c r="C60" s="1" t="s">
        <v>79</v>
      </c>
      <c r="D60" s="1">
        <v>4337.1099999999997</v>
      </c>
    </row>
    <row r="61" spans="1:4" ht="17" x14ac:dyDescent="0.2">
      <c r="A61" s="2" t="s">
        <v>23</v>
      </c>
      <c r="B61" s="1">
        <v>179157</v>
      </c>
      <c r="C61" s="1" t="s">
        <v>79</v>
      </c>
      <c r="D61" s="1">
        <v>15317.62</v>
      </c>
    </row>
    <row r="62" spans="1:4" ht="17" x14ac:dyDescent="0.2">
      <c r="A62" s="2"/>
      <c r="B62" s="1"/>
      <c r="C62" s="1"/>
      <c r="D62" s="1"/>
    </row>
    <row r="63" spans="1:4" ht="17" x14ac:dyDescent="0.2">
      <c r="A63" s="2"/>
      <c r="B63" s="1"/>
      <c r="C63" s="1"/>
      <c r="D6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B1DA-325C-9447-85DE-07FED5BC373F}">
  <dimension ref="A1:C51"/>
  <sheetViews>
    <sheetView workbookViewId="0">
      <selection activeCell="A2" sqref="A2"/>
    </sheetView>
  </sheetViews>
  <sheetFormatPr baseColWidth="10" defaultRowHeight="16" x14ac:dyDescent="0.2"/>
  <sheetData>
    <row r="1" spans="1:3" ht="17" x14ac:dyDescent="0.2">
      <c r="A1" s="2" t="s">
        <v>0</v>
      </c>
      <c r="B1" s="1" t="s">
        <v>24</v>
      </c>
      <c r="C1" s="1" t="s">
        <v>1</v>
      </c>
    </row>
    <row r="2" spans="1:3" ht="17" x14ac:dyDescent="0.2">
      <c r="A2" s="2" t="s">
        <v>27</v>
      </c>
      <c r="B2" s="1">
        <v>96.26</v>
      </c>
      <c r="C2" s="1">
        <v>35</v>
      </c>
    </row>
    <row r="3" spans="1:3" ht="17" x14ac:dyDescent="0.2">
      <c r="A3" s="2" t="s">
        <v>28</v>
      </c>
      <c r="B3" s="1">
        <v>90.46</v>
      </c>
      <c r="C3" s="1">
        <v>2800</v>
      </c>
    </row>
    <row r="4" spans="1:3" ht="17" x14ac:dyDescent="0.2">
      <c r="A4" s="2" t="s">
        <v>29</v>
      </c>
      <c r="B4" s="1">
        <v>94.65</v>
      </c>
      <c r="C4" s="1">
        <v>400</v>
      </c>
    </row>
    <row r="5" spans="1:3" ht="17" x14ac:dyDescent="0.2">
      <c r="A5" s="2" t="s">
        <v>30</v>
      </c>
      <c r="B5" s="1">
        <v>96.8</v>
      </c>
      <c r="C5" s="1">
        <v>70</v>
      </c>
    </row>
    <row r="6" spans="1:3" ht="17" x14ac:dyDescent="0.2">
      <c r="A6" s="2" t="s">
        <v>31</v>
      </c>
      <c r="B6" s="1">
        <v>96.54</v>
      </c>
      <c r="C6" s="1">
        <v>200</v>
      </c>
    </row>
    <row r="7" spans="1:3" ht="17" x14ac:dyDescent="0.2">
      <c r="A7" s="2" t="s">
        <v>32</v>
      </c>
      <c r="B7" s="1">
        <v>93.26</v>
      </c>
      <c r="C7" s="1">
        <v>2500</v>
      </c>
    </row>
    <row r="8" spans="1:3" ht="17" x14ac:dyDescent="0.2">
      <c r="A8" s="2" t="s">
        <v>33</v>
      </c>
      <c r="B8" s="1">
        <v>95.73</v>
      </c>
      <c r="C8" s="1">
        <v>3100</v>
      </c>
    </row>
    <row r="9" spans="1:3" ht="17" x14ac:dyDescent="0.2">
      <c r="A9" s="2" t="s">
        <v>34</v>
      </c>
      <c r="B9" s="1">
        <v>95.26</v>
      </c>
      <c r="C9" s="1">
        <v>3400</v>
      </c>
    </row>
    <row r="10" spans="1:3" ht="17" x14ac:dyDescent="0.2">
      <c r="A10" s="2" t="s">
        <v>35</v>
      </c>
      <c r="B10" s="1">
        <v>92.84</v>
      </c>
      <c r="C10" s="1">
        <v>90</v>
      </c>
    </row>
    <row r="11" spans="1:3" ht="17" x14ac:dyDescent="0.2">
      <c r="A11" s="2" t="s">
        <v>36</v>
      </c>
      <c r="B11" s="1">
        <v>89.48</v>
      </c>
      <c r="C11" s="1">
        <v>12</v>
      </c>
    </row>
    <row r="12" spans="1:3" ht="17" x14ac:dyDescent="0.2">
      <c r="A12" s="2" t="s">
        <v>37</v>
      </c>
      <c r="B12" s="1">
        <v>97.37</v>
      </c>
      <c r="C12" s="1">
        <v>23.5</v>
      </c>
    </row>
    <row r="13" spans="1:3" ht="17" x14ac:dyDescent="0.2">
      <c r="A13" s="2" t="s">
        <v>38</v>
      </c>
      <c r="B13" s="1">
        <v>96.7</v>
      </c>
      <c r="C13" s="1">
        <v>24</v>
      </c>
    </row>
    <row r="14" spans="1:3" ht="17" x14ac:dyDescent="0.2">
      <c r="A14" s="2" t="s">
        <v>39</v>
      </c>
      <c r="B14" s="1">
        <v>96.27</v>
      </c>
      <c r="C14" s="1">
        <v>200</v>
      </c>
    </row>
    <row r="15" spans="1:3" ht="17" x14ac:dyDescent="0.2">
      <c r="A15" s="2" t="s">
        <v>40</v>
      </c>
      <c r="B15" s="1">
        <v>92.02</v>
      </c>
      <c r="C15" s="1">
        <v>200</v>
      </c>
    </row>
    <row r="16" spans="1:3" ht="17" x14ac:dyDescent="0.2">
      <c r="A16" s="2" t="s">
        <v>41</v>
      </c>
      <c r="B16" s="1">
        <v>97.64</v>
      </c>
      <c r="C16" s="1">
        <v>650</v>
      </c>
    </row>
    <row r="17" spans="1:3" ht="17" x14ac:dyDescent="0.2">
      <c r="A17" s="2" t="s">
        <v>42</v>
      </c>
      <c r="B17" s="1">
        <v>96.65</v>
      </c>
      <c r="C17" s="1">
        <v>400</v>
      </c>
    </row>
    <row r="18" spans="1:3" ht="17" x14ac:dyDescent="0.2">
      <c r="A18" s="2" t="s">
        <v>43</v>
      </c>
      <c r="B18" s="1">
        <v>97.63</v>
      </c>
      <c r="C18" s="1">
        <v>230</v>
      </c>
    </row>
    <row r="19" spans="1:3" ht="17" x14ac:dyDescent="0.2">
      <c r="A19" s="2" t="s">
        <v>44</v>
      </c>
      <c r="B19" s="1">
        <v>94.53</v>
      </c>
      <c r="C19" s="1">
        <v>125</v>
      </c>
    </row>
    <row r="20" spans="1:3" ht="17" x14ac:dyDescent="0.2">
      <c r="A20" s="2" t="s">
        <v>45</v>
      </c>
      <c r="B20" s="1">
        <v>93.93</v>
      </c>
      <c r="C20" s="1">
        <v>87</v>
      </c>
    </row>
    <row r="21" spans="1:3" ht="17" x14ac:dyDescent="0.2">
      <c r="A21" s="2" t="s">
        <v>46</v>
      </c>
      <c r="B21" s="1">
        <v>97.21</v>
      </c>
      <c r="C21" s="1">
        <v>22.6</v>
      </c>
    </row>
    <row r="22" spans="1:3" ht="17" x14ac:dyDescent="0.2">
      <c r="A22" s="2" t="s">
        <v>47</v>
      </c>
      <c r="B22" s="1">
        <v>98.23</v>
      </c>
      <c r="C22" s="1">
        <v>33.6</v>
      </c>
    </row>
    <row r="23" spans="1:3" ht="17" x14ac:dyDescent="0.2">
      <c r="A23" s="2" t="s">
        <v>48</v>
      </c>
      <c r="B23" s="1">
        <v>93.7</v>
      </c>
      <c r="C23" s="1">
        <v>250</v>
      </c>
    </row>
    <row r="24" spans="1:3" ht="17" x14ac:dyDescent="0.2">
      <c r="A24" s="2" t="s">
        <v>49</v>
      </c>
      <c r="B24" s="1">
        <v>59.64</v>
      </c>
      <c r="C24" s="1">
        <v>80000</v>
      </c>
    </row>
    <row r="25" spans="1:3" ht="17" x14ac:dyDescent="0.2">
      <c r="A25" s="2" t="s">
        <v>50</v>
      </c>
      <c r="B25" s="1">
        <v>98.24</v>
      </c>
      <c r="C25" s="1">
        <v>7</v>
      </c>
    </row>
    <row r="26" spans="1:3" ht="17" x14ac:dyDescent="0.2">
      <c r="A26" s="2" t="s">
        <v>51</v>
      </c>
      <c r="B26" s="1">
        <v>96.99</v>
      </c>
      <c r="C26" s="1">
        <v>18</v>
      </c>
    </row>
    <row r="27" spans="1:3" ht="17" x14ac:dyDescent="0.2">
      <c r="A27" s="2" t="s">
        <v>52</v>
      </c>
      <c r="B27" s="1">
        <v>98.31</v>
      </c>
      <c r="C27" s="1">
        <v>14.7</v>
      </c>
    </row>
    <row r="28" spans="1:3" ht="17" x14ac:dyDescent="0.2">
      <c r="A28" s="2" t="s">
        <v>53</v>
      </c>
      <c r="B28" s="1">
        <v>95.96</v>
      </c>
      <c r="C28" s="1">
        <v>57</v>
      </c>
    </row>
    <row r="29" spans="1:3" ht="17" x14ac:dyDescent="0.2">
      <c r="A29" s="2" t="s">
        <v>54</v>
      </c>
      <c r="B29" s="1">
        <v>98.21</v>
      </c>
      <c r="C29" s="1">
        <v>11</v>
      </c>
    </row>
    <row r="30" spans="1:3" ht="17" x14ac:dyDescent="0.2">
      <c r="A30" s="2" t="s">
        <v>55</v>
      </c>
      <c r="B30" s="1">
        <v>99.12</v>
      </c>
      <c r="C30" s="1">
        <v>5.2</v>
      </c>
    </row>
    <row r="31" spans="1:3" ht="17" x14ac:dyDescent="0.2">
      <c r="A31" s="2" t="s">
        <v>56</v>
      </c>
      <c r="B31" s="1">
        <v>97.32</v>
      </c>
      <c r="C31" s="1">
        <v>25</v>
      </c>
    </row>
    <row r="32" spans="1:3" ht="17" x14ac:dyDescent="0.2">
      <c r="A32" s="2" t="s">
        <v>57</v>
      </c>
      <c r="B32" s="1">
        <v>97.9</v>
      </c>
      <c r="C32" s="1">
        <v>12</v>
      </c>
    </row>
    <row r="33" spans="1:3" ht="17" x14ac:dyDescent="0.2">
      <c r="A33" s="2" t="s">
        <v>58</v>
      </c>
      <c r="B33" s="1">
        <v>97.47</v>
      </c>
      <c r="C33" s="1">
        <v>29</v>
      </c>
    </row>
    <row r="34" spans="1:3" ht="17" x14ac:dyDescent="0.2">
      <c r="A34" s="2" t="s">
        <v>59</v>
      </c>
      <c r="B34" s="1">
        <v>97.72</v>
      </c>
      <c r="C34" s="1">
        <v>10</v>
      </c>
    </row>
    <row r="35" spans="1:3" ht="17" x14ac:dyDescent="0.2">
      <c r="A35" s="2" t="s">
        <v>60</v>
      </c>
      <c r="B35" s="1">
        <v>98.37</v>
      </c>
      <c r="C35" s="1">
        <v>7</v>
      </c>
    </row>
    <row r="36" spans="1:3" ht="17" x14ac:dyDescent="0.2">
      <c r="A36" s="2" t="s">
        <v>61</v>
      </c>
      <c r="B36" s="1">
        <v>97.43</v>
      </c>
      <c r="C36" s="1">
        <v>10</v>
      </c>
    </row>
    <row r="37" spans="1:3" ht="17" x14ac:dyDescent="0.2">
      <c r="A37" s="2" t="s">
        <v>62</v>
      </c>
      <c r="B37" s="1">
        <v>98.92</v>
      </c>
      <c r="C37" s="1">
        <v>7.4</v>
      </c>
    </row>
    <row r="38" spans="1:3" ht="17" x14ac:dyDescent="0.2">
      <c r="A38" s="2" t="s">
        <v>63</v>
      </c>
      <c r="B38" s="1">
        <v>97.03</v>
      </c>
      <c r="C38" s="1">
        <v>10</v>
      </c>
    </row>
    <row r="39" spans="1:3" ht="17" x14ac:dyDescent="0.2">
      <c r="A39" s="2" t="s">
        <v>64</v>
      </c>
      <c r="B39" s="1">
        <v>97.01</v>
      </c>
      <c r="C39" s="1">
        <v>35</v>
      </c>
    </row>
    <row r="40" spans="1:3" ht="17" x14ac:dyDescent="0.2">
      <c r="A40" s="2" t="s">
        <v>65</v>
      </c>
      <c r="B40" s="1">
        <v>99.49</v>
      </c>
      <c r="C40" s="1">
        <v>4</v>
      </c>
    </row>
    <row r="41" spans="1:3" ht="17" x14ac:dyDescent="0.2">
      <c r="A41" s="2" t="s">
        <v>66</v>
      </c>
      <c r="B41" s="1">
        <v>97.99</v>
      </c>
      <c r="C41" s="1">
        <v>700</v>
      </c>
    </row>
    <row r="42" spans="1:3" ht="17" x14ac:dyDescent="0.2">
      <c r="A42" s="2" t="s">
        <v>67</v>
      </c>
      <c r="B42" s="1">
        <v>97.39</v>
      </c>
      <c r="C42" s="1">
        <v>85</v>
      </c>
    </row>
    <row r="43" spans="1:3" ht="17" x14ac:dyDescent="0.2">
      <c r="A43" s="2" t="s">
        <v>68</v>
      </c>
      <c r="B43" s="1">
        <v>97.82</v>
      </c>
      <c r="C43" s="1">
        <v>320</v>
      </c>
    </row>
    <row r="44" spans="1:3" ht="17" x14ac:dyDescent="0.2">
      <c r="A44" s="2" t="s">
        <v>69</v>
      </c>
      <c r="B44" s="1">
        <v>94.7</v>
      </c>
      <c r="C44" s="1">
        <v>650</v>
      </c>
    </row>
    <row r="45" spans="1:3" ht="17" x14ac:dyDescent="0.2">
      <c r="A45" s="2" t="s">
        <v>70</v>
      </c>
      <c r="B45" s="1">
        <v>93.14</v>
      </c>
      <c r="C45" s="1">
        <v>57</v>
      </c>
    </row>
    <row r="46" spans="1:3" ht="17" x14ac:dyDescent="0.2">
      <c r="A46" s="2" t="s">
        <v>71</v>
      </c>
      <c r="B46" s="1">
        <v>97.14</v>
      </c>
      <c r="C46" s="1">
        <v>11</v>
      </c>
    </row>
    <row r="47" spans="1:3" ht="17" x14ac:dyDescent="0.2">
      <c r="A47" s="2" t="s">
        <v>72</v>
      </c>
      <c r="B47" s="1">
        <v>97.73</v>
      </c>
      <c r="C47" s="1">
        <v>63</v>
      </c>
    </row>
    <row r="48" spans="1:3" ht="17" x14ac:dyDescent="0.2">
      <c r="A48" s="2" t="s">
        <v>73</v>
      </c>
      <c r="B48" s="1">
        <v>97.23</v>
      </c>
      <c r="C48" s="1">
        <v>18</v>
      </c>
    </row>
    <row r="49" spans="1:3" ht="17" x14ac:dyDescent="0.2">
      <c r="A49" s="2" t="s">
        <v>74</v>
      </c>
      <c r="B49" s="1">
        <v>97.27</v>
      </c>
      <c r="C49" s="1">
        <v>12</v>
      </c>
    </row>
    <row r="50" spans="1:3" ht="17" x14ac:dyDescent="0.2">
      <c r="A50" s="2" t="s">
        <v>75</v>
      </c>
      <c r="B50" s="1">
        <v>98.88</v>
      </c>
      <c r="C50" s="1">
        <v>20</v>
      </c>
    </row>
    <row r="51" spans="1:3" ht="17" x14ac:dyDescent="0.2">
      <c r="A51" s="2" t="s">
        <v>76</v>
      </c>
      <c r="B51" s="1">
        <v>97.65</v>
      </c>
      <c r="C51" s="1">
        <v>40.200000000000003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05EC-748E-CF4C-ACB5-2A48E51C2986}">
  <dimension ref="A1:C11"/>
  <sheetViews>
    <sheetView workbookViewId="0">
      <selection activeCell="C2" sqref="C2"/>
    </sheetView>
  </sheetViews>
  <sheetFormatPr baseColWidth="10" defaultRowHeight="16" x14ac:dyDescent="0.2"/>
  <sheetData>
    <row r="1" spans="1:3" ht="19" x14ac:dyDescent="0.25">
      <c r="A1" t="s">
        <v>0</v>
      </c>
      <c r="B1" s="3" t="s">
        <v>1</v>
      </c>
      <c r="C1" s="3" t="s">
        <v>2</v>
      </c>
    </row>
    <row r="2" spans="1:3" ht="17" x14ac:dyDescent="0.2">
      <c r="A2" s="2" t="s">
        <v>14</v>
      </c>
      <c r="B2" s="1" t="s">
        <v>79</v>
      </c>
      <c r="C2" s="1" t="s">
        <v>79</v>
      </c>
    </row>
    <row r="3" spans="1:3" ht="17" x14ac:dyDescent="0.2">
      <c r="A3" s="2" t="s">
        <v>15</v>
      </c>
      <c r="B3" s="1">
        <v>24.7</v>
      </c>
      <c r="C3" s="1">
        <v>2.2400000000000002</v>
      </c>
    </row>
    <row r="4" spans="1:3" ht="17" x14ac:dyDescent="0.2">
      <c r="A4" s="2" t="s">
        <v>16</v>
      </c>
      <c r="B4" s="1" t="s">
        <v>79</v>
      </c>
      <c r="C4" s="1" t="s">
        <v>79</v>
      </c>
    </row>
    <row r="5" spans="1:3" ht="17" x14ac:dyDescent="0.2">
      <c r="A5" s="2" t="s">
        <v>17</v>
      </c>
      <c r="B5" s="1">
        <v>45</v>
      </c>
      <c r="C5" s="1">
        <v>8.4</v>
      </c>
    </row>
    <row r="6" spans="1:3" ht="17" x14ac:dyDescent="0.2">
      <c r="A6" s="2" t="s">
        <v>18</v>
      </c>
      <c r="B6" s="1" t="s">
        <v>79</v>
      </c>
      <c r="C6" s="1" t="s">
        <v>79</v>
      </c>
    </row>
    <row r="7" spans="1:3" ht="17" x14ac:dyDescent="0.2">
      <c r="A7" s="2" t="s">
        <v>19</v>
      </c>
      <c r="B7" s="1">
        <v>985</v>
      </c>
      <c r="C7" s="1">
        <v>155.82</v>
      </c>
    </row>
    <row r="8" spans="1:3" ht="17" x14ac:dyDescent="0.2">
      <c r="A8" s="2" t="s">
        <v>20</v>
      </c>
      <c r="B8" s="1" t="s">
        <v>79</v>
      </c>
      <c r="C8" s="1" t="s">
        <v>79</v>
      </c>
    </row>
    <row r="9" spans="1:3" ht="17" x14ac:dyDescent="0.2">
      <c r="A9" s="2" t="s">
        <v>21</v>
      </c>
      <c r="B9" s="1" t="s">
        <v>79</v>
      </c>
      <c r="C9" s="1" t="s">
        <v>79</v>
      </c>
    </row>
    <row r="10" spans="1:3" ht="17" x14ac:dyDescent="0.2">
      <c r="A10" s="2" t="s">
        <v>22</v>
      </c>
      <c r="B10" s="1">
        <v>74900</v>
      </c>
      <c r="C10" s="1">
        <v>4347.71</v>
      </c>
    </row>
    <row r="11" spans="1:3" ht="17" x14ac:dyDescent="0.2">
      <c r="A11" s="2" t="s">
        <v>23</v>
      </c>
      <c r="B11" s="1">
        <v>179157</v>
      </c>
      <c r="C11" s="1">
        <v>15342.4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79FE-EC67-534D-B11E-9E5E1E4929AE}">
  <dimension ref="A1:F11"/>
  <sheetViews>
    <sheetView workbookViewId="0">
      <selection activeCell="C2" sqref="C2"/>
    </sheetView>
  </sheetViews>
  <sheetFormatPr baseColWidth="10" defaultRowHeight="16" x14ac:dyDescent="0.2"/>
  <sheetData>
    <row r="1" spans="1:6" ht="19" x14ac:dyDescent="0.25">
      <c r="A1" t="s">
        <v>0</v>
      </c>
      <c r="B1" s="3" t="s">
        <v>80</v>
      </c>
      <c r="C1" s="3" t="s">
        <v>81</v>
      </c>
    </row>
    <row r="2" spans="1:6" ht="17" x14ac:dyDescent="0.2">
      <c r="A2" s="2" t="s">
        <v>14</v>
      </c>
      <c r="B2" s="1">
        <v>0.92941892599999998</v>
      </c>
      <c r="C2" s="1">
        <v>-0.629179975</v>
      </c>
      <c r="D2" s="1"/>
      <c r="E2" s="1"/>
      <c r="F2" s="1"/>
    </row>
    <row r="3" spans="1:6" ht="17" x14ac:dyDescent="0.2">
      <c r="A3" s="2" t="s">
        <v>15</v>
      </c>
      <c r="B3" s="1">
        <v>1.392696953</v>
      </c>
      <c r="C3" s="1">
        <v>0.32315781199999999</v>
      </c>
      <c r="D3" s="1"/>
      <c r="E3" s="1"/>
      <c r="F3" s="1"/>
    </row>
    <row r="4" spans="1:6" ht="17" x14ac:dyDescent="0.2">
      <c r="A4" s="2" t="s">
        <v>16</v>
      </c>
      <c r="B4" s="1">
        <v>1.556302501</v>
      </c>
      <c r="C4" s="1">
        <v>-0.37168215599999999</v>
      </c>
      <c r="D4" s="1"/>
      <c r="E4" s="1"/>
      <c r="F4" s="1"/>
    </row>
    <row r="5" spans="1:6" ht="17" x14ac:dyDescent="0.2">
      <c r="A5" s="2" t="s">
        <v>17</v>
      </c>
      <c r="B5" s="1">
        <v>1.653212514</v>
      </c>
      <c r="C5" s="1">
        <v>0.800653842</v>
      </c>
      <c r="D5" s="1"/>
      <c r="E5" s="1"/>
      <c r="F5" s="1"/>
    </row>
    <row r="6" spans="1:6" ht="17" x14ac:dyDescent="0.2">
      <c r="A6" s="2" t="s">
        <v>18</v>
      </c>
      <c r="B6" s="1">
        <v>1.698970004</v>
      </c>
      <c r="C6" s="1">
        <v>0.36339355200000001</v>
      </c>
      <c r="D6" s="1"/>
      <c r="E6" s="1"/>
      <c r="F6" s="1"/>
    </row>
    <row r="7" spans="1:6" ht="17" x14ac:dyDescent="0.2">
      <c r="A7" s="2" t="s">
        <v>19</v>
      </c>
      <c r="B7" s="1">
        <v>2.9138138520000001</v>
      </c>
      <c r="C7" s="1">
        <v>1.2780505419999999</v>
      </c>
      <c r="D7" s="1"/>
      <c r="E7" s="1"/>
      <c r="F7" s="1"/>
    </row>
    <row r="8" spans="1:6" ht="17" x14ac:dyDescent="0.2">
      <c r="A8" s="2" t="s">
        <v>20</v>
      </c>
      <c r="B8" s="1">
        <v>3.3384564939999999</v>
      </c>
      <c r="C8" s="1">
        <v>2.0814756320000001</v>
      </c>
      <c r="D8" s="1"/>
      <c r="E8" s="1"/>
      <c r="F8" s="1"/>
    </row>
    <row r="9" spans="1:6" ht="17" x14ac:dyDescent="0.2">
      <c r="A9" s="2" t="s">
        <v>21</v>
      </c>
      <c r="B9" s="1">
        <v>3.6695957809999999</v>
      </c>
      <c r="C9" s="1">
        <v>2.3791051109999999</v>
      </c>
      <c r="D9" s="1"/>
      <c r="E9" s="1"/>
      <c r="F9" s="1"/>
    </row>
    <row r="10" spans="1:6" ht="17" x14ac:dyDescent="0.2">
      <c r="A10" s="2" t="s">
        <v>22</v>
      </c>
      <c r="B10" s="1">
        <v>4.8744818179999996</v>
      </c>
      <c r="C10" s="1">
        <v>3.6372000990000002</v>
      </c>
      <c r="D10" s="1"/>
      <c r="E10" s="1"/>
      <c r="F10" s="1"/>
    </row>
    <row r="11" spans="1:6" ht="17" x14ac:dyDescent="0.2">
      <c r="A11" s="2" t="s">
        <v>23</v>
      </c>
      <c r="B11" s="1">
        <v>5.2532337819999997</v>
      </c>
      <c r="C11" s="1">
        <v>4.1851911790000003</v>
      </c>
      <c r="D11" s="1"/>
      <c r="E11" s="1"/>
      <c r="F11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34F3-2FD4-8F4D-86F3-331591885293}">
  <dimension ref="A1:C11"/>
  <sheetViews>
    <sheetView tabSelected="1" zoomScale="140" zoomScaleNormal="140" workbookViewId="0">
      <selection activeCell="B3" sqref="B3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24</v>
      </c>
    </row>
    <row r="2" spans="1:3" ht="17" x14ac:dyDescent="0.2">
      <c r="A2" s="2" t="s">
        <v>14</v>
      </c>
      <c r="B2" s="1">
        <v>8.5</v>
      </c>
      <c r="C2" s="1">
        <v>96</v>
      </c>
    </row>
    <row r="3" spans="1:3" ht="17" x14ac:dyDescent="0.2">
      <c r="A3" s="2" t="s">
        <v>15</v>
      </c>
      <c r="B3" s="1">
        <v>24.7</v>
      </c>
      <c r="C3" s="1">
        <v>86</v>
      </c>
    </row>
    <row r="4" spans="1:3" ht="17" x14ac:dyDescent="0.2">
      <c r="A4" s="2" t="s">
        <v>16</v>
      </c>
      <c r="B4" s="1">
        <v>36</v>
      </c>
      <c r="C4" s="1">
        <v>98</v>
      </c>
    </row>
    <row r="5" spans="1:3" ht="17" x14ac:dyDescent="0.2">
      <c r="A5" s="2" t="s">
        <v>17</v>
      </c>
      <c r="B5" s="1">
        <v>45</v>
      </c>
      <c r="C5" s="1">
        <v>73</v>
      </c>
    </row>
    <row r="6" spans="1:3" ht="17" x14ac:dyDescent="0.2">
      <c r="A6" s="2" t="s">
        <v>18</v>
      </c>
      <c r="B6" s="1">
        <v>50</v>
      </c>
      <c r="C6" s="1">
        <v>91</v>
      </c>
    </row>
    <row r="7" spans="1:3" ht="17" x14ac:dyDescent="0.2">
      <c r="A7" s="2" t="s">
        <v>19</v>
      </c>
      <c r="B7" s="1">
        <v>820</v>
      </c>
      <c r="C7" s="1">
        <v>91</v>
      </c>
    </row>
    <row r="8" spans="1:3" ht="17" x14ac:dyDescent="0.2">
      <c r="A8" s="2" t="s">
        <v>20</v>
      </c>
      <c r="B8" s="1">
        <v>2180</v>
      </c>
      <c r="C8" s="1">
        <v>74</v>
      </c>
    </row>
    <row r="9" spans="1:3" ht="17" x14ac:dyDescent="0.2">
      <c r="A9" s="2" t="s">
        <v>21</v>
      </c>
      <c r="B9" s="1">
        <v>4673</v>
      </c>
      <c r="C9" s="1">
        <v>72</v>
      </c>
    </row>
    <row r="10" spans="1:3" ht="17" x14ac:dyDescent="0.2">
      <c r="A10" s="2" t="s">
        <v>22</v>
      </c>
      <c r="B10" s="1">
        <v>74900</v>
      </c>
      <c r="C10" s="1">
        <v>40</v>
      </c>
    </row>
    <row r="11" spans="1:3" ht="17" x14ac:dyDescent="0.2">
      <c r="A11" s="2" t="s">
        <v>23</v>
      </c>
      <c r="B11" s="1">
        <v>179157</v>
      </c>
      <c r="C11" s="1">
        <v>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Fig 1</vt:lpstr>
      <vt:lpstr>Fig 2</vt:lpstr>
      <vt:lpstr>Fig 3</vt:lpstr>
      <vt:lpstr>Fig 4</vt:lpstr>
      <vt:lpstr>Fig S1</vt:lpstr>
      <vt:lpstr>Fig S2</vt:lpstr>
      <vt:lpstr>Fig S3</vt:lpstr>
      <vt:lpstr>Fig S4</vt:lpstr>
      <vt:lpstr>Fig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2021-12-14T19:37:04Z</dcterms:created>
  <dcterms:modified xsi:type="dcterms:W3CDTF">2022-05-26T12:20:49Z</dcterms:modified>
</cp:coreProperties>
</file>