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teo\Documents\PhD MS1\"/>
    </mc:Choice>
  </mc:AlternateContent>
  <xr:revisionPtr revIDLastSave="0" documentId="8_{1FC86C01-4700-4761-824A-749BB70B1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rtionsTaxaOnly" sheetId="5" r:id="rId1"/>
    <sheet name="Raw Measurements" sheetId="1" r:id="rId2"/>
    <sheet name="Propor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9" i="2" l="1"/>
  <c r="W17" i="1" l="1"/>
  <c r="G171" i="2"/>
  <c r="G167" i="2"/>
  <c r="G164" i="2"/>
  <c r="N141" i="2"/>
  <c r="Q141" i="2"/>
  <c r="N142" i="2"/>
  <c r="N143" i="2"/>
  <c r="Q143" i="2"/>
  <c r="N145" i="2"/>
  <c r="N146" i="2"/>
  <c r="G144" i="2"/>
  <c r="G139" i="2"/>
  <c r="G98" i="2"/>
  <c r="G84" i="2"/>
  <c r="F58" i="2"/>
  <c r="E54" i="2"/>
  <c r="G54" i="2"/>
  <c r="J34" i="2"/>
  <c r="E34" i="2"/>
  <c r="F29" i="2"/>
  <c r="E17" i="2"/>
  <c r="Q255" i="1"/>
  <c r="N255" i="1"/>
  <c r="G302" i="2" l="1"/>
  <c r="AN302" i="2"/>
  <c r="AM302" i="2"/>
  <c r="AL302" i="2"/>
  <c r="AK302" i="2"/>
  <c r="AJ302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R302" i="2"/>
  <c r="P302" i="2"/>
  <c r="O302" i="2"/>
  <c r="M302" i="2"/>
  <c r="L302" i="2"/>
  <c r="K302" i="2"/>
  <c r="J302" i="2"/>
  <c r="I302" i="2"/>
  <c r="H302" i="2"/>
  <c r="F302" i="2"/>
  <c r="E302" i="2"/>
  <c r="Q301" i="2"/>
  <c r="N301" i="2"/>
  <c r="Q300" i="2"/>
  <c r="N300" i="2"/>
  <c r="N299" i="2"/>
  <c r="N298" i="2"/>
  <c r="Q297" i="2"/>
  <c r="N297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P296" i="2"/>
  <c r="O296" i="2"/>
  <c r="M296" i="2"/>
  <c r="L296" i="2"/>
  <c r="K296" i="2"/>
  <c r="J296" i="2"/>
  <c r="I296" i="2"/>
  <c r="H296" i="2"/>
  <c r="G296" i="2"/>
  <c r="F296" i="2"/>
  <c r="E296" i="2"/>
  <c r="Q295" i="2"/>
  <c r="N295" i="2"/>
  <c r="Q294" i="2"/>
  <c r="N294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P293" i="2"/>
  <c r="O293" i="2"/>
  <c r="M293" i="2"/>
  <c r="L293" i="2"/>
  <c r="K293" i="2"/>
  <c r="J293" i="2"/>
  <c r="I293" i="2"/>
  <c r="H293" i="2"/>
  <c r="G293" i="2"/>
  <c r="F293" i="2"/>
  <c r="E293" i="2"/>
  <c r="N292" i="2"/>
  <c r="Q291" i="2"/>
  <c r="N291" i="2"/>
  <c r="Q290" i="2"/>
  <c r="N290" i="2"/>
  <c r="Q289" i="2"/>
  <c r="N289" i="2"/>
  <c r="Q288" i="2"/>
  <c r="N288" i="2"/>
  <c r="Q287" i="2"/>
  <c r="N287" i="2"/>
  <c r="Q286" i="2"/>
  <c r="N286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P285" i="2"/>
  <c r="O285" i="2"/>
  <c r="M285" i="2"/>
  <c r="L285" i="2"/>
  <c r="K285" i="2"/>
  <c r="J285" i="2"/>
  <c r="I285" i="2"/>
  <c r="H285" i="2"/>
  <c r="G285" i="2"/>
  <c r="F285" i="2"/>
  <c r="E285" i="2"/>
  <c r="Q284" i="2"/>
  <c r="Q285" i="2" s="1"/>
  <c r="N284" i="2"/>
  <c r="N283" i="2"/>
  <c r="N285" i="2" s="1"/>
  <c r="Q282" i="2"/>
  <c r="N282" i="2"/>
  <c r="Q281" i="2"/>
  <c r="N281" i="2"/>
  <c r="Q280" i="2"/>
  <c r="N280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P279" i="2"/>
  <c r="O279" i="2"/>
  <c r="M279" i="2"/>
  <c r="L279" i="2"/>
  <c r="K279" i="2"/>
  <c r="J279" i="2"/>
  <c r="I279" i="2"/>
  <c r="H279" i="2"/>
  <c r="G279" i="2"/>
  <c r="F279" i="2"/>
  <c r="E279" i="2"/>
  <c r="Q278" i="2"/>
  <c r="N278" i="2"/>
  <c r="Q277" i="2"/>
  <c r="N277" i="2"/>
  <c r="Q276" i="2"/>
  <c r="N276" i="2"/>
  <c r="Q275" i="2"/>
  <c r="N275" i="2"/>
  <c r="Q274" i="2"/>
  <c r="N274" i="2"/>
  <c r="Q273" i="2"/>
  <c r="N273" i="2"/>
  <c r="N272" i="2"/>
  <c r="N279" i="2" s="1"/>
  <c r="N271" i="2"/>
  <c r="N270" i="2"/>
  <c r="N269" i="2"/>
  <c r="Q268" i="2"/>
  <c r="N268" i="2"/>
  <c r="N267" i="2"/>
  <c r="Q266" i="2"/>
  <c r="N266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P265" i="2"/>
  <c r="O265" i="2"/>
  <c r="M265" i="2"/>
  <c r="L265" i="2"/>
  <c r="K265" i="2"/>
  <c r="J265" i="2"/>
  <c r="I265" i="2"/>
  <c r="H265" i="2"/>
  <c r="G265" i="2"/>
  <c r="F265" i="2"/>
  <c r="E265" i="2"/>
  <c r="Q264" i="2"/>
  <c r="N264" i="2"/>
  <c r="N263" i="2"/>
  <c r="Q262" i="2"/>
  <c r="N262" i="2"/>
  <c r="Q261" i="2"/>
  <c r="N261" i="2"/>
  <c r="Q260" i="2"/>
  <c r="N260" i="2"/>
  <c r="Q259" i="2"/>
  <c r="N259" i="2"/>
  <c r="Q258" i="2"/>
  <c r="N258" i="2"/>
  <c r="Q257" i="2"/>
  <c r="N257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P256" i="2"/>
  <c r="O256" i="2"/>
  <c r="M256" i="2"/>
  <c r="L256" i="2"/>
  <c r="K256" i="2"/>
  <c r="J256" i="2"/>
  <c r="I256" i="2"/>
  <c r="H256" i="2"/>
  <c r="G256" i="2"/>
  <c r="F256" i="2"/>
  <c r="E256" i="2"/>
  <c r="Q255" i="2"/>
  <c r="N255" i="2"/>
  <c r="Q254" i="2"/>
  <c r="N254" i="2"/>
  <c r="Q253" i="2"/>
  <c r="N253" i="2"/>
  <c r="N252" i="2"/>
  <c r="Q251" i="2"/>
  <c r="N251" i="2"/>
  <c r="Q250" i="2"/>
  <c r="N250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P249" i="2"/>
  <c r="O249" i="2"/>
  <c r="M249" i="2"/>
  <c r="L249" i="2"/>
  <c r="K249" i="2"/>
  <c r="J249" i="2"/>
  <c r="I249" i="2"/>
  <c r="H249" i="2"/>
  <c r="G249" i="2"/>
  <c r="F249" i="2"/>
  <c r="N248" i="2"/>
  <c r="Q247" i="2"/>
  <c r="N247" i="2"/>
  <c r="Q246" i="2"/>
  <c r="N246" i="2"/>
  <c r="N245" i="2"/>
  <c r="N243" i="2"/>
  <c r="N242" i="2"/>
  <c r="Q241" i="2"/>
  <c r="N241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P239" i="2"/>
  <c r="O239" i="2"/>
  <c r="M239" i="2"/>
  <c r="L239" i="2"/>
  <c r="K239" i="2"/>
  <c r="J239" i="2"/>
  <c r="I239" i="2"/>
  <c r="H239" i="2"/>
  <c r="G239" i="2"/>
  <c r="F239" i="2"/>
  <c r="E239" i="2"/>
  <c r="Q238" i="2"/>
  <c r="N238" i="2"/>
  <c r="Q237" i="2"/>
  <c r="N237" i="2"/>
  <c r="Q236" i="2"/>
  <c r="N236" i="2"/>
  <c r="N239" i="2" s="1"/>
  <c r="Q240" i="2"/>
  <c r="N240" i="2"/>
  <c r="N235" i="2"/>
  <c r="N234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M233" i="2"/>
  <c r="L233" i="2"/>
  <c r="K233" i="2"/>
  <c r="J233" i="2"/>
  <c r="I233" i="2"/>
  <c r="H233" i="2"/>
  <c r="G233" i="2"/>
  <c r="F233" i="2"/>
  <c r="E233" i="2"/>
  <c r="N232" i="2"/>
  <c r="N231" i="2"/>
  <c r="N230" i="2"/>
  <c r="N233" i="2" s="1"/>
  <c r="N229" i="2"/>
  <c r="Q228" i="2"/>
  <c r="N228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M227" i="2"/>
  <c r="L227" i="2"/>
  <c r="K227" i="2"/>
  <c r="J227" i="2"/>
  <c r="I227" i="2"/>
  <c r="H227" i="2"/>
  <c r="G227" i="2"/>
  <c r="F227" i="2"/>
  <c r="E227" i="2"/>
  <c r="N226" i="2"/>
  <c r="N225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P224" i="2"/>
  <c r="O224" i="2"/>
  <c r="M224" i="2"/>
  <c r="L224" i="2"/>
  <c r="K224" i="2"/>
  <c r="J224" i="2"/>
  <c r="I224" i="2"/>
  <c r="H224" i="2"/>
  <c r="G224" i="2"/>
  <c r="F224" i="2"/>
  <c r="E224" i="2"/>
  <c r="Q223" i="2"/>
  <c r="Q224" i="2" s="1"/>
  <c r="N223" i="2"/>
  <c r="N222" i="2"/>
  <c r="N221" i="2"/>
  <c r="N220" i="2"/>
  <c r="N224" i="2" s="1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M219" i="2"/>
  <c r="L219" i="2"/>
  <c r="K219" i="2"/>
  <c r="J219" i="2"/>
  <c r="I219" i="2"/>
  <c r="H219" i="2"/>
  <c r="G219" i="2"/>
  <c r="F219" i="2"/>
  <c r="E219" i="2"/>
  <c r="N218" i="2"/>
  <c r="N217" i="2"/>
  <c r="N216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M215" i="2"/>
  <c r="L215" i="2"/>
  <c r="K215" i="2"/>
  <c r="J215" i="2"/>
  <c r="I215" i="2"/>
  <c r="H215" i="2"/>
  <c r="G215" i="2"/>
  <c r="F215" i="2"/>
  <c r="E215" i="2"/>
  <c r="N214" i="2"/>
  <c r="N213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M212" i="2"/>
  <c r="L212" i="2"/>
  <c r="K212" i="2"/>
  <c r="J212" i="2"/>
  <c r="I212" i="2"/>
  <c r="H212" i="2"/>
  <c r="G212" i="2"/>
  <c r="F212" i="2"/>
  <c r="E212" i="2"/>
  <c r="N211" i="2"/>
  <c r="N210" i="2"/>
  <c r="N209" i="2"/>
  <c r="N208" i="2"/>
  <c r="N207" i="2"/>
  <c r="N206" i="2"/>
  <c r="N205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P204" i="2"/>
  <c r="O204" i="2"/>
  <c r="M204" i="2"/>
  <c r="L204" i="2"/>
  <c r="K204" i="2"/>
  <c r="J204" i="2"/>
  <c r="I204" i="2"/>
  <c r="H204" i="2"/>
  <c r="G204" i="2"/>
  <c r="F204" i="2"/>
  <c r="E204" i="2"/>
  <c r="Q203" i="2"/>
  <c r="N203" i="2"/>
  <c r="Q202" i="2"/>
  <c r="N202" i="2"/>
  <c r="N201" i="2"/>
  <c r="N204" i="2" s="1"/>
  <c r="N200" i="2"/>
  <c r="N173" i="2"/>
  <c r="N244" i="2"/>
  <c r="Q199" i="2"/>
  <c r="N199" i="2"/>
  <c r="Q198" i="2"/>
  <c r="N198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P197" i="2"/>
  <c r="O197" i="2"/>
  <c r="M197" i="2"/>
  <c r="L197" i="2"/>
  <c r="K197" i="2"/>
  <c r="J197" i="2"/>
  <c r="I197" i="2"/>
  <c r="H197" i="2"/>
  <c r="G197" i="2"/>
  <c r="F197" i="2"/>
  <c r="E197" i="2"/>
  <c r="N196" i="2"/>
  <c r="N195" i="2"/>
  <c r="N194" i="2"/>
  <c r="N193" i="2"/>
  <c r="N192" i="2"/>
  <c r="N191" i="2"/>
  <c r="N190" i="2"/>
  <c r="Q189" i="2"/>
  <c r="N189" i="2"/>
  <c r="Q188" i="2"/>
  <c r="N188" i="2"/>
  <c r="N187" i="2"/>
  <c r="Q186" i="2"/>
  <c r="N186" i="2"/>
  <c r="Q185" i="2"/>
  <c r="N185" i="2"/>
  <c r="N184" i="2"/>
  <c r="N197" i="2" s="1"/>
  <c r="N183" i="2"/>
  <c r="N182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M181" i="2"/>
  <c r="L181" i="2"/>
  <c r="K181" i="2"/>
  <c r="J181" i="2"/>
  <c r="I181" i="2"/>
  <c r="H181" i="2"/>
  <c r="G181" i="2"/>
  <c r="F181" i="2"/>
  <c r="E181" i="2"/>
  <c r="N180" i="2"/>
  <c r="N179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P178" i="2"/>
  <c r="O178" i="2"/>
  <c r="M178" i="2"/>
  <c r="L178" i="2"/>
  <c r="K178" i="2"/>
  <c r="J178" i="2"/>
  <c r="I178" i="2"/>
  <c r="H178" i="2"/>
  <c r="G178" i="2"/>
  <c r="F178" i="2"/>
  <c r="E178" i="2"/>
  <c r="N177" i="2"/>
  <c r="Q176" i="2"/>
  <c r="N176" i="2"/>
  <c r="N175" i="2"/>
  <c r="Q174" i="2"/>
  <c r="N174" i="2"/>
  <c r="Q172" i="2"/>
  <c r="N172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P171" i="2"/>
  <c r="O171" i="2"/>
  <c r="M171" i="2"/>
  <c r="L171" i="2"/>
  <c r="K171" i="2"/>
  <c r="J171" i="2"/>
  <c r="I171" i="2"/>
  <c r="H171" i="2"/>
  <c r="F171" i="2"/>
  <c r="E171" i="2"/>
  <c r="Q170" i="2"/>
  <c r="N170" i="2"/>
  <c r="Q169" i="2"/>
  <c r="N169" i="2"/>
  <c r="N168" i="2"/>
  <c r="N171" i="2" s="1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M167" i="2"/>
  <c r="L167" i="2"/>
  <c r="K167" i="2"/>
  <c r="J167" i="2"/>
  <c r="I167" i="2"/>
  <c r="H167" i="2"/>
  <c r="F167" i="2"/>
  <c r="E167" i="2"/>
  <c r="N166" i="2"/>
  <c r="N165" i="2"/>
  <c r="N167" i="2" s="1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P164" i="2"/>
  <c r="O164" i="2"/>
  <c r="M164" i="2"/>
  <c r="L164" i="2"/>
  <c r="K164" i="2"/>
  <c r="J164" i="2"/>
  <c r="I164" i="2"/>
  <c r="H164" i="2"/>
  <c r="F164" i="2"/>
  <c r="E164" i="2"/>
  <c r="Q163" i="2"/>
  <c r="N163" i="2"/>
  <c r="Q162" i="2"/>
  <c r="N162" i="2"/>
  <c r="N161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P160" i="2"/>
  <c r="O160" i="2"/>
  <c r="M160" i="2"/>
  <c r="L160" i="2"/>
  <c r="K160" i="2"/>
  <c r="J160" i="2"/>
  <c r="I160" i="2"/>
  <c r="H160" i="2"/>
  <c r="G160" i="2"/>
  <c r="F160" i="2"/>
  <c r="E160" i="2"/>
  <c r="N159" i="2"/>
  <c r="Q158" i="2"/>
  <c r="Q160" i="2" s="1"/>
  <c r="N158" i="2"/>
  <c r="Q157" i="2"/>
  <c r="N157" i="2"/>
  <c r="Q156" i="2"/>
  <c r="N156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P155" i="2"/>
  <c r="O155" i="2"/>
  <c r="M155" i="2"/>
  <c r="L155" i="2"/>
  <c r="K155" i="2"/>
  <c r="J155" i="2"/>
  <c r="I155" i="2"/>
  <c r="H155" i="2"/>
  <c r="G155" i="2"/>
  <c r="F155" i="2"/>
  <c r="E155" i="2"/>
  <c r="Q154" i="2"/>
  <c r="N154" i="2"/>
  <c r="Q153" i="2"/>
  <c r="N153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P152" i="2"/>
  <c r="O152" i="2"/>
  <c r="M152" i="2"/>
  <c r="L152" i="2"/>
  <c r="K152" i="2"/>
  <c r="J152" i="2"/>
  <c r="I152" i="2"/>
  <c r="H152" i="2"/>
  <c r="G152" i="2"/>
  <c r="F152" i="2"/>
  <c r="E152" i="2"/>
  <c r="Q151" i="2"/>
  <c r="N151" i="2"/>
  <c r="Q150" i="2"/>
  <c r="N150" i="2"/>
  <c r="Q149" i="2"/>
  <c r="N149" i="2"/>
  <c r="N148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M147" i="2"/>
  <c r="L147" i="2"/>
  <c r="K147" i="2"/>
  <c r="J147" i="2"/>
  <c r="I147" i="2"/>
  <c r="H147" i="2"/>
  <c r="G147" i="2"/>
  <c r="F147" i="2"/>
  <c r="E147" i="2"/>
  <c r="N147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P144" i="2"/>
  <c r="O144" i="2"/>
  <c r="M144" i="2"/>
  <c r="L144" i="2"/>
  <c r="K144" i="2"/>
  <c r="J144" i="2"/>
  <c r="I144" i="2"/>
  <c r="H144" i="2"/>
  <c r="Q140" i="2"/>
  <c r="N140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P139" i="2"/>
  <c r="O139" i="2"/>
  <c r="M139" i="2"/>
  <c r="L139" i="2"/>
  <c r="K139" i="2"/>
  <c r="J139" i="2"/>
  <c r="I139" i="2"/>
  <c r="H139" i="2"/>
  <c r="F139" i="2"/>
  <c r="E139" i="2"/>
  <c r="N138" i="2"/>
  <c r="Q137" i="2"/>
  <c r="N137" i="2"/>
  <c r="N136" i="2"/>
  <c r="Q135" i="2"/>
  <c r="N135" i="2"/>
  <c r="Q134" i="2"/>
  <c r="N134" i="2"/>
  <c r="Q133" i="2"/>
  <c r="N133" i="2"/>
  <c r="N132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P131" i="2"/>
  <c r="O131" i="2"/>
  <c r="M131" i="2"/>
  <c r="L131" i="2"/>
  <c r="K131" i="2"/>
  <c r="J131" i="2"/>
  <c r="I131" i="2"/>
  <c r="H131" i="2"/>
  <c r="G131" i="2"/>
  <c r="F131" i="2"/>
  <c r="E131" i="2"/>
  <c r="Q130" i="2"/>
  <c r="N130" i="2"/>
  <c r="Q129" i="2"/>
  <c r="N129" i="2"/>
  <c r="Q128" i="2"/>
  <c r="N128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P127" i="2"/>
  <c r="O127" i="2"/>
  <c r="M127" i="2"/>
  <c r="L127" i="2"/>
  <c r="K127" i="2"/>
  <c r="J127" i="2"/>
  <c r="I127" i="2"/>
  <c r="H127" i="2"/>
  <c r="G127" i="2"/>
  <c r="F127" i="2"/>
  <c r="E127" i="2"/>
  <c r="Q126" i="2"/>
  <c r="N126" i="2"/>
  <c r="Q125" i="2"/>
  <c r="N125" i="2"/>
  <c r="N124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M123" i="2"/>
  <c r="L123" i="2"/>
  <c r="K123" i="2"/>
  <c r="J123" i="2"/>
  <c r="I123" i="2"/>
  <c r="H123" i="2"/>
  <c r="G123" i="2"/>
  <c r="F123" i="2"/>
  <c r="E123" i="2"/>
  <c r="N122" i="2"/>
  <c r="N121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P120" i="2"/>
  <c r="O120" i="2"/>
  <c r="M120" i="2"/>
  <c r="L120" i="2"/>
  <c r="K120" i="2"/>
  <c r="J120" i="2"/>
  <c r="I120" i="2"/>
  <c r="H120" i="2"/>
  <c r="G120" i="2"/>
  <c r="F120" i="2"/>
  <c r="E120" i="2"/>
  <c r="Q119" i="2"/>
  <c r="N119" i="2"/>
  <c r="Q118" i="2"/>
  <c r="N118" i="2"/>
  <c r="N117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M116" i="2"/>
  <c r="L116" i="2"/>
  <c r="K116" i="2"/>
  <c r="J116" i="2"/>
  <c r="I116" i="2"/>
  <c r="H116" i="2"/>
  <c r="G116" i="2"/>
  <c r="F116" i="2"/>
  <c r="E116" i="2"/>
  <c r="N115" i="2"/>
  <c r="N114" i="2"/>
  <c r="N113" i="2"/>
  <c r="Q112" i="2"/>
  <c r="N112" i="2"/>
  <c r="Q111" i="2"/>
  <c r="N111" i="2"/>
  <c r="Q110" i="2"/>
  <c r="N110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M109" i="2"/>
  <c r="L109" i="2"/>
  <c r="K109" i="2"/>
  <c r="J109" i="2"/>
  <c r="I109" i="2"/>
  <c r="H109" i="2"/>
  <c r="G109" i="2"/>
  <c r="F109" i="2"/>
  <c r="E109" i="2"/>
  <c r="N108" i="2"/>
  <c r="N107" i="2"/>
  <c r="N109" i="2" s="1"/>
  <c r="N106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P105" i="2"/>
  <c r="O105" i="2"/>
  <c r="M105" i="2"/>
  <c r="L105" i="2"/>
  <c r="K105" i="2"/>
  <c r="J105" i="2"/>
  <c r="I105" i="2"/>
  <c r="H105" i="2"/>
  <c r="G105" i="2"/>
  <c r="F105" i="2"/>
  <c r="E105" i="2"/>
  <c r="N104" i="2"/>
  <c r="N103" i="2"/>
  <c r="Q102" i="2"/>
  <c r="N102" i="2"/>
  <c r="Q101" i="2"/>
  <c r="N101" i="2"/>
  <c r="N100" i="2"/>
  <c r="Q99" i="2"/>
  <c r="N99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P98" i="2"/>
  <c r="O98" i="2"/>
  <c r="M98" i="2"/>
  <c r="L98" i="2"/>
  <c r="K98" i="2"/>
  <c r="J98" i="2"/>
  <c r="I98" i="2"/>
  <c r="H98" i="2"/>
  <c r="F98" i="2"/>
  <c r="E98" i="2"/>
  <c r="Q97" i="2"/>
  <c r="N97" i="2"/>
  <c r="Q96" i="2"/>
  <c r="N96" i="2"/>
  <c r="Q95" i="2"/>
  <c r="N95" i="2"/>
  <c r="Q94" i="2"/>
  <c r="N94" i="2"/>
  <c r="Q93" i="2"/>
  <c r="N93" i="2"/>
  <c r="Q92" i="2"/>
  <c r="N92" i="2"/>
  <c r="Q91" i="2"/>
  <c r="N91" i="2"/>
  <c r="Q90" i="2"/>
  <c r="N90" i="2"/>
  <c r="Q89" i="2"/>
  <c r="N89" i="2"/>
  <c r="Q88" i="2"/>
  <c r="N88" i="2"/>
  <c r="Q87" i="2"/>
  <c r="N87" i="2"/>
  <c r="Q86" i="2"/>
  <c r="N86" i="2"/>
  <c r="Q85" i="2"/>
  <c r="N85" i="2"/>
  <c r="N98" i="2" s="1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P84" i="2"/>
  <c r="O84" i="2"/>
  <c r="M84" i="2"/>
  <c r="L84" i="2"/>
  <c r="K84" i="2"/>
  <c r="J84" i="2"/>
  <c r="I84" i="2"/>
  <c r="H84" i="2"/>
  <c r="F84" i="2"/>
  <c r="E84" i="2"/>
  <c r="N83" i="2"/>
  <c r="N82" i="2"/>
  <c r="N81" i="2"/>
  <c r="Q80" i="2"/>
  <c r="Q84" i="2" s="1"/>
  <c r="N80" i="2"/>
  <c r="N84" i="2" s="1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P79" i="2"/>
  <c r="O79" i="2"/>
  <c r="M79" i="2"/>
  <c r="L79" i="2"/>
  <c r="K79" i="2"/>
  <c r="J79" i="2"/>
  <c r="I79" i="2"/>
  <c r="H79" i="2"/>
  <c r="G79" i="2"/>
  <c r="F79" i="2"/>
  <c r="E79" i="2"/>
  <c r="N78" i="2"/>
  <c r="Q77" i="2"/>
  <c r="Q79" i="2" s="1"/>
  <c r="N77" i="2"/>
  <c r="N79" i="2" s="1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P76" i="2"/>
  <c r="O76" i="2"/>
  <c r="M76" i="2"/>
  <c r="L76" i="2"/>
  <c r="K76" i="2"/>
  <c r="J76" i="2"/>
  <c r="I76" i="2"/>
  <c r="H76" i="2"/>
  <c r="G76" i="2"/>
  <c r="F76" i="2"/>
  <c r="E76" i="2"/>
  <c r="Q75" i="2"/>
  <c r="N75" i="2"/>
  <c r="Q74" i="2"/>
  <c r="N74" i="2"/>
  <c r="N76" i="2" s="1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P73" i="2"/>
  <c r="O73" i="2"/>
  <c r="M73" i="2"/>
  <c r="L73" i="2"/>
  <c r="K73" i="2"/>
  <c r="J73" i="2"/>
  <c r="I73" i="2"/>
  <c r="H73" i="2"/>
  <c r="G73" i="2"/>
  <c r="F73" i="2"/>
  <c r="E73" i="2"/>
  <c r="Q72" i="2"/>
  <c r="Q73" i="2" s="1"/>
  <c r="N72" i="2"/>
  <c r="N71" i="2"/>
  <c r="N73" i="2" s="1"/>
  <c r="Q70" i="2"/>
  <c r="N70" i="2"/>
  <c r="Q69" i="2"/>
  <c r="N69" i="2"/>
  <c r="N68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P67" i="2"/>
  <c r="O67" i="2"/>
  <c r="M67" i="2"/>
  <c r="L67" i="2"/>
  <c r="K67" i="2"/>
  <c r="J67" i="2"/>
  <c r="I67" i="2"/>
  <c r="H67" i="2"/>
  <c r="G67" i="2"/>
  <c r="F67" i="2"/>
  <c r="E67" i="2"/>
  <c r="Q66" i="2"/>
  <c r="N66" i="2"/>
  <c r="Q65" i="2"/>
  <c r="N65" i="2"/>
  <c r="N67" i="2" s="1"/>
  <c r="Q64" i="2"/>
  <c r="N64" i="2"/>
  <c r="Q63" i="2"/>
  <c r="N63" i="2"/>
  <c r="Q62" i="2"/>
  <c r="N62" i="2"/>
  <c r="Q61" i="2"/>
  <c r="N61" i="2"/>
  <c r="Q60" i="2"/>
  <c r="N60" i="2"/>
  <c r="Q59" i="2"/>
  <c r="N59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P58" i="2"/>
  <c r="O58" i="2"/>
  <c r="M58" i="2"/>
  <c r="L58" i="2"/>
  <c r="K58" i="2"/>
  <c r="J58" i="2"/>
  <c r="I58" i="2"/>
  <c r="H58" i="2"/>
  <c r="G58" i="2"/>
  <c r="E58" i="2"/>
  <c r="Q57" i="2"/>
  <c r="N57" i="2"/>
  <c r="Q56" i="2"/>
  <c r="N56" i="2"/>
  <c r="Q55" i="2"/>
  <c r="N55" i="2"/>
  <c r="N58" i="2" s="1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P54" i="2"/>
  <c r="O54" i="2"/>
  <c r="M54" i="2"/>
  <c r="L54" i="2"/>
  <c r="K54" i="2"/>
  <c r="J54" i="2"/>
  <c r="I54" i="2"/>
  <c r="H54" i="2"/>
  <c r="F54" i="2"/>
  <c r="Q53" i="2"/>
  <c r="N53" i="2"/>
  <c r="Q52" i="2"/>
  <c r="N52" i="2"/>
  <c r="Q51" i="2"/>
  <c r="N51" i="2"/>
  <c r="Q50" i="2"/>
  <c r="N50" i="2"/>
  <c r="Q49" i="2"/>
  <c r="N49" i="2"/>
  <c r="Q48" i="2"/>
  <c r="N48" i="2"/>
  <c r="Q47" i="2"/>
  <c r="N47" i="2"/>
  <c r="Q46" i="2"/>
  <c r="N46" i="2"/>
  <c r="Q45" i="2"/>
  <c r="N45" i="2"/>
  <c r="N54" i="2" s="1"/>
  <c r="Q44" i="2"/>
  <c r="N44" i="2"/>
  <c r="Q43" i="2"/>
  <c r="N43" i="2"/>
  <c r="Q42" i="2"/>
  <c r="N42" i="2"/>
  <c r="Q41" i="2"/>
  <c r="N41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P40" i="2"/>
  <c r="O40" i="2"/>
  <c r="M40" i="2"/>
  <c r="L40" i="2"/>
  <c r="K40" i="2"/>
  <c r="J40" i="2"/>
  <c r="I40" i="2"/>
  <c r="H40" i="2"/>
  <c r="G40" i="2"/>
  <c r="F40" i="2"/>
  <c r="E40" i="2"/>
  <c r="Q39" i="2"/>
  <c r="N39" i="2"/>
  <c r="Q38" i="2"/>
  <c r="N38" i="2"/>
  <c r="N40" i="2" s="1"/>
  <c r="Q37" i="2"/>
  <c r="N37" i="2"/>
  <c r="Q36" i="2"/>
  <c r="N36" i="2"/>
  <c r="Q35" i="2"/>
  <c r="N35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P34" i="2"/>
  <c r="O34" i="2"/>
  <c r="M34" i="2"/>
  <c r="L34" i="2"/>
  <c r="K34" i="2"/>
  <c r="I34" i="2"/>
  <c r="H34" i="2"/>
  <c r="G34" i="2"/>
  <c r="F34" i="2"/>
  <c r="Q33" i="2"/>
  <c r="N33" i="2"/>
  <c r="Q32" i="2"/>
  <c r="N32" i="2"/>
  <c r="Q31" i="2"/>
  <c r="N31" i="2"/>
  <c r="Q30" i="2"/>
  <c r="N30" i="2"/>
  <c r="N34" i="2" s="1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P29" i="2"/>
  <c r="O29" i="2"/>
  <c r="M29" i="2"/>
  <c r="L29" i="2"/>
  <c r="K29" i="2"/>
  <c r="J29" i="2"/>
  <c r="I29" i="2"/>
  <c r="H29" i="2"/>
  <c r="G29" i="2"/>
  <c r="E29" i="2"/>
  <c r="Q27" i="2"/>
  <c r="N27" i="2"/>
  <c r="Q26" i="2"/>
  <c r="N26" i="2"/>
  <c r="Q25" i="2"/>
  <c r="N25" i="2"/>
  <c r="Q24" i="2"/>
  <c r="N24" i="2"/>
  <c r="Q23" i="2"/>
  <c r="N23" i="2"/>
  <c r="N29" i="2" s="1"/>
  <c r="Q22" i="2"/>
  <c r="N22" i="2"/>
  <c r="Q21" i="2"/>
  <c r="N21" i="2"/>
  <c r="Q20" i="2"/>
  <c r="N20" i="2"/>
  <c r="Q19" i="2"/>
  <c r="N19" i="2"/>
  <c r="Q18" i="2"/>
  <c r="N18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M17" i="2"/>
  <c r="L17" i="2"/>
  <c r="K17" i="2"/>
  <c r="J17" i="2"/>
  <c r="I17" i="2"/>
  <c r="H17" i="2"/>
  <c r="G17" i="2"/>
  <c r="F17" i="2"/>
  <c r="Q16" i="2"/>
  <c r="N16" i="2"/>
  <c r="Q15" i="2"/>
  <c r="N15" i="2"/>
  <c r="N14" i="2"/>
  <c r="N13" i="2"/>
  <c r="N12" i="2"/>
  <c r="Q11" i="2"/>
  <c r="N11" i="2"/>
  <c r="Q10" i="2"/>
  <c r="N10" i="2"/>
  <c r="Q9" i="2"/>
  <c r="N9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P8" i="2"/>
  <c r="O8" i="2"/>
  <c r="M8" i="2"/>
  <c r="L8" i="2"/>
  <c r="K8" i="2"/>
  <c r="J8" i="2"/>
  <c r="I8" i="2"/>
  <c r="H8" i="2"/>
  <c r="G8" i="2"/>
  <c r="F8" i="2"/>
  <c r="E8" i="2"/>
  <c r="Q7" i="2"/>
  <c r="N7" i="2"/>
  <c r="Q6" i="2"/>
  <c r="N6" i="2"/>
  <c r="Q5" i="2"/>
  <c r="N5" i="2"/>
  <c r="Q4" i="2"/>
  <c r="N4" i="2"/>
  <c r="Q3" i="2"/>
  <c r="N3" i="2"/>
  <c r="Q2" i="2"/>
  <c r="N2" i="2"/>
  <c r="N181" i="2" l="1"/>
  <c r="N152" i="2"/>
  <c r="Q171" i="2"/>
  <c r="Q131" i="2"/>
  <c r="N296" i="2"/>
  <c r="N215" i="2"/>
  <c r="Q302" i="2"/>
  <c r="Q76" i="2"/>
  <c r="Q29" i="2"/>
  <c r="Q120" i="2"/>
  <c r="Q67" i="2"/>
  <c r="N178" i="2"/>
  <c r="Q152" i="2"/>
  <c r="Q293" i="2"/>
  <c r="N127" i="2"/>
  <c r="Q164" i="2"/>
  <c r="N265" i="2"/>
  <c r="Q17" i="2"/>
  <c r="Q40" i="2"/>
  <c r="N123" i="2"/>
  <c r="N131" i="2"/>
  <c r="Q296" i="2"/>
  <c r="N105" i="2"/>
  <c r="Q105" i="2"/>
  <c r="N212" i="2"/>
  <c r="N249" i="2"/>
  <c r="N256" i="2"/>
  <c r="N8" i="2"/>
  <c r="N155" i="2"/>
  <c r="Q204" i="2"/>
  <c r="N219" i="2"/>
  <c r="N227" i="2"/>
  <c r="N164" i="2"/>
  <c r="N17" i="2"/>
  <c r="N116" i="2"/>
  <c r="N120" i="2"/>
  <c r="Q249" i="2"/>
  <c r="Q178" i="2"/>
  <c r="Q54" i="2"/>
  <c r="Q98" i="2"/>
  <c r="Q127" i="2"/>
  <c r="Q144" i="2"/>
  <c r="Q239" i="2"/>
  <c r="Q256" i="2"/>
  <c r="Q265" i="2"/>
  <c r="N144" i="2"/>
  <c r="Q279" i="2"/>
  <c r="Q58" i="2"/>
  <c r="N139" i="2"/>
  <c r="Q155" i="2"/>
  <c r="Q197" i="2"/>
  <c r="Q34" i="2"/>
  <c r="Q139" i="2"/>
  <c r="N302" i="2"/>
  <c r="Q8" i="2"/>
  <c r="N160" i="2"/>
  <c r="N293" i="2"/>
</calcChain>
</file>

<file path=xl/sharedStrings.xml><?xml version="1.0" encoding="utf-8"?>
<sst xmlns="http://schemas.openxmlformats.org/spreadsheetml/2006/main" count="11269" uniqueCount="473">
  <si>
    <t>Class</t>
  </si>
  <si>
    <t>Taxon</t>
  </si>
  <si>
    <t>Specimen ID</t>
  </si>
  <si>
    <t>TL</t>
  </si>
  <si>
    <t>SL</t>
  </si>
  <si>
    <t>O.D</t>
  </si>
  <si>
    <t>O.L</t>
  </si>
  <si>
    <t>O.H.</t>
  </si>
  <si>
    <t>I.O.D.</t>
  </si>
  <si>
    <t>Pect.D</t>
  </si>
  <si>
    <t>Pect.L</t>
  </si>
  <si>
    <t>Pect.B</t>
  </si>
  <si>
    <t>VentPFD</t>
  </si>
  <si>
    <t>pPelv.D</t>
  </si>
  <si>
    <t>Pelv.D</t>
  </si>
  <si>
    <t>VentPFL</t>
  </si>
  <si>
    <t>pPelv.L</t>
  </si>
  <si>
    <t>Pelv.L</t>
  </si>
  <si>
    <t>Pelv.LL</t>
  </si>
  <si>
    <t>AntDf.D</t>
  </si>
  <si>
    <t>AntDf.L</t>
  </si>
  <si>
    <t>AntDF.LL</t>
  </si>
  <si>
    <t>PostDF.D</t>
  </si>
  <si>
    <t>PostDF.L</t>
  </si>
  <si>
    <t>PostDF.LL</t>
  </si>
  <si>
    <t>AF.D</t>
  </si>
  <si>
    <t>AF.L</t>
  </si>
  <si>
    <t>AF.LL</t>
  </si>
  <si>
    <t>Cptrue</t>
  </si>
  <si>
    <t>CFdl.L</t>
  </si>
  <si>
    <t>CFvl.L</t>
  </si>
  <si>
    <t>sp</t>
  </si>
  <si>
    <t>H.L</t>
  </si>
  <si>
    <t>H.W.</t>
  </si>
  <si>
    <t>H.WD</t>
  </si>
  <si>
    <t>Max  trunk Width</t>
  </si>
  <si>
    <t>MaxT.WD</t>
  </si>
  <si>
    <t>MaxD</t>
  </si>
  <si>
    <t>Max.DD</t>
  </si>
  <si>
    <t>-</t>
  </si>
  <si>
    <t>Agnathan</t>
  </si>
  <si>
    <t>Anaspida</t>
  </si>
  <si>
    <t>Birkenia elegans</t>
  </si>
  <si>
    <t>MB.f. 5563</t>
  </si>
  <si>
    <t>NMS.1901.68.21</t>
  </si>
  <si>
    <t>NMS.1929.5.49</t>
  </si>
  <si>
    <t>NMS.2002.26.1401</t>
  </si>
  <si>
    <t>P10141</t>
  </si>
  <si>
    <t>P11278</t>
  </si>
  <si>
    <t>mean</t>
  </si>
  <si>
    <t>MB.f. 4090</t>
  </si>
  <si>
    <t>P42020</t>
  </si>
  <si>
    <t>Cornovichthys blaavweri</t>
  </si>
  <si>
    <t>NMS.1999.37.1</t>
  </si>
  <si>
    <t>Euphanerops longaevus</t>
  </si>
  <si>
    <t>MHNM 01-2A</t>
  </si>
  <si>
    <t>Jamoytius kerwoodi</t>
  </si>
  <si>
    <t>P11285</t>
  </si>
  <si>
    <t>Lasanius problematicus</t>
  </si>
  <si>
    <t>OR1669</t>
  </si>
  <si>
    <t>P11053</t>
  </si>
  <si>
    <t>P6934</t>
  </si>
  <si>
    <t>Pterygolepis nitidus</t>
  </si>
  <si>
    <t>NMS.1965.57.1 cast</t>
  </si>
  <si>
    <t>Rhyncholepis</t>
  </si>
  <si>
    <t>P14398</t>
  </si>
  <si>
    <t>Heterostraci</t>
  </si>
  <si>
    <t>Athenaegis chattertoni</t>
  </si>
  <si>
    <t>AMNH FF 19571 cast</t>
  </si>
  <si>
    <t>Dinaspidella</t>
  </si>
  <si>
    <t>UALVP 32705</t>
  </si>
  <si>
    <t>Doryaspis gnathothorsti</t>
  </si>
  <si>
    <t>P44725</t>
  </si>
  <si>
    <t>Drepanaspis</t>
  </si>
  <si>
    <t>CMNH 8022</t>
  </si>
  <si>
    <t>Drepanaspis gemuendensis</t>
  </si>
  <si>
    <t>MB.f. 12216</t>
  </si>
  <si>
    <t>MB.f. 3506</t>
  </si>
  <si>
    <t>NMS.1901.67.6</t>
  </si>
  <si>
    <t>NMS.1903.44</t>
  </si>
  <si>
    <t>P62921</t>
  </si>
  <si>
    <t>Errivaspis waynensis</t>
  </si>
  <si>
    <t>P16789</t>
  </si>
  <si>
    <t>P16790</t>
  </si>
  <si>
    <t>P17480</t>
  </si>
  <si>
    <t>P17485 (p) and P17486 (cp)</t>
  </si>
  <si>
    <t>Nahanniaspis Mackenziei</t>
  </si>
  <si>
    <t>NMC 19673</t>
  </si>
  <si>
    <t>Protaspis dorfi</t>
  </si>
  <si>
    <t>AMNH FF 9808</t>
  </si>
  <si>
    <t>Osteostraci</t>
  </si>
  <si>
    <t>Aceraspis robustus</t>
  </si>
  <si>
    <t>P29145</t>
  </si>
  <si>
    <t>Ateleaspis tessellata</t>
  </si>
  <si>
    <t>MB.f. 5566</t>
  </si>
  <si>
    <t>NMS.1966.48.1 a&amp;b</t>
  </si>
  <si>
    <t>Cephalaspis cradleyensis</t>
  </si>
  <si>
    <t>P23000b</t>
  </si>
  <si>
    <t>Cephalaspis langi</t>
  </si>
  <si>
    <t>P24935 p and cp</t>
  </si>
  <si>
    <t>Cephalaspis lyelli</t>
  </si>
  <si>
    <t>MB.f. 9102</t>
  </si>
  <si>
    <t>OR20087</t>
  </si>
  <si>
    <t>Cephalaspis' Janaspis pagei</t>
  </si>
  <si>
    <t>NMS.1891.92.139</t>
  </si>
  <si>
    <t>NMS.1891.92.141</t>
  </si>
  <si>
    <t>NMS.1891.92.150</t>
  </si>
  <si>
    <t>NMS.1891.92.152</t>
  </si>
  <si>
    <t>NMS.1891.92.156</t>
  </si>
  <si>
    <t>P122</t>
  </si>
  <si>
    <t>P492</t>
  </si>
  <si>
    <t>P6947</t>
  </si>
  <si>
    <t>Cephalaspis powriei</t>
  </si>
  <si>
    <t xml:space="preserve">P59674 cast of </t>
  </si>
  <si>
    <t>P670</t>
  </si>
  <si>
    <t>NMS.1891.92.145</t>
  </si>
  <si>
    <t>Cephalaspis sp.</t>
  </si>
  <si>
    <t>NMS.1972.1.7</t>
  </si>
  <si>
    <t>Diademaspis janvieri</t>
  </si>
  <si>
    <t>P20004a</t>
  </si>
  <si>
    <t>Diademaspis nahanniensis</t>
  </si>
  <si>
    <t>UALVP 41998</t>
  </si>
  <si>
    <t>Hemicyclaspis murchisoni</t>
  </si>
  <si>
    <t>P8804</t>
  </si>
  <si>
    <t>Hirella gracilis</t>
  </si>
  <si>
    <t>P29141</t>
  </si>
  <si>
    <t>Janaspis punctata</t>
  </si>
  <si>
    <t>P24924</t>
  </si>
  <si>
    <t>Wonderblock</t>
  </si>
  <si>
    <t>Superciliaspis reconst.</t>
  </si>
  <si>
    <t>UALVP 47066</t>
  </si>
  <si>
    <t>Superciliaspis gabrielsei</t>
  </si>
  <si>
    <t>Thyestes</t>
  </si>
  <si>
    <t>Zenaspis salweyi</t>
  </si>
  <si>
    <t>P20005a</t>
  </si>
  <si>
    <t>Thelodonti</t>
  </si>
  <si>
    <t>Drepanolepis</t>
  </si>
  <si>
    <t>UALVP 41496 wonderblock</t>
  </si>
  <si>
    <t>Furcacauda heintzae</t>
  </si>
  <si>
    <t>MB.f. 7132</t>
  </si>
  <si>
    <t>Lanarkia lanceolata</t>
  </si>
  <si>
    <t>NMS.1929.5.76</t>
  </si>
  <si>
    <t>NMS.1991.48.6 p&amp;cp</t>
  </si>
  <si>
    <t>Lanarkia horrida</t>
  </si>
  <si>
    <t>NMS.1991.48.3 p&amp;cp</t>
  </si>
  <si>
    <t>P11029 p and cp</t>
  </si>
  <si>
    <t>Lanarkia spinosa</t>
  </si>
  <si>
    <t>MB.f. 3979</t>
  </si>
  <si>
    <t>P10139</t>
  </si>
  <si>
    <t>P11025 p and cp</t>
  </si>
  <si>
    <t>P11026 p and cp</t>
  </si>
  <si>
    <t>Loganellia scotica</t>
  </si>
  <si>
    <t>MB.f. 4023</t>
  </si>
  <si>
    <t>MB.f. 4058 (noted as 4063 on tag)</t>
  </si>
  <si>
    <t>NMS.1905.3.2</t>
  </si>
  <si>
    <t>NMS.1905.3.3</t>
  </si>
  <si>
    <t>NMS.1905.3.5</t>
  </si>
  <si>
    <t>NMS.1986.34</t>
  </si>
  <si>
    <t>NMS.2002.26.1623</t>
  </si>
  <si>
    <t>NMS.G.1995.93.2 FR14296</t>
  </si>
  <si>
    <t>Loganellia scotica (logania taiti)</t>
  </si>
  <si>
    <t>P52429</t>
  </si>
  <si>
    <t>Loganellia scotica (Thelodus scoticus)</t>
  </si>
  <si>
    <t>MB.f. 5562</t>
  </si>
  <si>
    <t>P10138</t>
  </si>
  <si>
    <t>P11023</t>
  </si>
  <si>
    <t>P9629</t>
  </si>
  <si>
    <t>NMS.1901.68.2</t>
  </si>
  <si>
    <t>NMS.1901.68.4</t>
  </si>
  <si>
    <t>NMS.1929.5.41</t>
  </si>
  <si>
    <t>NMS.1991.48.7 p&amp;cp</t>
  </si>
  <si>
    <t>Shielia taiti</t>
  </si>
  <si>
    <t>MB.f. 3993</t>
  </si>
  <si>
    <t>Shielia taiti (Loganellia scotica)</t>
  </si>
  <si>
    <t>P11021 p and cp</t>
  </si>
  <si>
    <t>Sphenonectris</t>
  </si>
  <si>
    <t>UALVP 42212</t>
  </si>
  <si>
    <t>Thelodus sp. 1</t>
  </si>
  <si>
    <t>AMNH FF 19592? Patten 38.71.12827a</t>
  </si>
  <si>
    <t>Patten 38.71.12827b</t>
  </si>
  <si>
    <t>Turinia pagei</t>
  </si>
  <si>
    <t>NMS.G.1891.92.133</t>
  </si>
  <si>
    <t>Gnathostome</t>
  </si>
  <si>
    <t>Acanthodii</t>
  </si>
  <si>
    <t>Acanthodii indet.</t>
  </si>
  <si>
    <t>MB.f. 5397</t>
  </si>
  <si>
    <t>MB.f. 5398</t>
  </si>
  <si>
    <t>P6958</t>
  </si>
  <si>
    <t>Brochoadmones</t>
  </si>
  <si>
    <t>UALVP 41494</t>
  </si>
  <si>
    <t>UALVP 41495</t>
  </si>
  <si>
    <t>Cheiracanthus murchisoni</t>
  </si>
  <si>
    <t>MB.f. 5339</t>
  </si>
  <si>
    <t>P4039</t>
  </si>
  <si>
    <t>OR or P 50105</t>
  </si>
  <si>
    <t>Climatius reticulatus</t>
  </si>
  <si>
    <t>NMS.1891.92.198</t>
  </si>
  <si>
    <t>NMS.1891.92.202</t>
  </si>
  <si>
    <t>Diplacanthus horridus</t>
  </si>
  <si>
    <t>P6757</t>
  </si>
  <si>
    <t>Diplacanthus' Rhadinacanthus longispinus</t>
  </si>
  <si>
    <t>AMNH FF 7770</t>
  </si>
  <si>
    <t>Diplacanthus sp.</t>
  </si>
  <si>
    <t>P22199</t>
  </si>
  <si>
    <t>Diplacanthus striatus</t>
  </si>
  <si>
    <t>NMS.1953.4.5</t>
  </si>
  <si>
    <t>P5077</t>
  </si>
  <si>
    <t>Gladiobranchus' Uraniacanthus probaton</t>
  </si>
  <si>
    <t>UALVP 47079</t>
  </si>
  <si>
    <t>Ischacanthus gracilis</t>
  </si>
  <si>
    <t>AMNH 7776</t>
  </si>
  <si>
    <t>Ischnacanthus</t>
  </si>
  <si>
    <t>UALVP 41491 wonderblock</t>
  </si>
  <si>
    <t xml:space="preserve">Ischnacanthus </t>
  </si>
  <si>
    <t>UALVP 43245</t>
  </si>
  <si>
    <t>Ischnacanthus gracilis</t>
  </si>
  <si>
    <t>NMS.1891.92.258</t>
  </si>
  <si>
    <t>P1344</t>
  </si>
  <si>
    <t>Lupopsyrus</t>
  </si>
  <si>
    <t>UALVP 41493</t>
  </si>
  <si>
    <t>Mesacanthus mitchelli</t>
  </si>
  <si>
    <t>NMS.1891.92.274</t>
  </si>
  <si>
    <t>NMS.1891.92.277</t>
  </si>
  <si>
    <t>P60126</t>
  </si>
  <si>
    <t>MB.F. 5392</t>
  </si>
  <si>
    <t>Mesacanthus peachi?</t>
  </si>
  <si>
    <t>P73962</t>
  </si>
  <si>
    <t>Mesacanthus peachi</t>
  </si>
  <si>
    <t>Mesacanthus sp</t>
  </si>
  <si>
    <t>AMNH FF 10798</t>
  </si>
  <si>
    <t>Parexus falcatus</t>
  </si>
  <si>
    <t>NMS.1891.92.192</t>
  </si>
  <si>
    <t>Parexus recurvus 'incurvus'</t>
  </si>
  <si>
    <t>NMS.1887.35.3a</t>
  </si>
  <si>
    <t>NMS.1891.92.183</t>
  </si>
  <si>
    <t>Paucicanthus vanelsti</t>
  </si>
  <si>
    <t>UALVP 43410</t>
  </si>
  <si>
    <t>UALVP 47114</t>
  </si>
  <si>
    <t>Ptomacanthus anglicus</t>
  </si>
  <si>
    <t>P19999 measurements from peel</t>
  </si>
  <si>
    <t>Tetanopsyrus breviacanthias</t>
  </si>
  <si>
    <t>UALVP 43246</t>
  </si>
  <si>
    <t>Tetanopsyrus lindoei</t>
  </si>
  <si>
    <t>UALVP 38682</t>
  </si>
  <si>
    <t>UALVP 39084</t>
  </si>
  <si>
    <t>Triazeugacanthus affinis</t>
  </si>
  <si>
    <t>MB.f. 5531</t>
  </si>
  <si>
    <t>Vernicomacanthus uncinatus</t>
  </si>
  <si>
    <t>NMS.1891.92.208</t>
  </si>
  <si>
    <t>NMS.1891.92.209</t>
  </si>
  <si>
    <t>Actinopterygia</t>
  </si>
  <si>
    <t>Cheirolepis canadensis</t>
  </si>
  <si>
    <t>NMS.1897.51.218</t>
  </si>
  <si>
    <t>P62728</t>
  </si>
  <si>
    <t>Cheirolepis trailli</t>
  </si>
  <si>
    <t>NMS.1859.33.1075</t>
  </si>
  <si>
    <t>P47976</t>
  </si>
  <si>
    <t>P66863</t>
  </si>
  <si>
    <t>Cheirolepis uragus</t>
  </si>
  <si>
    <t>MB.f. 14310</t>
  </si>
  <si>
    <t>Moythomasia nitida</t>
  </si>
  <si>
    <t>MB.f. 19173</t>
  </si>
  <si>
    <t>MB.f. 2382</t>
  </si>
  <si>
    <t>MB.f. 5540</t>
  </si>
  <si>
    <t>P48498</t>
  </si>
  <si>
    <t>Stegotrachelus finlayi</t>
  </si>
  <si>
    <t>P13407</t>
  </si>
  <si>
    <t>P13408</t>
  </si>
  <si>
    <t>Chondrichthyes</t>
  </si>
  <si>
    <t>CMNH 5394</t>
  </si>
  <si>
    <t>CMNH 5911</t>
  </si>
  <si>
    <t>Cladoselache</t>
  </si>
  <si>
    <t>CMNH 5042</t>
  </si>
  <si>
    <t>CMNH 5043</t>
  </si>
  <si>
    <t>CMNH 5047</t>
  </si>
  <si>
    <t>CMNH 5282</t>
  </si>
  <si>
    <t>CMNH 5327</t>
  </si>
  <si>
    <t>CMNH 5408</t>
  </si>
  <si>
    <t>CMNH 5452</t>
  </si>
  <si>
    <t>CMNH 5459</t>
  </si>
  <si>
    <t>CMNH 5620</t>
  </si>
  <si>
    <t>CMNH 6105</t>
  </si>
  <si>
    <t>CMNH 9288</t>
  </si>
  <si>
    <t>CMNH 9295</t>
  </si>
  <si>
    <t>Cladoselache fyleri</t>
  </si>
  <si>
    <t>AMNH 240</t>
  </si>
  <si>
    <t>Diademodus</t>
  </si>
  <si>
    <t>CMNH 5737</t>
  </si>
  <si>
    <t>Obtusacanthus</t>
  </si>
  <si>
    <t>UALVP 41488 wonderblock</t>
  </si>
  <si>
    <t>CMNH 7997</t>
  </si>
  <si>
    <t>CMNH 8009</t>
  </si>
  <si>
    <t>Placodermi</t>
  </si>
  <si>
    <t>Austrophyllolepis sp</t>
  </si>
  <si>
    <t>MB.f. 12211 cast</t>
  </si>
  <si>
    <t>Bothriolepis canadensis</t>
  </si>
  <si>
    <t>AMNH 13103</t>
  </si>
  <si>
    <t>P13599</t>
  </si>
  <si>
    <t>Patten 38.71.10604</t>
  </si>
  <si>
    <t>Coccosteus cuspidatus</t>
  </si>
  <si>
    <t>NMS.1893.107.24</t>
  </si>
  <si>
    <t>P140</t>
  </si>
  <si>
    <t>P59885 (W217a)</t>
  </si>
  <si>
    <t>P59929</t>
  </si>
  <si>
    <t>P59931</t>
  </si>
  <si>
    <t>P61583</t>
  </si>
  <si>
    <t>P61619</t>
  </si>
  <si>
    <t>Coccosteus decipiens</t>
  </si>
  <si>
    <t>NMS.1893.107.27</t>
  </si>
  <si>
    <t>P59917</t>
  </si>
  <si>
    <t>Coccosteus sp</t>
  </si>
  <si>
    <t>MB.f. 4141 or 4134</t>
  </si>
  <si>
    <t>Cowralepis mclachlaui</t>
  </si>
  <si>
    <t>AMF96762</t>
  </si>
  <si>
    <t>MB.f. 12207 cast of AMF 103767?</t>
  </si>
  <si>
    <t>Ctenurella glabachensis</t>
  </si>
  <si>
    <t>MB.f. 5210</t>
  </si>
  <si>
    <t>Ctenurella gladbachensis</t>
  </si>
  <si>
    <t>MB.f. 19274</t>
  </si>
  <si>
    <t>MB.f. 5533</t>
  </si>
  <si>
    <t>P48256</t>
  </si>
  <si>
    <t>Dickosteus thrieplandi</t>
  </si>
  <si>
    <t>OR49633</t>
  </si>
  <si>
    <t>Dickosteus thriplandi</t>
  </si>
  <si>
    <t>NMS.1892.84.7</t>
  </si>
  <si>
    <t>Dickosteus threiplandi</t>
  </si>
  <si>
    <t>Gemuendina sturtzi</t>
  </si>
  <si>
    <t>MB.f. 12144</t>
  </si>
  <si>
    <t>Lunaspis broilii</t>
  </si>
  <si>
    <t>AMNH 4134</t>
  </si>
  <si>
    <t>Millerosteus minor</t>
  </si>
  <si>
    <t>MB.f. 4142</t>
  </si>
  <si>
    <t>NMS. FR.1853</t>
  </si>
  <si>
    <t>NMS. FR.1880 cast</t>
  </si>
  <si>
    <t>Millerosteus sp.</t>
  </si>
  <si>
    <t>MB.f. 4152</t>
  </si>
  <si>
    <t>Phyllolepis sp</t>
  </si>
  <si>
    <t>AMNH 9844</t>
  </si>
  <si>
    <t>P32548</t>
  </si>
  <si>
    <t>Pterichthyodes milleri</t>
  </si>
  <si>
    <t>NMS.1859.33.10</t>
  </si>
  <si>
    <t>P73638</t>
  </si>
  <si>
    <t>MB.f. 4167</t>
  </si>
  <si>
    <t>Rhamphodopsis threiplandi</t>
  </si>
  <si>
    <t>P26440</t>
  </si>
  <si>
    <t>Watsonosteus fletti</t>
  </si>
  <si>
    <t>NMS.1995.4.2 cast</t>
  </si>
  <si>
    <t>Sarcopterygii</t>
  </si>
  <si>
    <t>Chirodipterus sp</t>
  </si>
  <si>
    <t>MB.f. 17946</t>
  </si>
  <si>
    <t>Dipterus valencienesii</t>
  </si>
  <si>
    <t>P17349</t>
  </si>
  <si>
    <t>P22187</t>
  </si>
  <si>
    <t>Dipterus valenciennesi</t>
  </si>
  <si>
    <t>MB.f. 5556</t>
  </si>
  <si>
    <t>Dipterus?</t>
  </si>
  <si>
    <t>NMS.2002.43.1</t>
  </si>
  <si>
    <t>Eusthenopteron</t>
  </si>
  <si>
    <t>CMNH 8034</t>
  </si>
  <si>
    <t>CMNH 8183</t>
  </si>
  <si>
    <t>Eusthenopteron foordi</t>
  </si>
  <si>
    <t>CMNH 8158</t>
  </si>
  <si>
    <t>MB.f. 9252</t>
  </si>
  <si>
    <t>NMS.1897.51.190</t>
  </si>
  <si>
    <t>Fleurantia denticulata</t>
  </si>
  <si>
    <t>P6785</t>
  </si>
  <si>
    <t>Glyptolepis paucidens</t>
  </si>
  <si>
    <t>P62936</t>
  </si>
  <si>
    <t>Glyptopomis sp</t>
  </si>
  <si>
    <t>AMNH 6996</t>
  </si>
  <si>
    <t>Gyroptychius agassizi</t>
  </si>
  <si>
    <t>NMS. 1972.11</t>
  </si>
  <si>
    <t>Gyroptychius</t>
  </si>
  <si>
    <t>OR29252a</t>
  </si>
  <si>
    <t>MB.f. 19150</t>
  </si>
  <si>
    <t>MB.f. 5203</t>
  </si>
  <si>
    <t>MB.f. 5375</t>
  </si>
  <si>
    <t>Gyroptychius sp</t>
  </si>
  <si>
    <t>AMNH 6962</t>
  </si>
  <si>
    <t>Holoptychius flemingi</t>
  </si>
  <si>
    <t>P6407</t>
  </si>
  <si>
    <t>Holoptychius jarviki</t>
  </si>
  <si>
    <t>AMNH 11593</t>
  </si>
  <si>
    <t>Holoptychius sp</t>
  </si>
  <si>
    <t>AMNH 6977</t>
  </si>
  <si>
    <t>Osteolepis</t>
  </si>
  <si>
    <t>CMNH 8299</t>
  </si>
  <si>
    <t>CMNH 8306</t>
  </si>
  <si>
    <t>Osteolepis macrolepidotus</t>
  </si>
  <si>
    <t>AMNH 6975</t>
  </si>
  <si>
    <t>MB.f. 5359</t>
  </si>
  <si>
    <t>MB.f. 5376</t>
  </si>
  <si>
    <t>MB.f. 5388</t>
  </si>
  <si>
    <t>NMS.1875.29.55</t>
  </si>
  <si>
    <t>NMS.1901.122.6</t>
  </si>
  <si>
    <t>OR36185</t>
  </si>
  <si>
    <t>Osteolepis panderi</t>
  </si>
  <si>
    <t>NMS.1889.110.5</t>
  </si>
  <si>
    <t>Pentlandia macroptera</t>
  </si>
  <si>
    <t>NMS.1898.120.33</t>
  </si>
  <si>
    <t>Pinnalongus saxoni</t>
  </si>
  <si>
    <t>NMS.1987.7.121</t>
  </si>
  <si>
    <t>Rhinodipterus ulrichi</t>
  </si>
  <si>
    <t>MB.f. 19162 small</t>
  </si>
  <si>
    <t>MB.f. 5538</t>
  </si>
  <si>
    <t>Sarcopterygii indet.</t>
  </si>
  <si>
    <t>MB.f. 19429</t>
  </si>
  <si>
    <t>Scaumenacia</t>
  </si>
  <si>
    <t>CMNH 7999</t>
  </si>
  <si>
    <t>CMNH 8159</t>
  </si>
  <si>
    <t>CMNH 8230</t>
  </si>
  <si>
    <t>CMNH 8944</t>
  </si>
  <si>
    <t>Squamenacia curta</t>
  </si>
  <si>
    <t>AMNH 11565</t>
  </si>
  <si>
    <t>AMNH 18954</t>
  </si>
  <si>
    <t>Strunius walteri</t>
  </si>
  <si>
    <t>MB.f. 5224</t>
  </si>
  <si>
    <t>P49770 p</t>
  </si>
  <si>
    <t>Thursius macrolepidotus</t>
  </si>
  <si>
    <t>NMS.1968.1.23</t>
  </si>
  <si>
    <t>Thursius philodotus</t>
  </si>
  <si>
    <t>CMNH 8175</t>
  </si>
  <si>
    <t>Tristichopterus alatus</t>
  </si>
  <si>
    <t>NMS.1898.120.35/36 p&amp;cp</t>
  </si>
  <si>
    <t>Tristichopterys alatus</t>
  </si>
  <si>
    <t>AMNH 6988</t>
  </si>
  <si>
    <t>Tristichopterys sp or alatus</t>
  </si>
  <si>
    <t>AMNH 7780</t>
  </si>
  <si>
    <t>NMS.1961.24.2</t>
  </si>
  <si>
    <t>Cephalaspis powrei</t>
  </si>
  <si>
    <t>MB.f. 4058</t>
  </si>
  <si>
    <t>NMS.1986.34.1</t>
  </si>
  <si>
    <t>Patten 38.71.12827a</t>
  </si>
  <si>
    <t>Diplacanthus longispinus</t>
  </si>
  <si>
    <t>MB.f. 367</t>
  </si>
  <si>
    <t>OR50110 or 50109 photo</t>
  </si>
  <si>
    <r>
      <t>NMS.196</t>
    </r>
    <r>
      <rPr>
        <sz val="12"/>
        <color rgb="FF0070C0"/>
        <rFont val="Arial"/>
        <family val="2"/>
      </rPr>
      <t>1</t>
    </r>
    <r>
      <rPr>
        <sz val="12"/>
        <color theme="1"/>
        <rFont val="Arial"/>
        <family val="2"/>
      </rPr>
      <t>.24.2</t>
    </r>
  </si>
  <si>
    <t>Equation=</t>
  </si>
  <si>
    <t>Height instead of leading edge</t>
  </si>
  <si>
    <t>Birkenia sp.1</t>
  </si>
  <si>
    <t>Birkenia sp.2</t>
  </si>
  <si>
    <t>Cephalaspis lyelli Type</t>
  </si>
  <si>
    <t>Superciliaspis reconstruction</t>
  </si>
  <si>
    <t>Acanthodii indet.1</t>
  </si>
  <si>
    <t>Acanthodii indet.2</t>
  </si>
  <si>
    <t>Brachyacanthus scutiger</t>
  </si>
  <si>
    <t>UALVP Uncatalogued</t>
  </si>
  <si>
    <t>Lupopsyrus pygmaeus</t>
  </si>
  <si>
    <t>Mesacanthus pusillus</t>
  </si>
  <si>
    <t>Parexus recurvus</t>
  </si>
  <si>
    <t xml:space="preserve">Kentuckia halvini </t>
  </si>
  <si>
    <t>Kentuckia halvini</t>
  </si>
  <si>
    <t xml:space="preserve">Shielia taiti </t>
  </si>
  <si>
    <t>Brochoadmones milesi</t>
  </si>
  <si>
    <t>Mesacanthus pusilli</t>
  </si>
  <si>
    <t>Chondrichthyes indet. 1</t>
  </si>
  <si>
    <t>Chondrichthyes indet. 2</t>
  </si>
  <si>
    <t>Diademodus hydei</t>
  </si>
  <si>
    <t>Pterichthyodes sp. 1</t>
  </si>
  <si>
    <t>Pterichthyodes sp. 2</t>
  </si>
  <si>
    <t>Chagrinia enodis</t>
  </si>
  <si>
    <t>Dipterus sp.</t>
  </si>
  <si>
    <t>Osteolepis sp.</t>
  </si>
  <si>
    <t xml:space="preserve">Loganellia scotica </t>
  </si>
  <si>
    <t>Sheilia taiti</t>
  </si>
  <si>
    <t>Pterichthyodes sp.1</t>
  </si>
  <si>
    <t>Pterichthyodes sp.2</t>
  </si>
  <si>
    <t>Chondrichthyes indet.1</t>
  </si>
  <si>
    <t>Chondrichthyes indet.2</t>
  </si>
  <si>
    <t>NHMUK uncatalogued cast</t>
  </si>
  <si>
    <t>UALVP uncatalogued</t>
  </si>
  <si>
    <t>NHMUK uncatalogued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</si>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</sst>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4"/>
      <name val="Arial"/>
      <family val="2"/>
    </font>
    <font>
      <sz val="12"/>
      <color rgb="FF0070C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trike/>
      <sz val="12"/>
      <color theme="1"/>
      <name val="Arial"/>
      <family val="2"/>
    </font>
    <font>
      <sz val="12"/>
      <color rgb="FF00B05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trike/>
      <sz val="12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7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0" xfId="0" applyFont="1" applyFill="1"/>
    <xf numFmtId="0" fontId="0" fillId="0" borderId="0" xfId="0" applyFont="1"/>
    <xf numFmtId="0" fontId="0" fillId="0" borderId="7" xfId="0" applyFont="1" applyBorder="1"/>
    <xf numFmtId="0" fontId="5" fillId="0" borderId="3" xfId="0" applyFont="1" applyFill="1" applyBorder="1"/>
    <xf numFmtId="164" fontId="5" fillId="0" borderId="7" xfId="0" applyNumberFormat="1" applyFont="1" applyFill="1" applyBorder="1"/>
    <xf numFmtId="0" fontId="5" fillId="0" borderId="7" xfId="0" applyFont="1" applyFill="1" applyBorder="1"/>
    <xf numFmtId="164" fontId="5" fillId="0" borderId="12" xfId="0" applyNumberFormat="1" applyFont="1" applyFill="1" applyBorder="1"/>
    <xf numFmtId="0" fontId="5" fillId="0" borderId="12" xfId="0" applyFont="1" applyFill="1" applyBorder="1"/>
    <xf numFmtId="0" fontId="9" fillId="0" borderId="0" xfId="0" applyFont="1" applyFill="1"/>
    <xf numFmtId="0" fontId="12" fillId="0" borderId="0" xfId="0" applyFont="1"/>
    <xf numFmtId="0" fontId="5" fillId="0" borderId="5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6" borderId="3" xfId="0" applyFont="1" applyFill="1" applyBorder="1"/>
    <xf numFmtId="0" fontId="5" fillId="5" borderId="5" xfId="0" applyFont="1" applyFill="1" applyBorder="1"/>
    <xf numFmtId="0" fontId="5" fillId="5" borderId="6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6" borderId="7" xfId="0" applyFont="1" applyFill="1" applyBorder="1"/>
    <xf numFmtId="0" fontId="9" fillId="0" borderId="7" xfId="0" applyFont="1" applyBorder="1"/>
    <xf numFmtId="0" fontId="5" fillId="5" borderId="7" xfId="0" applyFont="1" applyFill="1" applyBorder="1"/>
    <xf numFmtId="0" fontId="5" fillId="5" borderId="9" xfId="0" applyFont="1" applyFill="1" applyBorder="1"/>
    <xf numFmtId="0" fontId="5" fillId="5" borderId="10" xfId="0" applyFont="1" applyFill="1" applyBorder="1"/>
    <xf numFmtId="0" fontId="5" fillId="0" borderId="9" xfId="0" applyFont="1" applyBorder="1"/>
    <xf numFmtId="0" fontId="9" fillId="0" borderId="10" xfId="0" applyFont="1" applyBorder="1"/>
    <xf numFmtId="0" fontId="5" fillId="0" borderId="11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5" borderId="0" xfId="0" applyFont="1" applyFill="1"/>
    <xf numFmtId="0" fontId="5" fillId="6" borderId="0" xfId="0" applyFont="1" applyFill="1"/>
    <xf numFmtId="0" fontId="5" fillId="5" borderId="2" xfId="0" applyFont="1" applyFill="1" applyBorder="1"/>
    <xf numFmtId="0" fontId="5" fillId="5" borderId="3" xfId="0" applyFont="1" applyFill="1" applyBorder="1"/>
    <xf numFmtId="0" fontId="9" fillId="0" borderId="0" xfId="0" applyFont="1"/>
    <xf numFmtId="0" fontId="9" fillId="5" borderId="0" xfId="0" applyFont="1" applyFill="1"/>
    <xf numFmtId="0" fontId="5" fillId="5" borderId="1" xfId="0" applyFont="1" applyFill="1" applyBorder="1"/>
    <xf numFmtId="0" fontId="9" fillId="5" borderId="7" xfId="0" applyFont="1" applyFill="1" applyBorder="1"/>
    <xf numFmtId="0" fontId="13" fillId="0" borderId="0" xfId="0" applyFont="1"/>
    <xf numFmtId="0" fontId="1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5" fillId="0" borderId="0" xfId="0" applyNumberFormat="1" applyFont="1" applyFill="1" applyBorder="1"/>
    <xf numFmtId="0" fontId="9" fillId="0" borderId="0" xfId="0" applyFont="1" applyFill="1" applyBorder="1"/>
    <xf numFmtId="0" fontId="4" fillId="0" borderId="0" xfId="0" quotePrefix="1" applyFont="1" applyFill="1" applyBorder="1"/>
    <xf numFmtId="164" fontId="11" fillId="0" borderId="0" xfId="0" applyNumberFormat="1" applyFont="1" applyFill="1" applyBorder="1"/>
    <xf numFmtId="164" fontId="1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0" xfId="0" applyFont="1" applyBorder="1"/>
    <xf numFmtId="0" fontId="6" fillId="0" borderId="0" xfId="0" applyFont="1" applyFill="1" applyBorder="1"/>
    <xf numFmtId="164" fontId="10" fillId="0" borderId="0" xfId="0" applyNumberFormat="1" applyFont="1" applyFill="1" applyBorder="1"/>
    <xf numFmtId="164" fontId="10" fillId="0" borderId="12" xfId="0" applyNumberFormat="1" applyFont="1" applyFill="1" applyBorder="1"/>
    <xf numFmtId="164" fontId="1" fillId="0" borderId="12" xfId="0" applyNumberFormat="1" applyFont="1" applyFill="1" applyBorder="1"/>
    <xf numFmtId="0" fontId="1" fillId="0" borderId="12" xfId="0" applyFont="1" applyFill="1" applyBorder="1"/>
    <xf numFmtId="0" fontId="0" fillId="0" borderId="12" xfId="0" applyFont="1" applyBorder="1"/>
    <xf numFmtId="164" fontId="1" fillId="0" borderId="7" xfId="0" applyNumberFormat="1" applyFont="1" applyFill="1" applyBorder="1"/>
    <xf numFmtId="0" fontId="5" fillId="0" borderId="0" xfId="0" quotePrefix="1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49" fontId="5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9" fillId="0" borderId="1" xfId="0" applyFont="1" applyBorder="1"/>
    <xf numFmtId="0" fontId="9" fillId="5" borderId="5" xfId="0" applyFont="1" applyFill="1" applyBorder="1"/>
    <xf numFmtId="0" fontId="9" fillId="0" borderId="5" xfId="0" applyFont="1" applyBorder="1"/>
    <xf numFmtId="0" fontId="9" fillId="0" borderId="9" xfId="0" applyFont="1" applyBorder="1"/>
    <xf numFmtId="0" fontId="9" fillId="5" borderId="0" xfId="0" quotePrefix="1" applyFont="1" applyFill="1"/>
    <xf numFmtId="0" fontId="9" fillId="5" borderId="1" xfId="0" applyFont="1" applyFill="1" applyBorder="1"/>
    <xf numFmtId="0" fontId="5" fillId="2" borderId="14" xfId="0" applyFont="1" applyFill="1" applyBorder="1"/>
    <xf numFmtId="0" fontId="5" fillId="0" borderId="4" xfId="0" applyFont="1" applyBorder="1"/>
    <xf numFmtId="0" fontId="5" fillId="2" borderId="3" xfId="0" applyFont="1" applyFill="1" applyBorder="1"/>
    <xf numFmtId="165" fontId="5" fillId="0" borderId="7" xfId="0" applyNumberFormat="1" applyFont="1" applyBorder="1"/>
    <xf numFmtId="165" fontId="5" fillId="2" borderId="15" xfId="0" applyNumberFormat="1" applyFont="1" applyFill="1" applyBorder="1"/>
    <xf numFmtId="165" fontId="5" fillId="0" borderId="6" xfId="0" applyNumberFormat="1" applyFont="1" applyBorder="1"/>
    <xf numFmtId="165" fontId="5" fillId="0" borderId="8" xfId="0" applyNumberFormat="1" applyFont="1" applyBorder="1"/>
    <xf numFmtId="165" fontId="5" fillId="2" borderId="7" xfId="0" applyNumberFormat="1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165" fontId="5" fillId="3" borderId="6" xfId="0" applyNumberFormat="1" applyFont="1" applyFill="1" applyBorder="1"/>
    <xf numFmtId="165" fontId="5" fillId="3" borderId="15" xfId="0" applyNumberFormat="1" applyFont="1" applyFill="1" applyBorder="1"/>
    <xf numFmtId="165" fontId="5" fillId="3" borderId="5" xfId="0" applyNumberFormat="1" applyFont="1" applyFill="1" applyBorder="1"/>
    <xf numFmtId="0" fontId="5" fillId="3" borderId="7" xfId="0" applyFont="1" applyFill="1" applyBorder="1"/>
    <xf numFmtId="165" fontId="5" fillId="3" borderId="7" xfId="0" applyNumberFormat="1" applyFont="1" applyFill="1" applyBorder="1"/>
    <xf numFmtId="165" fontId="5" fillId="3" borderId="8" xfId="0" applyNumberFormat="1" applyFont="1" applyFill="1" applyBorder="1"/>
    <xf numFmtId="0" fontId="5" fillId="0" borderId="6" xfId="0" applyFont="1" applyFill="1" applyBorder="1"/>
    <xf numFmtId="165" fontId="5" fillId="0" borderId="7" xfId="0" applyNumberFormat="1" applyFont="1" applyFill="1" applyBorder="1"/>
    <xf numFmtId="165" fontId="5" fillId="0" borderId="15" xfId="0" applyNumberFormat="1" applyFont="1" applyFill="1" applyBorder="1"/>
    <xf numFmtId="165" fontId="5" fillId="0" borderId="6" xfId="0" applyNumberFormat="1" applyFont="1" applyFill="1" applyBorder="1"/>
    <xf numFmtId="165" fontId="5" fillId="0" borderId="8" xfId="0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165" fontId="5" fillId="3" borderId="10" xfId="0" applyNumberFormat="1" applyFont="1" applyFill="1" applyBorder="1"/>
    <xf numFmtId="165" fontId="5" fillId="3" borderId="9" xfId="0" applyNumberFormat="1" applyFont="1" applyFill="1" applyBorder="1"/>
    <xf numFmtId="0" fontId="5" fillId="3" borderId="0" xfId="0" applyFont="1" applyFill="1"/>
    <xf numFmtId="165" fontId="5" fillId="3" borderId="0" xfId="0" applyNumberFormat="1" applyFont="1" applyFill="1"/>
    <xf numFmtId="0" fontId="5" fillId="0" borderId="0" xfId="0" quotePrefix="1" applyFont="1"/>
    <xf numFmtId="0" fontId="5" fillId="3" borderId="0" xfId="0" quotePrefix="1" applyFont="1" applyFill="1"/>
    <xf numFmtId="0" fontId="9" fillId="3" borderId="0" xfId="0" applyFont="1" applyFill="1"/>
    <xf numFmtId="0" fontId="11" fillId="0" borderId="0" xfId="0" applyFont="1"/>
    <xf numFmtId="0" fontId="11" fillId="0" borderId="0" xfId="0" quotePrefix="1" applyFont="1"/>
    <xf numFmtId="165" fontId="11" fillId="0" borderId="7" xfId="0" applyNumberFormat="1" applyFont="1" applyBorder="1"/>
    <xf numFmtId="165" fontId="11" fillId="2" borderId="15" xfId="0" applyNumberFormat="1" applyFont="1" applyFill="1" applyBorder="1"/>
    <xf numFmtId="165" fontId="11" fillId="0" borderId="6" xfId="0" applyNumberFormat="1" applyFont="1" applyBorder="1"/>
    <xf numFmtId="165" fontId="11" fillId="0" borderId="8" xfId="0" applyNumberFormat="1" applyFont="1" applyBorder="1"/>
    <xf numFmtId="165" fontId="11" fillId="2" borderId="7" xfId="0" applyNumberFormat="1" applyFont="1" applyFill="1" applyBorder="1"/>
    <xf numFmtId="0" fontId="14" fillId="0" borderId="0" xfId="0" applyFont="1"/>
    <xf numFmtId="165" fontId="9" fillId="3" borderId="0" xfId="0" applyNumberFormat="1" applyFont="1" applyFill="1"/>
    <xf numFmtId="165" fontId="9" fillId="3" borderId="15" xfId="0" applyNumberFormat="1" applyFont="1" applyFill="1" applyBorder="1"/>
    <xf numFmtId="0" fontId="5" fillId="3" borderId="1" xfId="0" applyFont="1" applyFill="1" applyBorder="1"/>
    <xf numFmtId="164" fontId="5" fillId="0" borderId="0" xfId="0" applyNumberFormat="1" applyFont="1"/>
    <xf numFmtId="0" fontId="5" fillId="4" borderId="0" xfId="0" applyFont="1" applyFill="1"/>
    <xf numFmtId="165" fontId="5" fillId="3" borderId="17" xfId="0" applyNumberFormat="1" applyFont="1" applyFill="1" applyBorder="1"/>
    <xf numFmtId="165" fontId="5" fillId="3" borderId="16" xfId="0" applyNumberFormat="1" applyFont="1" applyFill="1" applyBorder="1"/>
    <xf numFmtId="0" fontId="5" fillId="0" borderId="0" xfId="0" applyFont="1" applyBorder="1"/>
    <xf numFmtId="0" fontId="12" fillId="0" borderId="0" xfId="0" applyFont="1" applyBorder="1"/>
    <xf numFmtId="0" fontId="1" fillId="0" borderId="0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CE46-7A7F-4828-9236-959D3EDE6E12}">
  <dimension ref="A1:AI121"/>
  <sheetViews>
    <sheetView tabSelected="1" workbookViewId="0">
      <selection activeCell="B3" sqref="B3"/>
    </sheetView>
  </sheetViews>
  <sheetFormatPr defaultRowHeight="15" x14ac:dyDescent="0.25"/>
  <cols>
    <col min="1" max="1" width="9.140625" style="5"/>
    <col min="2" max="2" width="40" style="42" bestFit="1" customWidth="1"/>
    <col min="3" max="3" width="26.28515625" style="5" customWidth="1"/>
    <col min="4" max="7" width="9.28515625" style="5" bestFit="1" customWidth="1"/>
    <col min="8" max="9" width="9.7109375" style="5" bestFit="1" customWidth="1"/>
    <col min="10" max="12" width="9.28515625" style="5" bestFit="1" customWidth="1"/>
    <col min="13" max="13" width="9.7109375" style="5" bestFit="1" customWidth="1"/>
    <col min="14" max="15" width="9.28515625" style="5" bestFit="1" customWidth="1"/>
    <col min="16" max="18" width="9.7109375" style="5" bestFit="1" customWidth="1"/>
    <col min="19" max="21" width="9.28515625" style="5" bestFit="1" customWidth="1"/>
    <col min="22" max="22" width="9.7109375" style="5" bestFit="1" customWidth="1"/>
    <col min="23" max="25" width="9.28515625" style="5" bestFit="1" customWidth="1"/>
    <col min="26" max="28" width="9.7109375" style="5" bestFit="1" customWidth="1"/>
    <col min="29" max="33" width="9.28515625" style="5" bestFit="1" customWidth="1"/>
    <col min="34" max="35" width="9.7109375" style="5" bestFit="1" customWidth="1"/>
    <col min="36" max="16384" width="9.140625" style="5"/>
  </cols>
  <sheetData>
    <row r="1" spans="1:35" ht="15.75" x14ac:dyDescent="0.25">
      <c r="A1" s="15" t="s">
        <v>0</v>
      </c>
      <c r="B1" s="67" t="s">
        <v>1</v>
      </c>
      <c r="C1" s="15" t="s">
        <v>2</v>
      </c>
      <c r="D1" s="16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8" t="s">
        <v>12</v>
      </c>
      <c r="N1" s="18" t="s">
        <v>15</v>
      </c>
      <c r="O1" s="17" t="s">
        <v>18</v>
      </c>
      <c r="P1" s="17" t="s">
        <v>19</v>
      </c>
      <c r="Q1" s="17" t="s">
        <v>20</v>
      </c>
      <c r="R1" s="17" t="s">
        <v>21</v>
      </c>
      <c r="S1" s="17" t="s">
        <v>22</v>
      </c>
      <c r="T1" s="17" t="s">
        <v>23</v>
      </c>
      <c r="U1" s="17" t="s">
        <v>24</v>
      </c>
      <c r="V1" s="17" t="s">
        <v>25</v>
      </c>
      <c r="W1" s="17" t="s">
        <v>26</v>
      </c>
      <c r="X1" s="17" t="s">
        <v>27</v>
      </c>
      <c r="Y1" s="7" t="s">
        <v>28</v>
      </c>
      <c r="Z1" s="17" t="s">
        <v>29</v>
      </c>
      <c r="AA1" s="17" t="s">
        <v>30</v>
      </c>
      <c r="AB1" s="17" t="s">
        <v>31</v>
      </c>
      <c r="AC1" s="15" t="s">
        <v>32</v>
      </c>
      <c r="AD1" s="15" t="s">
        <v>33</v>
      </c>
      <c r="AE1" s="15" t="s">
        <v>34</v>
      </c>
      <c r="AF1" s="15" t="s">
        <v>35</v>
      </c>
      <c r="AG1" s="15" t="s">
        <v>36</v>
      </c>
      <c r="AH1" s="15" t="s">
        <v>37</v>
      </c>
      <c r="AI1" s="15" t="s">
        <v>38</v>
      </c>
    </row>
    <row r="2" spans="1:35" ht="15.75" x14ac:dyDescent="0.25">
      <c r="A2" s="19" t="s">
        <v>41</v>
      </c>
      <c r="B2" s="68" t="s">
        <v>42</v>
      </c>
      <c r="C2" s="19" t="s">
        <v>49</v>
      </c>
      <c r="D2" s="20">
        <v>82.89</v>
      </c>
      <c r="E2" s="20">
        <v>57.094833333333348</v>
      </c>
      <c r="F2" s="20">
        <v>7.9529621415091359E-2</v>
      </c>
      <c r="G2" s="20">
        <v>3.7346304719042142E-2</v>
      </c>
      <c r="H2" s="20">
        <v>4.0376867623017801E-2</v>
      </c>
      <c r="I2" s="20">
        <v>3.8935184854139729E-2</v>
      </c>
      <c r="J2" s="20" t="s">
        <v>39</v>
      </c>
      <c r="K2" s="20">
        <v>0</v>
      </c>
      <c r="L2" s="20">
        <v>0</v>
      </c>
      <c r="M2" s="20">
        <v>0.27334062565471801</v>
      </c>
      <c r="N2" s="20">
        <v>0.30772840994257211</v>
      </c>
      <c r="O2" s="20">
        <v>0.11510010457392912</v>
      </c>
      <c r="P2" s="20">
        <v>0.29188808083672368</v>
      </c>
      <c r="Q2" s="20">
        <v>0.68671426226388044</v>
      </c>
      <c r="R2" s="20">
        <v>4.7485587352089589E-2</v>
      </c>
      <c r="S2" s="20" t="s">
        <v>39</v>
      </c>
      <c r="T2" s="20">
        <v>0</v>
      </c>
      <c r="U2" s="20">
        <v>0</v>
      </c>
      <c r="V2" s="20">
        <v>0.75298764312269373</v>
      </c>
      <c r="W2" s="20">
        <v>0.13255782654375547</v>
      </c>
      <c r="X2" s="20">
        <v>8.1320164079511092E-2</v>
      </c>
      <c r="Y2" s="20">
        <v>0.11663398364994058</v>
      </c>
      <c r="Z2" s="20">
        <v>0.19009687429761221</v>
      </c>
      <c r="AA2" s="20">
        <v>0.35031928443203542</v>
      </c>
      <c r="AB2" s="20">
        <v>0.26656412775722826</v>
      </c>
      <c r="AC2" s="20">
        <v>0.23766425769367938</v>
      </c>
      <c r="AD2" s="20" t="s">
        <v>39</v>
      </c>
      <c r="AE2" s="20" t="s">
        <v>39</v>
      </c>
      <c r="AF2" s="20" t="s">
        <v>39</v>
      </c>
      <c r="AG2" s="20" t="s">
        <v>39</v>
      </c>
      <c r="AH2" s="20">
        <v>0.28629706944632038</v>
      </c>
      <c r="AI2" s="20">
        <v>0.54199891096809205</v>
      </c>
    </row>
    <row r="3" spans="1:35" ht="15.75" x14ac:dyDescent="0.25">
      <c r="A3" s="14" t="s">
        <v>41</v>
      </c>
      <c r="B3" s="69" t="s">
        <v>439</v>
      </c>
      <c r="C3" s="14" t="s">
        <v>50</v>
      </c>
      <c r="D3" s="21">
        <v>47.32</v>
      </c>
      <c r="E3" s="22">
        <v>35.79</v>
      </c>
      <c r="F3" s="22">
        <v>5.8675607711651305E-2</v>
      </c>
      <c r="G3" s="22">
        <v>6.1469684269348984E-2</v>
      </c>
      <c r="H3" s="22">
        <v>6.9851913942442029E-2</v>
      </c>
      <c r="I3" s="22">
        <v>0.12293936853869797</v>
      </c>
      <c r="J3" s="22" t="s">
        <v>39</v>
      </c>
      <c r="K3" s="22">
        <v>0</v>
      </c>
      <c r="L3" s="22">
        <v>0</v>
      </c>
      <c r="M3" s="23">
        <v>0.39396479463537298</v>
      </c>
      <c r="N3" s="23">
        <v>0.4526404023470243</v>
      </c>
      <c r="O3" s="22">
        <v>0.18720312936574462</v>
      </c>
      <c r="P3" s="22">
        <v>0.34925956971221012</v>
      </c>
      <c r="Q3" s="22">
        <v>0.70690136909751333</v>
      </c>
      <c r="R3" s="22" t="s">
        <v>39</v>
      </c>
      <c r="S3" s="22" t="s">
        <v>39</v>
      </c>
      <c r="T3" s="22">
        <v>0</v>
      </c>
      <c r="U3" s="22">
        <v>0</v>
      </c>
      <c r="V3" s="22">
        <v>0.77116512992455999</v>
      </c>
      <c r="W3" s="22">
        <v>8.1028220173232746E-2</v>
      </c>
      <c r="X3" s="22">
        <v>6.1469684269348984E-2</v>
      </c>
      <c r="Y3" s="9">
        <v>0.16485051690416319</v>
      </c>
      <c r="Z3" s="22">
        <v>0.22911427773120982</v>
      </c>
      <c r="AA3" s="22">
        <v>0.33528918692372173</v>
      </c>
      <c r="AB3" s="22">
        <v>0.32970103380832638</v>
      </c>
      <c r="AC3" s="22">
        <v>0.21234981838502376</v>
      </c>
      <c r="AD3" s="22" t="s">
        <v>39</v>
      </c>
      <c r="AE3" s="22" t="s">
        <v>39</v>
      </c>
      <c r="AF3" s="22" t="s">
        <v>39</v>
      </c>
      <c r="AG3" s="22" t="s">
        <v>39</v>
      </c>
      <c r="AH3" s="22">
        <v>0.44425817267393131</v>
      </c>
      <c r="AI3" s="22">
        <v>0.39675887119307068</v>
      </c>
    </row>
    <row r="4" spans="1:35" ht="15.75" x14ac:dyDescent="0.25">
      <c r="A4" s="14" t="s">
        <v>41</v>
      </c>
      <c r="B4" s="69" t="s">
        <v>440</v>
      </c>
      <c r="C4" s="14" t="s">
        <v>51</v>
      </c>
      <c r="D4" s="21">
        <v>71.31</v>
      </c>
      <c r="E4" s="22">
        <v>52.22</v>
      </c>
      <c r="F4" s="22">
        <v>0.10915358100344696</v>
      </c>
      <c r="G4" s="22">
        <v>1.9149751053236307E-2</v>
      </c>
      <c r="H4" s="22">
        <v>2.8724626579854463E-2</v>
      </c>
      <c r="I4" s="22">
        <v>5.1704327843738039E-2</v>
      </c>
      <c r="J4" s="22" t="s">
        <v>39</v>
      </c>
      <c r="K4" s="22" t="s">
        <v>39</v>
      </c>
      <c r="L4" s="22" t="s">
        <v>39</v>
      </c>
      <c r="M4" s="23">
        <v>0.31405591727307541</v>
      </c>
      <c r="N4" s="23">
        <v>0.4672539256989659</v>
      </c>
      <c r="O4" s="22" t="s">
        <v>39</v>
      </c>
      <c r="P4" s="22" t="s">
        <v>39</v>
      </c>
      <c r="Q4" s="22" t="s">
        <v>39</v>
      </c>
      <c r="R4" s="22">
        <v>5.5534278054385294E-2</v>
      </c>
      <c r="S4" s="22" t="s">
        <v>39</v>
      </c>
      <c r="T4" s="22">
        <v>0</v>
      </c>
      <c r="U4" s="22">
        <v>0</v>
      </c>
      <c r="V4" s="22">
        <v>0.7985446189199541</v>
      </c>
      <c r="W4" s="22">
        <v>0.14170815779394869</v>
      </c>
      <c r="X4" s="22">
        <v>8.2343929528916129E-2</v>
      </c>
      <c r="Y4" s="9">
        <v>0.12830333205668326</v>
      </c>
      <c r="Z4" s="22">
        <v>0.24703178858674837</v>
      </c>
      <c r="AA4" s="22">
        <v>0.32171581769437002</v>
      </c>
      <c r="AB4" s="22">
        <v>0.2546916890080429</v>
      </c>
      <c r="AC4" s="22">
        <v>0.2106472615855994</v>
      </c>
      <c r="AD4" s="22" t="s">
        <v>39</v>
      </c>
      <c r="AE4" s="22" t="s">
        <v>39</v>
      </c>
      <c r="AF4" s="22" t="s">
        <v>39</v>
      </c>
      <c r="AG4" s="22" t="s">
        <v>39</v>
      </c>
      <c r="AH4" s="22">
        <v>0.37533512064343166</v>
      </c>
      <c r="AI4" s="22">
        <v>0.60896208349291459</v>
      </c>
    </row>
    <row r="5" spans="1:35" ht="15.75" x14ac:dyDescent="0.25">
      <c r="A5" s="14" t="s">
        <v>41</v>
      </c>
      <c r="B5" s="69" t="s">
        <v>52</v>
      </c>
      <c r="C5" s="14" t="s">
        <v>53</v>
      </c>
      <c r="D5" s="21">
        <v>134.35999999999999</v>
      </c>
      <c r="E5" s="22">
        <v>88.63</v>
      </c>
      <c r="F5" s="22">
        <v>5.0772876001353946E-2</v>
      </c>
      <c r="G5" s="22">
        <v>5.5286020534807634E-2</v>
      </c>
      <c r="H5" s="22">
        <v>4.6259731467900259E-2</v>
      </c>
      <c r="I5" s="22" t="s">
        <v>39</v>
      </c>
      <c r="J5" s="22" t="s">
        <v>39</v>
      </c>
      <c r="K5" s="22">
        <v>0</v>
      </c>
      <c r="L5" s="22">
        <v>0</v>
      </c>
      <c r="M5" s="23" t="s">
        <v>39</v>
      </c>
      <c r="N5" s="23">
        <v>0</v>
      </c>
      <c r="O5" s="22">
        <v>0</v>
      </c>
      <c r="P5" s="22" t="s">
        <v>39</v>
      </c>
      <c r="Q5" s="22">
        <v>0</v>
      </c>
      <c r="R5" s="22">
        <v>0</v>
      </c>
      <c r="S5" s="22" t="s">
        <v>39</v>
      </c>
      <c r="T5" s="22">
        <v>0</v>
      </c>
      <c r="U5" s="22">
        <v>0</v>
      </c>
      <c r="V5" s="22">
        <v>0.62507051788333523</v>
      </c>
      <c r="W5" s="22">
        <v>0.2459663770732258</v>
      </c>
      <c r="X5" s="22">
        <v>0.31140697280830421</v>
      </c>
      <c r="Y5" s="9">
        <v>0.11959833013652263</v>
      </c>
      <c r="Z5" s="22">
        <v>0.17488435067133026</v>
      </c>
      <c r="AA5" s="22">
        <v>0.42085072774455601</v>
      </c>
      <c r="AB5" s="22">
        <v>0.49080446801308814</v>
      </c>
      <c r="AC5" s="22">
        <v>0.42536387227800976</v>
      </c>
      <c r="AD5" s="22" t="s">
        <v>39</v>
      </c>
      <c r="AE5" s="22" t="s">
        <v>39</v>
      </c>
      <c r="AF5" s="22" t="s">
        <v>39</v>
      </c>
      <c r="AG5" s="22" t="s">
        <v>39</v>
      </c>
      <c r="AH5" s="22">
        <v>0.21775922373914028</v>
      </c>
      <c r="AI5" s="22">
        <v>0.38925871601038026</v>
      </c>
    </row>
    <row r="6" spans="1:35" ht="15.75" x14ac:dyDescent="0.25">
      <c r="A6" s="14" t="s">
        <v>41</v>
      </c>
      <c r="B6" s="69" t="s">
        <v>54</v>
      </c>
      <c r="C6" s="14" t="s">
        <v>55</v>
      </c>
      <c r="D6" s="21">
        <v>175.887</v>
      </c>
      <c r="E6" s="22">
        <v>125.86</v>
      </c>
      <c r="F6" s="22">
        <v>3.5754012394724297E-2</v>
      </c>
      <c r="G6" s="22">
        <v>5.0055617352614011E-2</v>
      </c>
      <c r="H6" s="22">
        <v>4.7672016526299064E-2</v>
      </c>
      <c r="I6" s="22" t="s">
        <v>39</v>
      </c>
      <c r="J6" s="22" t="s">
        <v>39</v>
      </c>
      <c r="K6" s="22">
        <v>0</v>
      </c>
      <c r="L6" s="22">
        <v>0</v>
      </c>
      <c r="M6" s="23" t="s">
        <v>39</v>
      </c>
      <c r="N6" s="23" t="s">
        <v>39</v>
      </c>
      <c r="O6" s="22" t="s">
        <v>39</v>
      </c>
      <c r="P6" s="22" t="s">
        <v>39</v>
      </c>
      <c r="Q6" s="22" t="s">
        <v>39</v>
      </c>
      <c r="R6" s="22" t="s">
        <v>39</v>
      </c>
      <c r="S6" s="22">
        <v>0.85650723025583986</v>
      </c>
      <c r="T6" s="22" t="s">
        <v>39</v>
      </c>
      <c r="U6" s="22" t="s">
        <v>39</v>
      </c>
      <c r="V6" s="22">
        <v>0.81042428094708407</v>
      </c>
      <c r="W6" s="22">
        <v>0.12553631018592087</v>
      </c>
      <c r="X6" s="22">
        <v>6.9124423963133633E-2</v>
      </c>
      <c r="Y6" s="9">
        <v>7.9453360877165105E-2</v>
      </c>
      <c r="Z6" s="22">
        <v>0.18512633084379471</v>
      </c>
      <c r="AA6" s="22">
        <v>0.48148736691562055</v>
      </c>
      <c r="AB6" s="22">
        <v>0.43937708565072303</v>
      </c>
      <c r="AC6" s="22">
        <v>0.15016685205784203</v>
      </c>
      <c r="AD6" s="22" t="s">
        <v>39</v>
      </c>
      <c r="AE6" s="22" t="s">
        <v>39</v>
      </c>
      <c r="AF6" s="22" t="s">
        <v>39</v>
      </c>
      <c r="AG6" s="22" t="s">
        <v>39</v>
      </c>
      <c r="AH6" s="22">
        <v>0.22088034323851899</v>
      </c>
      <c r="AI6" s="22">
        <v>0.49578897187351023</v>
      </c>
    </row>
    <row r="7" spans="1:35" ht="15.75" x14ac:dyDescent="0.25">
      <c r="A7" s="14" t="s">
        <v>41</v>
      </c>
      <c r="B7" s="69" t="s">
        <v>56</v>
      </c>
      <c r="C7" s="14" t="s">
        <v>57</v>
      </c>
      <c r="D7" s="21" t="s">
        <v>39</v>
      </c>
      <c r="E7" s="24">
        <v>151.49199999999999</v>
      </c>
      <c r="F7" s="22">
        <v>1.9142925038945952E-2</v>
      </c>
      <c r="G7" s="22">
        <v>5.6768674253425924E-2</v>
      </c>
      <c r="H7" s="22">
        <v>2.5743933673065246E-2</v>
      </c>
      <c r="I7" s="22">
        <v>8.5153011380138893E-2</v>
      </c>
      <c r="J7" s="22" t="s">
        <v>39</v>
      </c>
      <c r="K7" s="22" t="s">
        <v>39</v>
      </c>
      <c r="L7" s="22">
        <v>0</v>
      </c>
      <c r="M7" s="23">
        <v>0.28120296781348192</v>
      </c>
      <c r="N7" s="23" t="s">
        <v>39</v>
      </c>
      <c r="O7" s="22">
        <v>0.14192168563356483</v>
      </c>
      <c r="P7" s="22" t="s">
        <v>39</v>
      </c>
      <c r="Q7" s="22" t="s">
        <v>39</v>
      </c>
      <c r="R7" s="22" t="s">
        <v>39</v>
      </c>
      <c r="S7" s="22">
        <v>0.67264277981675613</v>
      </c>
      <c r="T7" s="22" t="s">
        <v>39</v>
      </c>
      <c r="U7" s="22">
        <v>0.121458558867795</v>
      </c>
      <c r="V7" s="22" t="s">
        <v>39</v>
      </c>
      <c r="W7" s="22" t="s">
        <v>39</v>
      </c>
      <c r="X7" s="22" t="s">
        <v>39</v>
      </c>
      <c r="Y7" s="9">
        <v>0.11155704591661605</v>
      </c>
      <c r="Z7" s="22" t="s">
        <v>39</v>
      </c>
      <c r="AA7" s="22" t="s">
        <v>39</v>
      </c>
      <c r="AB7" s="22" t="s">
        <v>39</v>
      </c>
      <c r="AC7" s="22" t="s">
        <v>39</v>
      </c>
      <c r="AD7" s="22" t="s">
        <v>39</v>
      </c>
      <c r="AE7" s="22" t="s">
        <v>39</v>
      </c>
      <c r="AF7" s="22">
        <v>0.15116309772133182</v>
      </c>
      <c r="AG7" s="22">
        <v>0.27262165658912679</v>
      </c>
      <c r="AH7" s="22" t="s">
        <v>39</v>
      </c>
      <c r="AI7" s="22" t="s">
        <v>39</v>
      </c>
    </row>
    <row r="8" spans="1:35" ht="15.75" x14ac:dyDescent="0.25">
      <c r="A8" s="19" t="s">
        <v>41</v>
      </c>
      <c r="B8" s="68" t="s">
        <v>58</v>
      </c>
      <c r="C8" s="19" t="s">
        <v>49</v>
      </c>
      <c r="D8" s="25">
        <v>53.587333333333333</v>
      </c>
      <c r="E8" s="25">
        <v>41.097333333333331</v>
      </c>
      <c r="F8" s="25">
        <v>3.3582898139204398E-2</v>
      </c>
      <c r="G8" s="25">
        <v>2.853864356924499E-2</v>
      </c>
      <c r="H8" s="25">
        <v>2.2110619046017112E-2</v>
      </c>
      <c r="I8" s="25">
        <v>7.5620084694494855E-2</v>
      </c>
      <c r="J8" s="25" t="s">
        <v>39</v>
      </c>
      <c r="K8" s="25">
        <v>0</v>
      </c>
      <c r="L8" s="25">
        <v>0</v>
      </c>
      <c r="M8" s="25">
        <v>0.15262115982768534</v>
      </c>
      <c r="N8" s="25">
        <v>0.10025113565544724</v>
      </c>
      <c r="O8" s="25">
        <v>0.13875938157886952</v>
      </c>
      <c r="P8" s="25" t="s">
        <v>39</v>
      </c>
      <c r="Q8" s="25" t="s">
        <v>39</v>
      </c>
      <c r="R8" s="25" t="s">
        <v>39</v>
      </c>
      <c r="S8" s="25">
        <v>0.27639106323443213</v>
      </c>
      <c r="T8" s="25">
        <v>0.66439385090819636</v>
      </c>
      <c r="U8" s="25">
        <v>5.8696096725543823E-2</v>
      </c>
      <c r="V8" s="25" t="s">
        <v>39</v>
      </c>
      <c r="W8" s="25" t="s">
        <v>39</v>
      </c>
      <c r="X8" s="25" t="s">
        <v>39</v>
      </c>
      <c r="Y8" s="25">
        <v>4.2956989496148401E-2</v>
      </c>
      <c r="Z8" s="25">
        <v>0.22497429767705387</v>
      </c>
      <c r="AA8" s="25">
        <v>0.3176087859864945</v>
      </c>
      <c r="AB8" s="25">
        <v>0.25277812771553942</v>
      </c>
      <c r="AC8" s="25">
        <v>0.15084549170414524</v>
      </c>
      <c r="AD8" s="25">
        <v>0.12315644267916803</v>
      </c>
      <c r="AE8" s="25">
        <v>0.11748481753964032</v>
      </c>
      <c r="AF8" s="25" t="s">
        <v>39</v>
      </c>
      <c r="AG8" s="25" t="s">
        <v>39</v>
      </c>
      <c r="AH8" s="25">
        <v>0.14092138438203539</v>
      </c>
      <c r="AI8" s="25">
        <v>0.37151473176586397</v>
      </c>
    </row>
    <row r="9" spans="1:35" ht="15.75" x14ac:dyDescent="0.25">
      <c r="A9" s="14" t="s">
        <v>41</v>
      </c>
      <c r="B9" s="69" t="s">
        <v>62</v>
      </c>
      <c r="C9" s="14" t="s">
        <v>63</v>
      </c>
      <c r="D9" s="21" t="s">
        <v>39</v>
      </c>
      <c r="E9" s="22">
        <v>79.52</v>
      </c>
      <c r="F9" s="22">
        <v>3.0181086519114688E-2</v>
      </c>
      <c r="G9" s="22">
        <v>2.8923541247484908E-2</v>
      </c>
      <c r="H9" s="22">
        <v>1.7605633802816902E-2</v>
      </c>
      <c r="I9" s="22">
        <v>4.904426559356137E-2</v>
      </c>
      <c r="J9" s="22" t="s">
        <v>39</v>
      </c>
      <c r="K9" s="22">
        <v>0</v>
      </c>
      <c r="L9" s="22">
        <v>0</v>
      </c>
      <c r="M9" s="23">
        <v>0.19743460764587525</v>
      </c>
      <c r="N9" s="23">
        <v>0.30558350100603626</v>
      </c>
      <c r="O9" s="22">
        <v>0.13078470824949701</v>
      </c>
      <c r="P9" s="22" t="s">
        <v>39</v>
      </c>
      <c r="Q9" s="22" t="s">
        <v>39</v>
      </c>
      <c r="R9" s="22" t="s">
        <v>39</v>
      </c>
      <c r="S9" s="22" t="s">
        <v>39</v>
      </c>
      <c r="T9" s="22">
        <v>0</v>
      </c>
      <c r="U9" s="22">
        <v>0</v>
      </c>
      <c r="V9" s="22">
        <v>0.7142857142857143</v>
      </c>
      <c r="W9" s="22">
        <v>9.9346076458752527E-2</v>
      </c>
      <c r="X9" s="22">
        <v>4.1498993963782697E-2</v>
      </c>
      <c r="Y9" s="9">
        <v>7.2937625754527169E-2</v>
      </c>
      <c r="Z9" s="22" t="s">
        <v>39</v>
      </c>
      <c r="AA9" s="22" t="s">
        <v>39</v>
      </c>
      <c r="AB9" s="22" t="s">
        <v>39</v>
      </c>
      <c r="AC9" s="22">
        <v>0.12072434607645875</v>
      </c>
      <c r="AD9" s="22" t="s">
        <v>39</v>
      </c>
      <c r="AE9" s="22" t="s">
        <v>39</v>
      </c>
      <c r="AF9" s="22" t="s">
        <v>39</v>
      </c>
      <c r="AG9" s="22" t="s">
        <v>39</v>
      </c>
      <c r="AH9" s="22">
        <v>0.20875251509054329</v>
      </c>
      <c r="AI9" s="22">
        <v>0.35085513078470826</v>
      </c>
    </row>
    <row r="10" spans="1:35" ht="15.75" x14ac:dyDescent="0.25">
      <c r="A10" s="14" t="s">
        <v>41</v>
      </c>
      <c r="B10" s="69" t="s">
        <v>64</v>
      </c>
      <c r="C10" s="14" t="s">
        <v>65</v>
      </c>
      <c r="D10" s="21">
        <v>62.22</v>
      </c>
      <c r="E10" s="22">
        <v>51.34</v>
      </c>
      <c r="F10" s="22">
        <v>7.0120763537202965E-2</v>
      </c>
      <c r="G10" s="22">
        <v>5.0642773665757701E-2</v>
      </c>
      <c r="H10" s="22">
        <v>4.0903778730035062E-2</v>
      </c>
      <c r="I10" s="22" t="s">
        <v>39</v>
      </c>
      <c r="J10" s="22" t="s">
        <v>39</v>
      </c>
      <c r="K10" s="22" t="s">
        <v>39</v>
      </c>
      <c r="L10" s="22" t="s">
        <v>39</v>
      </c>
      <c r="M10" s="23">
        <v>0.37008180755746012</v>
      </c>
      <c r="N10" s="23">
        <v>0.29216984807167901</v>
      </c>
      <c r="O10" s="22">
        <v>8.1807557460070124E-2</v>
      </c>
      <c r="P10" s="22" t="s">
        <v>39</v>
      </c>
      <c r="Q10" s="22" t="s">
        <v>39</v>
      </c>
      <c r="R10" s="22">
        <v>1.9477989871445299E-2</v>
      </c>
      <c r="S10" s="22" t="s">
        <v>39</v>
      </c>
      <c r="T10" s="22" t="s">
        <v>39</v>
      </c>
      <c r="U10" s="22" t="s">
        <v>39</v>
      </c>
      <c r="V10" s="22">
        <v>0.66225165562913912</v>
      </c>
      <c r="W10" s="22">
        <v>9.7389949357226335E-2</v>
      </c>
      <c r="X10" s="22" t="s">
        <v>39</v>
      </c>
      <c r="Y10" s="9">
        <v>0.10907674328009349</v>
      </c>
      <c r="Z10" s="22">
        <v>0.14218932606155046</v>
      </c>
      <c r="AA10" s="22">
        <v>0.29606544604596807</v>
      </c>
      <c r="AB10" s="22">
        <v>0.22204908453447605</v>
      </c>
      <c r="AC10" s="22">
        <v>0.16361511492014025</v>
      </c>
      <c r="AD10" s="22" t="s">
        <v>39</v>
      </c>
      <c r="AE10" s="22" t="s">
        <v>39</v>
      </c>
      <c r="AF10" s="22" t="s">
        <v>39</v>
      </c>
      <c r="AG10" s="22" t="s">
        <v>39</v>
      </c>
      <c r="AH10" s="22">
        <v>0.28048305414881186</v>
      </c>
      <c r="AI10" s="22">
        <v>0.46552395792754186</v>
      </c>
    </row>
    <row r="11" spans="1:35" ht="15.75" x14ac:dyDescent="0.25">
      <c r="A11" s="14" t="s">
        <v>66</v>
      </c>
      <c r="B11" s="69" t="s">
        <v>67</v>
      </c>
      <c r="C11" s="14" t="s">
        <v>68</v>
      </c>
      <c r="D11" s="21">
        <v>51.62</v>
      </c>
      <c r="E11" s="22">
        <v>40.93</v>
      </c>
      <c r="F11" s="22">
        <v>7.5739066699242616E-2</v>
      </c>
      <c r="G11" s="22">
        <v>5.3750305399462503E-2</v>
      </c>
      <c r="H11" s="22">
        <v>2.1988761299780113E-2</v>
      </c>
      <c r="I11" s="22">
        <v>0.32738822379672611</v>
      </c>
      <c r="J11" s="22" t="s">
        <v>39</v>
      </c>
      <c r="K11" s="22">
        <v>0</v>
      </c>
      <c r="L11" s="22">
        <v>0</v>
      </c>
      <c r="M11" s="23" t="s">
        <v>39</v>
      </c>
      <c r="N11" s="23">
        <v>0</v>
      </c>
      <c r="O11" s="22">
        <v>0</v>
      </c>
      <c r="P11" s="22" t="s">
        <v>39</v>
      </c>
      <c r="Q11" s="22">
        <v>0</v>
      </c>
      <c r="R11" s="22">
        <v>0</v>
      </c>
      <c r="S11" s="22" t="s">
        <v>39</v>
      </c>
      <c r="T11" s="22">
        <v>0</v>
      </c>
      <c r="U11" s="22">
        <v>0</v>
      </c>
      <c r="V11" s="22" t="s">
        <v>39</v>
      </c>
      <c r="W11" s="22">
        <v>0</v>
      </c>
      <c r="X11" s="22">
        <v>0</v>
      </c>
      <c r="Y11" s="9">
        <v>0.15392132909846079</v>
      </c>
      <c r="Z11" s="22">
        <v>0.21500122159785001</v>
      </c>
      <c r="AA11" s="22">
        <v>0.21988761299780113</v>
      </c>
      <c r="AB11" s="22">
        <v>0.26386513559736136</v>
      </c>
      <c r="AC11" s="22">
        <v>0.66943562179330562</v>
      </c>
      <c r="AD11" s="22">
        <v>0.52528707549474718</v>
      </c>
      <c r="AE11" s="22">
        <v>0.48375274859516249</v>
      </c>
      <c r="AF11" s="22">
        <v>0.34693378939653063</v>
      </c>
      <c r="AG11" s="22">
        <v>0.64744686049352551</v>
      </c>
      <c r="AH11" s="22" t="s">
        <v>39</v>
      </c>
      <c r="AI11" s="22" t="s">
        <v>39</v>
      </c>
    </row>
    <row r="12" spans="1:35" ht="15.75" x14ac:dyDescent="0.25">
      <c r="A12" s="14" t="s">
        <v>66</v>
      </c>
      <c r="B12" s="69" t="s">
        <v>69</v>
      </c>
      <c r="C12" s="14" t="s">
        <v>70</v>
      </c>
      <c r="D12" s="21">
        <v>116.259</v>
      </c>
      <c r="E12" s="22">
        <v>78.899000000000001</v>
      </c>
      <c r="F12" s="22" t="s">
        <v>39</v>
      </c>
      <c r="G12" s="22" t="s">
        <v>39</v>
      </c>
      <c r="H12" s="22" t="s">
        <v>39</v>
      </c>
      <c r="I12" s="22" t="s">
        <v>39</v>
      </c>
      <c r="J12" s="22" t="s">
        <v>39</v>
      </c>
      <c r="K12" s="22">
        <v>0</v>
      </c>
      <c r="L12" s="22">
        <v>0</v>
      </c>
      <c r="M12" s="23" t="s">
        <v>39</v>
      </c>
      <c r="N12" s="23">
        <v>0</v>
      </c>
      <c r="O12" s="22">
        <v>0</v>
      </c>
      <c r="P12" s="22" t="s">
        <v>39</v>
      </c>
      <c r="Q12" s="22">
        <v>0</v>
      </c>
      <c r="R12" s="22">
        <v>0</v>
      </c>
      <c r="S12" s="22" t="s">
        <v>39</v>
      </c>
      <c r="T12" s="22">
        <v>0</v>
      </c>
      <c r="U12" s="22">
        <v>0</v>
      </c>
      <c r="V12" s="22" t="s">
        <v>39</v>
      </c>
      <c r="W12" s="22">
        <v>0</v>
      </c>
      <c r="X12" s="22">
        <v>0</v>
      </c>
      <c r="Y12" s="9">
        <v>0.23701187594266085</v>
      </c>
      <c r="Z12" s="22">
        <v>0.48289585419333581</v>
      </c>
      <c r="AA12" s="22">
        <v>0.458814433643012</v>
      </c>
      <c r="AB12" s="22">
        <v>0.26362818286670303</v>
      </c>
      <c r="AC12" s="22">
        <v>0.55640755903116645</v>
      </c>
      <c r="AD12" s="22">
        <v>0.34220966045197021</v>
      </c>
      <c r="AE12" s="22" t="s">
        <v>39</v>
      </c>
      <c r="AF12" s="22" t="s">
        <v>39</v>
      </c>
      <c r="AG12" s="22" t="s">
        <v>39</v>
      </c>
      <c r="AH12" s="22">
        <v>0.35741897869428002</v>
      </c>
      <c r="AI12" s="22">
        <v>0.62104716156098305</v>
      </c>
    </row>
    <row r="13" spans="1:35" ht="15.75" x14ac:dyDescent="0.25">
      <c r="A13" s="14" t="s">
        <v>66</v>
      </c>
      <c r="B13" s="69" t="s">
        <v>71</v>
      </c>
      <c r="C13" s="14" t="s">
        <v>72</v>
      </c>
      <c r="D13" s="21" t="s">
        <v>39</v>
      </c>
      <c r="E13" s="22">
        <v>215</v>
      </c>
      <c r="F13" s="22">
        <v>0.31441860465116278</v>
      </c>
      <c r="G13" s="22">
        <v>1.3953488372093023E-2</v>
      </c>
      <c r="H13" s="22">
        <v>6.5116279069767436E-3</v>
      </c>
      <c r="I13" s="22">
        <v>0.1897674418604651</v>
      </c>
      <c r="J13" s="22">
        <v>0.55534883720930239</v>
      </c>
      <c r="K13" s="22">
        <v>0.19441860465116279</v>
      </c>
      <c r="L13" s="22">
        <v>0.12930232558139534</v>
      </c>
      <c r="M13" s="23" t="s">
        <v>39</v>
      </c>
      <c r="N13" s="23">
        <v>0</v>
      </c>
      <c r="O13" s="22">
        <v>0</v>
      </c>
      <c r="P13" s="22">
        <v>0.56697674418604649</v>
      </c>
      <c r="Q13" s="22">
        <v>0.10651162790697674</v>
      </c>
      <c r="R13" s="22" t="s">
        <v>39</v>
      </c>
      <c r="S13" s="22" t="s">
        <v>39</v>
      </c>
      <c r="T13" s="22" t="s">
        <v>39</v>
      </c>
      <c r="U13" s="22" t="s">
        <v>39</v>
      </c>
      <c r="V13" s="22" t="s">
        <v>39</v>
      </c>
      <c r="W13" s="22" t="s">
        <v>39</v>
      </c>
      <c r="X13" s="22" t="s">
        <v>39</v>
      </c>
      <c r="Y13" s="9">
        <v>3.0697674418604649E-2</v>
      </c>
      <c r="Z13" s="22" t="s">
        <v>39</v>
      </c>
      <c r="AA13" s="22" t="s">
        <v>39</v>
      </c>
      <c r="AB13" s="22" t="s">
        <v>39</v>
      </c>
      <c r="AC13" s="22">
        <v>0.68651162790697673</v>
      </c>
      <c r="AD13" s="22">
        <v>0.30883720930232561</v>
      </c>
      <c r="AE13" s="22">
        <v>0.49348837209302321</v>
      </c>
      <c r="AF13" s="22">
        <v>0.15023255813953487</v>
      </c>
      <c r="AG13" s="22">
        <v>0.68837209302325586</v>
      </c>
      <c r="AH13" s="22" t="s">
        <v>39</v>
      </c>
      <c r="AI13" s="22" t="s">
        <v>39</v>
      </c>
    </row>
    <row r="14" spans="1:35" ht="15.75" x14ac:dyDescent="0.25">
      <c r="A14" s="19" t="s">
        <v>66</v>
      </c>
      <c r="B14" s="68" t="s">
        <v>75</v>
      </c>
      <c r="C14" s="19" t="s">
        <v>49</v>
      </c>
      <c r="D14" s="20">
        <v>405.75</v>
      </c>
      <c r="E14" s="20">
        <v>255.63333333333333</v>
      </c>
      <c r="F14" s="20">
        <v>0.1261335221151986</v>
      </c>
      <c r="G14" s="20">
        <v>2.2641778079592067E-2</v>
      </c>
      <c r="H14" s="20">
        <v>1.5861578262121395E-2</v>
      </c>
      <c r="I14" s="20">
        <v>0.44927682769716243</v>
      </c>
      <c r="J14" s="20" t="s">
        <v>39</v>
      </c>
      <c r="K14" s="20">
        <v>0</v>
      </c>
      <c r="L14" s="20">
        <v>0</v>
      </c>
      <c r="M14" s="20" t="s">
        <v>39</v>
      </c>
      <c r="N14" s="20">
        <v>0</v>
      </c>
      <c r="O14" s="20">
        <v>0</v>
      </c>
      <c r="P14" s="20" t="s">
        <v>39</v>
      </c>
      <c r="Q14" s="20">
        <v>0</v>
      </c>
      <c r="R14" s="20">
        <v>0</v>
      </c>
      <c r="S14" s="20" t="s">
        <v>39</v>
      </c>
      <c r="T14" s="20">
        <v>0</v>
      </c>
      <c r="U14" s="20">
        <v>0</v>
      </c>
      <c r="V14" s="20" t="s">
        <v>39</v>
      </c>
      <c r="W14" s="20">
        <v>0</v>
      </c>
      <c r="X14" s="20">
        <v>0</v>
      </c>
      <c r="Y14" s="20">
        <v>0.1536227172306954</v>
      </c>
      <c r="Z14" s="20">
        <v>0.28620912544604404</v>
      </c>
      <c r="AA14" s="20">
        <v>0.41771771563922727</v>
      </c>
      <c r="AB14" s="20">
        <v>0.37330064907099791</v>
      </c>
      <c r="AC14" s="20">
        <v>0.76119468637725618</v>
      </c>
      <c r="AD14" s="20">
        <v>0.71881518832844649</v>
      </c>
      <c r="AE14" s="20">
        <v>0.46085084360438261</v>
      </c>
      <c r="AF14" s="20">
        <v>0.26963810164499685</v>
      </c>
      <c r="AG14" s="20">
        <v>0.78329460577609089</v>
      </c>
      <c r="AH14" s="20">
        <v>0.16857142857142859</v>
      </c>
      <c r="AI14" s="20">
        <v>0.76285714285714279</v>
      </c>
    </row>
    <row r="15" spans="1:35" ht="15.75" x14ac:dyDescent="0.25">
      <c r="A15" s="19" t="s">
        <v>66</v>
      </c>
      <c r="B15" s="68" t="s">
        <v>81</v>
      </c>
      <c r="C15" s="26" t="s">
        <v>49</v>
      </c>
      <c r="D15" s="27">
        <v>155.16</v>
      </c>
      <c r="E15" s="27">
        <v>123.6725</v>
      </c>
      <c r="F15" s="27">
        <v>0.17720067066950507</v>
      </c>
      <c r="G15" s="27">
        <v>2.1221512899346984E-2</v>
      </c>
      <c r="H15" s="27">
        <v>2.2486347574686795E-2</v>
      </c>
      <c r="I15" s="27">
        <v>0.20017214482047738</v>
      </c>
      <c r="J15" s="27" t="s">
        <v>39</v>
      </c>
      <c r="K15" s="27">
        <v>0</v>
      </c>
      <c r="L15" s="27">
        <v>0</v>
      </c>
      <c r="M15" s="27" t="s">
        <v>39</v>
      </c>
      <c r="N15" s="27">
        <v>0</v>
      </c>
      <c r="O15" s="27">
        <v>0</v>
      </c>
      <c r="P15" s="27">
        <v>0.5467825939213341</v>
      </c>
      <c r="Q15" s="27">
        <v>0.1271585557299843</v>
      </c>
      <c r="R15" s="27" t="s">
        <v>39</v>
      </c>
      <c r="S15" s="27" t="s">
        <v>39</v>
      </c>
      <c r="T15" s="27">
        <v>0</v>
      </c>
      <c r="U15" s="27">
        <v>0</v>
      </c>
      <c r="V15" s="27" t="s">
        <v>39</v>
      </c>
      <c r="W15" s="27">
        <v>0</v>
      </c>
      <c r="X15" s="27">
        <v>0</v>
      </c>
      <c r="Y15" s="27">
        <v>6.0643428616975525E-2</v>
      </c>
      <c r="Z15" s="27">
        <v>0.20908816397946287</v>
      </c>
      <c r="AA15" s="27">
        <v>0.30019212295869357</v>
      </c>
      <c r="AB15" s="27">
        <v>0.15690041626641052</v>
      </c>
      <c r="AC15" s="27">
        <v>0.649374118011248</v>
      </c>
      <c r="AD15" s="27">
        <v>0.37691584369627912</v>
      </c>
      <c r="AE15" s="27">
        <v>0.4240264127731963</v>
      </c>
      <c r="AF15" s="27">
        <v>0.22588798574369276</v>
      </c>
      <c r="AG15" s="27">
        <v>0.65001562912960553</v>
      </c>
      <c r="AH15" s="27" t="s">
        <v>39</v>
      </c>
      <c r="AI15" s="27" t="s">
        <v>39</v>
      </c>
    </row>
    <row r="16" spans="1:35" ht="15.75" x14ac:dyDescent="0.25">
      <c r="A16" s="14" t="s">
        <v>66</v>
      </c>
      <c r="B16" s="70" t="s">
        <v>86</v>
      </c>
      <c r="C16" s="28" t="s">
        <v>87</v>
      </c>
      <c r="D16" s="29">
        <v>67.671999999999997</v>
      </c>
      <c r="E16" s="30">
        <v>48.856666666666662</v>
      </c>
      <c r="F16" s="22" t="s">
        <v>39</v>
      </c>
      <c r="G16" s="22" t="s">
        <v>39</v>
      </c>
      <c r="H16" s="22" t="s">
        <v>39</v>
      </c>
      <c r="I16" s="22" t="s">
        <v>39</v>
      </c>
      <c r="J16" s="22" t="s">
        <v>39</v>
      </c>
      <c r="K16" s="22">
        <v>0</v>
      </c>
      <c r="L16" s="22">
        <v>0</v>
      </c>
      <c r="M16" s="23" t="s">
        <v>39</v>
      </c>
      <c r="N16" s="23">
        <v>0</v>
      </c>
      <c r="O16" s="22">
        <v>0</v>
      </c>
      <c r="P16" s="22" t="s">
        <v>39</v>
      </c>
      <c r="Q16" s="22">
        <v>0</v>
      </c>
      <c r="R16" s="22">
        <v>0</v>
      </c>
      <c r="S16" s="22" t="s">
        <v>39</v>
      </c>
      <c r="T16" s="22">
        <v>0</v>
      </c>
      <c r="U16" s="22">
        <v>0</v>
      </c>
      <c r="V16" s="22" t="s">
        <v>39</v>
      </c>
      <c r="W16" s="22">
        <v>0</v>
      </c>
      <c r="X16" s="22">
        <v>0</v>
      </c>
      <c r="Y16" s="9">
        <v>0.19853994678310705</v>
      </c>
      <c r="Z16" s="22">
        <v>0.40731391144163198</v>
      </c>
      <c r="AA16" s="22">
        <v>0.44210957221805286</v>
      </c>
      <c r="AB16" s="22">
        <v>0.18421232175752203</v>
      </c>
      <c r="AC16" s="22">
        <v>0.4195947328921335</v>
      </c>
      <c r="AD16" s="22">
        <v>0.22105478610902643</v>
      </c>
      <c r="AE16" s="22">
        <v>0.31725455413795461</v>
      </c>
      <c r="AF16" s="22" t="s">
        <v>39</v>
      </c>
      <c r="AG16" s="22" t="s">
        <v>39</v>
      </c>
      <c r="AH16" s="22">
        <v>0.30497373268745315</v>
      </c>
      <c r="AI16" s="22">
        <v>0.42982875076755139</v>
      </c>
    </row>
    <row r="17" spans="1:35" ht="15.75" x14ac:dyDescent="0.25">
      <c r="A17" s="28" t="s">
        <v>66</v>
      </c>
      <c r="B17" s="70" t="s">
        <v>88</v>
      </c>
      <c r="C17" s="28" t="s">
        <v>89</v>
      </c>
      <c r="D17" s="31" t="s">
        <v>39</v>
      </c>
      <c r="E17" s="30">
        <v>223</v>
      </c>
      <c r="F17" s="22">
        <v>6.4573991031390138E-2</v>
      </c>
      <c r="G17" s="22">
        <v>1.7937219730941704E-2</v>
      </c>
      <c r="H17" s="22">
        <v>1.928251121076233E-2</v>
      </c>
      <c r="I17" s="22" t="s">
        <v>39</v>
      </c>
      <c r="J17" s="22" t="s">
        <v>39</v>
      </c>
      <c r="K17" s="22" t="s">
        <v>39</v>
      </c>
      <c r="L17" s="22" t="s">
        <v>39</v>
      </c>
      <c r="M17" s="23" t="s">
        <v>39</v>
      </c>
      <c r="N17" s="23">
        <v>0</v>
      </c>
      <c r="O17" s="22">
        <v>0</v>
      </c>
      <c r="P17" s="22" t="s">
        <v>39</v>
      </c>
      <c r="Q17" s="22" t="s">
        <v>39</v>
      </c>
      <c r="R17" s="22" t="s">
        <v>39</v>
      </c>
      <c r="S17" s="22" t="s">
        <v>39</v>
      </c>
      <c r="T17" s="22">
        <v>0</v>
      </c>
      <c r="U17" s="22">
        <v>0</v>
      </c>
      <c r="V17" s="22" t="s">
        <v>39</v>
      </c>
      <c r="W17" s="22">
        <v>0</v>
      </c>
      <c r="X17" s="22">
        <v>0</v>
      </c>
      <c r="Y17" s="9">
        <v>0.10717488789237667</v>
      </c>
      <c r="Z17" s="22" t="s">
        <v>39</v>
      </c>
      <c r="AA17" s="22" t="s">
        <v>39</v>
      </c>
      <c r="AB17" s="22" t="s">
        <v>39</v>
      </c>
      <c r="AC17" s="22">
        <v>0.60582959641255607</v>
      </c>
      <c r="AD17" s="22" t="s">
        <v>39</v>
      </c>
      <c r="AE17" s="22" t="s">
        <v>39</v>
      </c>
      <c r="AF17" s="22" t="s">
        <v>39</v>
      </c>
      <c r="AG17" s="22" t="s">
        <v>39</v>
      </c>
      <c r="AH17" s="22">
        <v>0.22914798206278028</v>
      </c>
      <c r="AI17" s="22">
        <v>0.39865470852017942</v>
      </c>
    </row>
    <row r="18" spans="1:35" ht="15.75" x14ac:dyDescent="0.25">
      <c r="A18" s="2" t="s">
        <v>90</v>
      </c>
      <c r="B18" s="38" t="s">
        <v>91</v>
      </c>
      <c r="C18" s="2" t="s">
        <v>92</v>
      </c>
      <c r="D18" s="32">
        <v>140.47999999999999</v>
      </c>
      <c r="E18" s="33">
        <v>108.38</v>
      </c>
      <c r="F18" s="22">
        <v>0.13932459863443439</v>
      </c>
      <c r="G18" s="22">
        <v>3.5061819523897399E-2</v>
      </c>
      <c r="H18" s="22">
        <v>1.7530909761948699E-2</v>
      </c>
      <c r="I18" s="22">
        <v>2.6757704373500647E-2</v>
      </c>
      <c r="J18" s="22">
        <v>0.29248938918619671</v>
      </c>
      <c r="K18" s="22">
        <v>0.19099464845912531</v>
      </c>
      <c r="L18" s="22">
        <v>0.15593282893522789</v>
      </c>
      <c r="M18" s="23" t="s">
        <v>39</v>
      </c>
      <c r="N18" s="23">
        <v>0</v>
      </c>
      <c r="O18" s="22">
        <v>0</v>
      </c>
      <c r="P18" s="22" t="s">
        <v>39</v>
      </c>
      <c r="Q18" s="22" t="s">
        <v>39</v>
      </c>
      <c r="R18" s="22" t="s">
        <v>39</v>
      </c>
      <c r="S18" s="22" t="s">
        <v>39</v>
      </c>
      <c r="T18" s="22" t="s">
        <v>39</v>
      </c>
      <c r="U18" s="22" t="s">
        <v>39</v>
      </c>
      <c r="V18" s="22" t="s">
        <v>39</v>
      </c>
      <c r="W18" s="22" t="s">
        <v>39</v>
      </c>
      <c r="X18" s="22" t="s">
        <v>39</v>
      </c>
      <c r="Y18" s="9">
        <v>8.2118472042812335E-2</v>
      </c>
      <c r="Z18" s="22">
        <v>0.29525742756966233</v>
      </c>
      <c r="AA18" s="22" t="s">
        <v>39</v>
      </c>
      <c r="AB18" s="22">
        <v>8.4886510426277914E-2</v>
      </c>
      <c r="AC18" s="22">
        <v>0.36630374607861232</v>
      </c>
      <c r="AD18" s="22">
        <v>0.3958294888355785</v>
      </c>
      <c r="AE18" s="22">
        <v>0.34692747739435326</v>
      </c>
      <c r="AF18" s="22">
        <v>0.18361321276988374</v>
      </c>
      <c r="AG18" s="22">
        <v>0.40782432183059608</v>
      </c>
      <c r="AH18" s="22" t="s">
        <v>39</v>
      </c>
      <c r="AI18" s="22" t="s">
        <v>39</v>
      </c>
    </row>
    <row r="19" spans="1:35" ht="15.75" x14ac:dyDescent="0.25">
      <c r="A19" s="34" t="s">
        <v>90</v>
      </c>
      <c r="B19" s="39" t="s">
        <v>93</v>
      </c>
      <c r="C19" s="34" t="s">
        <v>49</v>
      </c>
      <c r="D19" s="34">
        <v>221.6</v>
      </c>
      <c r="E19" s="34">
        <v>130.07999999999998</v>
      </c>
      <c r="F19" s="34">
        <v>0.13990492787251027</v>
      </c>
      <c r="G19" s="34">
        <v>4.4161431603970985E-2</v>
      </c>
      <c r="H19" s="34">
        <v>2.9707105696735552E-2</v>
      </c>
      <c r="I19" s="34">
        <v>5.4678686680168134E-2</v>
      </c>
      <c r="J19" s="34">
        <v>0.30174844895657082</v>
      </c>
      <c r="K19" s="34">
        <v>6.9561947734536569E-2</v>
      </c>
      <c r="L19" s="34">
        <v>0.18612521150592218</v>
      </c>
      <c r="M19" s="34" t="s">
        <v>39</v>
      </c>
      <c r="N19" s="34">
        <v>0</v>
      </c>
      <c r="O19" s="34">
        <v>0</v>
      </c>
      <c r="P19" s="34" t="s">
        <v>39</v>
      </c>
      <c r="Q19" s="34" t="s">
        <v>39</v>
      </c>
      <c r="R19" s="34" t="s">
        <v>39</v>
      </c>
      <c r="S19" s="34">
        <v>0.86324124449655493</v>
      </c>
      <c r="T19" s="34">
        <v>0.13705935853601481</v>
      </c>
      <c r="U19" s="34">
        <v>0.11906388782709561</v>
      </c>
      <c r="V19" s="34">
        <v>0.89960518894529051</v>
      </c>
      <c r="W19" s="34">
        <v>0.12408347433728144</v>
      </c>
      <c r="X19" s="34" t="s">
        <v>39</v>
      </c>
      <c r="Y19" s="34">
        <v>0.17418948128518727</v>
      </c>
      <c r="Z19" s="34">
        <v>0.4122772792300689</v>
      </c>
      <c r="AA19" s="34">
        <v>0.16647158278059565</v>
      </c>
      <c r="AB19" s="34">
        <v>0.32318897125764079</v>
      </c>
      <c r="AC19" s="34">
        <v>0.36165541312488003</v>
      </c>
      <c r="AD19" s="34">
        <v>0.44745252867080282</v>
      </c>
      <c r="AE19" s="34">
        <v>0.30174844895657082</v>
      </c>
      <c r="AF19" s="34" t="s">
        <v>39</v>
      </c>
      <c r="AG19" s="34" t="s">
        <v>39</v>
      </c>
      <c r="AH19" s="34" t="s">
        <v>39</v>
      </c>
      <c r="AI19" s="34" t="s">
        <v>39</v>
      </c>
    </row>
    <row r="20" spans="1:35" ht="15.75" x14ac:dyDescent="0.25">
      <c r="A20" s="2" t="s">
        <v>90</v>
      </c>
      <c r="B20" s="38" t="s">
        <v>96</v>
      </c>
      <c r="C20" s="2" t="s">
        <v>97</v>
      </c>
      <c r="D20" s="2">
        <v>111.07</v>
      </c>
      <c r="E20" s="2">
        <v>81.33</v>
      </c>
      <c r="F20" s="22">
        <v>0.19058158121234478</v>
      </c>
      <c r="G20" s="22">
        <v>3.9345874830935698E-2</v>
      </c>
      <c r="H20" s="22">
        <v>3.1968523300135256E-2</v>
      </c>
      <c r="I20" s="22">
        <v>5.1641460715603105E-2</v>
      </c>
      <c r="J20" s="22">
        <v>0.41436124431329158</v>
      </c>
      <c r="K20" s="22">
        <v>9.4676011311939021E-2</v>
      </c>
      <c r="L20" s="22">
        <v>5.901881224640354E-2</v>
      </c>
      <c r="M20" s="23" t="s">
        <v>39</v>
      </c>
      <c r="N20" s="23">
        <v>0</v>
      </c>
      <c r="O20" s="22">
        <v>0</v>
      </c>
      <c r="P20" s="22">
        <v>0.33935817041682037</v>
      </c>
      <c r="Q20" s="22">
        <v>0.1364810033198082</v>
      </c>
      <c r="R20" s="22" t="s">
        <v>39</v>
      </c>
      <c r="S20" s="22">
        <v>0.90249600393458762</v>
      </c>
      <c r="T20" s="22" t="s">
        <v>39</v>
      </c>
      <c r="U20" s="22" t="s">
        <v>39</v>
      </c>
      <c r="V20" s="22" t="s">
        <v>39</v>
      </c>
      <c r="W20" s="22" t="s">
        <v>39</v>
      </c>
      <c r="X20" s="22" t="s">
        <v>39</v>
      </c>
      <c r="Y20" s="9">
        <v>6.3937046600270511E-2</v>
      </c>
      <c r="Z20" s="22">
        <v>0.21886142874707981</v>
      </c>
      <c r="AA20" s="22" t="s">
        <v>39</v>
      </c>
      <c r="AB20" s="22" t="s">
        <v>39</v>
      </c>
      <c r="AC20" s="22">
        <v>0.45493667773269397</v>
      </c>
      <c r="AD20" s="22">
        <v>0.55330136481003322</v>
      </c>
      <c r="AE20" s="22">
        <v>0.52748063445223159</v>
      </c>
      <c r="AF20" s="22">
        <v>0.28648715111275053</v>
      </c>
      <c r="AG20" s="22">
        <v>0.47092093938276158</v>
      </c>
      <c r="AH20" s="22" t="s">
        <v>39</v>
      </c>
      <c r="AI20" s="22" t="s">
        <v>39</v>
      </c>
    </row>
    <row r="21" spans="1:35" ht="15.75" x14ac:dyDescent="0.25">
      <c r="A21" s="2" t="s">
        <v>90</v>
      </c>
      <c r="B21" s="38" t="s">
        <v>98</v>
      </c>
      <c r="C21" s="2" t="s">
        <v>99</v>
      </c>
      <c r="D21" s="2">
        <v>122.97</v>
      </c>
      <c r="E21" s="2">
        <v>80.84</v>
      </c>
      <c r="F21" s="22">
        <v>0.17194458189015338</v>
      </c>
      <c r="G21" s="22">
        <v>4.4532409698169226E-2</v>
      </c>
      <c r="H21" s="22">
        <v>3.3399307273626916E-2</v>
      </c>
      <c r="I21" s="22">
        <v>2.5977238990598714E-2</v>
      </c>
      <c r="J21" s="22">
        <v>0.29811974270163288</v>
      </c>
      <c r="K21" s="22" t="s">
        <v>39</v>
      </c>
      <c r="L21" s="22">
        <v>4.9480455220188027E-2</v>
      </c>
      <c r="M21" s="23" t="s">
        <v>39</v>
      </c>
      <c r="N21" s="23">
        <v>0</v>
      </c>
      <c r="O21" s="22">
        <v>0</v>
      </c>
      <c r="P21" s="22">
        <v>0.3476001979218209</v>
      </c>
      <c r="Q21" s="22">
        <v>0.14225630875804057</v>
      </c>
      <c r="R21" s="22">
        <v>0.19173676397822859</v>
      </c>
      <c r="S21" s="22" t="s">
        <v>39</v>
      </c>
      <c r="T21" s="22" t="s">
        <v>39</v>
      </c>
      <c r="U21" s="22" t="s">
        <v>39</v>
      </c>
      <c r="V21" s="22" t="s">
        <v>39</v>
      </c>
      <c r="W21" s="22" t="s">
        <v>39</v>
      </c>
      <c r="X21" s="22" t="s">
        <v>39</v>
      </c>
      <c r="Y21" s="9">
        <v>7.1746660069272633E-2</v>
      </c>
      <c r="Z21" s="22">
        <v>0.43171697179614049</v>
      </c>
      <c r="AA21" s="22" t="s">
        <v>39</v>
      </c>
      <c r="AB21" s="22" t="s">
        <v>39</v>
      </c>
      <c r="AC21" s="22">
        <v>0.4515091538842157</v>
      </c>
      <c r="AD21" s="22">
        <v>0.58263236021771403</v>
      </c>
      <c r="AE21" s="22">
        <v>0.38223651657595248</v>
      </c>
      <c r="AF21" s="22">
        <v>0.30677882236516574</v>
      </c>
      <c r="AG21" s="22">
        <v>0.40450272142503713</v>
      </c>
      <c r="AH21" s="22" t="s">
        <v>39</v>
      </c>
      <c r="AI21" s="22" t="s">
        <v>39</v>
      </c>
    </row>
    <row r="22" spans="1:35" ht="15.75" x14ac:dyDescent="0.25">
      <c r="A22" s="2" t="s">
        <v>90</v>
      </c>
      <c r="B22" s="38" t="s">
        <v>100</v>
      </c>
      <c r="C22" s="2" t="s">
        <v>101</v>
      </c>
      <c r="D22" s="2">
        <v>179.61</v>
      </c>
      <c r="E22" s="2">
        <v>138.08000000000001</v>
      </c>
      <c r="F22" s="22">
        <v>0.17743337195828504</v>
      </c>
      <c r="G22" s="22">
        <v>4.5625724217844721E-2</v>
      </c>
      <c r="H22" s="22">
        <v>3.9107763615295478E-2</v>
      </c>
      <c r="I22" s="22">
        <v>4.5625724217844721E-2</v>
      </c>
      <c r="J22" s="22">
        <v>0.32879490150637308</v>
      </c>
      <c r="K22" s="22" t="s">
        <v>39</v>
      </c>
      <c r="L22" s="22" t="s">
        <v>39</v>
      </c>
      <c r="M22" s="23" t="s">
        <v>39</v>
      </c>
      <c r="N22" s="23">
        <v>0</v>
      </c>
      <c r="O22" s="22">
        <v>0</v>
      </c>
      <c r="P22" s="22" t="s">
        <v>39</v>
      </c>
      <c r="Q22" s="22" t="s">
        <v>39</v>
      </c>
      <c r="R22" s="22" t="s">
        <v>39</v>
      </c>
      <c r="S22" s="22" t="s">
        <v>39</v>
      </c>
      <c r="T22" s="22" t="s">
        <v>39</v>
      </c>
      <c r="U22" s="22" t="s">
        <v>39</v>
      </c>
      <c r="V22" s="22" t="s">
        <v>39</v>
      </c>
      <c r="W22" s="22" t="s">
        <v>39</v>
      </c>
      <c r="X22" s="22" t="s">
        <v>39</v>
      </c>
      <c r="Y22" s="9">
        <v>3.9831981460023175E-2</v>
      </c>
      <c r="Z22" s="22">
        <v>0.28389339513325607</v>
      </c>
      <c r="AA22" s="22">
        <v>0.11297798377752026</v>
      </c>
      <c r="AB22" s="22">
        <v>0.15280996523754345</v>
      </c>
      <c r="AC22" s="22">
        <v>0.40918308227114714</v>
      </c>
      <c r="AD22" s="22">
        <v>0.53809385863267667</v>
      </c>
      <c r="AE22" s="22">
        <v>0.38890498261877171</v>
      </c>
      <c r="AF22" s="22">
        <v>0.26868482039397451</v>
      </c>
      <c r="AG22" s="22">
        <v>0.35921205098493625</v>
      </c>
      <c r="AH22" s="22" t="s">
        <v>39</v>
      </c>
      <c r="AI22" s="22" t="s">
        <v>39</v>
      </c>
    </row>
    <row r="23" spans="1:35" ht="15.75" x14ac:dyDescent="0.25">
      <c r="A23" s="2" t="s">
        <v>90</v>
      </c>
      <c r="B23" s="38" t="s">
        <v>441</v>
      </c>
      <c r="C23" s="2" t="s">
        <v>102</v>
      </c>
      <c r="D23" s="2" t="s">
        <v>39</v>
      </c>
      <c r="E23" s="2">
        <v>186</v>
      </c>
      <c r="F23" s="2">
        <v>0.18924731182795701</v>
      </c>
      <c r="G23" s="2">
        <v>3.387096774193548E-2</v>
      </c>
      <c r="H23" s="2">
        <v>2.7419354838709675E-2</v>
      </c>
      <c r="I23" s="2">
        <v>3.6559139784946237E-2</v>
      </c>
      <c r="J23" s="2">
        <v>0.31881720430107524</v>
      </c>
      <c r="K23" s="2">
        <v>0.14731182795698924</v>
      </c>
      <c r="L23" s="2">
        <v>5.3225806451612907E-2</v>
      </c>
      <c r="M23" s="35" t="s">
        <v>39</v>
      </c>
      <c r="N23" s="35">
        <v>0</v>
      </c>
      <c r="O23" s="2">
        <v>0</v>
      </c>
      <c r="P23" s="2">
        <v>0.32580645161290323</v>
      </c>
      <c r="Q23" s="2">
        <v>7.6881720430107534E-2</v>
      </c>
      <c r="R23" s="2">
        <v>1.1827956989247313E-2</v>
      </c>
      <c r="S23" s="2" t="s">
        <v>39</v>
      </c>
      <c r="T23" s="2" t="s">
        <v>39</v>
      </c>
      <c r="U23" s="2" t="s">
        <v>39</v>
      </c>
      <c r="V23" s="2" t="s">
        <v>39</v>
      </c>
      <c r="W23" s="2" t="s">
        <v>39</v>
      </c>
      <c r="X23" s="2" t="s">
        <v>39</v>
      </c>
      <c r="Y23" s="4">
        <v>5.2688172043010753E-2</v>
      </c>
      <c r="Z23" s="2" t="s">
        <v>39</v>
      </c>
      <c r="AA23" s="2" t="s">
        <v>39</v>
      </c>
      <c r="AB23" s="2" t="s">
        <v>39</v>
      </c>
      <c r="AC23" s="2">
        <v>0.3887096774193548</v>
      </c>
      <c r="AD23" s="2">
        <v>0.40268817204301077</v>
      </c>
      <c r="AE23" s="2">
        <v>0.44838709677419358</v>
      </c>
      <c r="AF23" s="2">
        <v>0.17096774193548386</v>
      </c>
      <c r="AG23" s="2">
        <v>0.36559139784946237</v>
      </c>
      <c r="AH23" s="2">
        <v>7.2580645161290328E-2</v>
      </c>
      <c r="AI23" s="2">
        <v>0.42580645161290326</v>
      </c>
    </row>
    <row r="24" spans="1:35" ht="15.75" x14ac:dyDescent="0.25">
      <c r="A24" s="34" t="s">
        <v>90</v>
      </c>
      <c r="B24" s="71" t="s">
        <v>103</v>
      </c>
      <c r="C24" s="34" t="s">
        <v>49</v>
      </c>
      <c r="D24" s="36">
        <v>105.63874999999999</v>
      </c>
      <c r="E24" s="37">
        <v>82.320000000000007</v>
      </c>
      <c r="F24" s="25">
        <v>0.17628184504450595</v>
      </c>
      <c r="G24" s="25">
        <v>4.8561260073743805E-2</v>
      </c>
      <c r="H24" s="25">
        <v>3.559836736787917E-2</v>
      </c>
      <c r="I24" s="25">
        <v>4.0461770159781765E-2</v>
      </c>
      <c r="J24" s="25">
        <v>0.36019418019136656</v>
      </c>
      <c r="K24" s="25">
        <v>0.16706109791902524</v>
      </c>
      <c r="L24" s="25">
        <v>6.186029243648393E-2</v>
      </c>
      <c r="M24" s="25" t="s">
        <v>39</v>
      </c>
      <c r="N24" s="25">
        <v>0</v>
      </c>
      <c r="O24" s="25">
        <v>0</v>
      </c>
      <c r="P24" s="25">
        <v>0.35542209166286964</v>
      </c>
      <c r="Q24" s="25">
        <v>0.12495819610017801</v>
      </c>
      <c r="R24" s="25">
        <v>4.3924345646975851E-2</v>
      </c>
      <c r="S24" s="25">
        <v>0.78527937471382958</v>
      </c>
      <c r="T24" s="25">
        <v>0.16417655735704056</v>
      </c>
      <c r="U24" s="25">
        <v>8.494958943919674E-2</v>
      </c>
      <c r="V24" s="25">
        <v>0.989364509578326</v>
      </c>
      <c r="W24" s="25">
        <v>0.12524241321192606</v>
      </c>
      <c r="X24" s="25" t="s">
        <v>39</v>
      </c>
      <c r="Y24" s="25">
        <v>6.365737596363967E-2</v>
      </c>
      <c r="Z24" s="25">
        <v>0.3403729767341343</v>
      </c>
      <c r="AA24" s="25">
        <v>0.15938475256353099</v>
      </c>
      <c r="AB24" s="25">
        <v>0.18836379848417298</v>
      </c>
      <c r="AC24" s="25">
        <v>0.45653529192719738</v>
      </c>
      <c r="AD24" s="25">
        <v>0.51398160838345541</v>
      </c>
      <c r="AE24" s="25">
        <v>0.39415212179941372</v>
      </c>
      <c r="AF24" s="25">
        <v>0.26670830345664509</v>
      </c>
      <c r="AG24" s="25">
        <v>0.39619470243082716</v>
      </c>
      <c r="AH24" s="25">
        <v>0.21607038655412172</v>
      </c>
      <c r="AI24" s="25">
        <v>0.47192300012518151</v>
      </c>
    </row>
    <row r="25" spans="1:35" ht="15.75" x14ac:dyDescent="0.25">
      <c r="A25" s="34" t="s">
        <v>90</v>
      </c>
      <c r="B25" s="39" t="s">
        <v>429</v>
      </c>
      <c r="C25" s="34" t="s">
        <v>49</v>
      </c>
      <c r="D25" s="34">
        <v>184.08350000000002</v>
      </c>
      <c r="E25" s="34">
        <v>128.76466666666667</v>
      </c>
      <c r="F25" s="34">
        <v>0.17547349829067849</v>
      </c>
      <c r="G25" s="34">
        <v>4.2670655677604287E-2</v>
      </c>
      <c r="H25" s="34">
        <v>3.8301056773755886E-2</v>
      </c>
      <c r="I25" s="34">
        <v>3.461003448578976E-2</v>
      </c>
      <c r="J25" s="34">
        <v>0.36116083368115209</v>
      </c>
      <c r="K25" s="34">
        <v>0.18963453926171409</v>
      </c>
      <c r="L25" s="34">
        <v>6.4169836148841489E-2</v>
      </c>
      <c r="M25" s="34" t="s">
        <v>39</v>
      </c>
      <c r="N25" s="34">
        <v>0</v>
      </c>
      <c r="O25" s="34">
        <v>0</v>
      </c>
      <c r="P25" s="34">
        <v>0.32552376642245706</v>
      </c>
      <c r="Q25" s="34">
        <v>9.0512894357719226E-2</v>
      </c>
      <c r="R25" s="34" t="s">
        <v>39</v>
      </c>
      <c r="S25" s="34">
        <v>0.81750352441983032</v>
      </c>
      <c r="T25" s="34">
        <v>0.1625062437812248</v>
      </c>
      <c r="U25" s="34">
        <v>0.11792029381481831</v>
      </c>
      <c r="V25" s="34">
        <v>0.99972383319524993</v>
      </c>
      <c r="W25" s="34" t="s">
        <v>39</v>
      </c>
      <c r="X25" s="34" t="s">
        <v>39</v>
      </c>
      <c r="Y25" s="34">
        <v>7.7879210470523916E-2</v>
      </c>
      <c r="Z25" s="34">
        <v>0.34644379331405106</v>
      </c>
      <c r="AA25" s="34" t="s">
        <v>39</v>
      </c>
      <c r="AB25" s="34">
        <v>0.14301220455672564</v>
      </c>
      <c r="AC25" s="34">
        <v>0.40725007316593298</v>
      </c>
      <c r="AD25" s="34">
        <v>0.56688937720762889</v>
      </c>
      <c r="AE25" s="34">
        <v>0.39414815680091969</v>
      </c>
      <c r="AF25" s="34">
        <v>0.24764208576282987</v>
      </c>
      <c r="AG25" s="34">
        <v>0.36161024533030572</v>
      </c>
      <c r="AH25" s="34">
        <v>0.1845349044211958</v>
      </c>
      <c r="AI25" s="34">
        <v>0.4334707525435344</v>
      </c>
    </row>
    <row r="26" spans="1:35" ht="15.75" x14ac:dyDescent="0.25">
      <c r="A26" s="2" t="s">
        <v>90</v>
      </c>
      <c r="B26" s="38" t="s">
        <v>116</v>
      </c>
      <c r="C26" s="2" t="s">
        <v>117</v>
      </c>
      <c r="D26" s="38">
        <v>198.48000000000002</v>
      </c>
      <c r="E26" s="2">
        <v>149.03</v>
      </c>
      <c r="F26" s="22">
        <v>0.1905656579212239</v>
      </c>
      <c r="G26" s="22">
        <v>4.2273367778299667E-2</v>
      </c>
      <c r="H26" s="22" t="s">
        <v>39</v>
      </c>
      <c r="I26" s="22">
        <v>2.8182245185533115E-2</v>
      </c>
      <c r="J26" s="22">
        <v>0.35294907065691472</v>
      </c>
      <c r="K26" s="22">
        <v>0.1274911091726498</v>
      </c>
      <c r="L26" s="22">
        <v>5.7706502046567805E-2</v>
      </c>
      <c r="M26" s="23" t="s">
        <v>39</v>
      </c>
      <c r="N26" s="23">
        <v>0</v>
      </c>
      <c r="O26" s="22">
        <v>0</v>
      </c>
      <c r="P26" s="22" t="s">
        <v>39</v>
      </c>
      <c r="Q26" s="22" t="s">
        <v>39</v>
      </c>
      <c r="R26" s="22" t="s">
        <v>39</v>
      </c>
      <c r="S26" s="22">
        <v>0.85955847815875996</v>
      </c>
      <c r="T26" s="22">
        <v>9.863785814936589E-2</v>
      </c>
      <c r="U26" s="22">
        <v>5.5022478695564647E-2</v>
      </c>
      <c r="V26" s="22" t="s">
        <v>39</v>
      </c>
      <c r="W26" s="22" t="s">
        <v>39</v>
      </c>
      <c r="X26" s="22" t="s">
        <v>39</v>
      </c>
      <c r="Y26" s="9">
        <v>3.6905321076293365E-2</v>
      </c>
      <c r="Z26" s="22">
        <v>0.34959404146816075</v>
      </c>
      <c r="AA26" s="22" t="s">
        <v>39</v>
      </c>
      <c r="AB26" s="22">
        <v>9.3940817285110376E-2</v>
      </c>
      <c r="AC26" s="22">
        <v>0.4515869288062806</v>
      </c>
      <c r="AD26" s="22">
        <v>0.30329463866335638</v>
      </c>
      <c r="AE26" s="22">
        <v>0.37911829832919547</v>
      </c>
      <c r="AF26" s="22">
        <v>0.20398577467623968</v>
      </c>
      <c r="AG26" s="22">
        <v>0.38180232168019862</v>
      </c>
      <c r="AH26" s="22" t="s">
        <v>39</v>
      </c>
      <c r="AI26" s="22" t="s">
        <v>39</v>
      </c>
    </row>
    <row r="27" spans="1:35" ht="15.75" x14ac:dyDescent="0.25">
      <c r="A27" s="2" t="s">
        <v>90</v>
      </c>
      <c r="B27" s="38" t="s">
        <v>118</v>
      </c>
      <c r="C27" s="2" t="s">
        <v>119</v>
      </c>
      <c r="D27" s="2">
        <v>103.73</v>
      </c>
      <c r="E27" s="2">
        <v>77.47</v>
      </c>
      <c r="F27" s="22">
        <v>0.14586291467664902</v>
      </c>
      <c r="G27" s="22">
        <v>5.0342067897250549E-2</v>
      </c>
      <c r="H27" s="22">
        <v>3.485220085194269E-2</v>
      </c>
      <c r="I27" s="22">
        <v>6.8413579450109716E-2</v>
      </c>
      <c r="J27" s="22">
        <v>0.32786885245901637</v>
      </c>
      <c r="K27" s="22">
        <v>0.10326578030205241</v>
      </c>
      <c r="L27" s="22">
        <v>6.970440170388538E-2</v>
      </c>
      <c r="M27" s="23" t="s">
        <v>39</v>
      </c>
      <c r="N27" s="23">
        <v>0</v>
      </c>
      <c r="O27" s="22">
        <v>0</v>
      </c>
      <c r="P27" s="22" t="s">
        <v>39</v>
      </c>
      <c r="Q27" s="22" t="s">
        <v>39</v>
      </c>
      <c r="R27" s="22" t="s">
        <v>39</v>
      </c>
      <c r="S27" s="22" t="s">
        <v>39</v>
      </c>
      <c r="T27" s="22" t="s">
        <v>39</v>
      </c>
      <c r="U27" s="22" t="s">
        <v>39</v>
      </c>
      <c r="V27" s="22" t="s">
        <v>39</v>
      </c>
      <c r="W27" s="22" t="s">
        <v>39</v>
      </c>
      <c r="X27" s="22" t="s">
        <v>39</v>
      </c>
      <c r="Y27" s="9">
        <v>6.7122757196334065E-2</v>
      </c>
      <c r="Z27" s="22">
        <v>0.35884858654963214</v>
      </c>
      <c r="AA27" s="22" t="s">
        <v>39</v>
      </c>
      <c r="AB27" s="22" t="s">
        <v>39</v>
      </c>
      <c r="AC27" s="22">
        <v>0.41048147670065832</v>
      </c>
      <c r="AD27" s="22">
        <v>0.5834516587065961</v>
      </c>
      <c r="AE27" s="22">
        <v>0.45436943332903063</v>
      </c>
      <c r="AF27" s="22">
        <v>0.29301665160707369</v>
      </c>
      <c r="AG27" s="22">
        <v>0.40402736543178008</v>
      </c>
      <c r="AH27" s="22" t="s">
        <v>39</v>
      </c>
      <c r="AI27" s="22" t="s">
        <v>39</v>
      </c>
    </row>
    <row r="28" spans="1:35" ht="15.75" x14ac:dyDescent="0.25">
      <c r="A28" s="2" t="s">
        <v>90</v>
      </c>
      <c r="B28" s="38" t="s">
        <v>120</v>
      </c>
      <c r="C28" s="2" t="s">
        <v>121</v>
      </c>
      <c r="D28" s="2" t="s">
        <v>39</v>
      </c>
      <c r="E28" s="2">
        <v>77.13300000000001</v>
      </c>
      <c r="F28" s="22">
        <v>0.14520373899627911</v>
      </c>
      <c r="G28" s="22">
        <v>5.3154940168280748E-2</v>
      </c>
      <c r="H28" s="22">
        <v>3.1115086927774101E-2</v>
      </c>
      <c r="I28" s="22">
        <v>4.5376168436337232E-2</v>
      </c>
      <c r="J28" s="22">
        <v>0.31763317905436061</v>
      </c>
      <c r="K28" s="22">
        <v>0.12705327162174426</v>
      </c>
      <c r="L28" s="22">
        <v>5.5747864078928594E-2</v>
      </c>
      <c r="M28" s="23" t="s">
        <v>39</v>
      </c>
      <c r="N28" s="23">
        <v>0</v>
      </c>
      <c r="O28" s="22">
        <v>0</v>
      </c>
      <c r="P28" s="22">
        <v>0.28911101603723438</v>
      </c>
      <c r="Q28" s="22">
        <v>0.12705327162174426</v>
      </c>
      <c r="R28" s="22" t="s">
        <v>39</v>
      </c>
      <c r="S28" s="22" t="s">
        <v>39</v>
      </c>
      <c r="T28" s="22" t="s">
        <v>39</v>
      </c>
      <c r="U28" s="22" t="s">
        <v>39</v>
      </c>
      <c r="V28" s="22" t="s">
        <v>39</v>
      </c>
      <c r="W28" s="22" t="s">
        <v>39</v>
      </c>
      <c r="X28" s="22" t="s">
        <v>39</v>
      </c>
      <c r="Y28" s="9">
        <v>7.2601869498139557E-2</v>
      </c>
      <c r="Z28" s="22" t="s">
        <v>39</v>
      </c>
      <c r="AA28" s="22" t="s">
        <v>39</v>
      </c>
      <c r="AB28" s="22" t="s">
        <v>39</v>
      </c>
      <c r="AC28" s="22">
        <v>0.40060674419509151</v>
      </c>
      <c r="AD28" s="22">
        <v>0.45246522240804837</v>
      </c>
      <c r="AE28" s="22">
        <v>0.33578364642889547</v>
      </c>
      <c r="AF28" s="22">
        <v>0.23336315195830576</v>
      </c>
      <c r="AG28" s="22">
        <v>0.40060674419509151</v>
      </c>
      <c r="AH28" s="22" t="s">
        <v>39</v>
      </c>
      <c r="AI28" s="22" t="s">
        <v>39</v>
      </c>
    </row>
    <row r="29" spans="1:35" ht="15.75" x14ac:dyDescent="0.25">
      <c r="A29" s="2" t="s">
        <v>90</v>
      </c>
      <c r="B29" s="38" t="s">
        <v>122</v>
      </c>
      <c r="C29" s="2" t="s">
        <v>123</v>
      </c>
      <c r="D29" s="2" t="s">
        <v>39</v>
      </c>
      <c r="E29" s="2">
        <v>95</v>
      </c>
      <c r="F29" s="22">
        <v>0.20526315789473684</v>
      </c>
      <c r="G29" s="22">
        <v>4.8421052631578941E-2</v>
      </c>
      <c r="H29" s="22">
        <v>3.6842105263157891E-2</v>
      </c>
      <c r="I29" s="22">
        <v>0.04</v>
      </c>
      <c r="J29" s="22" t="s">
        <v>39</v>
      </c>
      <c r="K29" s="22" t="s">
        <v>39</v>
      </c>
      <c r="L29" s="22" t="s">
        <v>39</v>
      </c>
      <c r="M29" s="23" t="s">
        <v>39</v>
      </c>
      <c r="N29" s="23">
        <v>0</v>
      </c>
      <c r="O29" s="22">
        <v>0</v>
      </c>
      <c r="P29" s="22" t="s">
        <v>39</v>
      </c>
      <c r="Q29" s="22" t="s">
        <v>39</v>
      </c>
      <c r="R29" s="22" t="s">
        <v>39</v>
      </c>
      <c r="S29" s="22" t="s">
        <v>39</v>
      </c>
      <c r="T29" s="22" t="s">
        <v>39</v>
      </c>
      <c r="U29" s="22" t="s">
        <v>39</v>
      </c>
      <c r="V29" s="22" t="s">
        <v>39</v>
      </c>
      <c r="W29" s="22" t="s">
        <v>39</v>
      </c>
      <c r="X29" s="22" t="s">
        <v>39</v>
      </c>
      <c r="Y29" s="9">
        <v>7.3684210526315783E-2</v>
      </c>
      <c r="Z29" s="22" t="s">
        <v>39</v>
      </c>
      <c r="AA29" s="22" t="s">
        <v>39</v>
      </c>
      <c r="AB29" s="22" t="s">
        <v>39</v>
      </c>
      <c r="AC29" s="22">
        <v>0.46842105263157896</v>
      </c>
      <c r="AD29" s="22">
        <v>0.35052631578947363</v>
      </c>
      <c r="AE29" s="22">
        <v>0.46842105263157896</v>
      </c>
      <c r="AF29" s="22">
        <v>0.19157894736842104</v>
      </c>
      <c r="AG29" s="22">
        <v>0.46421052631578946</v>
      </c>
      <c r="AH29" s="22" t="s">
        <v>39</v>
      </c>
      <c r="AI29" s="22" t="s">
        <v>39</v>
      </c>
    </row>
    <row r="30" spans="1:35" ht="15.75" x14ac:dyDescent="0.25">
      <c r="A30" s="2" t="s">
        <v>90</v>
      </c>
      <c r="B30" s="38" t="s">
        <v>124</v>
      </c>
      <c r="C30" s="2" t="s">
        <v>125</v>
      </c>
      <c r="D30" s="2" t="s">
        <v>39</v>
      </c>
      <c r="E30" s="2">
        <v>53.19</v>
      </c>
      <c r="F30" s="22">
        <v>0.16544463244970861</v>
      </c>
      <c r="G30" s="22">
        <v>3.7601052829479224E-2</v>
      </c>
      <c r="H30" s="22">
        <v>2.0680579056213576E-2</v>
      </c>
      <c r="I30" s="22">
        <v>4.1361158112427153E-2</v>
      </c>
      <c r="J30" s="22">
        <v>0.40609137055837569</v>
      </c>
      <c r="K30" s="22" t="s">
        <v>39</v>
      </c>
      <c r="L30" s="22" t="s">
        <v>39</v>
      </c>
      <c r="M30" s="23" t="s">
        <v>39</v>
      </c>
      <c r="N30" s="23">
        <v>0</v>
      </c>
      <c r="O30" s="22">
        <v>0</v>
      </c>
      <c r="P30" s="22" t="s">
        <v>39</v>
      </c>
      <c r="Q30" s="22" t="s">
        <v>39</v>
      </c>
      <c r="R30" s="22" t="s">
        <v>39</v>
      </c>
      <c r="S30" s="22" t="s">
        <v>39</v>
      </c>
      <c r="T30" s="22" t="s">
        <v>39</v>
      </c>
      <c r="U30" s="22" t="s">
        <v>39</v>
      </c>
      <c r="V30" s="22" t="s">
        <v>39</v>
      </c>
      <c r="W30" s="22" t="s">
        <v>39</v>
      </c>
      <c r="X30" s="22" t="s">
        <v>39</v>
      </c>
      <c r="Y30" s="9">
        <v>8.0842263583380342E-2</v>
      </c>
      <c r="Z30" s="22" t="s">
        <v>39</v>
      </c>
      <c r="AA30" s="22" t="s">
        <v>39</v>
      </c>
      <c r="AB30" s="22" t="s">
        <v>39</v>
      </c>
      <c r="AC30" s="22">
        <v>0.4248918969731153</v>
      </c>
      <c r="AD30" s="22" t="s">
        <v>39</v>
      </c>
      <c r="AE30" s="22" t="s">
        <v>39</v>
      </c>
      <c r="AF30" s="22" t="s">
        <v>39</v>
      </c>
      <c r="AG30" s="22" t="s">
        <v>39</v>
      </c>
      <c r="AH30" s="22" t="s">
        <v>39</v>
      </c>
      <c r="AI30" s="22" t="s">
        <v>39</v>
      </c>
    </row>
    <row r="31" spans="1:35" ht="15.75" x14ac:dyDescent="0.25">
      <c r="A31" s="2" t="s">
        <v>90</v>
      </c>
      <c r="B31" s="38" t="s">
        <v>126</v>
      </c>
      <c r="C31" s="2" t="s">
        <v>127</v>
      </c>
      <c r="D31" s="2" t="s">
        <v>39</v>
      </c>
      <c r="E31" s="2">
        <v>89.92</v>
      </c>
      <c r="F31" s="22">
        <v>0.16347864768683273</v>
      </c>
      <c r="G31" s="22">
        <v>5.1156583629893233E-2</v>
      </c>
      <c r="H31" s="22">
        <v>4.0035587188612103E-2</v>
      </c>
      <c r="I31" s="22">
        <v>3.5587188612099648E-2</v>
      </c>
      <c r="J31" s="22">
        <v>0.3291814946619217</v>
      </c>
      <c r="K31" s="22" t="s">
        <v>39</v>
      </c>
      <c r="L31" s="22" t="s">
        <v>39</v>
      </c>
      <c r="M31" s="23" t="s">
        <v>39</v>
      </c>
      <c r="N31" s="23">
        <v>0</v>
      </c>
      <c r="O31" s="22">
        <v>0</v>
      </c>
      <c r="P31" s="22" t="s">
        <v>39</v>
      </c>
      <c r="Q31" s="22" t="s">
        <v>39</v>
      </c>
      <c r="R31" s="22" t="s">
        <v>39</v>
      </c>
      <c r="S31" s="22">
        <v>0.8029359430604982</v>
      </c>
      <c r="T31" s="22" t="s">
        <v>39</v>
      </c>
      <c r="U31" s="22">
        <v>0.1201067615658363</v>
      </c>
      <c r="V31" s="22" t="s">
        <v>39</v>
      </c>
      <c r="W31" s="22" t="s">
        <v>39</v>
      </c>
      <c r="X31" s="22" t="s">
        <v>39</v>
      </c>
      <c r="Y31" s="9">
        <v>6.3389679715302488E-2</v>
      </c>
      <c r="Z31" s="22" t="s">
        <v>39</v>
      </c>
      <c r="AA31" s="22" t="s">
        <v>39</v>
      </c>
      <c r="AB31" s="22" t="s">
        <v>39</v>
      </c>
      <c r="AC31" s="22" t="s">
        <v>39</v>
      </c>
      <c r="AD31" s="22">
        <v>0.55938612099644125</v>
      </c>
      <c r="AE31" s="22">
        <v>0.44817615658362986</v>
      </c>
      <c r="AF31" s="22" t="s">
        <v>39</v>
      </c>
      <c r="AG31" s="22" t="s">
        <v>39</v>
      </c>
      <c r="AH31" s="22">
        <v>0.22798042704626334</v>
      </c>
      <c r="AI31" s="22">
        <v>0.48265124555160138</v>
      </c>
    </row>
    <row r="32" spans="1:35" ht="15.75" x14ac:dyDescent="0.25">
      <c r="A32" s="34" t="s">
        <v>90</v>
      </c>
      <c r="B32" s="39" t="s">
        <v>131</v>
      </c>
      <c r="C32" s="34" t="s">
        <v>49</v>
      </c>
      <c r="D32" s="34">
        <v>95.320499999999996</v>
      </c>
      <c r="E32" s="34">
        <v>75.911500000000004</v>
      </c>
      <c r="F32" s="34">
        <v>0.13253090577269863</v>
      </c>
      <c r="G32" s="34">
        <v>5.8661220587915792E-2</v>
      </c>
      <c r="H32" s="34">
        <v>5.6488582788363349E-2</v>
      </c>
      <c r="I32" s="34">
        <v>6.7351771786125531E-2</v>
      </c>
      <c r="J32" s="34">
        <v>0.34901414943653819</v>
      </c>
      <c r="K32" s="34">
        <v>0.17032415756790767</v>
      </c>
      <c r="L32" s="34">
        <v>5.2297985134608288E-2</v>
      </c>
      <c r="M32" s="34" t="s">
        <v>39</v>
      </c>
      <c r="N32" s="34">
        <v>0</v>
      </c>
      <c r="O32" s="34">
        <v>0</v>
      </c>
      <c r="P32" s="34">
        <v>0.33649665393776701</v>
      </c>
      <c r="Q32" s="34" t="s">
        <v>39</v>
      </c>
      <c r="R32" s="34" t="s">
        <v>39</v>
      </c>
      <c r="S32" s="34">
        <v>0.76846005520057459</v>
      </c>
      <c r="T32" s="34">
        <v>0.11248062308593898</v>
      </c>
      <c r="U32" s="34">
        <v>6.6165072403493508E-2</v>
      </c>
      <c r="V32" s="34">
        <v>0.94075216720620503</v>
      </c>
      <c r="W32" s="34">
        <v>0.1955374019597193</v>
      </c>
      <c r="X32" s="34" t="s">
        <v>39</v>
      </c>
      <c r="Y32" s="34">
        <v>6.0988536332818047E-2</v>
      </c>
      <c r="Z32" s="34">
        <v>0.24412239764224547</v>
      </c>
      <c r="AA32" s="34">
        <v>0.11437105372603878</v>
      </c>
      <c r="AB32" s="34">
        <v>0.13422057544708682</v>
      </c>
      <c r="AC32" s="34">
        <v>0.41884112773010407</v>
      </c>
      <c r="AD32" s="34">
        <v>0.58878484367871031</v>
      </c>
      <c r="AE32" s="34">
        <v>0.49970669389706041</v>
      </c>
      <c r="AF32" s="34">
        <v>0.24333543354987289</v>
      </c>
      <c r="AG32" s="34">
        <v>0.42800964651182999</v>
      </c>
      <c r="AH32" s="34">
        <v>0.23724904533252675</v>
      </c>
      <c r="AI32" s="34">
        <v>0.43479904722295737</v>
      </c>
    </row>
    <row r="33" spans="1:35" ht="15.75" x14ac:dyDescent="0.25">
      <c r="A33" s="2" t="s">
        <v>90</v>
      </c>
      <c r="B33" s="38" t="s">
        <v>132</v>
      </c>
      <c r="C33" s="2" t="s">
        <v>469</v>
      </c>
      <c r="D33" s="2">
        <v>38.94</v>
      </c>
      <c r="E33" s="2">
        <v>30.87</v>
      </c>
      <c r="F33" s="22">
        <v>0.1198574667962423</v>
      </c>
      <c r="G33" s="22">
        <v>5.1830255911888563E-2</v>
      </c>
      <c r="H33" s="22">
        <v>3.8872691933916424E-2</v>
      </c>
      <c r="I33" s="22">
        <v>4.8590864917395525E-2</v>
      </c>
      <c r="J33" s="22">
        <v>0.43731778425655976</v>
      </c>
      <c r="K33" s="22" t="s">
        <v>39</v>
      </c>
      <c r="L33" s="22">
        <v>4.8590864917395525E-2</v>
      </c>
      <c r="M33" s="23" t="s">
        <v>39</v>
      </c>
      <c r="N33" s="23" t="s">
        <v>39</v>
      </c>
      <c r="O33" s="22" t="s">
        <v>39</v>
      </c>
      <c r="P33" s="22">
        <v>0.27858762552640104</v>
      </c>
      <c r="Q33" s="22">
        <v>0.14901198574667962</v>
      </c>
      <c r="R33" s="22" t="s">
        <v>39</v>
      </c>
      <c r="S33" s="22" t="s">
        <v>39</v>
      </c>
      <c r="T33" s="22" t="s">
        <v>39</v>
      </c>
      <c r="U33" s="22" t="s">
        <v>39</v>
      </c>
      <c r="V33" s="22" t="s">
        <v>39</v>
      </c>
      <c r="W33" s="22" t="s">
        <v>39</v>
      </c>
      <c r="X33" s="22" t="s">
        <v>39</v>
      </c>
      <c r="Y33" s="9">
        <v>0.10689990281827015</v>
      </c>
      <c r="Z33" s="22">
        <v>0.26239067055393583</v>
      </c>
      <c r="AA33" s="22" t="s">
        <v>39</v>
      </c>
      <c r="AB33" s="22" t="s">
        <v>39</v>
      </c>
      <c r="AC33" s="22">
        <v>0.40492387431162941</v>
      </c>
      <c r="AD33" s="22">
        <v>0.56689342403628118</v>
      </c>
      <c r="AE33" s="22">
        <v>0.51182377712989957</v>
      </c>
      <c r="AF33" s="22">
        <v>0.31098153547133139</v>
      </c>
      <c r="AG33" s="22">
        <v>0.46971169420149012</v>
      </c>
      <c r="AH33" s="22" t="s">
        <v>39</v>
      </c>
      <c r="AI33" s="22">
        <v>0.45351473922902491</v>
      </c>
    </row>
    <row r="34" spans="1:35" ht="15.75" x14ac:dyDescent="0.25">
      <c r="A34" s="2" t="s">
        <v>90</v>
      </c>
      <c r="B34" s="38" t="s">
        <v>133</v>
      </c>
      <c r="C34" s="2" t="s">
        <v>134</v>
      </c>
      <c r="D34" s="2" t="s">
        <v>39</v>
      </c>
      <c r="E34" s="2">
        <v>186</v>
      </c>
      <c r="F34" s="22">
        <v>0.22956989247311829</v>
      </c>
      <c r="G34" s="22">
        <v>2.6881720430107527E-2</v>
      </c>
      <c r="H34" s="22">
        <v>2.6881720430107527E-2</v>
      </c>
      <c r="I34" s="22">
        <v>6.236559139784946E-2</v>
      </c>
      <c r="J34" s="22">
        <v>0.34139784946236557</v>
      </c>
      <c r="K34" s="22">
        <v>0.19784946236559139</v>
      </c>
      <c r="L34" s="22">
        <v>8.3870967741935476E-2</v>
      </c>
      <c r="M34" s="23" t="s">
        <v>39</v>
      </c>
      <c r="N34" s="23">
        <v>0</v>
      </c>
      <c r="O34" s="22">
        <v>0</v>
      </c>
      <c r="P34" s="22">
        <v>0.34462365591397848</v>
      </c>
      <c r="Q34" s="22" t="s">
        <v>39</v>
      </c>
      <c r="R34" s="22" t="s">
        <v>39</v>
      </c>
      <c r="S34" s="22">
        <v>0.40107526881720429</v>
      </c>
      <c r="T34" s="22" t="s">
        <v>39</v>
      </c>
      <c r="U34" s="22" t="s">
        <v>39</v>
      </c>
      <c r="V34" s="22" t="s">
        <v>39</v>
      </c>
      <c r="W34" s="22" t="s">
        <v>39</v>
      </c>
      <c r="X34" s="22" t="s">
        <v>39</v>
      </c>
      <c r="Y34" s="9">
        <v>8.9784946236559138E-2</v>
      </c>
      <c r="Z34" s="22" t="s">
        <v>39</v>
      </c>
      <c r="AA34" s="22" t="s">
        <v>39</v>
      </c>
      <c r="AB34" s="22" t="s">
        <v>39</v>
      </c>
      <c r="AC34" s="22" t="s">
        <v>39</v>
      </c>
      <c r="AD34" s="22">
        <v>0.62096774193548387</v>
      </c>
      <c r="AE34" s="22">
        <v>0.51182795698924732</v>
      </c>
      <c r="AF34" s="22" t="s">
        <v>39</v>
      </c>
      <c r="AG34" s="22" t="s">
        <v>39</v>
      </c>
      <c r="AH34" s="22" t="s">
        <v>39</v>
      </c>
      <c r="AI34" s="22" t="s">
        <v>39</v>
      </c>
    </row>
    <row r="35" spans="1:35" ht="15.75" x14ac:dyDescent="0.25">
      <c r="A35" s="2" t="s">
        <v>135</v>
      </c>
      <c r="B35" s="38" t="s">
        <v>136</v>
      </c>
      <c r="C35" s="2" t="s">
        <v>137</v>
      </c>
      <c r="D35" s="2">
        <v>38.875</v>
      </c>
      <c r="E35" s="2">
        <v>20.899000000000001</v>
      </c>
      <c r="F35" s="22">
        <v>0.11483803052777644</v>
      </c>
      <c r="G35" s="22">
        <v>0.10048327671180439</v>
      </c>
      <c r="H35" s="22">
        <v>0.10526819465046175</v>
      </c>
      <c r="I35" s="22">
        <v>6.2203933202545574E-2</v>
      </c>
      <c r="J35" s="22" t="s">
        <v>39</v>
      </c>
      <c r="K35" s="22">
        <v>0</v>
      </c>
      <c r="L35" s="22">
        <v>0</v>
      </c>
      <c r="M35" s="23">
        <v>0.50720130149767928</v>
      </c>
      <c r="N35" s="23">
        <v>0.22489114311689554</v>
      </c>
      <c r="O35" s="22" t="s">
        <v>39</v>
      </c>
      <c r="P35" s="22">
        <v>0.36843868127661611</v>
      </c>
      <c r="Q35" s="22">
        <v>0.2105363893009235</v>
      </c>
      <c r="R35" s="22">
        <v>0.22489114311689554</v>
      </c>
      <c r="S35" s="22" t="s">
        <v>39</v>
      </c>
      <c r="T35" s="22">
        <v>0</v>
      </c>
      <c r="U35" s="22">
        <v>0</v>
      </c>
      <c r="V35" s="22" t="s">
        <v>39</v>
      </c>
      <c r="W35" s="22" t="s">
        <v>39</v>
      </c>
      <c r="X35" s="22" t="s">
        <v>39</v>
      </c>
      <c r="Y35" s="9">
        <v>0.43064261447916169</v>
      </c>
      <c r="Z35" s="22">
        <v>0.72252260873726015</v>
      </c>
      <c r="AA35" s="22">
        <v>0.6890281831666587</v>
      </c>
      <c r="AB35" s="22">
        <v>0.49763146562036459</v>
      </c>
      <c r="AC35" s="22" t="s">
        <v>39</v>
      </c>
      <c r="AD35" s="22" t="s">
        <v>39</v>
      </c>
      <c r="AE35" s="22" t="s">
        <v>39</v>
      </c>
      <c r="AF35" s="22" t="s">
        <v>39</v>
      </c>
      <c r="AG35" s="22" t="s">
        <v>39</v>
      </c>
      <c r="AH35" s="22">
        <v>0.54548064500693816</v>
      </c>
      <c r="AI35" s="22">
        <v>0.60289966027082631</v>
      </c>
    </row>
    <row r="36" spans="1:35" ht="15.75" x14ac:dyDescent="0.25">
      <c r="A36" s="34" t="s">
        <v>135</v>
      </c>
      <c r="B36" s="39" t="s">
        <v>138</v>
      </c>
      <c r="C36" s="34" t="s">
        <v>49</v>
      </c>
      <c r="D36" s="34">
        <v>59.683499999999995</v>
      </c>
      <c r="E36" s="34">
        <v>37.697499999999998</v>
      </c>
      <c r="F36" s="34">
        <v>8.5769980506822621E-2</v>
      </c>
      <c r="G36" s="34">
        <v>5.8479532163742694E-2</v>
      </c>
      <c r="H36" s="34">
        <v>5.0682261208577002E-2</v>
      </c>
      <c r="I36" s="34">
        <v>4.8732943469785579E-2</v>
      </c>
      <c r="J36" s="34" t="s">
        <v>39</v>
      </c>
      <c r="K36" s="34">
        <v>0</v>
      </c>
      <c r="L36" s="34">
        <v>0</v>
      </c>
      <c r="M36" s="34">
        <v>0.2553606237816764</v>
      </c>
      <c r="N36" s="34">
        <v>0.46978557504873297</v>
      </c>
      <c r="O36" s="34">
        <v>8.7719298245614044E-2</v>
      </c>
      <c r="P36" s="34">
        <v>0.53716769269788567</v>
      </c>
      <c r="Q36" s="34">
        <v>0.23781676413255359</v>
      </c>
      <c r="R36" s="34">
        <v>0.31161112183053841</v>
      </c>
      <c r="S36" s="34" t="s">
        <v>39</v>
      </c>
      <c r="T36" s="34">
        <v>0</v>
      </c>
      <c r="U36" s="34">
        <v>0</v>
      </c>
      <c r="V36" s="34" t="s">
        <v>39</v>
      </c>
      <c r="W36" s="34" t="s">
        <v>39</v>
      </c>
      <c r="X36" s="34" t="s">
        <v>39</v>
      </c>
      <c r="Y36" s="34">
        <v>0.43781478204977298</v>
      </c>
      <c r="Z36" s="34">
        <v>0.54298389213910014</v>
      </c>
      <c r="AA36" s="34">
        <v>0.54298389213910014</v>
      </c>
      <c r="AB36" s="34">
        <v>0.54380220917283639</v>
      </c>
      <c r="AC36" s="34">
        <v>0.32943469785575047</v>
      </c>
      <c r="AD36" s="34" t="s">
        <v>39</v>
      </c>
      <c r="AE36" s="34" t="s">
        <v>39</v>
      </c>
      <c r="AF36" s="34" t="s">
        <v>39</v>
      </c>
      <c r="AG36" s="34" t="s">
        <v>39</v>
      </c>
      <c r="AH36" s="34">
        <v>0.56260408462765366</v>
      </c>
      <c r="AI36" s="34">
        <v>0.6556058357371144</v>
      </c>
    </row>
    <row r="37" spans="1:35" ht="15.75" x14ac:dyDescent="0.25">
      <c r="A37" s="34" t="s">
        <v>135</v>
      </c>
      <c r="B37" s="39" t="s">
        <v>143</v>
      </c>
      <c r="C37" s="34" t="s">
        <v>49</v>
      </c>
      <c r="D37" s="34">
        <v>108.33500000000001</v>
      </c>
      <c r="E37" s="34">
        <v>74.254999999999995</v>
      </c>
      <c r="F37" s="34">
        <v>7.2694493438094782E-2</v>
      </c>
      <c r="G37" s="34">
        <v>3.7850306627465261E-2</v>
      </c>
      <c r="H37" s="34">
        <v>2.7703967976785059E-2</v>
      </c>
      <c r="I37" s="34">
        <v>0.26525717824390782</v>
      </c>
      <c r="J37" s="34">
        <v>0.23449863407770835</v>
      </c>
      <c r="K37" s="34">
        <v>0.16274326163452713</v>
      </c>
      <c r="L37" s="34">
        <v>0.20831465532779439</v>
      </c>
      <c r="M37" s="34" t="s">
        <v>39</v>
      </c>
      <c r="N37" s="34">
        <v>0</v>
      </c>
      <c r="O37" s="34">
        <v>0</v>
      </c>
      <c r="P37" s="34" t="s">
        <v>39</v>
      </c>
      <c r="Q37" s="34">
        <v>0</v>
      </c>
      <c r="R37" s="34">
        <v>0</v>
      </c>
      <c r="S37" s="34" t="s">
        <v>39</v>
      </c>
      <c r="T37" s="34" t="s">
        <v>39</v>
      </c>
      <c r="U37" s="34" t="s">
        <v>39</v>
      </c>
      <c r="V37" s="34">
        <v>0.99827183084273663</v>
      </c>
      <c r="W37" s="34">
        <v>8.1325607400630273E-2</v>
      </c>
      <c r="X37" s="34">
        <v>4.8795364440378158E-2</v>
      </c>
      <c r="Y37" s="34">
        <v>9.163657607028064E-2</v>
      </c>
      <c r="Z37" s="34">
        <v>0.29758893254828334</v>
      </c>
      <c r="AA37" s="34">
        <v>0.41936922454273501</v>
      </c>
      <c r="AB37" s="34">
        <v>0.30812738259882594</v>
      </c>
      <c r="AC37" s="34">
        <v>0.23449863407770835</v>
      </c>
      <c r="AD37" s="34">
        <v>0.43182950704379269</v>
      </c>
      <c r="AE37" s="34">
        <v>0.21754610116985035</v>
      </c>
      <c r="AF37" s="34">
        <v>0.2591141672281726</v>
      </c>
      <c r="AG37" s="34">
        <v>0.44703933388261369</v>
      </c>
      <c r="AH37" s="34" t="s">
        <v>39</v>
      </c>
      <c r="AI37" s="34" t="s">
        <v>39</v>
      </c>
    </row>
    <row r="38" spans="1:35" ht="15.75" x14ac:dyDescent="0.25">
      <c r="A38" s="34" t="s">
        <v>135</v>
      </c>
      <c r="B38" s="39" t="s">
        <v>140</v>
      </c>
      <c r="C38" s="34" t="s">
        <v>49</v>
      </c>
      <c r="D38" s="34">
        <v>84.944999999999993</v>
      </c>
      <c r="E38" s="34">
        <v>58.564999999999998</v>
      </c>
      <c r="F38" s="34">
        <v>6.4897142363784799E-2</v>
      </c>
      <c r="G38" s="34">
        <v>7.4844691649369882E-2</v>
      </c>
      <c r="H38" s="34">
        <v>4.3407487791644057E-2</v>
      </c>
      <c r="I38" s="34">
        <v>0.19128822576573201</v>
      </c>
      <c r="J38" s="34">
        <v>0.2356085179005582</v>
      </c>
      <c r="K38" s="34">
        <v>0.11155852465080626</v>
      </c>
      <c r="L38" s="34">
        <v>0.17628661834097387</v>
      </c>
      <c r="M38" s="34" t="s">
        <v>39</v>
      </c>
      <c r="N38" s="34">
        <v>0</v>
      </c>
      <c r="O38" s="34">
        <v>0</v>
      </c>
      <c r="P38" s="34" t="s">
        <v>39</v>
      </c>
      <c r="Q38" s="34">
        <v>0</v>
      </c>
      <c r="R38" s="34">
        <v>0</v>
      </c>
      <c r="S38" s="34" t="s">
        <v>39</v>
      </c>
      <c r="T38" s="34" t="s">
        <v>39</v>
      </c>
      <c r="U38" s="34" t="s">
        <v>39</v>
      </c>
      <c r="V38" s="34">
        <v>0.64521345407503228</v>
      </c>
      <c r="W38" s="34">
        <v>7.1151358344113846E-2</v>
      </c>
      <c r="X38" s="34">
        <v>4.042690815006468E-2</v>
      </c>
      <c r="Y38" s="34">
        <v>0.14130538800823694</v>
      </c>
      <c r="Z38" s="34">
        <v>0.40429993727065827</v>
      </c>
      <c r="AA38" s="34">
        <v>0.48773993505255253</v>
      </c>
      <c r="AB38" s="34">
        <v>0.33589254891941045</v>
      </c>
      <c r="AC38" s="34">
        <v>0.2356085179005582</v>
      </c>
      <c r="AD38" s="34">
        <v>0.33658278225805505</v>
      </c>
      <c r="AE38" s="34">
        <v>0.18315780348565497</v>
      </c>
      <c r="AF38" s="34">
        <v>0.25969561411697978</v>
      </c>
      <c r="AG38" s="34">
        <v>0.40191658495005866</v>
      </c>
      <c r="AH38" s="34" t="s">
        <v>39</v>
      </c>
      <c r="AI38" s="34" t="s">
        <v>39</v>
      </c>
    </row>
    <row r="39" spans="1:35" ht="15.75" x14ac:dyDescent="0.25">
      <c r="A39" s="34" t="s">
        <v>135</v>
      </c>
      <c r="B39" s="39" t="s">
        <v>146</v>
      </c>
      <c r="C39" s="34" t="s">
        <v>49</v>
      </c>
      <c r="D39" s="34">
        <v>144.52000000000001</v>
      </c>
      <c r="E39" s="34">
        <v>102.61425000000001</v>
      </c>
      <c r="F39" s="34">
        <v>3.5087719298245612E-2</v>
      </c>
      <c r="G39" s="34">
        <v>3.007518796992481E-2</v>
      </c>
      <c r="H39" s="34" t="s">
        <v>39</v>
      </c>
      <c r="I39" s="34" t="s">
        <v>39</v>
      </c>
      <c r="J39" s="34">
        <v>0.26285252892580035</v>
      </c>
      <c r="K39" s="34">
        <v>0.15993019039974665</v>
      </c>
      <c r="L39" s="34">
        <v>0.2072254437837513</v>
      </c>
      <c r="M39" s="34" t="s">
        <v>39</v>
      </c>
      <c r="N39" s="34">
        <v>0</v>
      </c>
      <c r="O39" s="34">
        <v>0</v>
      </c>
      <c r="P39" s="34" t="s">
        <v>39</v>
      </c>
      <c r="Q39" s="34">
        <v>0</v>
      </c>
      <c r="R39" s="34">
        <v>0</v>
      </c>
      <c r="S39" s="34">
        <v>0.65808219921572886</v>
      </c>
      <c r="T39" s="34">
        <v>0.14789888600930814</v>
      </c>
      <c r="U39" s="34">
        <v>0.10854964110774909</v>
      </c>
      <c r="V39" s="34" t="s">
        <v>39</v>
      </c>
      <c r="W39" s="34" t="s">
        <v>39</v>
      </c>
      <c r="X39" s="34" t="s">
        <v>39</v>
      </c>
      <c r="Y39" s="34">
        <v>0.14842878328214817</v>
      </c>
      <c r="Z39" s="34">
        <v>0.32701016531624155</v>
      </c>
      <c r="AA39" s="34">
        <v>0.44085029968405604</v>
      </c>
      <c r="AB39" s="34">
        <v>0.39601841197866006</v>
      </c>
      <c r="AC39" s="34">
        <v>0.26285252892580035</v>
      </c>
      <c r="AD39" s="34">
        <v>0.40891376043594829</v>
      </c>
      <c r="AE39" s="34">
        <v>0.22733494957437167</v>
      </c>
      <c r="AF39" s="34">
        <v>0.4004626410951595</v>
      </c>
      <c r="AG39" s="34">
        <v>0.49258461713543777</v>
      </c>
      <c r="AH39" s="34" t="s">
        <v>39</v>
      </c>
      <c r="AI39" s="34" t="s">
        <v>39</v>
      </c>
    </row>
    <row r="40" spans="1:35" ht="15.75" x14ac:dyDescent="0.25">
      <c r="A40" s="34" t="s">
        <v>135</v>
      </c>
      <c r="B40" s="39" t="s">
        <v>151</v>
      </c>
      <c r="C40" s="34" t="s">
        <v>49</v>
      </c>
      <c r="D40" s="34">
        <v>137.84216666666666</v>
      </c>
      <c r="E40" s="34">
        <v>104.9873846153846</v>
      </c>
      <c r="F40" s="34">
        <v>7.9075686896742617E-2</v>
      </c>
      <c r="G40" s="34">
        <v>3.2486305261772742E-2</v>
      </c>
      <c r="H40" s="34">
        <v>2.320888809067059E-2</v>
      </c>
      <c r="I40" s="34">
        <v>0.21685518610713209</v>
      </c>
      <c r="J40" s="34">
        <v>0.27450511540893835</v>
      </c>
      <c r="K40" s="34">
        <v>6.8794519220558972E-2</v>
      </c>
      <c r="L40" s="34">
        <v>0.16143014094574157</v>
      </c>
      <c r="M40" s="34" t="s">
        <v>39</v>
      </c>
      <c r="N40" s="34">
        <v>0</v>
      </c>
      <c r="O40" s="34">
        <v>0</v>
      </c>
      <c r="P40" s="34" t="s">
        <v>39</v>
      </c>
      <c r="Q40" s="34">
        <v>0</v>
      </c>
      <c r="R40" s="34">
        <v>0</v>
      </c>
      <c r="S40" s="34">
        <v>0.65711615778035037</v>
      </c>
      <c r="T40" s="34">
        <v>0.14065614994304373</v>
      </c>
      <c r="U40" s="34">
        <v>0.10620887206090893</v>
      </c>
      <c r="V40" s="34">
        <v>0.6821169448582316</v>
      </c>
      <c r="W40" s="34">
        <v>0.13773621271619435</v>
      </c>
      <c r="X40" s="34">
        <v>7.0514432715825665E-2</v>
      </c>
      <c r="Y40" s="34">
        <v>0.16085280835160123</v>
      </c>
      <c r="Z40" s="34">
        <v>0.30152405164999868</v>
      </c>
      <c r="AA40" s="34">
        <v>0.37089375693318571</v>
      </c>
      <c r="AB40" s="34">
        <v>0.32038687515868147</v>
      </c>
      <c r="AC40" s="34">
        <v>0.26726882833730414</v>
      </c>
      <c r="AD40" s="34">
        <v>0.34594944328244492</v>
      </c>
      <c r="AE40" s="34">
        <v>0.21767539565724098</v>
      </c>
      <c r="AF40" s="34">
        <v>0.31814712747403778</v>
      </c>
      <c r="AG40" s="34">
        <v>0.45515357811735291</v>
      </c>
      <c r="AH40" s="34">
        <v>0.34392661191088691</v>
      </c>
      <c r="AI40" s="34">
        <v>0.51328493191603863</v>
      </c>
    </row>
    <row r="41" spans="1:35" ht="15.75" x14ac:dyDescent="0.25">
      <c r="A41" s="34" t="s">
        <v>135</v>
      </c>
      <c r="B41" s="39" t="s">
        <v>452</v>
      </c>
      <c r="C41" s="34" t="s">
        <v>49</v>
      </c>
      <c r="D41" s="34">
        <v>102.96600000000001</v>
      </c>
      <c r="E41" s="34">
        <v>72.498333333333335</v>
      </c>
      <c r="F41" s="34">
        <v>7.9218077834734155E-2</v>
      </c>
      <c r="G41" s="34">
        <v>4.0349478507899682E-2</v>
      </c>
      <c r="H41" s="34">
        <v>3.2087654342630709E-2</v>
      </c>
      <c r="I41" s="34">
        <v>0.17081503811990661</v>
      </c>
      <c r="J41" s="34">
        <v>0.30784227803263586</v>
      </c>
      <c r="K41" s="34">
        <v>9.3537862178419279E-2</v>
      </c>
      <c r="L41" s="34">
        <v>0.16295714772425726</v>
      </c>
      <c r="M41" s="34">
        <v>0.6825317193085475</v>
      </c>
      <c r="N41" s="34">
        <v>0.14795712622613336</v>
      </c>
      <c r="O41" s="34">
        <v>5.9843177515886546E-2</v>
      </c>
      <c r="P41" s="34" t="s">
        <v>39</v>
      </c>
      <c r="Q41" s="34">
        <v>0</v>
      </c>
      <c r="R41" s="34">
        <v>0</v>
      </c>
      <c r="S41" s="34" t="s">
        <v>39</v>
      </c>
      <c r="T41" s="34" t="s">
        <v>39</v>
      </c>
      <c r="U41" s="34" t="s">
        <v>39</v>
      </c>
      <c r="V41" s="34" t="s">
        <v>39</v>
      </c>
      <c r="W41" s="34">
        <v>0</v>
      </c>
      <c r="X41" s="34">
        <v>0</v>
      </c>
      <c r="Y41" s="34">
        <v>0.16616642724813194</v>
      </c>
      <c r="Z41" s="34">
        <v>0.35810251884893723</v>
      </c>
      <c r="AA41" s="34">
        <v>0.41692634066970607</v>
      </c>
      <c r="AB41" s="34">
        <v>0.40851933810289442</v>
      </c>
      <c r="AC41" s="34">
        <v>0.31759067323541162</v>
      </c>
      <c r="AD41" s="34">
        <v>0.35462382932368502</v>
      </c>
      <c r="AE41" s="34">
        <v>0.26731547147599122</v>
      </c>
      <c r="AF41" s="34">
        <v>0.33553510357087885</v>
      </c>
      <c r="AG41" s="34">
        <v>0.52255402464236977</v>
      </c>
      <c r="AH41" s="34">
        <v>0.15480427046263343</v>
      </c>
      <c r="AI41" s="34">
        <v>0.72597864768683262</v>
      </c>
    </row>
    <row r="42" spans="1:35" ht="15.75" x14ac:dyDescent="0.25">
      <c r="A42" s="2" t="s">
        <v>135</v>
      </c>
      <c r="B42" s="38" t="s">
        <v>175</v>
      </c>
      <c r="C42" s="2" t="s">
        <v>176</v>
      </c>
      <c r="D42" s="2">
        <v>126.14400000000001</v>
      </c>
      <c r="E42" s="2">
        <v>72.703000000000003</v>
      </c>
      <c r="F42" s="22">
        <v>3.8512853664910661E-2</v>
      </c>
      <c r="G42" s="22">
        <v>0.11691402005419309</v>
      </c>
      <c r="H42" s="22">
        <v>0.10040851134065994</v>
      </c>
      <c r="I42" s="22">
        <v>6.6022034854132564E-2</v>
      </c>
      <c r="J42" s="22" t="s">
        <v>39</v>
      </c>
      <c r="K42" s="22">
        <v>0</v>
      </c>
      <c r="L42" s="22">
        <v>0</v>
      </c>
      <c r="M42" s="23" t="s">
        <v>39</v>
      </c>
      <c r="N42" s="23" t="s">
        <v>39</v>
      </c>
      <c r="O42" s="22" t="s">
        <v>39</v>
      </c>
      <c r="P42" s="22" t="s">
        <v>39</v>
      </c>
      <c r="Q42" s="22">
        <v>0</v>
      </c>
      <c r="R42" s="22">
        <v>0</v>
      </c>
      <c r="S42" s="22" t="s">
        <v>39</v>
      </c>
      <c r="T42" s="22">
        <v>0</v>
      </c>
      <c r="U42" s="22">
        <v>0</v>
      </c>
      <c r="V42" s="22" t="s">
        <v>39</v>
      </c>
      <c r="W42" s="22">
        <v>0</v>
      </c>
      <c r="X42" s="22">
        <v>0</v>
      </c>
      <c r="Y42" s="9">
        <v>0.53642903318982704</v>
      </c>
      <c r="Z42" s="22">
        <v>0.71248779280084718</v>
      </c>
      <c r="AA42" s="22">
        <v>0.73449513775222475</v>
      </c>
      <c r="AB42" s="22">
        <v>0.53092719695198276</v>
      </c>
      <c r="AC42" s="22">
        <v>0.40300950442210087</v>
      </c>
      <c r="AD42" s="22" t="s">
        <v>39</v>
      </c>
      <c r="AE42" s="22" t="s">
        <v>39</v>
      </c>
      <c r="AF42" s="22" t="s">
        <v>39</v>
      </c>
      <c r="AG42" s="22" t="s">
        <v>39</v>
      </c>
      <c r="AH42" s="22">
        <v>0.58732101838988759</v>
      </c>
      <c r="AI42" s="22">
        <v>0.64646575794671468</v>
      </c>
    </row>
    <row r="43" spans="1:35" ht="15.75" x14ac:dyDescent="0.25">
      <c r="A43" s="34" t="s">
        <v>135</v>
      </c>
      <c r="B43" s="39" t="s">
        <v>177</v>
      </c>
      <c r="C43" s="34" t="s">
        <v>49</v>
      </c>
      <c r="D43" s="34">
        <v>69.650000000000006</v>
      </c>
      <c r="E43" s="34">
        <v>50.914999999999999</v>
      </c>
      <c r="F43" s="34">
        <v>5.796479175611851E-2</v>
      </c>
      <c r="G43" s="34">
        <v>2.7908973808501505E-2</v>
      </c>
      <c r="H43" s="34">
        <v>2.7908973808501505E-2</v>
      </c>
      <c r="I43" s="34">
        <v>6.6552168312580512E-2</v>
      </c>
      <c r="J43" s="34" t="s">
        <v>39</v>
      </c>
      <c r="K43" s="34" t="s">
        <v>39</v>
      </c>
      <c r="L43" s="34" t="s">
        <v>39</v>
      </c>
      <c r="M43" s="34" t="s">
        <v>39</v>
      </c>
      <c r="N43" s="34" t="s">
        <v>39</v>
      </c>
      <c r="O43" s="34" t="s">
        <v>39</v>
      </c>
      <c r="P43" s="34" t="s">
        <v>39</v>
      </c>
      <c r="Q43" s="34" t="s">
        <v>39</v>
      </c>
      <c r="R43" s="34" t="s">
        <v>39</v>
      </c>
      <c r="S43" s="34">
        <v>0.6244343891402715</v>
      </c>
      <c r="T43" s="34">
        <v>0.18642533936651584</v>
      </c>
      <c r="U43" s="34">
        <v>0.19004524886877827</v>
      </c>
      <c r="V43" s="34">
        <v>0.83904944347194244</v>
      </c>
      <c r="W43" s="34">
        <v>9.1069128381279507E-2</v>
      </c>
      <c r="X43" s="34">
        <v>4.6408164613402914E-2</v>
      </c>
      <c r="Y43" s="34">
        <v>9.7129834527859421E-2</v>
      </c>
      <c r="Z43" s="34">
        <v>0.25339366515837103</v>
      </c>
      <c r="AA43" s="34">
        <v>0.27511312217194567</v>
      </c>
      <c r="AB43" s="34" t="s">
        <v>39</v>
      </c>
      <c r="AC43" s="34" t="s">
        <v>39</v>
      </c>
      <c r="AD43" s="34" t="s">
        <v>39</v>
      </c>
      <c r="AE43" s="34" t="s">
        <v>39</v>
      </c>
      <c r="AF43" s="34" t="s">
        <v>39</v>
      </c>
      <c r="AG43" s="34" t="s">
        <v>39</v>
      </c>
      <c r="AH43" s="34">
        <v>0.26647290022129011</v>
      </c>
      <c r="AI43" s="34">
        <v>0.38673580605740332</v>
      </c>
    </row>
    <row r="44" spans="1:35" ht="15.75" x14ac:dyDescent="0.25">
      <c r="A44" s="2" t="s">
        <v>135</v>
      </c>
      <c r="B44" s="38" t="s">
        <v>180</v>
      </c>
      <c r="C44" s="2" t="s">
        <v>181</v>
      </c>
      <c r="D44" s="2"/>
      <c r="E44" s="2">
        <v>280.06</v>
      </c>
      <c r="F44" s="22">
        <v>3.0350639148753838E-2</v>
      </c>
      <c r="G44" s="22">
        <v>3.2135970863386418E-2</v>
      </c>
      <c r="H44" s="22" t="s">
        <v>39</v>
      </c>
      <c r="I44" s="22">
        <v>0.19460115689495108</v>
      </c>
      <c r="J44" s="22">
        <v>0.24459044490466328</v>
      </c>
      <c r="K44" s="22">
        <v>0.11283296436477898</v>
      </c>
      <c r="L44" s="22">
        <v>0.30386345783046487</v>
      </c>
      <c r="M44" s="23" t="s">
        <v>39</v>
      </c>
      <c r="N44" s="23">
        <v>0</v>
      </c>
      <c r="O44" s="22" t="s">
        <v>39</v>
      </c>
      <c r="P44" s="22" t="s">
        <v>39</v>
      </c>
      <c r="Q44" s="22" t="s">
        <v>39</v>
      </c>
      <c r="R44" s="22" t="s">
        <v>39</v>
      </c>
      <c r="S44" s="22" t="s">
        <v>39</v>
      </c>
      <c r="T44" s="22" t="s">
        <v>39</v>
      </c>
      <c r="U44" s="22" t="s">
        <v>39</v>
      </c>
      <c r="V44" s="22" t="s">
        <v>39</v>
      </c>
      <c r="W44" s="22" t="s">
        <v>39</v>
      </c>
      <c r="X44" s="22" t="s">
        <v>39</v>
      </c>
      <c r="Y44" s="9">
        <v>6.6414339784331936E-2</v>
      </c>
      <c r="Z44" s="22" t="s">
        <v>39</v>
      </c>
      <c r="AA44" s="22" t="s">
        <v>39</v>
      </c>
      <c r="AB44" s="22" t="s">
        <v>39</v>
      </c>
      <c r="AC44" s="22">
        <v>0.59380132828679577</v>
      </c>
      <c r="AD44" s="22">
        <v>0.46632864386202955</v>
      </c>
      <c r="AE44" s="22">
        <v>0.26922802256659289</v>
      </c>
      <c r="AF44" s="22">
        <v>0.18246090123544956</v>
      </c>
      <c r="AG44" s="22">
        <v>0.59380132828679577</v>
      </c>
      <c r="AH44" s="22" t="s">
        <v>39</v>
      </c>
      <c r="AI44" s="22" t="s">
        <v>39</v>
      </c>
    </row>
    <row r="45" spans="1:35" ht="15.75" x14ac:dyDescent="0.25">
      <c r="A45" s="2" t="s">
        <v>183</v>
      </c>
      <c r="B45" s="38" t="s">
        <v>443</v>
      </c>
      <c r="C45" s="2" t="s">
        <v>185</v>
      </c>
      <c r="D45" s="2">
        <v>40.479999999999997</v>
      </c>
      <c r="E45" s="2">
        <v>30.31</v>
      </c>
      <c r="F45" s="22">
        <v>3.6291652919828443E-2</v>
      </c>
      <c r="G45" s="22">
        <v>3.95908940943583E-2</v>
      </c>
      <c r="H45" s="22">
        <v>1.979544704717915E-2</v>
      </c>
      <c r="I45" s="22">
        <v>3.95908940943583E-2</v>
      </c>
      <c r="J45" s="22">
        <v>0.26393929396238869</v>
      </c>
      <c r="K45" s="22">
        <v>0.14516661167931377</v>
      </c>
      <c r="L45" s="22" t="s">
        <v>39</v>
      </c>
      <c r="M45" s="23">
        <v>0.53777631144836691</v>
      </c>
      <c r="N45" s="23">
        <v>0.14516661167931377</v>
      </c>
      <c r="O45" s="22">
        <v>5.9386341141537451E-2</v>
      </c>
      <c r="P45" s="22">
        <v>0.30023094688221708</v>
      </c>
      <c r="Q45" s="22">
        <v>0.1187726822830749</v>
      </c>
      <c r="R45" s="22">
        <v>6.2685582316067301E-2</v>
      </c>
      <c r="S45" s="22">
        <v>0.74232926426921808</v>
      </c>
      <c r="T45" s="22">
        <v>0.1187726822830749</v>
      </c>
      <c r="U45" s="22">
        <v>0.10887495875948532</v>
      </c>
      <c r="V45" s="22">
        <v>0.64005278785879249</v>
      </c>
      <c r="W45" s="22">
        <v>0.22764764104256024</v>
      </c>
      <c r="X45" s="22">
        <v>0.13196964698119434</v>
      </c>
      <c r="Y45" s="9">
        <v>0.1253711646321346</v>
      </c>
      <c r="Z45" s="22">
        <v>0.28703398218409765</v>
      </c>
      <c r="AA45" s="22">
        <v>0.1583635763774332</v>
      </c>
      <c r="AB45" s="22">
        <v>0.24084460574067965</v>
      </c>
      <c r="AC45" s="22">
        <v>3.95908940943583E-2</v>
      </c>
      <c r="AD45" s="22" t="s">
        <v>39</v>
      </c>
      <c r="AE45" s="22" t="s">
        <v>39</v>
      </c>
      <c r="AF45" s="22" t="s">
        <v>39</v>
      </c>
      <c r="AG45" s="22" t="s">
        <v>39</v>
      </c>
      <c r="AH45" s="22">
        <v>0.2210491586935005</v>
      </c>
      <c r="AI45" s="22">
        <v>0.42230287033982189</v>
      </c>
    </row>
    <row r="46" spans="1:35" ht="15.75" x14ac:dyDescent="0.25">
      <c r="A46" s="2" t="s">
        <v>183</v>
      </c>
      <c r="B46" s="38" t="s">
        <v>444</v>
      </c>
      <c r="C46" s="2" t="s">
        <v>186</v>
      </c>
      <c r="D46" s="2">
        <v>41.65</v>
      </c>
      <c r="E46" s="2">
        <v>30.01</v>
      </c>
      <c r="F46" s="22">
        <v>6.997667444185271E-2</v>
      </c>
      <c r="G46" s="22">
        <v>7.330889703432189E-2</v>
      </c>
      <c r="H46" s="22">
        <v>4.33188937020993E-2</v>
      </c>
      <c r="I46" s="22">
        <v>6.3312229256914362E-2</v>
      </c>
      <c r="J46" s="22">
        <v>0.34321892702432522</v>
      </c>
      <c r="K46" s="22">
        <v>0.18993668777074307</v>
      </c>
      <c r="L46" s="22" t="s">
        <v>39</v>
      </c>
      <c r="M46" s="23">
        <v>0.53648783738753747</v>
      </c>
      <c r="N46" s="23">
        <v>0.21659446851049649</v>
      </c>
      <c r="O46" s="22">
        <v>0.113295568143952</v>
      </c>
      <c r="P46" s="22" t="s">
        <v>39</v>
      </c>
      <c r="Q46" s="22">
        <v>0</v>
      </c>
      <c r="R46" s="22">
        <v>0</v>
      </c>
      <c r="S46" s="22">
        <v>0.79973342219260246</v>
      </c>
      <c r="T46" s="22">
        <v>0.1732755748083972</v>
      </c>
      <c r="U46" s="22">
        <v>0.16661112962345884</v>
      </c>
      <c r="V46" s="22">
        <v>0.75641452849050306</v>
      </c>
      <c r="W46" s="22">
        <v>0.27324225258247248</v>
      </c>
      <c r="X46" s="22">
        <v>0.16327890703098968</v>
      </c>
      <c r="Y46" s="9">
        <v>0.14995001666111296</v>
      </c>
      <c r="Z46" s="22">
        <v>0.31322892369210265</v>
      </c>
      <c r="AA46" s="22">
        <v>0.18993668777074307</v>
      </c>
      <c r="AB46" s="22">
        <v>0.23325558147284237</v>
      </c>
      <c r="AC46" s="22">
        <v>0.34321892702432522</v>
      </c>
      <c r="AD46" s="22" t="s">
        <v>39</v>
      </c>
      <c r="AE46" s="22" t="s">
        <v>39</v>
      </c>
      <c r="AF46" s="22" t="s">
        <v>39</v>
      </c>
      <c r="AG46" s="22" t="s">
        <v>39</v>
      </c>
      <c r="AH46" s="22">
        <v>0.31322892369210265</v>
      </c>
      <c r="AI46" s="22">
        <v>0.49316894368543818</v>
      </c>
    </row>
    <row r="47" spans="1:35" ht="15.75" x14ac:dyDescent="0.25">
      <c r="A47" s="2" t="s">
        <v>183</v>
      </c>
      <c r="B47" s="12" t="s">
        <v>445</v>
      </c>
      <c r="C47" s="4" t="s">
        <v>187</v>
      </c>
      <c r="D47" s="2" t="s">
        <v>39</v>
      </c>
      <c r="E47" s="2">
        <v>39.64</v>
      </c>
      <c r="F47" s="22" t="s">
        <v>39</v>
      </c>
      <c r="G47" s="22" t="s">
        <v>39</v>
      </c>
      <c r="H47" s="22" t="s">
        <v>39</v>
      </c>
      <c r="I47" s="22" t="s">
        <v>39</v>
      </c>
      <c r="J47" s="22">
        <v>0.30272452068617556</v>
      </c>
      <c r="K47" s="22">
        <v>9.3340060544904138E-2</v>
      </c>
      <c r="L47" s="22">
        <v>9.3340060544904138E-2</v>
      </c>
      <c r="M47" s="23">
        <v>0.7290615539858728</v>
      </c>
      <c r="N47" s="23" t="s">
        <v>39</v>
      </c>
      <c r="O47" s="22">
        <v>8.8294651866801216E-2</v>
      </c>
      <c r="P47" s="22">
        <v>0.44147325933400605</v>
      </c>
      <c r="Q47" s="22" t="s">
        <v>39</v>
      </c>
      <c r="R47" s="22">
        <v>0.14631685166498487</v>
      </c>
      <c r="S47" s="22">
        <v>0.7643794147325933</v>
      </c>
      <c r="T47" s="22">
        <v>0.13118062563067609</v>
      </c>
      <c r="U47" s="22">
        <v>0.20938446014127146</v>
      </c>
      <c r="V47" s="22" t="s">
        <v>39</v>
      </c>
      <c r="W47" s="22" t="s">
        <v>39</v>
      </c>
      <c r="X47" s="22" t="s">
        <v>39</v>
      </c>
      <c r="Y47" s="9">
        <v>7.5681130171543889E-2</v>
      </c>
      <c r="Z47" s="22" t="s">
        <v>39</v>
      </c>
      <c r="AA47" s="22" t="s">
        <v>39</v>
      </c>
      <c r="AB47" s="22" t="s">
        <v>39</v>
      </c>
      <c r="AC47" s="22" t="s">
        <v>39</v>
      </c>
      <c r="AD47" s="22" t="s">
        <v>39</v>
      </c>
      <c r="AE47" s="22" t="s">
        <v>39</v>
      </c>
      <c r="AF47" s="22">
        <v>0.19929364278506559</v>
      </c>
      <c r="AG47" s="22">
        <v>0.44904137235116043</v>
      </c>
      <c r="AH47" s="22" t="s">
        <v>39</v>
      </c>
      <c r="AI47" s="22" t="s">
        <v>39</v>
      </c>
    </row>
    <row r="48" spans="1:35" ht="15.75" x14ac:dyDescent="0.25">
      <c r="A48" s="34" t="s">
        <v>183</v>
      </c>
      <c r="B48" s="39" t="s">
        <v>453</v>
      </c>
      <c r="C48" s="34" t="s">
        <v>49</v>
      </c>
      <c r="D48" s="34">
        <v>123.767</v>
      </c>
      <c r="E48" s="34">
        <v>88.121499999999997</v>
      </c>
      <c r="F48" s="34">
        <v>4.8297803379763415E-2</v>
      </c>
      <c r="G48" s="34">
        <v>2.9559370377438828E-2</v>
      </c>
      <c r="H48" s="34">
        <v>4.8778047377241916E-2</v>
      </c>
      <c r="I48" s="34">
        <v>1.8760787452785352E-2</v>
      </c>
      <c r="J48" s="34">
        <v>0.37572327691326268</v>
      </c>
      <c r="K48" s="34">
        <v>0.18553610016918637</v>
      </c>
      <c r="L48" s="34">
        <v>3.3925710224525028E-2</v>
      </c>
      <c r="M48" s="34">
        <v>0.2591161635374315</v>
      </c>
      <c r="N48" s="34">
        <v>0.69707948467361125</v>
      </c>
      <c r="O48" s="34">
        <v>8.5316779837394857E-2</v>
      </c>
      <c r="P48" s="34">
        <v>0.37653846098022475</v>
      </c>
      <c r="Q48" s="34">
        <v>0.21276150225432894</v>
      </c>
      <c r="R48" s="34">
        <v>0.30653740228332277</v>
      </c>
      <c r="S48" s="34">
        <v>0.73912918667653771</v>
      </c>
      <c r="T48" s="34">
        <v>0.25425290802687817</v>
      </c>
      <c r="U48" s="34">
        <v>0.3644891588920523</v>
      </c>
      <c r="V48" s="34">
        <v>0.87815982719386843</v>
      </c>
      <c r="W48" s="34">
        <v>0.161135899255335</v>
      </c>
      <c r="X48" s="34">
        <v>0.20051119845572349</v>
      </c>
      <c r="Y48" s="34">
        <v>0.23007056883316235</v>
      </c>
      <c r="Z48" s="34">
        <v>0.41159212923444854</v>
      </c>
      <c r="AA48" s="34">
        <v>0.10366438664408399</v>
      </c>
      <c r="AB48" s="34">
        <v>0.32989906296931837</v>
      </c>
      <c r="AC48" s="34">
        <v>0.27324822886578759</v>
      </c>
      <c r="AD48" s="34" t="s">
        <v>39</v>
      </c>
      <c r="AE48" s="34" t="s">
        <v>39</v>
      </c>
      <c r="AF48" s="34" t="s">
        <v>39</v>
      </c>
      <c r="AG48" s="34" t="s">
        <v>39</v>
      </c>
      <c r="AH48" s="34">
        <v>0.35759353182670905</v>
      </c>
      <c r="AI48" s="34">
        <v>0.48004087203032519</v>
      </c>
    </row>
    <row r="49" spans="1:35" ht="15.75" x14ac:dyDescent="0.25">
      <c r="A49" s="34" t="s">
        <v>183</v>
      </c>
      <c r="B49" s="39" t="s">
        <v>191</v>
      </c>
      <c r="C49" s="34" t="s">
        <v>49</v>
      </c>
      <c r="D49" s="34">
        <v>205.11</v>
      </c>
      <c r="E49" s="34">
        <v>157.62333333333333</v>
      </c>
      <c r="F49" s="34">
        <v>2.6419822517943448E-2</v>
      </c>
      <c r="G49" s="34">
        <v>3.9494961890347825E-2</v>
      </c>
      <c r="H49" s="34">
        <v>2.8735632183908046E-2</v>
      </c>
      <c r="I49" s="34">
        <v>6.9760093262977052E-2</v>
      </c>
      <c r="J49" s="34">
        <v>0.22801118896477376</v>
      </c>
      <c r="K49" s="34">
        <v>0.20887663823323485</v>
      </c>
      <c r="L49" s="34">
        <v>4.9999999999999996E-2</v>
      </c>
      <c r="M49" s="34">
        <v>0.5315938912542143</v>
      </c>
      <c r="N49" s="34">
        <v>0.17857198082573061</v>
      </c>
      <c r="O49" s="34">
        <v>0.12259266623620479</v>
      </c>
      <c r="P49" s="34" t="s">
        <v>39</v>
      </c>
      <c r="Q49" s="34">
        <v>0</v>
      </c>
      <c r="R49" s="34">
        <v>0</v>
      </c>
      <c r="S49" s="34">
        <v>0.6000597630821134</v>
      </c>
      <c r="T49" s="34">
        <v>0.16680406227676139</v>
      </c>
      <c r="U49" s="34">
        <v>0.1631891215449571</v>
      </c>
      <c r="V49" s="34">
        <v>0.75297959779133572</v>
      </c>
      <c r="W49" s="34">
        <v>0.15902015360032987</v>
      </c>
      <c r="X49" s="34">
        <v>0.1651288229569314</v>
      </c>
      <c r="Y49" s="34">
        <v>0.16446107546835009</v>
      </c>
      <c r="Z49" s="34">
        <v>0.36069631142720526</v>
      </c>
      <c r="AA49" s="34">
        <v>0.25160231006424139</v>
      </c>
      <c r="AB49" s="34">
        <v>0.28832650373751184</v>
      </c>
      <c r="AC49" s="34">
        <v>0.23593346101260634</v>
      </c>
      <c r="AD49" s="34">
        <v>0.44813496770792144</v>
      </c>
      <c r="AE49" s="34">
        <v>0.14234875444839859</v>
      </c>
      <c r="AF49" s="34" t="s">
        <v>39</v>
      </c>
      <c r="AG49" s="34" t="s">
        <v>39</v>
      </c>
      <c r="AH49" s="34">
        <v>0.31962138765938364</v>
      </c>
      <c r="AI49" s="34">
        <v>0.46141954197246687</v>
      </c>
    </row>
    <row r="50" spans="1:35" ht="15.75" x14ac:dyDescent="0.25">
      <c r="A50" s="34" t="s">
        <v>183</v>
      </c>
      <c r="B50" s="39" t="s">
        <v>195</v>
      </c>
      <c r="C50" s="34" t="s">
        <v>49</v>
      </c>
      <c r="D50" s="34">
        <v>180.5</v>
      </c>
      <c r="E50" s="34">
        <v>135.98500000000001</v>
      </c>
      <c r="F50" s="34">
        <v>2.1832295625454842E-2</v>
      </c>
      <c r="G50" s="34">
        <v>5.9028058542896417E-2</v>
      </c>
      <c r="H50" s="34">
        <v>4.6090401875960217E-2</v>
      </c>
      <c r="I50" s="34" t="s">
        <v>39</v>
      </c>
      <c r="J50" s="34">
        <v>0.27817611210658344</v>
      </c>
      <c r="K50" s="34">
        <v>0.22231106743791704</v>
      </c>
      <c r="L50" s="34">
        <v>0.14069701625293118</v>
      </c>
      <c r="M50" s="34">
        <v>0.44671220873029011</v>
      </c>
      <c r="N50" s="34">
        <v>0.40753618500849031</v>
      </c>
      <c r="O50" s="34">
        <v>0.13503679146114658</v>
      </c>
      <c r="P50" s="34">
        <v>0.44244648426759026</v>
      </c>
      <c r="Q50" s="34" t="s">
        <v>39</v>
      </c>
      <c r="R50" s="34">
        <v>0.22472837218619734</v>
      </c>
      <c r="S50" s="34">
        <v>0.75449076215436617</v>
      </c>
      <c r="T50" s="34">
        <v>0.14201818065729815</v>
      </c>
      <c r="U50" s="34">
        <v>0.19595012851780025</v>
      </c>
      <c r="V50" s="34">
        <v>0.80045962813724403</v>
      </c>
      <c r="W50" s="34">
        <v>0.10818970896870006</v>
      </c>
      <c r="X50" s="34">
        <v>0.16865054428614729</v>
      </c>
      <c r="Y50" s="34">
        <v>0.12760328219974623</v>
      </c>
      <c r="Z50" s="34">
        <v>0.30521277750627429</v>
      </c>
      <c r="AA50" s="34">
        <v>0.13670928674352018</v>
      </c>
      <c r="AB50" s="34">
        <v>0.29173794200638692</v>
      </c>
      <c r="AC50" s="34">
        <v>0.27817611210658344</v>
      </c>
      <c r="AD50" s="34">
        <v>0.32577777928024032</v>
      </c>
      <c r="AE50" s="34">
        <v>0.26685566252301424</v>
      </c>
      <c r="AF50" s="34">
        <v>0.26894998931585545</v>
      </c>
      <c r="AG50" s="34">
        <v>0.44111346070811092</v>
      </c>
      <c r="AH50" s="34">
        <v>0.28301123958922941</v>
      </c>
      <c r="AI50" s="34">
        <v>0.46818145063475375</v>
      </c>
    </row>
    <row r="51" spans="1:35" ht="15.75" x14ac:dyDescent="0.25">
      <c r="A51" s="2" t="s">
        <v>183</v>
      </c>
      <c r="B51" s="38" t="s">
        <v>198</v>
      </c>
      <c r="C51" s="2" t="s">
        <v>199</v>
      </c>
      <c r="D51" s="2" t="s">
        <v>39</v>
      </c>
      <c r="E51" s="2">
        <v>110.58</v>
      </c>
      <c r="F51" s="22">
        <v>4.5216133116295895E-2</v>
      </c>
      <c r="G51" s="22" t="s">
        <v>39</v>
      </c>
      <c r="H51" s="22">
        <v>6.2398263700488336E-2</v>
      </c>
      <c r="I51" s="22">
        <v>4.7024778440947733E-2</v>
      </c>
      <c r="J51" s="22">
        <v>0.32374751311267858</v>
      </c>
      <c r="K51" s="22">
        <v>0.13293543136190991</v>
      </c>
      <c r="L51" s="22" t="s">
        <v>39</v>
      </c>
      <c r="M51" s="23">
        <v>0.59956592512208351</v>
      </c>
      <c r="N51" s="23" t="s">
        <v>39</v>
      </c>
      <c r="O51" s="22">
        <v>0.28034002532103452</v>
      </c>
      <c r="P51" s="22">
        <v>0.35087719298245612</v>
      </c>
      <c r="Q51" s="22" t="s">
        <v>39</v>
      </c>
      <c r="R51" s="22" t="s">
        <v>39</v>
      </c>
      <c r="S51" s="22">
        <v>0.75872671369144518</v>
      </c>
      <c r="T51" s="22" t="s">
        <v>39</v>
      </c>
      <c r="U51" s="22" t="s">
        <v>39</v>
      </c>
      <c r="V51" s="22">
        <v>0.74968348706818599</v>
      </c>
      <c r="W51" s="22" t="s">
        <v>39</v>
      </c>
      <c r="X51" s="22">
        <v>0.34725990233315246</v>
      </c>
      <c r="Y51" s="9">
        <v>0.17091698317959847</v>
      </c>
      <c r="Z51" s="22" t="s">
        <v>39</v>
      </c>
      <c r="AA51" s="22" t="s">
        <v>39</v>
      </c>
      <c r="AB51" s="22" t="s">
        <v>39</v>
      </c>
      <c r="AC51" s="22">
        <v>0.32374751311267858</v>
      </c>
      <c r="AD51" s="22" t="s">
        <v>39</v>
      </c>
      <c r="AE51" s="22" t="s">
        <v>39</v>
      </c>
      <c r="AF51" s="22" t="s">
        <v>39</v>
      </c>
      <c r="AG51" s="22" t="s">
        <v>39</v>
      </c>
      <c r="AH51" s="22">
        <v>0.36625067824199675</v>
      </c>
      <c r="AI51" s="22">
        <v>0.43136190992946288</v>
      </c>
    </row>
    <row r="52" spans="1:35" ht="15.75" x14ac:dyDescent="0.25">
      <c r="A52" s="34" t="s">
        <v>183</v>
      </c>
      <c r="B52" s="39" t="s">
        <v>433</v>
      </c>
      <c r="C52" s="34" t="s">
        <v>49</v>
      </c>
      <c r="D52" s="34">
        <v>187.91</v>
      </c>
      <c r="E52" s="34">
        <v>122.325</v>
      </c>
      <c r="F52" s="34">
        <v>6.0481771028465109E-2</v>
      </c>
      <c r="G52" s="34">
        <v>3.9938286466579077E-2</v>
      </c>
      <c r="H52" s="34">
        <v>4.2558267727160953E-2</v>
      </c>
      <c r="I52" s="34">
        <v>5.3817022124775765E-2</v>
      </c>
      <c r="J52" s="34">
        <v>0.29763964325741232</v>
      </c>
      <c r="K52" s="34">
        <v>0.25513254933227031</v>
      </c>
      <c r="L52" s="34" t="s">
        <v>39</v>
      </c>
      <c r="M52" s="34">
        <v>0.64574007379828546</v>
      </c>
      <c r="N52" s="34">
        <v>0.29987820358877659</v>
      </c>
      <c r="O52" s="34">
        <v>0.18075605514875642</v>
      </c>
      <c r="P52" s="34">
        <v>0.41221060368967666</v>
      </c>
      <c r="Q52" s="34">
        <v>0.22938356341954091</v>
      </c>
      <c r="R52" s="34">
        <v>0.26886636161187505</v>
      </c>
      <c r="S52" s="34">
        <v>0.81440440179227369</v>
      </c>
      <c r="T52" s="34">
        <v>0.19547933119141853</v>
      </c>
      <c r="U52" s="34">
        <v>0.26262191467726381</v>
      </c>
      <c r="V52" s="34">
        <v>0.84575091076591402</v>
      </c>
      <c r="W52" s="34">
        <v>0.19056198461645069</v>
      </c>
      <c r="X52" s="34">
        <v>0.26461907416523134</v>
      </c>
      <c r="Y52" s="34">
        <v>0.16847755397568853</v>
      </c>
      <c r="Z52" s="34">
        <v>0.50223612940311724</v>
      </c>
      <c r="AA52" s="34">
        <v>0.25248059307798432</v>
      </c>
      <c r="AB52" s="34">
        <v>0.35949157384330599</v>
      </c>
      <c r="AC52" s="34">
        <v>0.29763964325741232</v>
      </c>
      <c r="AD52" s="34" t="s">
        <v>39</v>
      </c>
      <c r="AE52" s="34" t="s">
        <v>39</v>
      </c>
      <c r="AF52" s="34" t="s">
        <v>39</v>
      </c>
      <c r="AG52" s="34" t="s">
        <v>39</v>
      </c>
      <c r="AH52" s="34">
        <v>0.33192899114944607</v>
      </c>
      <c r="AI52" s="34">
        <v>0.47051237765818371</v>
      </c>
    </row>
    <row r="53" spans="1:35" ht="15.75" x14ac:dyDescent="0.25">
      <c r="A53" s="2" t="s">
        <v>183</v>
      </c>
      <c r="B53" s="38" t="s">
        <v>202</v>
      </c>
      <c r="C53" s="2" t="s">
        <v>203</v>
      </c>
      <c r="D53" s="2">
        <v>46.84</v>
      </c>
      <c r="E53" s="2">
        <v>28.93</v>
      </c>
      <c r="F53" s="22">
        <v>5.1849291393017631E-2</v>
      </c>
      <c r="G53" s="22">
        <v>4.4936052540615279E-2</v>
      </c>
      <c r="H53" s="22">
        <v>3.8022813688212934E-2</v>
      </c>
      <c r="I53" s="22" t="s">
        <v>39</v>
      </c>
      <c r="J53" s="22">
        <v>0.27998617352229521</v>
      </c>
      <c r="K53" s="22">
        <v>0.33183546491531279</v>
      </c>
      <c r="L53" s="22">
        <v>0.14863463532665053</v>
      </c>
      <c r="M53" s="23">
        <v>0.39405461458693397</v>
      </c>
      <c r="N53" s="23">
        <v>0.36640165917732459</v>
      </c>
      <c r="O53" s="22">
        <v>0.20048392671966817</v>
      </c>
      <c r="P53" s="22">
        <v>0.30763912893190459</v>
      </c>
      <c r="Q53" s="22" t="s">
        <v>39</v>
      </c>
      <c r="R53" s="22">
        <v>0.49429657794676807</v>
      </c>
      <c r="S53" s="22">
        <v>0.75699965433805738</v>
      </c>
      <c r="T53" s="22" t="s">
        <v>39</v>
      </c>
      <c r="U53" s="22">
        <v>0.41133771171793987</v>
      </c>
      <c r="V53" s="22">
        <v>0.75354303491185626</v>
      </c>
      <c r="W53" s="22" t="s">
        <v>39</v>
      </c>
      <c r="X53" s="22">
        <v>0.34911856204631869</v>
      </c>
      <c r="Y53" s="9">
        <v>0.15900449360525404</v>
      </c>
      <c r="Z53" s="22">
        <v>0.41133771171793987</v>
      </c>
      <c r="AA53" s="22">
        <v>0.13135153819564466</v>
      </c>
      <c r="AB53" s="22">
        <v>0.39059799516073285</v>
      </c>
      <c r="AC53" s="22">
        <v>0.27998617352229521</v>
      </c>
      <c r="AD53" s="22" t="s">
        <v>39</v>
      </c>
      <c r="AE53" s="22" t="s">
        <v>39</v>
      </c>
      <c r="AF53" s="22" t="s">
        <v>39</v>
      </c>
      <c r="AG53" s="22" t="s">
        <v>39</v>
      </c>
      <c r="AH53" s="22">
        <v>0.32492222606291049</v>
      </c>
      <c r="AI53" s="22">
        <v>0.75354303491185626</v>
      </c>
    </row>
    <row r="54" spans="1:35" ht="15.75" x14ac:dyDescent="0.25">
      <c r="A54" s="34" t="s">
        <v>183</v>
      </c>
      <c r="B54" s="39" t="s">
        <v>204</v>
      </c>
      <c r="C54" s="34" t="s">
        <v>49</v>
      </c>
      <c r="D54" s="34">
        <v>67.800000000000011</v>
      </c>
      <c r="E54" s="34">
        <v>59.344999999999999</v>
      </c>
      <c r="F54" s="34">
        <v>4.9773093251354115E-2</v>
      </c>
      <c r="G54" s="34" t="s">
        <v>39</v>
      </c>
      <c r="H54" s="34" t="s">
        <v>39</v>
      </c>
      <c r="I54" s="34" t="s">
        <v>39</v>
      </c>
      <c r="J54" s="34">
        <v>0.27043583100161794</v>
      </c>
      <c r="K54" s="34">
        <v>0.20411379154496678</v>
      </c>
      <c r="L54" s="34">
        <v>4.3917435221783048E-2</v>
      </c>
      <c r="M54" s="34">
        <v>0.44781560302729845</v>
      </c>
      <c r="N54" s="34">
        <v>0.27784170417548049</v>
      </c>
      <c r="O54" s="34">
        <v>0.17859756990191772</v>
      </c>
      <c r="P54" s="34">
        <v>0.32298652623315616</v>
      </c>
      <c r="Q54" s="34">
        <v>0.18856689162366017</v>
      </c>
      <c r="R54" s="34">
        <v>0.25732292867284323</v>
      </c>
      <c r="S54" s="34">
        <v>0.78589994623789949</v>
      </c>
      <c r="T54" s="34">
        <v>0.15085351329892813</v>
      </c>
      <c r="U54" s="34">
        <v>0.25883638613845561</v>
      </c>
      <c r="V54" s="34">
        <v>0.79666834793092622</v>
      </c>
      <c r="W54" s="34">
        <v>0.16077808654227865</v>
      </c>
      <c r="X54" s="34">
        <v>0.23316833930086256</v>
      </c>
      <c r="Y54" s="34">
        <v>0.14401978138450511</v>
      </c>
      <c r="Z54" s="34">
        <v>0.28781262405716551</v>
      </c>
      <c r="AA54" s="34">
        <v>9.3290988487495036E-2</v>
      </c>
      <c r="AB54" s="34">
        <v>0.26994839221913458</v>
      </c>
      <c r="AC54" s="34">
        <v>0.25799255768877943</v>
      </c>
      <c r="AD54" s="34">
        <v>0.17859756990191772</v>
      </c>
      <c r="AE54" s="34">
        <v>0.1376079636949202</v>
      </c>
      <c r="AF54" s="34">
        <v>0.21080368906455862</v>
      </c>
      <c r="AG54" s="34">
        <v>0.40550431854779678</v>
      </c>
      <c r="AH54" s="34">
        <v>0.29773719730051607</v>
      </c>
      <c r="AI54" s="34">
        <v>0.49424374751885664</v>
      </c>
    </row>
    <row r="55" spans="1:35" ht="15.75" x14ac:dyDescent="0.25">
      <c r="A55" s="34" t="s">
        <v>183</v>
      </c>
      <c r="B55" s="39" t="s">
        <v>215</v>
      </c>
      <c r="C55" s="34" t="s">
        <v>49</v>
      </c>
      <c r="D55" s="34">
        <v>105.60933333333332</v>
      </c>
      <c r="E55" s="34">
        <v>75.002833333333328</v>
      </c>
      <c r="F55" s="34">
        <v>6.6017816923187686E-2</v>
      </c>
      <c r="G55" s="34">
        <v>6.3738937603240259E-2</v>
      </c>
      <c r="H55" s="34">
        <v>5.5865067708459837E-2</v>
      </c>
      <c r="I55" s="34">
        <v>4.7133935302467955E-2</v>
      </c>
      <c r="J55" s="34">
        <v>0.29499342006736223</v>
      </c>
      <c r="K55" s="34">
        <v>0.23552756187821539</v>
      </c>
      <c r="L55" s="34">
        <v>0.1237997914981861</v>
      </c>
      <c r="M55" s="34">
        <v>0.56984941161682245</v>
      </c>
      <c r="N55" s="34">
        <v>0.20933535620117075</v>
      </c>
      <c r="O55" s="34">
        <v>0.14409434414922237</v>
      </c>
      <c r="P55" s="34">
        <v>0.42490039137607943</v>
      </c>
      <c r="Q55" s="34">
        <v>0.19017045553675174</v>
      </c>
      <c r="R55" s="34">
        <v>0.20758533368845225</v>
      </c>
      <c r="S55" s="34">
        <v>0.80391187636097472</v>
      </c>
      <c r="T55" s="34">
        <v>0.16157620147791255</v>
      </c>
      <c r="U55" s="34">
        <v>0.22712381092323453</v>
      </c>
      <c r="V55" s="34">
        <v>0.78447161124392839</v>
      </c>
      <c r="W55" s="34">
        <v>0.18575072594019404</v>
      </c>
      <c r="X55" s="34">
        <v>0.1916924478474327</v>
      </c>
      <c r="Y55" s="34">
        <v>0.14013347719878275</v>
      </c>
      <c r="Z55" s="34">
        <v>0.39050296782255545</v>
      </c>
      <c r="AA55" s="34">
        <v>0.15932924194770967</v>
      </c>
      <c r="AB55" s="34">
        <v>0.23876467175436247</v>
      </c>
      <c r="AC55" s="34">
        <v>0.28993341552114488</v>
      </c>
      <c r="AD55" s="34" t="s">
        <v>39</v>
      </c>
      <c r="AE55" s="34" t="s">
        <v>39</v>
      </c>
      <c r="AF55" s="34" t="s">
        <v>39</v>
      </c>
      <c r="AG55" s="34" t="s">
        <v>39</v>
      </c>
      <c r="AH55" s="34">
        <v>0.28410541873975986</v>
      </c>
      <c r="AI55" s="34">
        <v>0.45773906479569487</v>
      </c>
    </row>
    <row r="56" spans="1:35" ht="15.75" x14ac:dyDescent="0.25">
      <c r="A56" s="2" t="s">
        <v>183</v>
      </c>
      <c r="B56" s="38" t="s">
        <v>218</v>
      </c>
      <c r="C56" s="2" t="s">
        <v>219</v>
      </c>
      <c r="D56" s="2">
        <v>43.884</v>
      </c>
      <c r="E56" s="2">
        <v>33.088999999999999</v>
      </c>
      <c r="F56" s="22">
        <v>1.5110761884614222E-2</v>
      </c>
      <c r="G56" s="22" t="s">
        <v>39</v>
      </c>
      <c r="H56" s="22" t="s">
        <v>39</v>
      </c>
      <c r="I56" s="22" t="s">
        <v>39</v>
      </c>
      <c r="J56" s="22">
        <v>0.15412977122306507</v>
      </c>
      <c r="K56" s="22">
        <v>0.16924053310767928</v>
      </c>
      <c r="L56" s="22" t="s">
        <v>39</v>
      </c>
      <c r="M56" s="23">
        <v>0.24781649490767324</v>
      </c>
      <c r="N56" s="23">
        <v>0.49865514219226936</v>
      </c>
      <c r="O56" s="22">
        <v>0.11181963794614526</v>
      </c>
      <c r="P56" s="22">
        <v>0.38683550424612412</v>
      </c>
      <c r="Q56" s="22">
        <v>0.15110761884614224</v>
      </c>
      <c r="R56" s="22">
        <v>0.11484179032306809</v>
      </c>
      <c r="S56" s="22">
        <v>0.72833872283840562</v>
      </c>
      <c r="T56" s="22">
        <v>0.21457281876152196</v>
      </c>
      <c r="U56" s="22">
        <v>0.18132914261537067</v>
      </c>
      <c r="V56" s="22">
        <v>0.74949378947686551</v>
      </c>
      <c r="W56" s="22">
        <v>0.16017407597691075</v>
      </c>
      <c r="X56" s="22">
        <v>0.15715192359998792</v>
      </c>
      <c r="Y56" s="9">
        <v>0.13297470458460517</v>
      </c>
      <c r="Z56" s="22">
        <v>0.33545891383843573</v>
      </c>
      <c r="AA56" s="22">
        <v>0.11786394269999094</v>
      </c>
      <c r="AB56" s="22">
        <v>0.1843512949922935</v>
      </c>
      <c r="AC56" s="22">
        <v>0.15715192359998792</v>
      </c>
      <c r="AD56" s="22" t="s">
        <v>39</v>
      </c>
      <c r="AE56" s="22" t="s">
        <v>39</v>
      </c>
      <c r="AF56" s="22" t="s">
        <v>39</v>
      </c>
      <c r="AG56" s="22" t="s">
        <v>39</v>
      </c>
      <c r="AH56" s="22">
        <v>0.23270573302305902</v>
      </c>
      <c r="AI56" s="22">
        <v>0.49865514219226936</v>
      </c>
    </row>
    <row r="57" spans="1:35" ht="15.75" x14ac:dyDescent="0.25">
      <c r="A57" s="34" t="s">
        <v>183</v>
      </c>
      <c r="B57" s="39" t="s">
        <v>220</v>
      </c>
      <c r="C57" s="34" t="s">
        <v>49</v>
      </c>
      <c r="D57" s="34">
        <v>59.180000000000007</v>
      </c>
      <c r="E57" s="34">
        <v>38.203333333333326</v>
      </c>
      <c r="F57" s="34">
        <v>5.3621432815661056E-2</v>
      </c>
      <c r="G57" s="34">
        <v>5.5863488034855552E-2</v>
      </c>
      <c r="H57" s="34">
        <v>5.2097865693180617E-2</v>
      </c>
      <c r="I57" s="34">
        <v>4.8335245791889241E-2</v>
      </c>
      <c r="J57" s="34">
        <v>0.24837383715895242</v>
      </c>
      <c r="K57" s="34">
        <v>0.25250945886624865</v>
      </c>
      <c r="L57" s="34" t="s">
        <v>39</v>
      </c>
      <c r="M57" s="34">
        <v>0.5674919012529549</v>
      </c>
      <c r="N57" s="34">
        <v>0.10274951480563402</v>
      </c>
      <c r="O57" s="34">
        <v>0.15287894493795243</v>
      </c>
      <c r="P57" s="34" t="s">
        <v>39</v>
      </c>
      <c r="Q57" s="34">
        <v>0</v>
      </c>
      <c r="R57" s="34">
        <v>0</v>
      </c>
      <c r="S57" s="34">
        <v>0.82750807801786774</v>
      </c>
      <c r="T57" s="34">
        <v>0.15480282373513193</v>
      </c>
      <c r="U57" s="34">
        <v>0.24769891872223329</v>
      </c>
      <c r="V57" s="34">
        <v>0.72093811548656872</v>
      </c>
      <c r="W57" s="34">
        <v>9.0361445783132516E-2</v>
      </c>
      <c r="X57" s="34">
        <v>0.19619635881140082</v>
      </c>
      <c r="Y57" s="34">
        <v>0.15867283229178539</v>
      </c>
      <c r="Z57" s="34">
        <v>0.43543378359300305</v>
      </c>
      <c r="AA57" s="34">
        <v>0.1772996708162751</v>
      </c>
      <c r="AB57" s="34">
        <v>0.27991274595662591</v>
      </c>
      <c r="AC57" s="34">
        <v>0.27572353274494937</v>
      </c>
      <c r="AD57" s="34" t="s">
        <v>39</v>
      </c>
      <c r="AE57" s="34" t="s">
        <v>39</v>
      </c>
      <c r="AF57" s="34" t="s">
        <v>39</v>
      </c>
      <c r="AG57" s="34" t="s">
        <v>39</v>
      </c>
      <c r="AH57" s="34">
        <v>0.25761741883528955</v>
      </c>
      <c r="AI57" s="34">
        <v>0.51388646774289926</v>
      </c>
    </row>
    <row r="58" spans="1:35" ht="15.75" x14ac:dyDescent="0.25">
      <c r="A58" s="34" t="s">
        <v>183</v>
      </c>
      <c r="B58" s="39" t="s">
        <v>454</v>
      </c>
      <c r="C58" s="34" t="s">
        <v>49</v>
      </c>
      <c r="D58" s="34">
        <v>36.159999999999997</v>
      </c>
      <c r="E58" s="34">
        <v>47.36099999999999</v>
      </c>
      <c r="F58" s="34">
        <v>6.1315118172498878E-2</v>
      </c>
      <c r="G58" s="34">
        <v>7.0606755885550654E-2</v>
      </c>
      <c r="H58" s="34">
        <v>5.309763477652428E-2</v>
      </c>
      <c r="I58" s="34">
        <v>3.8419289866331627E-2</v>
      </c>
      <c r="J58" s="34">
        <v>0.25302452618839621</v>
      </c>
      <c r="K58" s="34">
        <v>0.21086295489144605</v>
      </c>
      <c r="L58" s="34" t="s">
        <v>39</v>
      </c>
      <c r="M58" s="34">
        <v>0.51931865392604903</v>
      </c>
      <c r="N58" s="34" t="s">
        <v>39</v>
      </c>
      <c r="O58" s="34" t="s">
        <v>39</v>
      </c>
      <c r="P58" s="34" t="s">
        <v>39</v>
      </c>
      <c r="Q58" s="34">
        <v>0</v>
      </c>
      <c r="R58" s="34">
        <v>0</v>
      </c>
      <c r="S58" s="34">
        <v>0.69842034690897703</v>
      </c>
      <c r="T58" s="34">
        <v>0.20357291233901123</v>
      </c>
      <c r="U58" s="34">
        <v>0.22428391535087711</v>
      </c>
      <c r="V58" s="34">
        <v>0.71515538538648193</v>
      </c>
      <c r="W58" s="34">
        <v>0.18695471541337766</v>
      </c>
      <c r="X58" s="34">
        <v>0.18011145802003589</v>
      </c>
      <c r="Y58" s="34">
        <v>0.14984326296786576</v>
      </c>
      <c r="Z58" s="34">
        <v>0.42462307456353898</v>
      </c>
      <c r="AA58" s="34">
        <v>0.20643356045951106</v>
      </c>
      <c r="AB58" s="34">
        <v>0.29874979421891762</v>
      </c>
      <c r="AC58" s="34">
        <v>0.2135563084900165</v>
      </c>
      <c r="AD58" s="34" t="s">
        <v>39</v>
      </c>
      <c r="AE58" s="34" t="s">
        <v>39</v>
      </c>
      <c r="AF58" s="34">
        <v>0.22787748400611454</v>
      </c>
      <c r="AG58" s="34">
        <v>0.3665855177489668</v>
      </c>
      <c r="AH58" s="34">
        <v>0.22850020772746157</v>
      </c>
      <c r="AI58" s="34">
        <v>0.49023680930619029</v>
      </c>
    </row>
    <row r="59" spans="1:35" ht="15.75" x14ac:dyDescent="0.25">
      <c r="A59" s="2" t="s">
        <v>183</v>
      </c>
      <c r="B59" s="38" t="s">
        <v>228</v>
      </c>
      <c r="C59" s="2" t="s">
        <v>229</v>
      </c>
      <c r="D59" s="2">
        <v>18.22</v>
      </c>
      <c r="E59" s="2">
        <v>13.04</v>
      </c>
      <c r="F59" s="22" t="s">
        <v>39</v>
      </c>
      <c r="G59" s="22" t="s">
        <v>39</v>
      </c>
      <c r="H59" s="22">
        <v>2.3006134969325152E-2</v>
      </c>
      <c r="I59" s="22" t="s">
        <v>39</v>
      </c>
      <c r="J59" s="22">
        <v>0.3834355828220859</v>
      </c>
      <c r="K59" s="22">
        <v>0.2607361963190184</v>
      </c>
      <c r="L59" s="22" t="s">
        <v>39</v>
      </c>
      <c r="M59" s="23">
        <v>0.48312883435582826</v>
      </c>
      <c r="N59" s="23" t="s">
        <v>39</v>
      </c>
      <c r="O59" s="22" t="s">
        <v>39</v>
      </c>
      <c r="P59" s="22" t="s">
        <v>39</v>
      </c>
      <c r="Q59" s="22">
        <v>0</v>
      </c>
      <c r="R59" s="22">
        <v>0</v>
      </c>
      <c r="S59" s="22">
        <v>0.78987730061349704</v>
      </c>
      <c r="T59" s="22" t="s">
        <v>39</v>
      </c>
      <c r="U59" s="22">
        <v>0.20705521472392641</v>
      </c>
      <c r="V59" s="22">
        <v>0.7285276073619632</v>
      </c>
      <c r="W59" s="22" t="s">
        <v>39</v>
      </c>
      <c r="X59" s="22">
        <v>0.15337423312883436</v>
      </c>
      <c r="Y59" s="9">
        <v>0.1303680981595092</v>
      </c>
      <c r="Z59" s="22">
        <v>0.40644171779141108</v>
      </c>
      <c r="AA59" s="22" t="s">
        <v>39</v>
      </c>
      <c r="AB59" s="22" t="s">
        <v>39</v>
      </c>
      <c r="AC59" s="22" t="s">
        <v>39</v>
      </c>
      <c r="AD59" s="22" t="s">
        <v>39</v>
      </c>
      <c r="AE59" s="22" t="s">
        <v>39</v>
      </c>
      <c r="AF59" s="22" t="s">
        <v>39</v>
      </c>
      <c r="AG59" s="22" t="s">
        <v>39</v>
      </c>
      <c r="AH59" s="22">
        <v>0.28374233128834359</v>
      </c>
      <c r="AI59" s="22" t="s">
        <v>39</v>
      </c>
    </row>
    <row r="60" spans="1:35" ht="15.75" x14ac:dyDescent="0.25">
      <c r="A60" s="2" t="s">
        <v>183</v>
      </c>
      <c r="B60" s="38" t="s">
        <v>230</v>
      </c>
      <c r="C60" s="2" t="s">
        <v>231</v>
      </c>
      <c r="D60" s="2" t="s">
        <v>39</v>
      </c>
      <c r="E60" s="2">
        <v>160</v>
      </c>
      <c r="F60" s="22">
        <v>2.5624999999999998E-2</v>
      </c>
      <c r="G60" s="22" t="s">
        <v>39</v>
      </c>
      <c r="H60" s="22" t="s">
        <v>39</v>
      </c>
      <c r="I60" s="22" t="s">
        <v>39</v>
      </c>
      <c r="J60" s="22">
        <v>0.33187500000000003</v>
      </c>
      <c r="K60" s="22">
        <v>0.21062500000000001</v>
      </c>
      <c r="L60" s="22" t="s">
        <v>39</v>
      </c>
      <c r="M60" s="23">
        <v>0.48375000000000001</v>
      </c>
      <c r="N60" s="23">
        <v>0.45624999999999999</v>
      </c>
      <c r="O60" s="22">
        <v>0.16</v>
      </c>
      <c r="P60" s="22">
        <v>0.35875000000000001</v>
      </c>
      <c r="Q60" s="22" t="s">
        <v>39</v>
      </c>
      <c r="R60" s="22">
        <v>0.51812500000000006</v>
      </c>
      <c r="S60" s="22">
        <v>0.69562499999999994</v>
      </c>
      <c r="T60" s="22">
        <v>0.22500000000000001</v>
      </c>
      <c r="U60" s="22">
        <v>0.21812499999999999</v>
      </c>
      <c r="V60" s="22">
        <v>0.82937499999999997</v>
      </c>
      <c r="W60" s="22">
        <v>0.143125</v>
      </c>
      <c r="X60" s="22">
        <v>0.17749999999999999</v>
      </c>
      <c r="Y60" s="9">
        <v>0.14125000000000001</v>
      </c>
      <c r="Z60" s="22" t="s">
        <v>39</v>
      </c>
      <c r="AA60" s="22" t="s">
        <v>39</v>
      </c>
      <c r="AB60" s="22" t="s">
        <v>39</v>
      </c>
      <c r="AC60" s="22">
        <v>0.33187500000000003</v>
      </c>
      <c r="AD60" s="22" t="s">
        <v>39</v>
      </c>
      <c r="AE60" s="22" t="s">
        <v>39</v>
      </c>
      <c r="AF60" s="22" t="s">
        <v>39</v>
      </c>
      <c r="AG60" s="22" t="s">
        <v>39</v>
      </c>
      <c r="AH60" s="22">
        <v>0.23624999999999999</v>
      </c>
      <c r="AI60" s="22">
        <v>0.38687499999999997</v>
      </c>
    </row>
    <row r="61" spans="1:35" ht="15.75" x14ac:dyDescent="0.25">
      <c r="A61" s="34" t="s">
        <v>183</v>
      </c>
      <c r="B61" s="39" t="s">
        <v>449</v>
      </c>
      <c r="C61" s="34" t="s">
        <v>49</v>
      </c>
      <c r="D61" s="34">
        <v>99.740000000000009</v>
      </c>
      <c r="E61" s="34">
        <v>74.525000000000006</v>
      </c>
      <c r="F61" s="34">
        <v>4.4119202599474841E-2</v>
      </c>
      <c r="G61" s="34">
        <v>2.8398745988242574E-2</v>
      </c>
      <c r="H61" s="34">
        <v>3.064840143598831E-2</v>
      </c>
      <c r="I61" s="34">
        <v>4.7088386036859373E-2</v>
      </c>
      <c r="J61" s="34">
        <v>0.26395173453996984</v>
      </c>
      <c r="K61" s="34">
        <v>0.15837104072398189</v>
      </c>
      <c r="L61" s="34" t="s">
        <v>39</v>
      </c>
      <c r="M61" s="34">
        <v>0.39747328467457477</v>
      </c>
      <c r="N61" s="34">
        <v>0.46508241724650351</v>
      </c>
      <c r="O61" s="34">
        <v>0.13829597467319357</v>
      </c>
      <c r="P61" s="34">
        <v>0.33293408392872559</v>
      </c>
      <c r="Q61" s="34">
        <v>0.3554468268815657</v>
      </c>
      <c r="R61" s="34">
        <v>0.74399194128651613</v>
      </c>
      <c r="S61" s="34">
        <v>0.7812393621820285</v>
      </c>
      <c r="T61" s="34">
        <v>0.22440292742621476</v>
      </c>
      <c r="U61" s="34">
        <v>0.21989457268972729</v>
      </c>
      <c r="V61" s="34">
        <v>0.85268254070578586</v>
      </c>
      <c r="W61" s="34">
        <v>0.12372327192275895</v>
      </c>
      <c r="X61" s="34">
        <v>0.1607473099456711</v>
      </c>
      <c r="Y61" s="34">
        <v>0.1470943658245259</v>
      </c>
      <c r="Z61" s="34">
        <v>0.32961870225801559</v>
      </c>
      <c r="AA61" s="34">
        <v>0.14415231391012928</v>
      </c>
      <c r="AB61" s="34">
        <v>0.2370721729622291</v>
      </c>
      <c r="AC61" s="34">
        <v>0.26395173453996984</v>
      </c>
      <c r="AD61" s="34" t="s">
        <v>39</v>
      </c>
      <c r="AE61" s="34" t="s">
        <v>39</v>
      </c>
      <c r="AF61" s="34" t="s">
        <v>39</v>
      </c>
      <c r="AG61" s="34" t="s">
        <v>39</v>
      </c>
      <c r="AH61" s="34">
        <v>0.32392641829674668</v>
      </c>
      <c r="AI61" s="34">
        <v>0.49670547342662674</v>
      </c>
    </row>
    <row r="62" spans="1:35" ht="15.75" x14ac:dyDescent="0.25">
      <c r="A62" s="34" t="s">
        <v>183</v>
      </c>
      <c r="B62" s="39" t="s">
        <v>235</v>
      </c>
      <c r="C62" s="34" t="s">
        <v>49</v>
      </c>
      <c r="D62" s="25">
        <v>38.8245</v>
      </c>
      <c r="E62" s="25">
        <v>26.311999999999998</v>
      </c>
      <c r="F62" s="25">
        <v>3.4308255240067038E-2</v>
      </c>
      <c r="G62" s="25">
        <v>5.7645193831964266E-2</v>
      </c>
      <c r="H62" s="25" t="s">
        <v>39</v>
      </c>
      <c r="I62" s="25">
        <v>7.4648358638409767E-2</v>
      </c>
      <c r="J62" s="25" t="s">
        <v>39</v>
      </c>
      <c r="K62" s="25" t="s">
        <v>39</v>
      </c>
      <c r="L62" s="25" t="s">
        <v>39</v>
      </c>
      <c r="M62" s="25">
        <v>0.27232764352460631</v>
      </c>
      <c r="N62" s="25" t="s">
        <v>39</v>
      </c>
      <c r="O62" s="25">
        <v>7.1382520112593106E-2</v>
      </c>
      <c r="P62" s="25">
        <v>0.32788079990147373</v>
      </c>
      <c r="Q62" s="25">
        <v>0.22449126574942008</v>
      </c>
      <c r="R62" s="25">
        <v>0.25879952098948711</v>
      </c>
      <c r="S62" s="25">
        <v>0.75913983347567304</v>
      </c>
      <c r="T62" s="25">
        <v>0.25318608032223078</v>
      </c>
      <c r="U62" s="25">
        <v>0.29511839228231274</v>
      </c>
      <c r="V62" s="25">
        <v>0.71678911402457168</v>
      </c>
      <c r="W62" s="25">
        <v>0.26738817503471218</v>
      </c>
      <c r="X62" s="25">
        <v>6.736128800707597E-2</v>
      </c>
      <c r="Y62" s="25">
        <v>0.19081062174588209</v>
      </c>
      <c r="Z62" s="25">
        <v>0.47976938352674769</v>
      </c>
      <c r="AA62" s="25">
        <v>9.0314879569458939E-2</v>
      </c>
      <c r="AB62" s="25">
        <v>0.28347310345678067</v>
      </c>
      <c r="AC62" s="25" t="s">
        <v>39</v>
      </c>
      <c r="AD62" s="25" t="s">
        <v>39</v>
      </c>
      <c r="AE62" s="25" t="s">
        <v>39</v>
      </c>
      <c r="AF62" s="25" t="s">
        <v>39</v>
      </c>
      <c r="AG62" s="25" t="s">
        <v>39</v>
      </c>
      <c r="AH62" s="25">
        <v>0.32657921648758248</v>
      </c>
      <c r="AI62" s="25">
        <v>0.51642524090825437</v>
      </c>
    </row>
    <row r="63" spans="1:35" ht="15.75" x14ac:dyDescent="0.25">
      <c r="A63" s="2" t="s">
        <v>183</v>
      </c>
      <c r="B63" s="38" t="s">
        <v>238</v>
      </c>
      <c r="C63" s="2" t="s">
        <v>239</v>
      </c>
      <c r="D63" s="2">
        <v>333</v>
      </c>
      <c r="E63" s="2">
        <v>215</v>
      </c>
      <c r="F63" s="22">
        <v>1.2093023255813955E-2</v>
      </c>
      <c r="G63" s="22">
        <v>4.6976744186046512E-2</v>
      </c>
      <c r="H63" s="22">
        <v>2.5581395348837209E-2</v>
      </c>
      <c r="I63" s="22" t="s">
        <v>39</v>
      </c>
      <c r="J63" s="22">
        <v>0.25209302325581395</v>
      </c>
      <c r="K63" s="22" t="s">
        <v>39</v>
      </c>
      <c r="L63" s="22" t="s">
        <v>39</v>
      </c>
      <c r="M63" s="23">
        <v>0.49488372093023258</v>
      </c>
      <c r="N63" s="23" t="s">
        <v>39</v>
      </c>
      <c r="O63" s="22">
        <v>3.8139534883720926E-2</v>
      </c>
      <c r="P63" s="22">
        <v>0.43813953488372093</v>
      </c>
      <c r="Q63" s="22">
        <v>0.15860465116279071</v>
      </c>
      <c r="R63" s="22">
        <v>0.22418604651162791</v>
      </c>
      <c r="S63" s="22">
        <v>0.80930232558139537</v>
      </c>
      <c r="T63" s="22">
        <v>0.19767441860465115</v>
      </c>
      <c r="U63" s="22">
        <v>0.18093023255813953</v>
      </c>
      <c r="V63" s="22">
        <v>0.88837209302325582</v>
      </c>
      <c r="W63" s="22">
        <v>0.16418604651162788</v>
      </c>
      <c r="X63" s="22">
        <v>0.16837209302325581</v>
      </c>
      <c r="Y63" s="9">
        <v>0.14232558139534884</v>
      </c>
      <c r="Z63" s="22">
        <v>0.46232558139534885</v>
      </c>
      <c r="AA63" s="22" t="s">
        <v>39</v>
      </c>
      <c r="AB63" s="22" t="s">
        <v>39</v>
      </c>
      <c r="AC63" s="22" t="s">
        <v>39</v>
      </c>
      <c r="AD63" s="22" t="s">
        <v>39</v>
      </c>
      <c r="AE63" s="22" t="s">
        <v>39</v>
      </c>
      <c r="AF63" s="22" t="s">
        <v>39</v>
      </c>
      <c r="AG63" s="22" t="s">
        <v>39</v>
      </c>
      <c r="AH63" s="22">
        <v>0.41674418604651159</v>
      </c>
      <c r="AI63" s="22">
        <v>0.57302325581395352</v>
      </c>
    </row>
    <row r="64" spans="1:35" ht="15.75" x14ac:dyDescent="0.25">
      <c r="A64" s="2" t="s">
        <v>183</v>
      </c>
      <c r="B64" s="38" t="s">
        <v>240</v>
      </c>
      <c r="C64" s="2" t="s">
        <v>241</v>
      </c>
      <c r="D64" s="2">
        <v>53.344999999999999</v>
      </c>
      <c r="E64" s="2">
        <v>37.728999999999999</v>
      </c>
      <c r="F64" s="22">
        <v>6.626202655782025E-2</v>
      </c>
      <c r="G64" s="22">
        <v>9.0116356118635527E-2</v>
      </c>
      <c r="H64" s="22">
        <v>9.0116356118635527E-2</v>
      </c>
      <c r="I64" s="22">
        <v>4.5058178059317763E-2</v>
      </c>
      <c r="J64" s="22">
        <v>0.28095099260515782</v>
      </c>
      <c r="K64" s="22">
        <v>0.18023271223727105</v>
      </c>
      <c r="L64" s="22">
        <v>2.3854329560815291E-2</v>
      </c>
      <c r="M64" s="23">
        <v>0.5884067958334438</v>
      </c>
      <c r="N64" s="23">
        <v>0.45624999999999999</v>
      </c>
      <c r="O64" s="22" t="s">
        <v>39</v>
      </c>
      <c r="P64" s="22">
        <v>0.37106734872379338</v>
      </c>
      <c r="Q64" s="22">
        <v>0.23854329560815288</v>
      </c>
      <c r="R64" s="22">
        <v>0.27299954941821941</v>
      </c>
      <c r="S64" s="22">
        <v>0.73683373532296115</v>
      </c>
      <c r="T64" s="22">
        <v>0.21468896604733759</v>
      </c>
      <c r="U64" s="22">
        <v>0.3260091706644756</v>
      </c>
      <c r="V64" s="22">
        <v>0.81104720506771988</v>
      </c>
      <c r="W64" s="22">
        <v>0.15637838267645579</v>
      </c>
      <c r="X64" s="22">
        <v>0.18023271223727105</v>
      </c>
      <c r="Y64" s="9">
        <v>0.19613559861114793</v>
      </c>
      <c r="Z64" s="22">
        <v>0.4161255267831111</v>
      </c>
      <c r="AA64" s="22">
        <v>0.15372790161414296</v>
      </c>
      <c r="AB64" s="22">
        <v>0.31010628429059872</v>
      </c>
      <c r="AC64" s="22">
        <v>0.28095099260515782</v>
      </c>
      <c r="AD64" s="22" t="s">
        <v>39</v>
      </c>
      <c r="AE64" s="22" t="s">
        <v>39</v>
      </c>
      <c r="AF64" s="22" t="s">
        <v>39</v>
      </c>
      <c r="AG64" s="22" t="s">
        <v>39</v>
      </c>
      <c r="AH64" s="22">
        <v>0.36576638659916777</v>
      </c>
      <c r="AI64" s="22">
        <v>0.50889236396405946</v>
      </c>
    </row>
    <row r="65" spans="1:35" ht="15.75" x14ac:dyDescent="0.25">
      <c r="A65" s="34" t="s">
        <v>183</v>
      </c>
      <c r="B65" s="39" t="s">
        <v>242</v>
      </c>
      <c r="C65" s="34" t="s">
        <v>49</v>
      </c>
      <c r="D65" s="34">
        <v>47.606499999999997</v>
      </c>
      <c r="E65" s="34">
        <v>32.826999999999998</v>
      </c>
      <c r="F65" s="34">
        <v>8.5133865664631284E-2</v>
      </c>
      <c r="G65" s="34">
        <v>4.9906059182714888E-2</v>
      </c>
      <c r="H65" s="34" t="s">
        <v>39</v>
      </c>
      <c r="I65" s="34" t="s">
        <v>39</v>
      </c>
      <c r="J65" s="34" t="s">
        <v>39</v>
      </c>
      <c r="K65" s="34">
        <v>0.24953029591357445</v>
      </c>
      <c r="L65" s="34" t="s">
        <v>39</v>
      </c>
      <c r="M65" s="34">
        <v>0.61355096289337718</v>
      </c>
      <c r="N65" s="34">
        <v>0.46508241724650351</v>
      </c>
      <c r="O65" s="34">
        <v>0.14723370090391646</v>
      </c>
      <c r="P65" s="34">
        <v>0.36196078632538109</v>
      </c>
      <c r="Q65" s="34">
        <v>0.15265382808830438</v>
      </c>
      <c r="R65" s="34">
        <v>0.27017751885321428</v>
      </c>
      <c r="S65" s="34">
        <v>0.73338302844200243</v>
      </c>
      <c r="T65" s="34">
        <v>0.16439643024894315</v>
      </c>
      <c r="U65" s="34">
        <v>0.33173780401221559</v>
      </c>
      <c r="V65" s="34">
        <v>0.86601690934711129</v>
      </c>
      <c r="W65" s="34">
        <v>0.12329732268670739</v>
      </c>
      <c r="X65" s="34">
        <v>0.14452795854471134</v>
      </c>
      <c r="Y65" s="34">
        <v>0.21430248943165806</v>
      </c>
      <c r="Z65" s="34">
        <v>0.4227336777829967</v>
      </c>
      <c r="AA65" s="34">
        <v>0.15265382808830438</v>
      </c>
      <c r="AB65" s="34">
        <v>0.27888680131517146</v>
      </c>
      <c r="AC65" s="34" t="s">
        <v>39</v>
      </c>
      <c r="AD65" s="34" t="s">
        <v>39</v>
      </c>
      <c r="AE65" s="34" t="s">
        <v>39</v>
      </c>
      <c r="AF65" s="34" t="s">
        <v>39</v>
      </c>
      <c r="AG65" s="34" t="s">
        <v>39</v>
      </c>
      <c r="AH65" s="34">
        <v>0.37869891968060121</v>
      </c>
      <c r="AI65" s="34">
        <v>0.56951620479098164</v>
      </c>
    </row>
    <row r="66" spans="1:35" ht="15.75" x14ac:dyDescent="0.25">
      <c r="A66" s="2" t="s">
        <v>183</v>
      </c>
      <c r="B66" s="38" t="s">
        <v>245</v>
      </c>
      <c r="C66" s="2" t="s">
        <v>246</v>
      </c>
      <c r="D66" s="38">
        <v>41.33</v>
      </c>
      <c r="E66" s="2">
        <v>28.49</v>
      </c>
      <c r="F66" s="22">
        <v>3.8610038610038616E-2</v>
      </c>
      <c r="G66" s="22">
        <v>3.8610038610038616E-2</v>
      </c>
      <c r="H66" s="22">
        <v>1.755001755001755E-2</v>
      </c>
      <c r="I66" s="22">
        <v>4.5630045630045635E-2</v>
      </c>
      <c r="J66" s="22">
        <v>0.25272025272025272</v>
      </c>
      <c r="K66" s="22">
        <v>0.1439101439101439</v>
      </c>
      <c r="L66" s="22" t="s">
        <v>39</v>
      </c>
      <c r="M66" s="23">
        <v>0.57564057564057558</v>
      </c>
      <c r="N66" s="23" t="s">
        <v>39</v>
      </c>
      <c r="O66" s="22">
        <v>0.1017901017901018</v>
      </c>
      <c r="P66" s="22" t="s">
        <v>39</v>
      </c>
      <c r="Q66" s="22">
        <v>0</v>
      </c>
      <c r="R66" s="22">
        <v>0</v>
      </c>
      <c r="S66" s="22">
        <v>0.75114075114075118</v>
      </c>
      <c r="T66" s="22">
        <v>9.1260091260091269E-2</v>
      </c>
      <c r="U66" s="22">
        <v>0.15093015093015094</v>
      </c>
      <c r="V66" s="22">
        <v>0.71604071604071606</v>
      </c>
      <c r="W66" s="22" t="s">
        <v>39</v>
      </c>
      <c r="X66" s="22">
        <v>0.14742014742014745</v>
      </c>
      <c r="Y66" s="9">
        <v>0.1439101439101439</v>
      </c>
      <c r="Z66" s="22" t="s">
        <v>39</v>
      </c>
      <c r="AA66" s="22" t="s">
        <v>39</v>
      </c>
      <c r="AB66" s="22" t="s">
        <v>39</v>
      </c>
      <c r="AC66" s="22">
        <v>0.25272025272025272</v>
      </c>
      <c r="AD66" s="22" t="s">
        <v>39</v>
      </c>
      <c r="AE66" s="22" t="s">
        <v>39</v>
      </c>
      <c r="AF66" s="22" t="s">
        <v>39</v>
      </c>
      <c r="AG66" s="22" t="s">
        <v>39</v>
      </c>
      <c r="AH66" s="22">
        <v>0.3123903123903124</v>
      </c>
      <c r="AI66" s="22">
        <v>0.46332046332046334</v>
      </c>
    </row>
    <row r="67" spans="1:35" ht="15.75" x14ac:dyDescent="0.25">
      <c r="A67" s="34" t="s">
        <v>183</v>
      </c>
      <c r="B67" s="39" t="s">
        <v>247</v>
      </c>
      <c r="C67" s="34" t="s">
        <v>49</v>
      </c>
      <c r="D67" s="39">
        <v>81.650000000000006</v>
      </c>
      <c r="E67" s="39">
        <v>54.644999999999996</v>
      </c>
      <c r="F67" s="39">
        <v>0.11798905608755131</v>
      </c>
      <c r="G67" s="39">
        <v>6.4979480164158693E-2</v>
      </c>
      <c r="H67" s="39">
        <v>2.9069767441860465E-2</v>
      </c>
      <c r="I67" s="39">
        <v>0.16757865937072505</v>
      </c>
      <c r="J67" s="39">
        <v>0.26583960227353803</v>
      </c>
      <c r="K67" s="39">
        <v>0.30768630942076258</v>
      </c>
      <c r="L67" s="39">
        <v>0.23426812585499315</v>
      </c>
      <c r="M67" s="39">
        <v>0.34896778885206037</v>
      </c>
      <c r="N67" s="39">
        <v>0.52709815085895761</v>
      </c>
      <c r="O67" s="39">
        <v>0.15051194587491126</v>
      </c>
      <c r="P67" s="39">
        <v>0.42588553800524531</v>
      </c>
      <c r="Q67" s="39">
        <v>0.20271600078724661</v>
      </c>
      <c r="R67" s="39">
        <v>0.36032501249928989</v>
      </c>
      <c r="S67" s="39">
        <v>0.7746436591782212</v>
      </c>
      <c r="T67" s="39">
        <v>0.19850430549045273</v>
      </c>
      <c r="U67" s="39">
        <v>0.27914861998954826</v>
      </c>
      <c r="V67" s="39">
        <v>0.81423147473312629</v>
      </c>
      <c r="W67" s="39">
        <v>0.15277033264938367</v>
      </c>
      <c r="X67" s="39">
        <v>0.22534833104527446</v>
      </c>
      <c r="Y67" s="39">
        <v>0.13938071235048305</v>
      </c>
      <c r="Z67" s="39" t="s">
        <v>39</v>
      </c>
      <c r="AA67" s="39" t="s">
        <v>39</v>
      </c>
      <c r="AB67" s="39" t="s">
        <v>39</v>
      </c>
      <c r="AC67" s="39">
        <v>0.26583960227353803</v>
      </c>
      <c r="AD67" s="39">
        <v>0.35935677186891107</v>
      </c>
      <c r="AE67" s="39">
        <v>0.25761208100455252</v>
      </c>
      <c r="AF67" s="39">
        <v>0.27530779753761975</v>
      </c>
      <c r="AG67" s="39">
        <v>0.37961696306429549</v>
      </c>
      <c r="AH67" s="39">
        <v>0.18697106868726629</v>
      </c>
      <c r="AI67" s="39">
        <v>0.7065538279866167</v>
      </c>
    </row>
    <row r="68" spans="1:35" ht="15.75" x14ac:dyDescent="0.25">
      <c r="A68" s="34" t="s">
        <v>250</v>
      </c>
      <c r="B68" s="39" t="s">
        <v>251</v>
      </c>
      <c r="C68" s="34" t="s">
        <v>49</v>
      </c>
      <c r="D68" s="34">
        <v>396</v>
      </c>
      <c r="E68" s="34">
        <v>258.5</v>
      </c>
      <c r="F68" s="34">
        <v>4.1121495327102804E-2</v>
      </c>
      <c r="G68" s="34" t="s">
        <v>39</v>
      </c>
      <c r="H68" s="34" t="s">
        <v>39</v>
      </c>
      <c r="I68" s="34" t="s">
        <v>39</v>
      </c>
      <c r="J68" s="34">
        <v>0.25852088498950981</v>
      </c>
      <c r="K68" s="34">
        <v>0.15709994278085065</v>
      </c>
      <c r="L68" s="34">
        <v>5.1401869158878503E-2</v>
      </c>
      <c r="M68" s="34">
        <v>0.42959183673469387</v>
      </c>
      <c r="N68" s="34" t="s">
        <v>39</v>
      </c>
      <c r="O68" s="34" t="s">
        <v>39</v>
      </c>
      <c r="P68" s="34" t="s">
        <v>39</v>
      </c>
      <c r="Q68" s="34">
        <v>0</v>
      </c>
      <c r="R68" s="34">
        <v>0</v>
      </c>
      <c r="S68" s="34">
        <v>0.88775510204081631</v>
      </c>
      <c r="T68" s="34">
        <v>0.12704081632653061</v>
      </c>
      <c r="U68" s="34">
        <v>0.14285714285714285</v>
      </c>
      <c r="V68" s="34">
        <v>0.76111879331171717</v>
      </c>
      <c r="W68" s="34">
        <v>0.1526765846525526</v>
      </c>
      <c r="X68" s="34">
        <v>0.15563370207896243</v>
      </c>
      <c r="Y68" s="34">
        <v>0.10127789433530421</v>
      </c>
      <c r="Z68" s="34">
        <v>0.22367601246105917</v>
      </c>
      <c r="AA68" s="34">
        <v>0.21958166444147753</v>
      </c>
      <c r="AB68" s="34">
        <v>0.2819314641744548</v>
      </c>
      <c r="AC68" s="34">
        <v>0.28099688473520251</v>
      </c>
      <c r="AD68" s="34">
        <v>0.29595015576323985</v>
      </c>
      <c r="AE68" s="34">
        <v>0.22803738317757011</v>
      </c>
      <c r="AF68" s="34" t="s">
        <v>39</v>
      </c>
      <c r="AG68" s="34" t="s">
        <v>39</v>
      </c>
      <c r="AH68" s="34">
        <v>0.28320379553690633</v>
      </c>
      <c r="AI68" s="34">
        <v>0.46017706147879711</v>
      </c>
    </row>
    <row r="69" spans="1:35" ht="15.75" x14ac:dyDescent="0.25">
      <c r="A69" s="40" t="s">
        <v>250</v>
      </c>
      <c r="B69" s="72" t="s">
        <v>254</v>
      </c>
      <c r="C69" s="34" t="s">
        <v>49</v>
      </c>
      <c r="D69" s="34">
        <v>318.5</v>
      </c>
      <c r="E69" s="34">
        <v>246</v>
      </c>
      <c r="F69" s="34">
        <v>5.8288924603845937E-2</v>
      </c>
      <c r="G69" s="34">
        <v>4.4381908884221645E-2</v>
      </c>
      <c r="H69" s="34">
        <v>4.8991173958432194E-2</v>
      </c>
      <c r="I69" s="34">
        <v>7.9347826086956522E-2</v>
      </c>
      <c r="J69" s="34">
        <v>0.26527899845907615</v>
      </c>
      <c r="K69" s="34">
        <v>0.10975609756097561</v>
      </c>
      <c r="L69" s="34">
        <v>5.8048780487804881E-2</v>
      </c>
      <c r="M69" s="34">
        <v>0.43444856839872747</v>
      </c>
      <c r="N69" s="34">
        <v>0.13757599858607283</v>
      </c>
      <c r="O69" s="34">
        <v>6.163485330505479E-2</v>
      </c>
      <c r="P69" s="34" t="s">
        <v>39</v>
      </c>
      <c r="Q69" s="34">
        <v>0</v>
      </c>
      <c r="R69" s="34">
        <v>0</v>
      </c>
      <c r="S69" s="34">
        <v>0.7695096735267809</v>
      </c>
      <c r="T69" s="34">
        <v>0.13616138713408787</v>
      </c>
      <c r="U69" s="34">
        <v>0.1317150950480914</v>
      </c>
      <c r="V69" s="34">
        <v>0.69909817670330321</v>
      </c>
      <c r="W69" s="34">
        <v>0.2028234358430541</v>
      </c>
      <c r="X69" s="34">
        <v>0.12164457405443621</v>
      </c>
      <c r="Y69" s="34">
        <v>0.10590914279976837</v>
      </c>
      <c r="Z69" s="34">
        <v>0.35471014492753628</v>
      </c>
      <c r="AA69" s="34">
        <v>0.2044290695909835</v>
      </c>
      <c r="AB69" s="34">
        <v>0.24347826086956523</v>
      </c>
      <c r="AC69" s="34">
        <v>0.28128476190869167</v>
      </c>
      <c r="AD69" s="34" t="s">
        <v>39</v>
      </c>
      <c r="AE69" s="34" t="s">
        <v>39</v>
      </c>
      <c r="AF69" s="34" t="s">
        <v>39</v>
      </c>
      <c r="AG69" s="34" t="s">
        <v>39</v>
      </c>
      <c r="AH69" s="34">
        <v>0.22611569582960253</v>
      </c>
      <c r="AI69" s="34">
        <v>0.47053557764472925</v>
      </c>
    </row>
    <row r="70" spans="1:35" ht="15.75" x14ac:dyDescent="0.25">
      <c r="A70" s="2" t="s">
        <v>250</v>
      </c>
      <c r="B70" s="38" t="s">
        <v>258</v>
      </c>
      <c r="C70" s="2" t="s">
        <v>259</v>
      </c>
      <c r="D70" s="2">
        <v>224</v>
      </c>
      <c r="E70" s="2">
        <v>171</v>
      </c>
      <c r="F70" s="22">
        <v>5.0292397660818715E-2</v>
      </c>
      <c r="G70" s="22">
        <v>3.5087719298245612E-2</v>
      </c>
      <c r="H70" s="22">
        <v>3.4502923976608188E-2</v>
      </c>
      <c r="I70" s="22" t="s">
        <v>39</v>
      </c>
      <c r="J70" s="22">
        <v>0.28421052631578947</v>
      </c>
      <c r="K70" s="22">
        <v>0.16081871345029239</v>
      </c>
      <c r="L70" s="22">
        <v>2.456140350877193E-2</v>
      </c>
      <c r="M70" s="23">
        <v>0.50467836257309939</v>
      </c>
      <c r="N70" s="23">
        <v>0.15847953216374269</v>
      </c>
      <c r="O70" s="22">
        <v>6.1988304093567252E-2</v>
      </c>
      <c r="P70" s="22" t="s">
        <v>39</v>
      </c>
      <c r="Q70" s="22">
        <v>0</v>
      </c>
      <c r="R70" s="22">
        <v>0</v>
      </c>
      <c r="S70" s="22">
        <v>0.24619883040935672</v>
      </c>
      <c r="T70" s="22">
        <v>0.14327485380116958</v>
      </c>
      <c r="U70" s="22">
        <v>0.17543859649122806</v>
      </c>
      <c r="V70" s="22">
        <v>0.66081871345029242</v>
      </c>
      <c r="W70" s="22">
        <v>0.21520467836257309</v>
      </c>
      <c r="X70" s="22">
        <v>0.2046783625730994</v>
      </c>
      <c r="Y70" s="9">
        <v>0.12046783625730995</v>
      </c>
      <c r="Z70" s="22">
        <v>0.24912280701754386</v>
      </c>
      <c r="AA70" s="22">
        <v>0.2304093567251462</v>
      </c>
      <c r="AB70" s="22">
        <v>0.29590643274853801</v>
      </c>
      <c r="AC70" s="22">
        <v>0.29649122807017547</v>
      </c>
      <c r="AD70" s="22" t="s">
        <v>39</v>
      </c>
      <c r="AE70" s="22" t="s">
        <v>39</v>
      </c>
      <c r="AF70" s="22" t="s">
        <v>39</v>
      </c>
      <c r="AG70" s="22" t="s">
        <v>39</v>
      </c>
      <c r="AH70" s="22">
        <v>0.30233918128654974</v>
      </c>
      <c r="AI70" s="22">
        <v>0.45029239766081869</v>
      </c>
    </row>
    <row r="71" spans="1:35" ht="15.75" x14ac:dyDescent="0.25">
      <c r="A71" s="2" t="s">
        <v>250</v>
      </c>
      <c r="B71" s="38" t="s">
        <v>451</v>
      </c>
      <c r="C71" s="2" t="s">
        <v>291</v>
      </c>
      <c r="D71" s="4">
        <v>126.99499999999999</v>
      </c>
      <c r="E71" s="4">
        <v>116.83799999999999</v>
      </c>
      <c r="F71" s="2">
        <v>4.4506068231226145E-2</v>
      </c>
      <c r="G71" s="2">
        <v>1.7973604477995175E-2</v>
      </c>
      <c r="H71" s="2">
        <v>1.7973604477995175E-2</v>
      </c>
      <c r="I71" s="2">
        <v>6.3335558636744907E-2</v>
      </c>
      <c r="J71" s="2" t="s">
        <v>39</v>
      </c>
      <c r="K71" s="2" t="s">
        <v>39</v>
      </c>
      <c r="L71" s="2" t="s">
        <v>39</v>
      </c>
      <c r="M71" s="35">
        <v>0.63592324415001966</v>
      </c>
      <c r="N71" s="35" t="s">
        <v>39</v>
      </c>
      <c r="O71" s="2">
        <v>0.10013865352025882</v>
      </c>
      <c r="P71" s="2" t="s">
        <v>39</v>
      </c>
      <c r="Q71" s="2" t="s">
        <v>39</v>
      </c>
      <c r="R71" s="2" t="s">
        <v>39</v>
      </c>
      <c r="S71" s="2" t="s">
        <v>39</v>
      </c>
      <c r="T71" s="2" t="s">
        <v>39</v>
      </c>
      <c r="U71" s="2" t="s">
        <v>39</v>
      </c>
      <c r="V71" s="2">
        <v>0.7018264605693354</v>
      </c>
      <c r="W71" s="2">
        <v>0.11896814392577758</v>
      </c>
      <c r="X71" s="2">
        <v>0.1138328283606361</v>
      </c>
      <c r="Y71" s="4">
        <v>7.0182646056933529E-2</v>
      </c>
      <c r="Z71" s="2">
        <v>0.18315958849004604</v>
      </c>
      <c r="AA71" s="2">
        <v>8.6444478679881545E-2</v>
      </c>
      <c r="AB71" s="2">
        <v>0.12324757356339548</v>
      </c>
      <c r="AC71" s="2" t="s">
        <v>39</v>
      </c>
      <c r="AD71" s="2" t="s">
        <v>39</v>
      </c>
      <c r="AE71" s="2" t="s">
        <v>39</v>
      </c>
      <c r="AF71" s="2" t="s">
        <v>39</v>
      </c>
      <c r="AG71" s="2" t="s">
        <v>39</v>
      </c>
      <c r="AH71" s="2">
        <v>0.18401547441756963</v>
      </c>
      <c r="AI71" s="2">
        <v>0.57943477293346346</v>
      </c>
    </row>
    <row r="72" spans="1:35" ht="15.75" x14ac:dyDescent="0.25">
      <c r="A72" s="34" t="s">
        <v>250</v>
      </c>
      <c r="B72" s="39" t="s">
        <v>260</v>
      </c>
      <c r="C72" s="34" t="s">
        <v>49</v>
      </c>
      <c r="D72" s="34">
        <v>65.452500000000001</v>
      </c>
      <c r="E72" s="34">
        <v>45.3825</v>
      </c>
      <c r="F72" s="34">
        <v>7.6654559353943358E-2</v>
      </c>
      <c r="G72" s="34">
        <v>6.4101403396545215E-2</v>
      </c>
      <c r="H72" s="34">
        <v>5.1902298908005705E-2</v>
      </c>
      <c r="I72" s="34">
        <v>7.7916242561370974E-2</v>
      </c>
      <c r="J72" s="34">
        <v>0.31467332121291386</v>
      </c>
      <c r="K72" s="34">
        <v>0.18143626968634391</v>
      </c>
      <c r="L72" s="34">
        <v>7.7035186341869663E-2</v>
      </c>
      <c r="M72" s="34">
        <v>0.58033021997069223</v>
      </c>
      <c r="N72" s="34">
        <v>0.14647557353135343</v>
      </c>
      <c r="O72" s="34">
        <v>0.11870824879523717</v>
      </c>
      <c r="P72" s="34" t="s">
        <v>39</v>
      </c>
      <c r="Q72" s="34">
        <v>0</v>
      </c>
      <c r="R72" s="34">
        <v>0</v>
      </c>
      <c r="S72" s="34">
        <v>0.64483934692181399</v>
      </c>
      <c r="T72" s="34">
        <v>0.18740733532790654</v>
      </c>
      <c r="U72" s="34">
        <v>0.22936020130739412</v>
      </c>
      <c r="V72" s="34">
        <v>0.7539845789097569</v>
      </c>
      <c r="W72" s="34">
        <v>0.156093102114923</v>
      </c>
      <c r="X72" s="34">
        <v>0.19646301694891527</v>
      </c>
      <c r="Y72" s="34">
        <v>0.13704639719157319</v>
      </c>
      <c r="Z72" s="34">
        <v>0.45385273818311267</v>
      </c>
      <c r="AA72" s="34">
        <v>0.27653603126489534</v>
      </c>
      <c r="AB72" s="34">
        <v>0.25926913846882899</v>
      </c>
      <c r="AC72" s="34">
        <v>0.34565370208442064</v>
      </c>
      <c r="AD72" s="34" t="s">
        <v>39</v>
      </c>
      <c r="AE72" s="34" t="s">
        <v>39</v>
      </c>
      <c r="AF72" s="34" t="s">
        <v>39</v>
      </c>
      <c r="AG72" s="34" t="s">
        <v>39</v>
      </c>
      <c r="AH72" s="34">
        <v>0.35079697619984512</v>
      </c>
      <c r="AI72" s="34">
        <v>0.41246202736056281</v>
      </c>
    </row>
    <row r="73" spans="1:35" ht="15.75" x14ac:dyDescent="0.25">
      <c r="A73" s="34" t="s">
        <v>250</v>
      </c>
      <c r="B73" s="39" t="s">
        <v>265</v>
      </c>
      <c r="C73" s="34" t="s">
        <v>49</v>
      </c>
      <c r="D73" s="34">
        <v>95.94</v>
      </c>
      <c r="E73" s="34">
        <v>68.11</v>
      </c>
      <c r="F73" s="25">
        <v>3.1621534227208807E-2</v>
      </c>
      <c r="G73" s="25">
        <v>6.3629810507136994E-2</v>
      </c>
      <c r="H73" s="25">
        <v>6.3436439480777304E-2</v>
      </c>
      <c r="I73" s="25" t="s">
        <v>39</v>
      </c>
      <c r="J73" s="25">
        <v>0.32016870547766396</v>
      </c>
      <c r="K73" s="25">
        <v>5.2285376960701638E-2</v>
      </c>
      <c r="L73" s="25">
        <v>3.0359251138471918E-2</v>
      </c>
      <c r="M73" s="25">
        <v>0.6161445469907707</v>
      </c>
      <c r="N73" s="25" t="s">
        <v>39</v>
      </c>
      <c r="O73" s="25">
        <v>0.15468607825295722</v>
      </c>
      <c r="P73" s="25" t="s">
        <v>39</v>
      </c>
      <c r="Q73" s="25">
        <v>0</v>
      </c>
      <c r="R73" s="25">
        <v>0</v>
      </c>
      <c r="S73" s="25">
        <v>0.66761346850684267</v>
      </c>
      <c r="T73" s="25">
        <v>0.21263292915207879</v>
      </c>
      <c r="U73" s="25">
        <v>0.19069606049505133</v>
      </c>
      <c r="V73" s="25">
        <v>0.74252325555162835</v>
      </c>
      <c r="W73" s="25">
        <v>0.14317513076715657</v>
      </c>
      <c r="X73" s="25">
        <v>0.18844543660492041</v>
      </c>
      <c r="Y73" s="25">
        <v>0.14519478370913558</v>
      </c>
      <c r="Z73" s="25">
        <v>0.40479538659702441</v>
      </c>
      <c r="AA73" s="25">
        <v>0.29513790039888144</v>
      </c>
      <c r="AB73" s="25">
        <v>0.31558688643641902</v>
      </c>
      <c r="AC73" s="25">
        <v>0.33760969777182864</v>
      </c>
      <c r="AD73" s="25" t="s">
        <v>39</v>
      </c>
      <c r="AE73" s="25" t="s">
        <v>39</v>
      </c>
      <c r="AF73" s="25" t="s">
        <v>39</v>
      </c>
      <c r="AG73" s="25" t="s">
        <v>39</v>
      </c>
      <c r="AH73" s="25">
        <v>0.36993488767829075</v>
      </c>
      <c r="AI73" s="25">
        <v>0.55267587900560022</v>
      </c>
    </row>
    <row r="74" spans="1:35" ht="15.75" x14ac:dyDescent="0.25">
      <c r="A74" s="2" t="s">
        <v>268</v>
      </c>
      <c r="B74" s="2" t="s">
        <v>455</v>
      </c>
      <c r="C74" s="2" t="s">
        <v>269</v>
      </c>
      <c r="D74" s="4">
        <v>826</v>
      </c>
      <c r="E74" s="4">
        <v>771</v>
      </c>
      <c r="F74" s="22">
        <v>3.735408560311284E-2</v>
      </c>
      <c r="G74" s="22">
        <v>1.7769130998702982E-2</v>
      </c>
      <c r="H74" s="22">
        <v>1.1284046692607004E-2</v>
      </c>
      <c r="I74" s="22">
        <v>9.1309987029831396E-2</v>
      </c>
      <c r="J74" s="22">
        <v>0.23216601815823606</v>
      </c>
      <c r="K74" s="22">
        <v>0.1517509727626459</v>
      </c>
      <c r="L74" s="22">
        <v>9.0791180285343706E-2</v>
      </c>
      <c r="M74" s="23" t="s">
        <v>39</v>
      </c>
      <c r="N74" s="23" t="s">
        <v>39</v>
      </c>
      <c r="O74" s="22" t="s">
        <v>39</v>
      </c>
      <c r="P74" s="22" t="s">
        <v>39</v>
      </c>
      <c r="Q74" s="22" t="s">
        <v>39</v>
      </c>
      <c r="R74" s="22" t="s">
        <v>39</v>
      </c>
      <c r="S74" s="22" t="s">
        <v>39</v>
      </c>
      <c r="T74" s="22" t="s">
        <v>39</v>
      </c>
      <c r="U74" s="22" t="s">
        <v>39</v>
      </c>
      <c r="V74" s="22" t="s">
        <v>39</v>
      </c>
      <c r="W74" s="22" t="s">
        <v>39</v>
      </c>
      <c r="X74" s="22" t="s">
        <v>39</v>
      </c>
      <c r="Y74" s="9">
        <v>0.11024643320363164</v>
      </c>
      <c r="Z74" s="22" t="s">
        <v>39</v>
      </c>
      <c r="AA74" s="22" t="s">
        <v>39</v>
      </c>
      <c r="AB74" s="22" t="s">
        <v>39</v>
      </c>
      <c r="AC74" s="22" t="s">
        <v>39</v>
      </c>
      <c r="AD74" s="22" t="s">
        <v>39</v>
      </c>
      <c r="AE74" s="22" t="s">
        <v>39</v>
      </c>
      <c r="AF74" s="22">
        <v>0.17380025940337224</v>
      </c>
      <c r="AG74" s="22" t="s">
        <v>39</v>
      </c>
      <c r="AH74" s="22" t="s">
        <v>39</v>
      </c>
      <c r="AI74" s="22" t="s">
        <v>39</v>
      </c>
    </row>
    <row r="75" spans="1:35" ht="15.75" x14ac:dyDescent="0.25">
      <c r="A75" s="2" t="s">
        <v>268</v>
      </c>
      <c r="B75" s="2" t="s">
        <v>456</v>
      </c>
      <c r="C75" s="2" t="s">
        <v>270</v>
      </c>
      <c r="D75" s="4" t="s">
        <v>39</v>
      </c>
      <c r="E75" s="4">
        <v>347.20400000000001</v>
      </c>
      <c r="F75" s="2" t="s">
        <v>39</v>
      </c>
      <c r="G75" s="2" t="s">
        <v>39</v>
      </c>
      <c r="H75" s="2" t="s">
        <v>39</v>
      </c>
      <c r="I75" s="2" t="s">
        <v>39</v>
      </c>
      <c r="J75" s="2">
        <v>0.16848884229444361</v>
      </c>
      <c r="K75" s="2">
        <v>0.15927235861338002</v>
      </c>
      <c r="L75" s="2">
        <v>8.9860715890369924E-2</v>
      </c>
      <c r="M75" s="35" t="s">
        <v>39</v>
      </c>
      <c r="N75" s="35" t="s">
        <v>39</v>
      </c>
      <c r="O75" s="2" t="s">
        <v>39</v>
      </c>
      <c r="P75" s="2" t="s">
        <v>39</v>
      </c>
      <c r="Q75" s="2" t="s">
        <v>39</v>
      </c>
      <c r="R75" s="2" t="s">
        <v>39</v>
      </c>
      <c r="S75" s="2" t="s">
        <v>39</v>
      </c>
      <c r="T75" s="2" t="s">
        <v>39</v>
      </c>
      <c r="U75" s="2" t="s">
        <v>39</v>
      </c>
      <c r="V75" s="2" t="s">
        <v>39</v>
      </c>
      <c r="W75" s="2" t="s">
        <v>39</v>
      </c>
      <c r="X75" s="2" t="s">
        <v>39</v>
      </c>
      <c r="Y75" s="4">
        <v>0.10310941118189881</v>
      </c>
      <c r="Z75" s="2" t="s">
        <v>39</v>
      </c>
      <c r="AA75" s="2" t="s">
        <v>39</v>
      </c>
      <c r="AB75" s="2" t="s">
        <v>39</v>
      </c>
      <c r="AC75" s="2">
        <v>0.16906487252451008</v>
      </c>
      <c r="AD75" s="2">
        <v>0.15524014700291472</v>
      </c>
      <c r="AE75" s="2">
        <v>0.16128846441861269</v>
      </c>
      <c r="AF75" s="2">
        <v>0.25978963375997971</v>
      </c>
      <c r="AG75" s="2" t="s">
        <v>39</v>
      </c>
      <c r="AH75" s="2" t="s">
        <v>39</v>
      </c>
      <c r="AI75" s="2" t="s">
        <v>39</v>
      </c>
    </row>
    <row r="76" spans="1:35" ht="15.75" x14ac:dyDescent="0.25">
      <c r="A76" s="34" t="s">
        <v>268</v>
      </c>
      <c r="B76" s="39" t="s">
        <v>271</v>
      </c>
      <c r="C76" s="34" t="s">
        <v>49</v>
      </c>
      <c r="D76" s="34">
        <v>653.93099999999993</v>
      </c>
      <c r="E76" s="34">
        <v>562.12961538461536</v>
      </c>
      <c r="F76" s="25">
        <v>4.089011285830077E-2</v>
      </c>
      <c r="G76" s="25">
        <v>3.7340570839449722E-2</v>
      </c>
      <c r="H76" s="25">
        <v>1.5751102818692554E-2</v>
      </c>
      <c r="I76" s="25">
        <v>8.3807160162888666E-2</v>
      </c>
      <c r="J76" s="25">
        <v>0.26561911354870804</v>
      </c>
      <c r="K76" s="25">
        <v>0.15150643877549486</v>
      </c>
      <c r="L76" s="25">
        <v>0.11405724614250325</v>
      </c>
      <c r="M76" s="25">
        <v>0.66140382383932739</v>
      </c>
      <c r="N76" s="25">
        <v>6.755473436839815E-2</v>
      </c>
      <c r="O76" s="25">
        <v>6.0418772307543819E-2</v>
      </c>
      <c r="P76" s="25" t="s">
        <v>39</v>
      </c>
      <c r="Q76" s="25" t="s">
        <v>39</v>
      </c>
      <c r="R76" s="25" t="s">
        <v>39</v>
      </c>
      <c r="S76" s="25" t="s">
        <v>39</v>
      </c>
      <c r="T76" s="25" t="s">
        <v>39</v>
      </c>
      <c r="U76" s="25" t="s">
        <v>39</v>
      </c>
      <c r="V76" s="25" t="s">
        <v>39</v>
      </c>
      <c r="W76" s="25">
        <v>0</v>
      </c>
      <c r="X76" s="25">
        <v>0</v>
      </c>
      <c r="Y76" s="25">
        <v>0.10235121869229337</v>
      </c>
      <c r="Z76" s="25">
        <v>0.21186293232992362</v>
      </c>
      <c r="AA76" s="25">
        <v>0.12422208244066972</v>
      </c>
      <c r="AB76" s="25">
        <v>0.35124327529969923</v>
      </c>
      <c r="AC76" s="25">
        <v>0.17362653455844504</v>
      </c>
      <c r="AD76" s="25">
        <v>0.13527357442446813</v>
      </c>
      <c r="AE76" s="25">
        <v>0.15731153668833905</v>
      </c>
      <c r="AF76" s="25">
        <v>0.1907337651796247</v>
      </c>
      <c r="AG76" s="25">
        <v>0.5343161687526774</v>
      </c>
      <c r="AH76" s="25" t="s">
        <v>39</v>
      </c>
      <c r="AI76" s="25" t="s">
        <v>39</v>
      </c>
    </row>
    <row r="77" spans="1:35" ht="15.75" x14ac:dyDescent="0.25">
      <c r="A77" s="2" t="s">
        <v>268</v>
      </c>
      <c r="B77" s="38" t="s">
        <v>457</v>
      </c>
      <c r="C77" s="2" t="s">
        <v>287</v>
      </c>
      <c r="D77" s="4">
        <v>408</v>
      </c>
      <c r="E77" s="4">
        <v>341</v>
      </c>
      <c r="F77" s="22">
        <v>4.2228739002932551E-2</v>
      </c>
      <c r="G77" s="22">
        <v>5.454545454545455E-2</v>
      </c>
      <c r="H77" s="22">
        <v>2.2580645161290325E-2</v>
      </c>
      <c r="I77" s="22">
        <v>7.3607038123167157E-2</v>
      </c>
      <c r="J77" s="22">
        <v>0.33577712609970672</v>
      </c>
      <c r="K77" s="22">
        <v>7.6832844574780054E-2</v>
      </c>
      <c r="L77" s="22">
        <v>0.12287390029325512</v>
      </c>
      <c r="M77" s="23">
        <v>0.73020527859237538</v>
      </c>
      <c r="N77" s="23">
        <v>7.0967741935483872E-2</v>
      </c>
      <c r="O77" s="22">
        <v>7.1847507331378305E-2</v>
      </c>
      <c r="P77" s="22" t="s">
        <v>39</v>
      </c>
      <c r="Q77" s="22" t="s">
        <v>39</v>
      </c>
      <c r="R77" s="22" t="s">
        <v>39</v>
      </c>
      <c r="S77" s="22" t="s">
        <v>39</v>
      </c>
      <c r="T77" s="22" t="s">
        <v>39</v>
      </c>
      <c r="U77" s="22" t="s">
        <v>39</v>
      </c>
      <c r="V77" s="22" t="s">
        <v>39</v>
      </c>
      <c r="W77" s="22" t="s">
        <v>39</v>
      </c>
      <c r="X77" s="22" t="s">
        <v>39</v>
      </c>
      <c r="Y77" s="9">
        <v>5.1612903225806459E-2</v>
      </c>
      <c r="Z77" s="22" t="s">
        <v>39</v>
      </c>
      <c r="AA77" s="22" t="s">
        <v>39</v>
      </c>
      <c r="AB77" s="22" t="s">
        <v>39</v>
      </c>
      <c r="AC77" s="22">
        <v>0.25131964809384166</v>
      </c>
      <c r="AD77" s="22">
        <v>0.17096774193548386</v>
      </c>
      <c r="AE77" s="22" t="s">
        <v>39</v>
      </c>
      <c r="AF77" s="22">
        <v>0.22258064516129034</v>
      </c>
      <c r="AG77" s="22">
        <v>0.50762463343108499</v>
      </c>
      <c r="AH77" s="22" t="s">
        <v>39</v>
      </c>
      <c r="AI77" s="22" t="s">
        <v>39</v>
      </c>
    </row>
    <row r="78" spans="1:35" ht="15.75" x14ac:dyDescent="0.25">
      <c r="A78" s="2" t="s">
        <v>268</v>
      </c>
      <c r="B78" s="38" t="s">
        <v>288</v>
      </c>
      <c r="C78" s="2" t="s">
        <v>289</v>
      </c>
      <c r="D78" s="4" t="s">
        <v>39</v>
      </c>
      <c r="E78" s="4">
        <v>77.757000000000005</v>
      </c>
      <c r="F78" s="22">
        <v>3.7295677559576627E-2</v>
      </c>
      <c r="G78" s="22">
        <v>5.6586545262805925E-2</v>
      </c>
      <c r="H78" s="22">
        <v>5.7872603109687872E-2</v>
      </c>
      <c r="I78" s="22">
        <v>4.1153851100222488E-2</v>
      </c>
      <c r="J78" s="22">
        <v>0.27264426353897397</v>
      </c>
      <c r="K78" s="22">
        <v>0.14918271023830651</v>
      </c>
      <c r="L78" s="22">
        <v>2.0576925550111244E-2</v>
      </c>
      <c r="M78" s="23">
        <v>0.73176691487583101</v>
      </c>
      <c r="N78" s="23">
        <v>8.487981789420887E-2</v>
      </c>
      <c r="O78" s="22">
        <v>5.2728371722160057E-2</v>
      </c>
      <c r="P78" s="22">
        <v>0.60830536157516357</v>
      </c>
      <c r="Q78" s="22">
        <v>6.8161065884743494E-2</v>
      </c>
      <c r="R78" s="22">
        <v>6.8161065884743494E-2</v>
      </c>
      <c r="S78" s="22">
        <v>0.8500842367889706</v>
      </c>
      <c r="T78" s="22">
        <v>0.14918271023830651</v>
      </c>
      <c r="U78" s="22">
        <v>0.11317309052561185</v>
      </c>
      <c r="V78" s="22">
        <v>0.8886659721954292</v>
      </c>
      <c r="W78" s="22">
        <v>0.11060097483184793</v>
      </c>
      <c r="X78" s="22">
        <v>9.7740396363028392E-2</v>
      </c>
      <c r="Y78" s="9">
        <v>0.19933896626670267</v>
      </c>
      <c r="Z78" s="22" t="s">
        <v>39</v>
      </c>
      <c r="AA78" s="22" t="s">
        <v>39</v>
      </c>
      <c r="AB78" s="22" t="s">
        <v>39</v>
      </c>
      <c r="AC78" s="22">
        <v>0.33694715588307161</v>
      </c>
      <c r="AD78" s="22" t="s">
        <v>39</v>
      </c>
      <c r="AE78" s="22" t="s">
        <v>39</v>
      </c>
      <c r="AF78" s="22" t="s">
        <v>39</v>
      </c>
      <c r="AG78" s="22" t="s">
        <v>39</v>
      </c>
      <c r="AH78" s="22">
        <v>0.40639427961469704</v>
      </c>
      <c r="AI78" s="22">
        <v>0.50799284951837131</v>
      </c>
    </row>
    <row r="79" spans="1:35" ht="15.75" x14ac:dyDescent="0.25">
      <c r="A79" s="2" t="s">
        <v>292</v>
      </c>
      <c r="B79" s="38" t="s">
        <v>293</v>
      </c>
      <c r="C79" s="2" t="s">
        <v>294</v>
      </c>
      <c r="D79" s="2" t="s">
        <v>39</v>
      </c>
      <c r="E79" s="2">
        <v>220.18</v>
      </c>
      <c r="F79" s="22" t="s">
        <v>39</v>
      </c>
      <c r="G79" s="22">
        <v>0</v>
      </c>
      <c r="H79" s="22">
        <v>0</v>
      </c>
      <c r="I79" s="22" t="s">
        <v>39</v>
      </c>
      <c r="J79" s="22">
        <v>0.52048324098464893</v>
      </c>
      <c r="K79" s="22" t="s">
        <v>39</v>
      </c>
      <c r="L79" s="22">
        <v>2.9521300753928604E-2</v>
      </c>
      <c r="M79" s="23" t="s">
        <v>39</v>
      </c>
      <c r="N79" s="23" t="s">
        <v>39</v>
      </c>
      <c r="O79" s="22" t="s">
        <v>39</v>
      </c>
      <c r="P79" s="22" t="s">
        <v>39</v>
      </c>
      <c r="Q79" s="22">
        <v>0</v>
      </c>
      <c r="R79" s="22">
        <v>0</v>
      </c>
      <c r="S79" s="22" t="s">
        <v>39</v>
      </c>
      <c r="T79" s="22" t="s">
        <v>39</v>
      </c>
      <c r="U79" s="22" t="s">
        <v>39</v>
      </c>
      <c r="V79" s="22" t="s">
        <v>39</v>
      </c>
      <c r="W79" s="22" t="s">
        <v>39</v>
      </c>
      <c r="X79" s="22" t="s">
        <v>39</v>
      </c>
      <c r="Y79" s="9">
        <v>7.5392860386956126E-2</v>
      </c>
      <c r="Z79" s="22" t="s">
        <v>39</v>
      </c>
      <c r="AA79" s="22" t="s">
        <v>39</v>
      </c>
      <c r="AB79" s="22" t="s">
        <v>39</v>
      </c>
      <c r="AC79" s="22">
        <v>0.69216095921518761</v>
      </c>
      <c r="AD79" s="22">
        <v>0.42465255699881915</v>
      </c>
      <c r="AE79" s="22">
        <v>0.36197656462893996</v>
      </c>
      <c r="AF79" s="22" t="s">
        <v>39</v>
      </c>
      <c r="AG79" s="22" t="s">
        <v>39</v>
      </c>
      <c r="AH79" s="22" t="s">
        <v>39</v>
      </c>
      <c r="AI79" s="22" t="s">
        <v>39</v>
      </c>
    </row>
    <row r="80" spans="1:35" ht="15.75" x14ac:dyDescent="0.25">
      <c r="A80" s="34" t="s">
        <v>292</v>
      </c>
      <c r="B80" s="39" t="s">
        <v>295</v>
      </c>
      <c r="C80" s="34" t="s">
        <v>49</v>
      </c>
      <c r="D80" s="39">
        <v>290.77499999999998</v>
      </c>
      <c r="E80" s="39">
        <v>202.91200000000001</v>
      </c>
      <c r="F80" s="41">
        <v>2.067397146991937E-2</v>
      </c>
      <c r="G80" s="41">
        <v>2.0129919589132021E-2</v>
      </c>
      <c r="H80" s="41" t="s">
        <v>39</v>
      </c>
      <c r="I80" s="41" t="s">
        <v>39</v>
      </c>
      <c r="J80" s="41">
        <v>0.13882707922894166</v>
      </c>
      <c r="K80" s="41">
        <v>0.40895859265258672</v>
      </c>
      <c r="L80" s="41">
        <v>4.0666112940028663E-2</v>
      </c>
      <c r="M80" s="41" t="s">
        <v>39</v>
      </c>
      <c r="N80" s="41">
        <v>0</v>
      </c>
      <c r="O80" s="41">
        <v>0</v>
      </c>
      <c r="P80" s="41" t="s">
        <v>39</v>
      </c>
      <c r="Q80" s="41" t="s">
        <v>39</v>
      </c>
      <c r="R80" s="41" t="s">
        <v>39</v>
      </c>
      <c r="S80" s="41">
        <v>0.74998141708527422</v>
      </c>
      <c r="T80" s="41">
        <v>0.20392557325403685</v>
      </c>
      <c r="U80" s="41">
        <v>0.1688834498161069</v>
      </c>
      <c r="V80" s="41" t="s">
        <v>39</v>
      </c>
      <c r="W80" s="41">
        <v>0</v>
      </c>
      <c r="X80" s="41">
        <v>0</v>
      </c>
      <c r="Y80" s="41">
        <v>3.457651708871063E-2</v>
      </c>
      <c r="Z80" s="41">
        <v>0.40463935616685009</v>
      </c>
      <c r="AA80" s="41" t="s">
        <v>39</v>
      </c>
      <c r="AB80" s="41">
        <v>0.1311165032697518</v>
      </c>
      <c r="AC80" s="41">
        <v>0.55187281571909252</v>
      </c>
      <c r="AD80" s="41">
        <v>0.27537079259576042</v>
      </c>
      <c r="AE80" s="41">
        <v>0.12356181141002216</v>
      </c>
      <c r="AF80" s="41">
        <v>0.20136642993086687</v>
      </c>
      <c r="AG80" s="41">
        <v>0.51205782176496484</v>
      </c>
      <c r="AH80" s="41" t="s">
        <v>39</v>
      </c>
      <c r="AI80" s="41" t="s">
        <v>39</v>
      </c>
    </row>
    <row r="81" spans="1:35" ht="15.75" x14ac:dyDescent="0.25">
      <c r="A81" s="34" t="s">
        <v>292</v>
      </c>
      <c r="B81" s="39" t="s">
        <v>299</v>
      </c>
      <c r="C81" s="34" t="s">
        <v>49</v>
      </c>
      <c r="D81" s="34">
        <v>323.25049999999999</v>
      </c>
      <c r="E81" s="34">
        <v>246.286</v>
      </c>
      <c r="F81" s="34">
        <v>7.4468971603629003E-2</v>
      </c>
      <c r="G81" s="34">
        <v>5.2744608371944335E-2</v>
      </c>
      <c r="H81" s="34">
        <v>4.5405375450969107E-2</v>
      </c>
      <c r="I81" s="34">
        <v>0.13292191229425418</v>
      </c>
      <c r="J81" s="34">
        <v>0.34063849666735013</v>
      </c>
      <c r="K81" s="34" t="s">
        <v>39</v>
      </c>
      <c r="L81" s="34">
        <v>7.44748368007037E-2</v>
      </c>
      <c r="M81" s="34">
        <v>0.62892736258763149</v>
      </c>
      <c r="N81" s="34" t="s">
        <v>39</v>
      </c>
      <c r="O81" s="34" t="s">
        <v>39</v>
      </c>
      <c r="P81" s="34">
        <v>0.23000945596612662</v>
      </c>
      <c r="Q81" s="34">
        <v>0.39458190233199381</v>
      </c>
      <c r="R81" s="34" t="s">
        <v>39</v>
      </c>
      <c r="S81" s="34">
        <v>0.70567376911570023</v>
      </c>
      <c r="T81" s="34">
        <v>0.16395939522860675</v>
      </c>
      <c r="U81" s="34">
        <v>5.5964536586159047E-2</v>
      </c>
      <c r="V81" s="34">
        <v>0.85417325368241104</v>
      </c>
      <c r="W81" s="34">
        <v>6.8847736124019676E-2</v>
      </c>
      <c r="X81" s="34">
        <v>5.7708759111069097E-2</v>
      </c>
      <c r="Y81" s="34">
        <v>6.3638272842867577E-2</v>
      </c>
      <c r="Z81" s="34">
        <v>0.3776598415939682</v>
      </c>
      <c r="AA81" s="34" t="s">
        <v>39</v>
      </c>
      <c r="AB81" s="34">
        <v>0.23769841269841269</v>
      </c>
      <c r="AC81" s="34">
        <v>0.63276654547000655</v>
      </c>
      <c r="AD81" s="34">
        <v>0.31417219074062658</v>
      </c>
      <c r="AE81" s="34">
        <v>0.16896770595888233</v>
      </c>
      <c r="AF81" s="34" t="s">
        <v>39</v>
      </c>
      <c r="AG81" s="34" t="s">
        <v>39</v>
      </c>
      <c r="AH81" s="34">
        <v>0.35112150843496054</v>
      </c>
      <c r="AI81" s="34">
        <v>0.38791512610548445</v>
      </c>
    </row>
    <row r="82" spans="1:35" ht="15.75" x14ac:dyDescent="0.25">
      <c r="A82" s="34" t="s">
        <v>292</v>
      </c>
      <c r="B82" s="39" t="s">
        <v>307</v>
      </c>
      <c r="C82" s="34" t="s">
        <v>49</v>
      </c>
      <c r="D82" s="34">
        <v>277</v>
      </c>
      <c r="E82" s="34">
        <v>229.5</v>
      </c>
      <c r="F82" s="34">
        <v>5.656746411483253E-2</v>
      </c>
      <c r="G82" s="34">
        <v>6.9214354066985645E-2</v>
      </c>
      <c r="H82" s="34">
        <v>6.7711961722488043E-2</v>
      </c>
      <c r="I82" s="34">
        <v>0.11339712918660287</v>
      </c>
      <c r="J82" s="34">
        <v>0.26057129186602868</v>
      </c>
      <c r="K82" s="34" t="s">
        <v>39</v>
      </c>
      <c r="L82" s="34">
        <v>6.720000000000001E-2</v>
      </c>
      <c r="M82" s="34">
        <v>0.64197894736842098</v>
      </c>
      <c r="N82" s="34" t="s">
        <v>39</v>
      </c>
      <c r="O82" s="34" t="s">
        <v>39</v>
      </c>
      <c r="P82" s="34">
        <v>0.22080000000000002</v>
      </c>
      <c r="Q82" s="34">
        <v>0.39600000000000002</v>
      </c>
      <c r="R82" s="34" t="s">
        <v>39</v>
      </c>
      <c r="S82" s="34">
        <v>0.68601913875598086</v>
      </c>
      <c r="T82" s="34">
        <v>0.16615502392344497</v>
      </c>
      <c r="U82" s="34">
        <v>3.8417224880382773E-2</v>
      </c>
      <c r="V82" s="34">
        <v>0.77600000000000002</v>
      </c>
      <c r="W82" s="34">
        <v>5.8400000000000001E-2</v>
      </c>
      <c r="X82" s="34">
        <v>6.3600000000000004E-2</v>
      </c>
      <c r="Y82" s="34">
        <v>5.3923444976076554E-2</v>
      </c>
      <c r="Z82" s="34">
        <v>0.32105263157894737</v>
      </c>
      <c r="AA82" s="34" t="s">
        <v>39</v>
      </c>
      <c r="AB82" s="34" t="s">
        <v>39</v>
      </c>
      <c r="AC82" s="34">
        <v>0.62757033492822967</v>
      </c>
      <c r="AD82" s="34" t="s">
        <v>39</v>
      </c>
      <c r="AE82" s="34" t="s">
        <v>39</v>
      </c>
      <c r="AF82" s="34" t="s">
        <v>39</v>
      </c>
      <c r="AG82" s="34" t="s">
        <v>39</v>
      </c>
      <c r="AH82" s="34">
        <v>0.32007464114832535</v>
      </c>
      <c r="AI82" s="34">
        <v>0.47734449760765552</v>
      </c>
    </row>
    <row r="83" spans="1:35" ht="15.75" x14ac:dyDescent="0.25">
      <c r="A83" s="2" t="s">
        <v>292</v>
      </c>
      <c r="B83" s="38" t="s">
        <v>310</v>
      </c>
      <c r="C83" s="2" t="s">
        <v>311</v>
      </c>
      <c r="D83" s="2">
        <v>350</v>
      </c>
      <c r="E83" s="2">
        <v>248</v>
      </c>
      <c r="F83" s="2">
        <v>2.0564516129032255E-2</v>
      </c>
      <c r="G83" s="2">
        <v>7.9838709677419364E-2</v>
      </c>
      <c r="H83" s="2">
        <v>4.2741935483870966E-2</v>
      </c>
      <c r="I83" s="2" t="s">
        <v>39</v>
      </c>
      <c r="J83" s="2">
        <v>0.15887096774193549</v>
      </c>
      <c r="K83" s="2" t="s">
        <v>39</v>
      </c>
      <c r="L83" s="2" t="s">
        <v>39</v>
      </c>
      <c r="M83" s="35">
        <v>0.717741935483871</v>
      </c>
      <c r="N83" s="35" t="s">
        <v>39</v>
      </c>
      <c r="O83" s="2" t="s">
        <v>39</v>
      </c>
      <c r="P83" s="2" t="s">
        <v>39</v>
      </c>
      <c r="Q83" s="2" t="s">
        <v>39</v>
      </c>
      <c r="R83" s="2" t="s">
        <v>39</v>
      </c>
      <c r="S83" s="2">
        <v>0.76209677419354838</v>
      </c>
      <c r="T83" s="2">
        <v>0.17701612903225805</v>
      </c>
      <c r="U83" s="2">
        <v>5.7661290322580647E-2</v>
      </c>
      <c r="V83" s="2">
        <v>0.85483870967741937</v>
      </c>
      <c r="W83" s="2">
        <v>5.6451612903225805E-2</v>
      </c>
      <c r="X83" s="2">
        <v>6.4919354838709684E-2</v>
      </c>
      <c r="Y83" s="4">
        <v>6.1290322580645158E-2</v>
      </c>
      <c r="Z83" s="2">
        <v>0.41532258064516131</v>
      </c>
      <c r="AA83" s="2" t="s">
        <v>39</v>
      </c>
      <c r="AB83" s="2">
        <v>0.16048387096774192</v>
      </c>
      <c r="AC83" s="2">
        <v>0.62016129032258072</v>
      </c>
      <c r="AD83" s="2" t="s">
        <v>39</v>
      </c>
      <c r="AE83" s="2" t="s">
        <v>39</v>
      </c>
      <c r="AF83" s="2" t="s">
        <v>39</v>
      </c>
      <c r="AG83" s="2" t="s">
        <v>39</v>
      </c>
      <c r="AH83" s="2">
        <v>0.34919354838709676</v>
      </c>
      <c r="AI83" s="2">
        <v>0.35040322580645161</v>
      </c>
    </row>
    <row r="84" spans="1:35" ht="15.75" x14ac:dyDescent="0.25">
      <c r="A84" s="34" t="s">
        <v>292</v>
      </c>
      <c r="B84" s="39" t="s">
        <v>312</v>
      </c>
      <c r="C84" s="34" t="s">
        <v>49</v>
      </c>
      <c r="D84" s="34" t="s">
        <v>39</v>
      </c>
      <c r="E84" s="34">
        <v>187.10550000000001</v>
      </c>
      <c r="F84" s="25" t="s">
        <v>39</v>
      </c>
      <c r="G84" s="25">
        <v>0</v>
      </c>
      <c r="H84" s="25">
        <v>0</v>
      </c>
      <c r="I84" s="25" t="s">
        <v>39</v>
      </c>
      <c r="J84" s="25">
        <v>0.53054614878471462</v>
      </c>
      <c r="K84" s="25" t="s">
        <v>39</v>
      </c>
      <c r="L84" s="25">
        <v>3.746825467299085E-2</v>
      </c>
      <c r="M84" s="25">
        <v>0.79534934372032062</v>
      </c>
      <c r="N84" s="25" t="s">
        <v>39</v>
      </c>
      <c r="O84" s="25" t="s">
        <v>39</v>
      </c>
      <c r="P84" s="25" t="s">
        <v>39</v>
      </c>
      <c r="Q84" s="25">
        <v>0</v>
      </c>
      <c r="R84" s="25">
        <v>0</v>
      </c>
      <c r="S84" s="25" t="s">
        <v>39</v>
      </c>
      <c r="T84" s="25">
        <v>0</v>
      </c>
      <c r="U84" s="25">
        <v>0</v>
      </c>
      <c r="V84" s="25" t="s">
        <v>39</v>
      </c>
      <c r="W84" s="25" t="s">
        <v>39</v>
      </c>
      <c r="X84" s="25" t="s">
        <v>39</v>
      </c>
      <c r="Y84" s="25">
        <v>8.5675505932879967E-2</v>
      </c>
      <c r="Z84" s="25">
        <v>0.59697063634182579</v>
      </c>
      <c r="AA84" s="25">
        <v>0.10752441974388624</v>
      </c>
      <c r="AB84" s="25">
        <v>0.15414276938135033</v>
      </c>
      <c r="AC84" s="25">
        <v>0.72835212833842256</v>
      </c>
      <c r="AD84" s="25">
        <v>0.49947465679866776</v>
      </c>
      <c r="AE84" s="25">
        <v>0.39144477829252028</v>
      </c>
      <c r="AF84" s="25" t="s">
        <v>39</v>
      </c>
      <c r="AG84" s="25" t="s">
        <v>39</v>
      </c>
      <c r="AH84" s="25" t="s">
        <v>39</v>
      </c>
      <c r="AI84" s="25" t="s">
        <v>39</v>
      </c>
    </row>
    <row r="85" spans="1:35" ht="15.75" x14ac:dyDescent="0.25">
      <c r="A85" s="34" t="s">
        <v>292</v>
      </c>
      <c r="B85" s="39" t="s">
        <v>317</v>
      </c>
      <c r="C85" s="34" t="s">
        <v>49</v>
      </c>
      <c r="D85" s="34">
        <v>123.34666666666668</v>
      </c>
      <c r="E85" s="34">
        <v>101.1675</v>
      </c>
      <c r="F85" s="34">
        <v>8.0858794567843242E-2</v>
      </c>
      <c r="G85" s="34">
        <v>3.5942838631289345E-2</v>
      </c>
      <c r="H85" s="34">
        <v>3.9366908631546613E-2</v>
      </c>
      <c r="I85" s="34">
        <v>3.3918595371109334E-2</v>
      </c>
      <c r="J85" s="34">
        <v>0.2660281989890928</v>
      </c>
      <c r="K85" s="34" t="s">
        <v>39</v>
      </c>
      <c r="L85" s="34" t="s">
        <v>39</v>
      </c>
      <c r="M85" s="34">
        <v>0.59644401519161916</v>
      </c>
      <c r="N85" s="34">
        <v>5.8207217694994186E-2</v>
      </c>
      <c r="O85" s="34" t="s">
        <v>39</v>
      </c>
      <c r="P85" s="34" t="s">
        <v>39</v>
      </c>
      <c r="Q85" s="34" t="s">
        <v>39</v>
      </c>
      <c r="R85" s="34" t="s">
        <v>39</v>
      </c>
      <c r="S85" s="34">
        <v>0.66190529826295885</v>
      </c>
      <c r="T85" s="34">
        <v>0.31545950829891056</v>
      </c>
      <c r="U85" s="34">
        <v>5.7397983267090523E-2</v>
      </c>
      <c r="V85" s="34" t="s">
        <v>39</v>
      </c>
      <c r="W85" s="34">
        <v>0</v>
      </c>
      <c r="X85" s="34" t="s">
        <v>39</v>
      </c>
      <c r="Y85" s="34">
        <v>2.4072661255578734E-2</v>
      </c>
      <c r="Z85" s="34">
        <v>0.18903822284695482</v>
      </c>
      <c r="AA85" s="34" t="s">
        <v>39</v>
      </c>
      <c r="AB85" s="34" t="s">
        <v>39</v>
      </c>
      <c r="AC85" s="34">
        <v>0.31087811082453964</v>
      </c>
      <c r="AD85" s="34">
        <v>0.20879940343027592</v>
      </c>
      <c r="AE85" s="34">
        <v>0.16405667412378822</v>
      </c>
      <c r="AF85" s="34" t="s">
        <v>39</v>
      </c>
      <c r="AG85" s="34" t="s">
        <v>39</v>
      </c>
      <c r="AH85" s="34">
        <v>0.21765496607133952</v>
      </c>
      <c r="AI85" s="34">
        <v>0.24032504372122349</v>
      </c>
    </row>
    <row r="86" spans="1:35" ht="15.75" x14ac:dyDescent="0.25">
      <c r="A86" s="34" t="s">
        <v>292</v>
      </c>
      <c r="B86" s="39" t="s">
        <v>325</v>
      </c>
      <c r="C86" s="34" t="s">
        <v>49</v>
      </c>
      <c r="D86" s="34" t="s">
        <v>39</v>
      </c>
      <c r="E86" s="34">
        <v>418.5</v>
      </c>
      <c r="F86" s="34">
        <v>3.6775246164414931E-2</v>
      </c>
      <c r="G86" s="34">
        <v>3.7277020838103962E-2</v>
      </c>
      <c r="H86" s="34">
        <v>2.1618101671628122E-2</v>
      </c>
      <c r="I86" s="34">
        <v>6.7627089535149995E-2</v>
      </c>
      <c r="J86" s="34">
        <v>0.36590909090909091</v>
      </c>
      <c r="K86" s="34" t="s">
        <v>39</v>
      </c>
      <c r="L86" s="34">
        <v>6.5909090909090903E-2</v>
      </c>
      <c r="M86" s="34">
        <v>0.62954545454545452</v>
      </c>
      <c r="N86" s="34" t="s">
        <v>39</v>
      </c>
      <c r="O86" s="34" t="s">
        <v>39</v>
      </c>
      <c r="P86" s="34">
        <v>0.20295454545454544</v>
      </c>
      <c r="Q86" s="34">
        <v>0.39500000000000002</v>
      </c>
      <c r="R86" s="34" t="s">
        <v>39</v>
      </c>
      <c r="S86" s="34">
        <v>0.64588390199221435</v>
      </c>
      <c r="T86" s="34">
        <v>0.15619132127318525</v>
      </c>
      <c r="U86" s="34">
        <v>4.6590909090909093E-2</v>
      </c>
      <c r="V86" s="34">
        <v>0.8545454545454545</v>
      </c>
      <c r="W86" s="34" t="s">
        <v>39</v>
      </c>
      <c r="X86" s="34" t="s">
        <v>39</v>
      </c>
      <c r="Y86" s="34">
        <v>5.4759846576597201E-2</v>
      </c>
      <c r="Z86" s="34" t="s">
        <v>39</v>
      </c>
      <c r="AA86" s="34" t="s">
        <v>39</v>
      </c>
      <c r="AB86" s="34" t="s">
        <v>39</v>
      </c>
      <c r="AC86" s="34">
        <v>0.56829058850469427</v>
      </c>
      <c r="AD86" s="34">
        <v>0.32695214105793452</v>
      </c>
      <c r="AE86" s="34">
        <v>0.17254408060453399</v>
      </c>
      <c r="AF86" s="34" t="s">
        <v>39</v>
      </c>
      <c r="AG86" s="34" t="s">
        <v>39</v>
      </c>
      <c r="AH86" s="34">
        <v>0.31</v>
      </c>
      <c r="AI86" s="34">
        <v>0.34931818181818181</v>
      </c>
    </row>
    <row r="87" spans="1:35" ht="15.75" x14ac:dyDescent="0.25">
      <c r="A87" s="2" t="s">
        <v>292</v>
      </c>
      <c r="B87" s="38" t="s">
        <v>326</v>
      </c>
      <c r="C87" s="2" t="s">
        <v>327</v>
      </c>
      <c r="D87" s="2">
        <v>218</v>
      </c>
      <c r="E87" s="2">
        <v>176</v>
      </c>
      <c r="F87" s="2">
        <v>6.6477272727272718E-2</v>
      </c>
      <c r="G87" s="2">
        <v>3.125E-2</v>
      </c>
      <c r="H87" s="2">
        <v>2.443181818181818E-2</v>
      </c>
      <c r="I87" s="2">
        <v>4.9431818181818181E-2</v>
      </c>
      <c r="J87" s="2">
        <v>0.21079545454545456</v>
      </c>
      <c r="K87" s="2">
        <v>0.17443181818181819</v>
      </c>
      <c r="L87" s="2">
        <v>0.34545454545454546</v>
      </c>
      <c r="M87" s="35">
        <v>0.55113636363636365</v>
      </c>
      <c r="N87" s="35">
        <v>0.1403409090909091</v>
      </c>
      <c r="O87" s="2">
        <v>5.8522727272727275E-2</v>
      </c>
      <c r="P87" s="2" t="s">
        <v>39</v>
      </c>
      <c r="Q87" s="2" t="s">
        <v>39</v>
      </c>
      <c r="R87" s="2" t="s">
        <v>39</v>
      </c>
      <c r="S87" s="2">
        <v>0.76761363636363633</v>
      </c>
      <c r="T87" s="2">
        <v>6.6477272727272718E-2</v>
      </c>
      <c r="U87" s="2">
        <v>3.5227272727272725E-2</v>
      </c>
      <c r="V87" s="2" t="s">
        <v>39</v>
      </c>
      <c r="W87" s="2" t="s">
        <v>39</v>
      </c>
      <c r="X87" s="2" t="s">
        <v>39</v>
      </c>
      <c r="Y87" s="4">
        <v>6.5909090909090903E-2</v>
      </c>
      <c r="Z87" s="2">
        <v>0.2505681818181818</v>
      </c>
      <c r="AA87" s="2" t="s">
        <v>39</v>
      </c>
      <c r="AB87" s="2" t="s">
        <v>39</v>
      </c>
      <c r="AC87" s="2">
        <v>0.3443181818181818</v>
      </c>
      <c r="AD87" s="2">
        <v>0.47727272727272729</v>
      </c>
      <c r="AE87" s="2">
        <v>0.21875</v>
      </c>
      <c r="AF87" s="2">
        <v>0.16590909090909089</v>
      </c>
      <c r="AG87" s="2">
        <v>0.58465909090909096</v>
      </c>
      <c r="AH87" s="2" t="s">
        <v>39</v>
      </c>
      <c r="AI87" s="2" t="s">
        <v>39</v>
      </c>
    </row>
    <row r="88" spans="1:35" ht="15.75" x14ac:dyDescent="0.25">
      <c r="A88" s="2" t="s">
        <v>292</v>
      </c>
      <c r="B88" s="38" t="s">
        <v>328</v>
      </c>
      <c r="C88" s="2" t="s">
        <v>329</v>
      </c>
      <c r="D88" s="2" t="s">
        <v>39</v>
      </c>
      <c r="E88" s="2">
        <v>188</v>
      </c>
      <c r="F88" s="22">
        <v>0.12712765957446809</v>
      </c>
      <c r="G88" s="22">
        <v>7.5531914893617019E-2</v>
      </c>
      <c r="H88" s="22">
        <v>5.3191489361702128E-2</v>
      </c>
      <c r="I88" s="22">
        <v>0.16117021276595744</v>
      </c>
      <c r="J88" s="22">
        <v>0.49468085106382981</v>
      </c>
      <c r="K88" s="22" t="s">
        <v>39</v>
      </c>
      <c r="L88" s="22" t="s">
        <v>39</v>
      </c>
      <c r="M88" s="23" t="s">
        <v>39</v>
      </c>
      <c r="N88" s="23" t="s">
        <v>39</v>
      </c>
      <c r="O88" s="22" t="s">
        <v>39</v>
      </c>
      <c r="P88" s="22" t="s">
        <v>39</v>
      </c>
      <c r="Q88" s="22" t="s">
        <v>39</v>
      </c>
      <c r="R88" s="22" t="s">
        <v>39</v>
      </c>
      <c r="S88" s="22" t="s">
        <v>39</v>
      </c>
      <c r="T88" s="22" t="s">
        <v>39</v>
      </c>
      <c r="U88" s="22" t="s">
        <v>39</v>
      </c>
      <c r="V88" s="22" t="s">
        <v>39</v>
      </c>
      <c r="W88" s="22" t="s">
        <v>39</v>
      </c>
      <c r="X88" s="22" t="s">
        <v>39</v>
      </c>
      <c r="Y88" s="9">
        <v>7.4468085106382975E-2</v>
      </c>
      <c r="Z88" s="22" t="s">
        <v>39</v>
      </c>
      <c r="AA88" s="22" t="s">
        <v>39</v>
      </c>
      <c r="AB88" s="22" t="s">
        <v>39</v>
      </c>
      <c r="AC88" s="22">
        <v>0.64627659574468088</v>
      </c>
      <c r="AD88" s="22">
        <v>0.99946808510638296</v>
      </c>
      <c r="AE88" s="22">
        <v>0.70478723404255317</v>
      </c>
      <c r="AF88" s="22">
        <v>0.2</v>
      </c>
      <c r="AG88" s="22">
        <v>0.66436170212765966</v>
      </c>
      <c r="AH88" s="22" t="s">
        <v>39</v>
      </c>
      <c r="AI88" s="22" t="s">
        <v>39</v>
      </c>
    </row>
    <row r="89" spans="1:35" ht="15.75" x14ac:dyDescent="0.25">
      <c r="A89" s="34" t="s">
        <v>292</v>
      </c>
      <c r="B89" s="39" t="s">
        <v>330</v>
      </c>
      <c r="C89" s="34" t="s">
        <v>49</v>
      </c>
      <c r="D89" s="34">
        <v>114.795</v>
      </c>
      <c r="E89" s="34">
        <v>89.473333333333315</v>
      </c>
      <c r="F89" s="25">
        <v>6.6037597265475825E-2</v>
      </c>
      <c r="G89" s="25">
        <v>7.1326666434441258E-2</v>
      </c>
      <c r="H89" s="25">
        <v>5.8752798613817693E-2</v>
      </c>
      <c r="I89" s="25">
        <v>0.12201964937024674</v>
      </c>
      <c r="J89" s="25">
        <v>0.36607022876710427</v>
      </c>
      <c r="K89" s="25" t="s">
        <v>39</v>
      </c>
      <c r="L89" s="25">
        <v>9.1750441305294597E-2</v>
      </c>
      <c r="M89" s="25">
        <v>0.65179398400657007</v>
      </c>
      <c r="N89" s="25" t="s">
        <v>39</v>
      </c>
      <c r="O89" s="25" t="s">
        <v>39</v>
      </c>
      <c r="P89" s="25">
        <v>0.23586078521572118</v>
      </c>
      <c r="Q89" s="25">
        <v>0.4226048073380303</v>
      </c>
      <c r="R89" s="25">
        <v>0</v>
      </c>
      <c r="S89" s="25">
        <v>0.65585519316910856</v>
      </c>
      <c r="T89" s="25">
        <v>0.11960475583536159</v>
      </c>
      <c r="U89" s="25">
        <v>3.8937041204270093E-2</v>
      </c>
      <c r="V89" s="25">
        <v>0.7904466873188768</v>
      </c>
      <c r="W89" s="25">
        <v>7.5946837213950236E-2</v>
      </c>
      <c r="X89" s="25">
        <v>4.6967123013890284E-2</v>
      </c>
      <c r="Y89" s="25">
        <v>7.0339976553341149E-2</v>
      </c>
      <c r="Z89" s="25">
        <v>0.30043294707124235</v>
      </c>
      <c r="AA89" s="25" t="s">
        <v>39</v>
      </c>
      <c r="AB89" s="25" t="s">
        <v>39</v>
      </c>
      <c r="AC89" s="25">
        <v>0.65846253820772893</v>
      </c>
      <c r="AD89" s="25">
        <v>0.46737165391276203</v>
      </c>
      <c r="AE89" s="25">
        <v>0.22206264467168016</v>
      </c>
      <c r="AF89" s="25" t="s">
        <v>39</v>
      </c>
      <c r="AG89" s="25" t="s">
        <v>39</v>
      </c>
      <c r="AH89" s="25">
        <v>0.27610711417734912</v>
      </c>
      <c r="AI89" s="25">
        <v>0.37520930732276991</v>
      </c>
    </row>
    <row r="90" spans="1:35" ht="15.75" x14ac:dyDescent="0.25">
      <c r="A90" s="2" t="s">
        <v>292</v>
      </c>
      <c r="B90" s="38" t="s">
        <v>334</v>
      </c>
      <c r="C90" s="2" t="s">
        <v>335</v>
      </c>
      <c r="D90" s="2">
        <v>82.92</v>
      </c>
      <c r="E90" s="2">
        <v>63.2</v>
      </c>
      <c r="F90" s="2">
        <v>4.1139240506329111E-2</v>
      </c>
      <c r="G90" s="2">
        <v>7.2784810126582264E-2</v>
      </c>
      <c r="H90" s="2" t="s">
        <v>39</v>
      </c>
      <c r="I90" s="2">
        <v>0.1550632911392405</v>
      </c>
      <c r="J90" s="2" t="s">
        <v>39</v>
      </c>
      <c r="K90" s="2" t="s">
        <v>39</v>
      </c>
      <c r="L90" s="2" t="s">
        <v>39</v>
      </c>
      <c r="M90" s="35">
        <v>0.57911392405063289</v>
      </c>
      <c r="N90" s="35" t="s">
        <v>39</v>
      </c>
      <c r="O90" s="2" t="s">
        <v>39</v>
      </c>
      <c r="P90" s="2" t="s">
        <v>39</v>
      </c>
      <c r="Q90" s="2" t="s">
        <v>39</v>
      </c>
      <c r="R90" s="2" t="s">
        <v>39</v>
      </c>
      <c r="S90" s="2">
        <v>0.63449367088607589</v>
      </c>
      <c r="T90" s="2">
        <v>0.15348101265822783</v>
      </c>
      <c r="U90" s="2" t="s">
        <v>39</v>
      </c>
      <c r="V90" s="2" t="s">
        <v>39</v>
      </c>
      <c r="W90" s="2" t="s">
        <v>39</v>
      </c>
      <c r="X90" s="2" t="s">
        <v>39</v>
      </c>
      <c r="Y90" s="4">
        <v>4.4303797468354424E-2</v>
      </c>
      <c r="Z90" s="2">
        <v>0.28797468354430378</v>
      </c>
      <c r="AA90" s="2" t="s">
        <v>39</v>
      </c>
      <c r="AB90" s="2">
        <v>0.17721518987341769</v>
      </c>
      <c r="AC90" s="2">
        <v>0.69145569620253167</v>
      </c>
      <c r="AD90" s="2" t="s">
        <v>39</v>
      </c>
      <c r="AE90" s="2" t="s">
        <v>39</v>
      </c>
      <c r="AF90" s="2" t="s">
        <v>39</v>
      </c>
      <c r="AG90" s="2" t="s">
        <v>39</v>
      </c>
      <c r="AH90" s="2" t="s">
        <v>39</v>
      </c>
      <c r="AI90" s="2" t="s">
        <v>39</v>
      </c>
    </row>
    <row r="91" spans="1:35" ht="15.75" x14ac:dyDescent="0.25">
      <c r="A91" s="2" t="s">
        <v>292</v>
      </c>
      <c r="B91" s="38" t="s">
        <v>336</v>
      </c>
      <c r="C91" s="2" t="s">
        <v>337</v>
      </c>
      <c r="D91" s="2" t="s">
        <v>39</v>
      </c>
      <c r="E91" s="2">
        <v>167.69</v>
      </c>
      <c r="F91" s="22" t="s">
        <v>39</v>
      </c>
      <c r="G91" s="22">
        <v>0</v>
      </c>
      <c r="H91" s="22">
        <v>0</v>
      </c>
      <c r="I91" s="22" t="s">
        <v>39</v>
      </c>
      <c r="J91" s="22">
        <v>0.50092432464666947</v>
      </c>
      <c r="K91" s="22" t="s">
        <v>39</v>
      </c>
      <c r="L91" s="22">
        <v>7.2753294770111512E-2</v>
      </c>
      <c r="M91" s="23" t="s">
        <v>39</v>
      </c>
      <c r="N91" s="23" t="s">
        <v>39</v>
      </c>
      <c r="O91" s="22" t="s">
        <v>39</v>
      </c>
      <c r="P91" s="22" t="s">
        <v>39</v>
      </c>
      <c r="Q91" s="22">
        <v>0</v>
      </c>
      <c r="R91" s="22">
        <v>0</v>
      </c>
      <c r="S91" s="22" t="s">
        <v>39</v>
      </c>
      <c r="T91" s="22" t="s">
        <v>39</v>
      </c>
      <c r="U91" s="22" t="s">
        <v>39</v>
      </c>
      <c r="V91" s="22" t="s">
        <v>39</v>
      </c>
      <c r="W91" s="22" t="s">
        <v>39</v>
      </c>
      <c r="X91" s="22" t="s">
        <v>39</v>
      </c>
      <c r="Y91" s="9" t="s">
        <v>39</v>
      </c>
      <c r="Z91" s="22" t="s">
        <v>39</v>
      </c>
      <c r="AA91" s="22" t="s">
        <v>39</v>
      </c>
      <c r="AB91" s="22" t="s">
        <v>39</v>
      </c>
      <c r="AC91" s="22">
        <v>0.73767070189039297</v>
      </c>
      <c r="AD91" s="22">
        <v>0.70666110084083722</v>
      </c>
      <c r="AE91" s="22">
        <v>0.48601586260361379</v>
      </c>
      <c r="AF91" s="22" t="s">
        <v>39</v>
      </c>
      <c r="AG91" s="22" t="s">
        <v>39</v>
      </c>
      <c r="AH91" s="22" t="s">
        <v>39</v>
      </c>
      <c r="AI91" s="22" t="s">
        <v>39</v>
      </c>
    </row>
    <row r="92" spans="1:35" ht="15.75" x14ac:dyDescent="0.25">
      <c r="A92" s="34" t="s">
        <v>292</v>
      </c>
      <c r="B92" s="39" t="s">
        <v>339</v>
      </c>
      <c r="C92" s="34" t="s">
        <v>49</v>
      </c>
      <c r="D92" s="34">
        <v>102.82</v>
      </c>
      <c r="E92" s="34">
        <v>121.79666666666667</v>
      </c>
      <c r="F92" s="25">
        <v>7.3060863930357378E-2</v>
      </c>
      <c r="G92" s="25">
        <v>3.0656934306569343E-2</v>
      </c>
      <c r="H92" s="25">
        <v>2.5547445255474453E-2</v>
      </c>
      <c r="I92" s="25">
        <v>3.941605839416059E-2</v>
      </c>
      <c r="J92" s="25">
        <v>0.15310469714515587</v>
      </c>
      <c r="K92" s="25">
        <v>0.36310441499471308</v>
      </c>
      <c r="L92" s="25">
        <v>4.5238157362580557E-2</v>
      </c>
      <c r="M92" s="25" t="s">
        <v>39</v>
      </c>
      <c r="N92" s="25">
        <v>0</v>
      </c>
      <c r="O92" s="25">
        <v>0</v>
      </c>
      <c r="P92" s="25">
        <v>0.29021266596169665</v>
      </c>
      <c r="Q92" s="25">
        <v>0.35483491951592055</v>
      </c>
      <c r="R92" s="25" t="s">
        <v>39</v>
      </c>
      <c r="S92" s="25">
        <v>0.70281965382467892</v>
      </c>
      <c r="T92" s="25">
        <v>9.2127303182579556E-2</v>
      </c>
      <c r="U92" s="25">
        <v>9.7012841987716356E-2</v>
      </c>
      <c r="V92" s="25" t="s">
        <v>39</v>
      </c>
      <c r="W92" s="25">
        <v>0</v>
      </c>
      <c r="X92" s="25">
        <v>0</v>
      </c>
      <c r="Y92" s="25">
        <v>9.3484523860260113E-2</v>
      </c>
      <c r="Z92" s="25">
        <v>0.3090118669956527</v>
      </c>
      <c r="AA92" s="25" t="s">
        <v>39</v>
      </c>
      <c r="AB92" s="25" t="s">
        <v>39</v>
      </c>
      <c r="AC92" s="25">
        <v>0.71801379987463088</v>
      </c>
      <c r="AD92" s="25">
        <v>0.22733942988746261</v>
      </c>
      <c r="AE92" s="25">
        <v>0.11330949286832864</v>
      </c>
      <c r="AF92" s="25">
        <v>0.39766533782389163</v>
      </c>
      <c r="AG92" s="25">
        <v>0.3606469536883683</v>
      </c>
      <c r="AH92" s="25" t="s">
        <v>39</v>
      </c>
      <c r="AI92" s="25" t="s">
        <v>39</v>
      </c>
    </row>
    <row r="93" spans="1:35" ht="15.75" x14ac:dyDescent="0.25">
      <c r="A93" s="2" t="s">
        <v>292</v>
      </c>
      <c r="B93" s="38" t="s">
        <v>458</v>
      </c>
      <c r="C93" s="2" t="s">
        <v>338</v>
      </c>
      <c r="D93" s="2">
        <v>175</v>
      </c>
      <c r="E93" s="2">
        <v>129.57</v>
      </c>
      <c r="F93" s="22">
        <v>4.3219881145326849E-2</v>
      </c>
      <c r="G93" s="22">
        <v>3.1643127267114303E-2</v>
      </c>
      <c r="H93" s="22" t="s">
        <v>39</v>
      </c>
      <c r="I93" s="22">
        <v>3.550204522651848E-2</v>
      </c>
      <c r="J93" s="22">
        <v>8.7983329474415381E-2</v>
      </c>
      <c r="K93" s="22">
        <v>0.4314270278613877</v>
      </c>
      <c r="L93" s="22">
        <v>4.63070155128502E-2</v>
      </c>
      <c r="M93" s="23" t="s">
        <v>39</v>
      </c>
      <c r="N93" s="23">
        <v>0</v>
      </c>
      <c r="O93" s="22">
        <v>0</v>
      </c>
      <c r="P93" s="22">
        <v>0.27552674230145868</v>
      </c>
      <c r="Q93" s="22">
        <v>0.40364281855367756</v>
      </c>
      <c r="R93" s="22" t="s">
        <v>39</v>
      </c>
      <c r="S93" s="22">
        <v>0.78876283090221511</v>
      </c>
      <c r="T93" s="22" t="s">
        <v>39</v>
      </c>
      <c r="U93" s="22">
        <v>9.1842247433819565E-2</v>
      </c>
      <c r="V93" s="22" t="s">
        <v>39</v>
      </c>
      <c r="W93" s="22" t="s">
        <v>39</v>
      </c>
      <c r="X93" s="22" t="s">
        <v>39</v>
      </c>
      <c r="Y93" s="9">
        <v>7.7178359188083662E-2</v>
      </c>
      <c r="Z93" s="22">
        <v>0.31720305626302386</v>
      </c>
      <c r="AA93" s="22" t="s">
        <v>39</v>
      </c>
      <c r="AB93" s="22">
        <v>0.15590028555992899</v>
      </c>
      <c r="AC93" s="22">
        <v>0.77718607702400255</v>
      </c>
      <c r="AD93" s="22">
        <v>0.28633171258779039</v>
      </c>
      <c r="AE93" s="22">
        <v>8.7983329474415381E-2</v>
      </c>
      <c r="AF93" s="22">
        <v>0.39592498263486919</v>
      </c>
      <c r="AG93" s="22">
        <v>0.33341051169252145</v>
      </c>
      <c r="AH93" s="22" t="s">
        <v>39</v>
      </c>
      <c r="AI93" s="22" t="s">
        <v>39</v>
      </c>
    </row>
    <row r="94" spans="1:35" ht="15.75" x14ac:dyDescent="0.25">
      <c r="A94" s="2" t="s">
        <v>292</v>
      </c>
      <c r="B94" s="38" t="s">
        <v>459</v>
      </c>
      <c r="C94" s="2" t="s">
        <v>342</v>
      </c>
      <c r="D94" s="2">
        <v>155.77000000000001</v>
      </c>
      <c r="E94" s="2">
        <v>127.77000000000001</v>
      </c>
      <c r="F94" s="2" t="s">
        <v>39</v>
      </c>
      <c r="G94" s="2" t="s">
        <v>39</v>
      </c>
      <c r="H94" s="2" t="s">
        <v>39</v>
      </c>
      <c r="I94" s="2" t="s">
        <v>39</v>
      </c>
      <c r="J94" s="2">
        <v>0.19096814588714092</v>
      </c>
      <c r="K94" s="2">
        <v>0.31306253424121466</v>
      </c>
      <c r="L94" s="2">
        <v>5.322063082100649E-2</v>
      </c>
      <c r="M94" s="35" t="s">
        <v>39</v>
      </c>
      <c r="N94" s="35">
        <v>0</v>
      </c>
      <c r="O94" s="2">
        <v>0</v>
      </c>
      <c r="P94" s="2" t="s">
        <v>39</v>
      </c>
      <c r="Q94" s="2" t="s">
        <v>39</v>
      </c>
      <c r="R94" s="2" t="s">
        <v>39</v>
      </c>
      <c r="S94" s="2">
        <v>0.66838851060499338</v>
      </c>
      <c r="T94" s="2">
        <v>0.1878375205447288</v>
      </c>
      <c r="U94" s="2">
        <v>9.5484072943570461E-2</v>
      </c>
      <c r="V94" s="2" t="s">
        <v>39</v>
      </c>
      <c r="W94" s="2">
        <v>0</v>
      </c>
      <c r="X94" s="2">
        <v>0</v>
      </c>
      <c r="Y94" s="4">
        <v>0.10878923064882209</v>
      </c>
      <c r="Z94" s="2">
        <v>0.26140721609141421</v>
      </c>
      <c r="AA94" s="2">
        <v>8.9222822258746184E-2</v>
      </c>
      <c r="AB94" s="2">
        <v>0.16122720513422556</v>
      </c>
      <c r="AC94" s="2">
        <v>0.72395711043280886</v>
      </c>
      <c r="AD94" s="2" t="s">
        <v>39</v>
      </c>
      <c r="AE94" s="2" t="s">
        <v>39</v>
      </c>
      <c r="AF94" s="2">
        <v>0.34202081865852701</v>
      </c>
      <c r="AG94" s="2">
        <v>0.34358613132973309</v>
      </c>
      <c r="AH94" s="2" t="s">
        <v>39</v>
      </c>
      <c r="AI94" s="2" t="s">
        <v>39</v>
      </c>
    </row>
    <row r="95" spans="1:35" ht="15.75" x14ac:dyDescent="0.25">
      <c r="A95" s="2" t="s">
        <v>292</v>
      </c>
      <c r="B95" s="38" t="s">
        <v>343</v>
      </c>
      <c r="C95" s="2" t="s">
        <v>344</v>
      </c>
      <c r="D95" s="2">
        <v>85.9</v>
      </c>
      <c r="E95" s="2">
        <v>64.14</v>
      </c>
      <c r="F95" s="22" t="s">
        <v>39</v>
      </c>
      <c r="G95" s="22" t="s">
        <v>39</v>
      </c>
      <c r="H95" s="22" t="s">
        <v>39</v>
      </c>
      <c r="I95" s="22" t="s">
        <v>39</v>
      </c>
      <c r="J95" s="22" t="s">
        <v>39</v>
      </c>
      <c r="K95" s="22" t="s">
        <v>39</v>
      </c>
      <c r="L95" s="22" t="s">
        <v>39</v>
      </c>
      <c r="M95" s="23">
        <v>0.50826317430620516</v>
      </c>
      <c r="N95" s="23" t="s">
        <v>39</v>
      </c>
      <c r="O95" s="22" t="s">
        <v>39</v>
      </c>
      <c r="P95" s="22">
        <v>0.24789522918615528</v>
      </c>
      <c r="Q95" s="22" t="s">
        <v>39</v>
      </c>
      <c r="R95" s="22">
        <v>0.15279077019020892</v>
      </c>
      <c r="S95" s="22">
        <v>0.82631743062051766</v>
      </c>
      <c r="T95" s="22">
        <v>9.1986280012472721E-2</v>
      </c>
      <c r="U95" s="22">
        <v>1.2472715933894606E-2</v>
      </c>
      <c r="V95" s="22">
        <v>0.71250389772372935</v>
      </c>
      <c r="W95" s="22">
        <v>0.18241347053320858</v>
      </c>
      <c r="X95" s="22">
        <v>1.8709073900841908E-2</v>
      </c>
      <c r="Y95" s="9">
        <v>2.4945431867789213E-2</v>
      </c>
      <c r="Z95" s="22">
        <v>0.31805425631431239</v>
      </c>
      <c r="AA95" s="22" t="s">
        <v>39</v>
      </c>
      <c r="AB95" s="22">
        <v>4.5213595260367945E-2</v>
      </c>
      <c r="AC95" s="22">
        <v>0.50046772684752105</v>
      </c>
      <c r="AD95" s="22" t="s">
        <v>39</v>
      </c>
      <c r="AE95" s="22" t="s">
        <v>39</v>
      </c>
      <c r="AF95" s="22" t="s">
        <v>39</v>
      </c>
      <c r="AG95" s="22" t="s">
        <v>39</v>
      </c>
      <c r="AH95" s="22">
        <v>0.26504521359526034</v>
      </c>
      <c r="AI95" s="22">
        <v>0.24009978172747115</v>
      </c>
    </row>
    <row r="96" spans="1:35" ht="15.75" x14ac:dyDescent="0.25">
      <c r="A96" s="2" t="s">
        <v>292</v>
      </c>
      <c r="B96" s="38" t="s">
        <v>345</v>
      </c>
      <c r="C96" s="2" t="s">
        <v>346</v>
      </c>
      <c r="D96" s="2">
        <v>567</v>
      </c>
      <c r="E96" s="2">
        <v>452</v>
      </c>
      <c r="F96" s="22">
        <v>3.0530973451327437E-2</v>
      </c>
      <c r="G96" s="22">
        <v>6.1946902654867256E-2</v>
      </c>
      <c r="H96" s="22">
        <v>3.6061946902654872E-2</v>
      </c>
      <c r="I96" s="22">
        <v>0.18230088495575222</v>
      </c>
      <c r="J96" s="22">
        <v>0.2889380530973451</v>
      </c>
      <c r="K96" s="22" t="s">
        <v>39</v>
      </c>
      <c r="L96" s="22" t="s">
        <v>39</v>
      </c>
      <c r="M96" s="23">
        <v>0.58407079646017701</v>
      </c>
      <c r="N96" s="23" t="s">
        <v>39</v>
      </c>
      <c r="O96" s="22" t="s">
        <v>39</v>
      </c>
      <c r="P96" s="22">
        <v>0.22809734513274335</v>
      </c>
      <c r="Q96" s="22">
        <v>0.20973451327433629</v>
      </c>
      <c r="R96" s="22" t="s">
        <v>39</v>
      </c>
      <c r="S96" s="22">
        <v>0.68805309734513276</v>
      </c>
      <c r="T96" s="22">
        <v>0.11460176991150442</v>
      </c>
      <c r="U96" s="22">
        <v>3.4955752212389384E-2</v>
      </c>
      <c r="V96" s="22">
        <v>0.75663716814159288</v>
      </c>
      <c r="W96" s="22">
        <v>7.9203539823008845E-2</v>
      </c>
      <c r="X96" s="22">
        <v>6.6150442477876104E-2</v>
      </c>
      <c r="Y96" s="9">
        <v>6.0840707964601767E-2</v>
      </c>
      <c r="Z96" s="22">
        <v>0.25442477876106195</v>
      </c>
      <c r="AA96" s="22" t="s">
        <v>39</v>
      </c>
      <c r="AB96" s="22" t="s">
        <v>39</v>
      </c>
      <c r="AC96" s="22">
        <v>0.60176991150442483</v>
      </c>
      <c r="AD96" s="22">
        <v>0.3</v>
      </c>
      <c r="AE96" s="22">
        <v>0.24070796460176991</v>
      </c>
      <c r="AF96" s="22" t="s">
        <v>39</v>
      </c>
      <c r="AG96" s="22" t="s">
        <v>39</v>
      </c>
      <c r="AH96" s="22">
        <v>0.29181415929203541</v>
      </c>
      <c r="AI96" s="22" t="s">
        <v>39</v>
      </c>
    </row>
    <row r="97" spans="1:35" ht="15.75" x14ac:dyDescent="0.25">
      <c r="A97" s="2" t="s">
        <v>347</v>
      </c>
      <c r="B97" s="38" t="s">
        <v>460</v>
      </c>
      <c r="C97" s="2" t="s">
        <v>290</v>
      </c>
      <c r="D97" s="2" t="s">
        <v>39</v>
      </c>
      <c r="E97" s="2">
        <v>107.43</v>
      </c>
      <c r="F97" s="22">
        <v>7.3536256166806285E-2</v>
      </c>
      <c r="G97" s="22">
        <v>3.4441031369263707E-2</v>
      </c>
      <c r="H97" s="22">
        <v>1.8616773713115514E-2</v>
      </c>
      <c r="I97" s="22" t="s">
        <v>39</v>
      </c>
      <c r="J97" s="22" t="s">
        <v>39</v>
      </c>
      <c r="K97" s="22" t="s">
        <v>39</v>
      </c>
      <c r="L97" s="22" t="s">
        <v>39</v>
      </c>
      <c r="M97" s="23" t="s">
        <v>39</v>
      </c>
      <c r="N97" s="23" t="s">
        <v>39</v>
      </c>
      <c r="O97" s="22" t="s">
        <v>39</v>
      </c>
      <c r="P97" s="22" t="s">
        <v>39</v>
      </c>
      <c r="Q97" s="22" t="s">
        <v>39</v>
      </c>
      <c r="R97" s="22" t="s">
        <v>39</v>
      </c>
      <c r="S97" s="22" t="s">
        <v>39</v>
      </c>
      <c r="T97" s="22" t="s">
        <v>39</v>
      </c>
      <c r="U97" s="22" t="s">
        <v>39</v>
      </c>
      <c r="V97" s="22">
        <v>0.68882062738527405</v>
      </c>
      <c r="W97" s="22">
        <v>5.2126966396723443E-2</v>
      </c>
      <c r="X97" s="22">
        <v>7.2605417481150514E-2</v>
      </c>
      <c r="Y97" s="9">
        <v>7.5397933538117842E-2</v>
      </c>
      <c r="Z97" s="22" t="s">
        <v>39</v>
      </c>
      <c r="AA97" s="22" t="s">
        <v>39</v>
      </c>
      <c r="AB97" s="22" t="s">
        <v>39</v>
      </c>
      <c r="AC97" s="22">
        <v>0.17872102764590894</v>
      </c>
      <c r="AD97" s="22" t="s">
        <v>39</v>
      </c>
      <c r="AE97" s="22" t="s">
        <v>39</v>
      </c>
      <c r="AF97" s="22" t="s">
        <v>39</v>
      </c>
      <c r="AG97" s="22" t="s">
        <v>39</v>
      </c>
      <c r="AH97" s="22" t="s">
        <v>39</v>
      </c>
      <c r="AI97" s="22" t="s">
        <v>39</v>
      </c>
    </row>
    <row r="98" spans="1:35" ht="15.75" x14ac:dyDescent="0.25">
      <c r="A98" s="2" t="s">
        <v>347</v>
      </c>
      <c r="B98" s="38" t="s">
        <v>348</v>
      </c>
      <c r="C98" s="2" t="s">
        <v>349</v>
      </c>
      <c r="D98" s="2">
        <v>164.85000000000002</v>
      </c>
      <c r="E98" s="2">
        <v>122.63000000000001</v>
      </c>
      <c r="F98" s="22">
        <v>8.0730653184375764E-2</v>
      </c>
      <c r="G98" s="22" t="s">
        <v>39</v>
      </c>
      <c r="H98" s="22" t="s">
        <v>39</v>
      </c>
      <c r="I98" s="22">
        <v>6.9314197178504441E-2</v>
      </c>
      <c r="J98" s="22">
        <v>0.3498328304656283</v>
      </c>
      <c r="K98" s="22" t="s">
        <v>39</v>
      </c>
      <c r="L98" s="22">
        <v>3.832667373399657E-2</v>
      </c>
      <c r="M98" s="23">
        <v>0.78447361983201491</v>
      </c>
      <c r="N98" s="23" t="s">
        <v>39</v>
      </c>
      <c r="O98" s="22" t="s">
        <v>39</v>
      </c>
      <c r="P98" s="22">
        <v>0.79915192041099237</v>
      </c>
      <c r="Q98" s="22">
        <v>7.3391502894887051E-2</v>
      </c>
      <c r="R98" s="22">
        <v>0.10600994862594797</v>
      </c>
      <c r="S98" s="22">
        <v>0.9850770610780395</v>
      </c>
      <c r="T98" s="22">
        <v>7.420696403816357E-2</v>
      </c>
      <c r="U98" s="22">
        <v>0.22425181440104378</v>
      </c>
      <c r="V98" s="22">
        <v>0.95245861534697862</v>
      </c>
      <c r="W98" s="22" t="s">
        <v>39</v>
      </c>
      <c r="X98" s="22" t="s">
        <v>39</v>
      </c>
      <c r="Y98" s="9">
        <v>9.4593492620076644E-2</v>
      </c>
      <c r="Z98" s="22">
        <v>0.28785778357661251</v>
      </c>
      <c r="AA98" s="22">
        <v>0.25279295441572208</v>
      </c>
      <c r="AB98" s="22">
        <v>0.26339394927831683</v>
      </c>
      <c r="AC98" s="22">
        <v>0.33760091331648046</v>
      </c>
      <c r="AD98" s="22">
        <v>0.19407975209981243</v>
      </c>
      <c r="AE98" s="22">
        <v>0.18429421838049417</v>
      </c>
      <c r="AF98" s="22" t="s">
        <v>39</v>
      </c>
      <c r="AG98" s="22" t="s">
        <v>39</v>
      </c>
      <c r="AH98" s="22">
        <v>0.24137649840985076</v>
      </c>
      <c r="AI98" s="22">
        <v>0.51537144255076239</v>
      </c>
    </row>
    <row r="99" spans="1:35" ht="15.75" x14ac:dyDescent="0.25">
      <c r="A99" s="2" t="s">
        <v>347</v>
      </c>
      <c r="B99" s="38" t="s">
        <v>461</v>
      </c>
      <c r="C99" s="2" t="s">
        <v>356</v>
      </c>
      <c r="D99" s="2">
        <v>184</v>
      </c>
      <c r="E99" s="2">
        <v>140.91999999999999</v>
      </c>
      <c r="F99" s="22">
        <v>8.8702810105024135E-2</v>
      </c>
      <c r="G99" s="22">
        <v>3.4061879080329267E-2</v>
      </c>
      <c r="H99" s="22">
        <v>2.9094521714447912E-2</v>
      </c>
      <c r="I99" s="22" t="s">
        <v>39</v>
      </c>
      <c r="J99" s="22" t="s">
        <v>39</v>
      </c>
      <c r="K99" s="22" t="s">
        <v>39</v>
      </c>
      <c r="L99" s="22" t="s">
        <v>39</v>
      </c>
      <c r="M99" s="23">
        <v>0.84090263979562885</v>
      </c>
      <c r="N99" s="23">
        <v>7.8058472892421238E-2</v>
      </c>
      <c r="O99" s="22">
        <v>0.27249503264263414</v>
      </c>
      <c r="P99" s="22">
        <v>0.62162929321600913</v>
      </c>
      <c r="Q99" s="22">
        <v>9.6508657394266256E-2</v>
      </c>
      <c r="R99" s="22">
        <v>0.11779733181947206</v>
      </c>
      <c r="S99" s="22">
        <v>0.70110701107011075</v>
      </c>
      <c r="T99" s="22">
        <v>0.20508089696281578</v>
      </c>
      <c r="U99" s="22">
        <v>0.18946920238433154</v>
      </c>
      <c r="V99" s="22">
        <v>0.95089412432585874</v>
      </c>
      <c r="W99" s="22">
        <v>4.8254328697133128E-2</v>
      </c>
      <c r="X99" s="22">
        <v>0.25475447062162931</v>
      </c>
      <c r="Y99" s="9">
        <v>6.5994890718137966E-2</v>
      </c>
      <c r="Z99" s="22">
        <v>0.35055350553505538</v>
      </c>
      <c r="AA99" s="22" t="s">
        <v>39</v>
      </c>
      <c r="AB99" s="22">
        <v>8.4445075219982985E-2</v>
      </c>
      <c r="AC99" s="22">
        <v>0.25262560317910876</v>
      </c>
      <c r="AD99" s="22" t="s">
        <v>39</v>
      </c>
      <c r="AE99" s="22" t="s">
        <v>39</v>
      </c>
      <c r="AF99" s="22" t="s">
        <v>39</v>
      </c>
      <c r="AG99" s="22" t="s">
        <v>39</v>
      </c>
      <c r="AH99" s="22">
        <v>0.25830258302583026</v>
      </c>
      <c r="AI99" s="22">
        <v>0.61240420096508663</v>
      </c>
    </row>
    <row r="100" spans="1:35" ht="15.75" x14ac:dyDescent="0.25">
      <c r="A100" s="34" t="s">
        <v>347</v>
      </c>
      <c r="B100" s="39" t="s">
        <v>353</v>
      </c>
      <c r="C100" s="34" t="s">
        <v>49</v>
      </c>
      <c r="D100" s="34">
        <v>171.32000000000002</v>
      </c>
      <c r="E100" s="34">
        <v>130.80333333333334</v>
      </c>
      <c r="F100" s="34">
        <v>6.5398675992587016E-2</v>
      </c>
      <c r="G100" s="34">
        <v>4.5060763153448993E-2</v>
      </c>
      <c r="H100" s="34">
        <v>3.9888050652998747E-2</v>
      </c>
      <c r="I100" s="34">
        <v>9.3094715131419065E-2</v>
      </c>
      <c r="J100" s="34">
        <v>0.30583382839447482</v>
      </c>
      <c r="K100" s="34">
        <v>0.21979509795615426</v>
      </c>
      <c r="L100" s="34">
        <v>5.5310177577712762E-2</v>
      </c>
      <c r="M100" s="34">
        <v>0.83081331992651952</v>
      </c>
      <c r="N100" s="34">
        <v>5.5169015395682794E-2</v>
      </c>
      <c r="O100" s="34">
        <v>0.20711745302330584</v>
      </c>
      <c r="P100" s="34">
        <v>0.77261751204402651</v>
      </c>
      <c r="Q100" s="34">
        <v>6.3950694018348062E-2</v>
      </c>
      <c r="R100" s="34">
        <v>0.13305663924327676</v>
      </c>
      <c r="S100" s="34">
        <v>0.8733246239616671</v>
      </c>
      <c r="T100" s="34">
        <v>0.19918006691993725</v>
      </c>
      <c r="U100" s="34">
        <v>0.24779102092246308</v>
      </c>
      <c r="V100" s="34">
        <v>0.9124657418052502</v>
      </c>
      <c r="W100" s="34">
        <v>0.11050512574854705</v>
      </c>
      <c r="X100" s="34">
        <v>0.22316045240415161</v>
      </c>
      <c r="Y100" s="34">
        <v>9.9845001824516319E-2</v>
      </c>
      <c r="Z100" s="34">
        <v>0.3348356147160485</v>
      </c>
      <c r="AA100" s="34">
        <v>0.22100492627531002</v>
      </c>
      <c r="AB100" s="34">
        <v>0.16321120968993949</v>
      </c>
      <c r="AC100" s="34">
        <v>0.27093329009337297</v>
      </c>
      <c r="AD100" s="34">
        <v>0.21104215485783079</v>
      </c>
      <c r="AE100" s="34">
        <v>0.18206706332436556</v>
      </c>
      <c r="AF100" s="34" t="s">
        <v>39</v>
      </c>
      <c r="AG100" s="34" t="s">
        <v>39</v>
      </c>
      <c r="AH100" s="34">
        <v>0.28495801182624986</v>
      </c>
      <c r="AI100" s="34">
        <v>0.40001286015975995</v>
      </c>
    </row>
    <row r="101" spans="1:35" ht="15.75" x14ac:dyDescent="0.25">
      <c r="A101" s="34" t="s">
        <v>347</v>
      </c>
      <c r="B101" s="39" t="s">
        <v>360</v>
      </c>
      <c r="C101" s="34" t="s">
        <v>49</v>
      </c>
      <c r="D101" s="34">
        <v>389.34000000000003</v>
      </c>
      <c r="E101" s="34">
        <v>288.178</v>
      </c>
      <c r="F101" s="34">
        <v>5.554279341649003E-2</v>
      </c>
      <c r="G101" s="34">
        <v>3.6762442404084363E-2</v>
      </c>
      <c r="H101" s="34">
        <v>3.03278184569679E-2</v>
      </c>
      <c r="I101" s="34">
        <v>7.7606177606177607E-2</v>
      </c>
      <c r="J101" s="34">
        <v>0.29836268557249268</v>
      </c>
      <c r="K101" s="34">
        <v>0.15282443498091824</v>
      </c>
      <c r="L101" s="34">
        <v>3.1097606822482013E-2</v>
      </c>
      <c r="M101" s="34">
        <v>0.72019609793798978</v>
      </c>
      <c r="N101" s="34">
        <v>4.3684350642045115E-2</v>
      </c>
      <c r="O101" s="34">
        <v>0.12428787909317816</v>
      </c>
      <c r="P101" s="34">
        <v>0.63827314435731919</v>
      </c>
      <c r="Q101" s="34">
        <v>5.7705789049370224E-2</v>
      </c>
      <c r="R101" s="34">
        <v>0.14859279555619753</v>
      </c>
      <c r="S101" s="34">
        <v>0.83059289222492583</v>
      </c>
      <c r="T101" s="34">
        <v>7.5196718386875111E-2</v>
      </c>
      <c r="U101" s="34">
        <v>0.19239974248600103</v>
      </c>
      <c r="V101" s="34">
        <v>0.88638134233431298</v>
      </c>
      <c r="W101" s="34">
        <v>5.8403980094253724E-2</v>
      </c>
      <c r="X101" s="34">
        <v>0.18697431091628838</v>
      </c>
      <c r="Y101" s="34">
        <v>0.10300900411490645</v>
      </c>
      <c r="Z101" s="34">
        <v>0.19725559426741623</v>
      </c>
      <c r="AA101" s="34">
        <v>0.23944908903413997</v>
      </c>
      <c r="AB101" s="34">
        <v>0.22533070104210712</v>
      </c>
      <c r="AC101" s="34">
        <v>0.28588387155972717</v>
      </c>
      <c r="AD101" s="34" t="s">
        <v>39</v>
      </c>
      <c r="AE101" s="34" t="s">
        <v>39</v>
      </c>
      <c r="AF101" s="34">
        <v>0.27191489361702126</v>
      </c>
      <c r="AG101" s="34" t="s">
        <v>39</v>
      </c>
      <c r="AH101" s="34">
        <v>0.22679019310438522</v>
      </c>
      <c r="AI101" s="34">
        <v>0.48800286263279502</v>
      </c>
    </row>
    <row r="102" spans="1:35" ht="15.75" x14ac:dyDescent="0.25">
      <c r="A102" s="2" t="s">
        <v>347</v>
      </c>
      <c r="B102" s="38" t="s">
        <v>364</v>
      </c>
      <c r="C102" s="2" t="s">
        <v>365</v>
      </c>
      <c r="D102" s="38">
        <v>370</v>
      </c>
      <c r="E102" s="2">
        <v>257</v>
      </c>
      <c r="F102" s="22">
        <v>0.1801556420233463</v>
      </c>
      <c r="G102" s="22">
        <v>4.7470817120622566E-2</v>
      </c>
      <c r="H102" s="22">
        <v>3.4241245136186774E-2</v>
      </c>
      <c r="I102" s="22">
        <v>9.5330739299610889E-2</v>
      </c>
      <c r="J102" s="22">
        <v>0.41906614785992219</v>
      </c>
      <c r="K102" s="22" t="s">
        <v>39</v>
      </c>
      <c r="L102" s="22" t="s">
        <v>39</v>
      </c>
      <c r="M102" s="23">
        <v>0.9688715953307393</v>
      </c>
      <c r="N102" s="23">
        <v>3.7743190661478597E-2</v>
      </c>
      <c r="O102" s="22">
        <v>0.22140077821011672</v>
      </c>
      <c r="P102" s="22">
        <v>0.72373540856031127</v>
      </c>
      <c r="Q102" s="22">
        <v>6.9649805447470806E-2</v>
      </c>
      <c r="R102" s="22">
        <v>0.17042801556420231</v>
      </c>
      <c r="S102" s="22">
        <v>0.85603112840466922</v>
      </c>
      <c r="T102" s="22">
        <v>0.55758754863813231</v>
      </c>
      <c r="U102" s="22">
        <v>0.25214007782101167</v>
      </c>
      <c r="V102" s="22">
        <v>1.066147859922179</v>
      </c>
      <c r="W102" s="22">
        <v>3.6575875486381325E-2</v>
      </c>
      <c r="X102" s="22">
        <v>0.22684824902723735</v>
      </c>
      <c r="Y102" s="9">
        <v>0.15058365758754866</v>
      </c>
      <c r="Z102" s="22" t="s">
        <v>39</v>
      </c>
      <c r="AA102" s="22" t="s">
        <v>39</v>
      </c>
      <c r="AB102" s="22">
        <v>0.13774319066147858</v>
      </c>
      <c r="AC102" s="22">
        <v>0.38638132295719846</v>
      </c>
      <c r="AD102" s="22" t="s">
        <v>39</v>
      </c>
      <c r="AE102" s="22" t="s">
        <v>39</v>
      </c>
      <c r="AF102" s="22" t="s">
        <v>39</v>
      </c>
      <c r="AG102" s="22" t="s">
        <v>39</v>
      </c>
      <c r="AH102" s="22">
        <v>0.46186770428015567</v>
      </c>
      <c r="AI102" s="22">
        <v>0.73151750972762641</v>
      </c>
    </row>
    <row r="103" spans="1:35" ht="15.75" x14ac:dyDescent="0.25">
      <c r="A103" s="2" t="s">
        <v>347</v>
      </c>
      <c r="B103" s="38" t="s">
        <v>366</v>
      </c>
      <c r="C103" s="2" t="s">
        <v>367</v>
      </c>
      <c r="D103" s="2" t="s">
        <v>39</v>
      </c>
      <c r="E103" s="2">
        <v>403</v>
      </c>
      <c r="F103" s="22" t="s">
        <v>39</v>
      </c>
      <c r="G103" s="22" t="s">
        <v>39</v>
      </c>
      <c r="H103" s="22" t="s">
        <v>39</v>
      </c>
      <c r="I103" s="22" t="s">
        <v>39</v>
      </c>
      <c r="J103" s="22" t="s">
        <v>39</v>
      </c>
      <c r="K103" s="22" t="s">
        <v>39</v>
      </c>
      <c r="L103" s="22" t="s">
        <v>39</v>
      </c>
      <c r="M103" s="23">
        <v>0.69478908188585609</v>
      </c>
      <c r="N103" s="23">
        <v>2.2332506203473945E-2</v>
      </c>
      <c r="O103" s="22">
        <v>0.14590570719602977</v>
      </c>
      <c r="P103" s="22">
        <v>0.84119106699751856</v>
      </c>
      <c r="Q103" s="22">
        <v>2.2332506203473945E-2</v>
      </c>
      <c r="R103" s="22">
        <v>0.16004962779156329</v>
      </c>
      <c r="S103" s="22">
        <v>0.9975186104218362</v>
      </c>
      <c r="T103" s="22">
        <v>5.8560794044665014E-2</v>
      </c>
      <c r="U103" s="22">
        <v>0.22431761786600499</v>
      </c>
      <c r="V103" s="22">
        <v>0.92555831265508681</v>
      </c>
      <c r="W103" s="22">
        <v>5.75682382133995E-2</v>
      </c>
      <c r="X103" s="22">
        <v>0.2501240694789082</v>
      </c>
      <c r="Y103" s="9">
        <v>8.9826302729528545E-2</v>
      </c>
      <c r="Z103" s="22" t="s">
        <v>39</v>
      </c>
      <c r="AA103" s="22">
        <v>0.29156327543424315</v>
      </c>
      <c r="AB103" s="22">
        <v>0.2523573200992556</v>
      </c>
      <c r="AC103" s="22">
        <v>0.34813895781637721</v>
      </c>
      <c r="AD103" s="22" t="s">
        <v>39</v>
      </c>
      <c r="AE103" s="22" t="s">
        <v>39</v>
      </c>
      <c r="AF103" s="22" t="s">
        <v>39</v>
      </c>
      <c r="AG103" s="22" t="s">
        <v>39</v>
      </c>
      <c r="AH103" s="22">
        <v>0.34317617866004968</v>
      </c>
      <c r="AI103" s="22">
        <v>0.64764267990074442</v>
      </c>
    </row>
    <row r="104" spans="1:35" ht="15.75" x14ac:dyDescent="0.25">
      <c r="A104" s="2" t="s">
        <v>347</v>
      </c>
      <c r="B104" s="38" t="s">
        <v>368</v>
      </c>
      <c r="C104" s="2" t="s">
        <v>369</v>
      </c>
      <c r="D104" s="2" t="s">
        <v>39</v>
      </c>
      <c r="E104" s="2">
        <v>236</v>
      </c>
      <c r="F104" s="22">
        <v>3.8559322033898301E-2</v>
      </c>
      <c r="G104" s="22">
        <v>1.1864406779661016E-2</v>
      </c>
      <c r="H104" s="22">
        <v>8.0508474576271184E-3</v>
      </c>
      <c r="I104" s="22">
        <v>1.9491525423728812E-2</v>
      </c>
      <c r="J104" s="22" t="s">
        <v>39</v>
      </c>
      <c r="K104" s="22" t="s">
        <v>39</v>
      </c>
      <c r="L104" s="22" t="s">
        <v>39</v>
      </c>
      <c r="M104" s="23">
        <v>0.68644067796610164</v>
      </c>
      <c r="N104" s="23">
        <v>2.6271186440677968E-2</v>
      </c>
      <c r="O104" s="22">
        <v>0.12076271186440678</v>
      </c>
      <c r="P104" s="22" t="s">
        <v>39</v>
      </c>
      <c r="Q104" s="22" t="s">
        <v>39</v>
      </c>
      <c r="R104" s="22" t="s">
        <v>39</v>
      </c>
      <c r="S104" s="22">
        <v>0.84322033898305082</v>
      </c>
      <c r="T104" s="22">
        <v>6.3559322033898302E-2</v>
      </c>
      <c r="U104" s="22">
        <v>0.18686440677966101</v>
      </c>
      <c r="V104" s="22">
        <v>0.85593220338983056</v>
      </c>
      <c r="W104" s="22">
        <v>4.6610169491525424E-2</v>
      </c>
      <c r="X104" s="22">
        <v>0.18771186440677964</v>
      </c>
      <c r="Y104" s="9">
        <v>9.3644067796610178E-2</v>
      </c>
      <c r="Z104" s="22">
        <v>0.21779661016949151</v>
      </c>
      <c r="AA104" s="22">
        <v>0.22838983050847458</v>
      </c>
      <c r="AB104" s="22">
        <v>0.1745762711864407</v>
      </c>
      <c r="AC104" s="22" t="s">
        <v>39</v>
      </c>
      <c r="AD104" s="22">
        <v>0.11864406779661017</v>
      </c>
      <c r="AE104" s="22">
        <v>0.13177966101694916</v>
      </c>
      <c r="AF104" s="22" t="s">
        <v>39</v>
      </c>
      <c r="AG104" s="22" t="s">
        <v>39</v>
      </c>
      <c r="AH104" s="22" t="s">
        <v>39</v>
      </c>
      <c r="AI104" s="22" t="s">
        <v>39</v>
      </c>
    </row>
    <row r="105" spans="1:35" ht="15.75" x14ac:dyDescent="0.25">
      <c r="A105" s="34" t="s">
        <v>347</v>
      </c>
      <c r="B105" s="39" t="s">
        <v>370</v>
      </c>
      <c r="C105" s="34" t="s">
        <v>49</v>
      </c>
      <c r="D105" s="34">
        <v>323.44749999999999</v>
      </c>
      <c r="E105" s="34">
        <v>268.988</v>
      </c>
      <c r="F105" s="34">
        <v>4.909631585084475E-2</v>
      </c>
      <c r="G105" s="34">
        <v>2.1429331595546285E-2</v>
      </c>
      <c r="H105" s="34">
        <v>1.7681797647470302E-2</v>
      </c>
      <c r="I105" s="34">
        <v>5.4170659583876193E-2</v>
      </c>
      <c r="J105" s="34">
        <v>0.25084978206231245</v>
      </c>
      <c r="K105" s="34">
        <v>0.14600332754028555</v>
      </c>
      <c r="L105" s="34">
        <v>2.413776167357895E-2</v>
      </c>
      <c r="M105" s="34">
        <v>0.74249178417005601</v>
      </c>
      <c r="N105" s="34">
        <v>4.7154587305204949E-2</v>
      </c>
      <c r="O105" s="34">
        <v>0.10076329392523511</v>
      </c>
      <c r="P105" s="34">
        <v>0.7875616676933358</v>
      </c>
      <c r="Q105" s="34">
        <v>4.35605518406674E-2</v>
      </c>
      <c r="R105" s="34">
        <v>9.4455443415579599E-2</v>
      </c>
      <c r="S105" s="34">
        <v>0.89814438742164793</v>
      </c>
      <c r="T105" s="34">
        <v>5.6613253172486958E-2</v>
      </c>
      <c r="U105" s="34">
        <v>0.12872274219314556</v>
      </c>
      <c r="V105" s="34">
        <v>0.89771227620545313</v>
      </c>
      <c r="W105" s="34">
        <v>6.164164518574692E-2</v>
      </c>
      <c r="X105" s="34">
        <v>0.13489891751396804</v>
      </c>
      <c r="Y105" s="34">
        <v>9.5264218042513504E-2</v>
      </c>
      <c r="Z105" s="34">
        <v>0.19402635004861471</v>
      </c>
      <c r="AA105" s="34">
        <v>0.1930063841506004</v>
      </c>
      <c r="AB105" s="34">
        <v>0.17242117732954099</v>
      </c>
      <c r="AC105" s="34">
        <v>0.25773340146754736</v>
      </c>
      <c r="AD105" s="34">
        <v>0.16610878661087866</v>
      </c>
      <c r="AE105" s="34">
        <v>0.15983263598326361</v>
      </c>
      <c r="AF105" s="34">
        <v>0.30204791650193724</v>
      </c>
      <c r="AG105" s="34">
        <v>0.42618802878152923</v>
      </c>
      <c r="AH105" s="34">
        <v>0.18405266562471234</v>
      </c>
      <c r="AI105" s="34">
        <v>0.42509270119414444</v>
      </c>
    </row>
    <row r="106" spans="1:35" ht="15.75" x14ac:dyDescent="0.25">
      <c r="A106" s="2" t="s">
        <v>347</v>
      </c>
      <c r="B106" s="38" t="s">
        <v>377</v>
      </c>
      <c r="C106" s="2" t="s">
        <v>378</v>
      </c>
      <c r="D106" s="2" t="s">
        <v>39</v>
      </c>
      <c r="E106" s="2">
        <v>156.79</v>
      </c>
      <c r="F106" s="22">
        <v>6.5055169334779006E-2</v>
      </c>
      <c r="G106" s="22">
        <v>2.6787422667261945E-2</v>
      </c>
      <c r="H106" s="22">
        <v>1.7858281778174629E-2</v>
      </c>
      <c r="I106" s="22" t="s">
        <v>39</v>
      </c>
      <c r="J106" s="22">
        <v>0.23279545889406214</v>
      </c>
      <c r="K106" s="22">
        <v>0.14733082466994071</v>
      </c>
      <c r="L106" s="22">
        <v>8.2913451112953632E-2</v>
      </c>
      <c r="M106" s="23">
        <v>0.70795331334906564</v>
      </c>
      <c r="N106" s="23">
        <v>6.7606352445946816E-2</v>
      </c>
      <c r="O106" s="22">
        <v>0.17411824733720263</v>
      </c>
      <c r="P106" s="22">
        <v>0.79469353912877094</v>
      </c>
      <c r="Q106" s="22">
        <v>2.9338605778429745E-2</v>
      </c>
      <c r="R106" s="22" t="s">
        <v>39</v>
      </c>
      <c r="S106" s="22">
        <v>0.87696919446393273</v>
      </c>
      <c r="T106" s="22" t="s">
        <v>39</v>
      </c>
      <c r="U106" s="22" t="s">
        <v>39</v>
      </c>
      <c r="V106" s="22">
        <v>0.91778812424261758</v>
      </c>
      <c r="W106" s="22">
        <v>4.9110274889980231E-2</v>
      </c>
      <c r="X106" s="22">
        <v>0.1588111486701958</v>
      </c>
      <c r="Y106" s="9">
        <v>9.5031570891000713E-2</v>
      </c>
      <c r="Z106" s="22" t="s">
        <v>39</v>
      </c>
      <c r="AA106" s="22" t="s">
        <v>39</v>
      </c>
      <c r="AB106" s="22" t="s">
        <v>39</v>
      </c>
      <c r="AC106" s="22">
        <v>0.22769309267172655</v>
      </c>
      <c r="AD106" s="22" t="s">
        <v>39</v>
      </c>
      <c r="AE106" s="22" t="s">
        <v>39</v>
      </c>
      <c r="AF106" s="22" t="s">
        <v>39</v>
      </c>
      <c r="AG106" s="22" t="s">
        <v>39</v>
      </c>
      <c r="AH106" s="22">
        <v>0.1524331908922763</v>
      </c>
      <c r="AI106" s="22">
        <v>0.22641750111614262</v>
      </c>
    </row>
    <row r="107" spans="1:35" ht="15.75" x14ac:dyDescent="0.25">
      <c r="A107" s="2" t="s">
        <v>347</v>
      </c>
      <c r="B107" s="38" t="s">
        <v>379</v>
      </c>
      <c r="C107" s="2" t="s">
        <v>380</v>
      </c>
      <c r="D107" s="2">
        <v>252</v>
      </c>
      <c r="E107" s="2">
        <v>184</v>
      </c>
      <c r="F107" s="22">
        <v>5.0543478260869572E-2</v>
      </c>
      <c r="G107" s="22">
        <v>2.717391304347826E-2</v>
      </c>
      <c r="H107" s="22">
        <v>3.1521739130434781E-2</v>
      </c>
      <c r="I107" s="22" t="s">
        <v>39</v>
      </c>
      <c r="J107" s="22">
        <v>0.27173913043478259</v>
      </c>
      <c r="K107" s="22">
        <v>0.10108695652173914</v>
      </c>
      <c r="L107" s="22">
        <v>4.7282608695652172E-2</v>
      </c>
      <c r="M107" s="23" t="s">
        <v>39</v>
      </c>
      <c r="N107" s="23" t="s">
        <v>39</v>
      </c>
      <c r="O107" s="22" t="s">
        <v>39</v>
      </c>
      <c r="P107" s="22">
        <v>0.7152173913043478</v>
      </c>
      <c r="Q107" s="22">
        <v>6.3043478260869562E-2</v>
      </c>
      <c r="R107" s="22">
        <v>0.10543478260869564</v>
      </c>
      <c r="S107" s="22">
        <v>0.90760869565217395</v>
      </c>
      <c r="T107" s="22">
        <v>8.6956521739130432E-2</v>
      </c>
      <c r="U107" s="22">
        <v>0.17500000000000002</v>
      </c>
      <c r="V107" s="22">
        <v>0.86956521739130432</v>
      </c>
      <c r="W107" s="22">
        <v>8.3695652173913046E-2</v>
      </c>
      <c r="X107" s="22">
        <v>0.18369565217391304</v>
      </c>
      <c r="Y107" s="9">
        <v>0.13423913043478261</v>
      </c>
      <c r="Z107" s="22">
        <v>0.30652173913043479</v>
      </c>
      <c r="AA107" s="22">
        <v>0.28423913043478261</v>
      </c>
      <c r="AB107" s="22">
        <v>0.24891304347826085</v>
      </c>
      <c r="AC107" s="22">
        <v>0.25760869565217392</v>
      </c>
      <c r="AD107" s="22" t="s">
        <v>39</v>
      </c>
      <c r="AE107" s="22" t="s">
        <v>39</v>
      </c>
      <c r="AF107" s="22">
        <v>0.10163043478260869</v>
      </c>
      <c r="AG107" s="22">
        <v>0.50380434782608696</v>
      </c>
      <c r="AH107" s="22">
        <v>0.30706521739130432</v>
      </c>
      <c r="AI107" s="22">
        <v>0.53097826086956523</v>
      </c>
    </row>
    <row r="108" spans="1:35" ht="15.75" x14ac:dyDescent="0.25">
      <c r="A108" s="2" t="s">
        <v>347</v>
      </c>
      <c r="B108" s="38" t="s">
        <v>381</v>
      </c>
      <c r="C108" s="2" t="s">
        <v>382</v>
      </c>
      <c r="D108" s="2">
        <v>461</v>
      </c>
      <c r="E108" s="2">
        <v>337</v>
      </c>
      <c r="F108" s="22">
        <v>2.5519287833827894E-2</v>
      </c>
      <c r="G108" s="22">
        <v>2.8783382789317507E-2</v>
      </c>
      <c r="H108" s="22">
        <v>2.7002967359050445E-2</v>
      </c>
      <c r="I108" s="22">
        <v>1.9584569732937686E-2</v>
      </c>
      <c r="J108" s="22">
        <v>0.3347181008902077</v>
      </c>
      <c r="K108" s="22">
        <v>0.24065281899109792</v>
      </c>
      <c r="L108" s="22">
        <v>3.7388724035608306E-2</v>
      </c>
      <c r="M108" s="23">
        <v>0.71216617210682498</v>
      </c>
      <c r="N108" s="23">
        <v>9.7922848664688422E-2</v>
      </c>
      <c r="O108" s="22">
        <v>0.21008902077151334</v>
      </c>
      <c r="P108" s="22">
        <v>0.80712166172106825</v>
      </c>
      <c r="Q108" s="22">
        <v>7.3887240356083086E-2</v>
      </c>
      <c r="R108" s="22" t="s">
        <v>39</v>
      </c>
      <c r="S108" s="22">
        <v>0.89910979228486643</v>
      </c>
      <c r="T108" s="22">
        <v>0.11275964391691394</v>
      </c>
      <c r="U108" s="22">
        <v>0.26142433234421364</v>
      </c>
      <c r="V108" s="22">
        <v>0.87537091988130566</v>
      </c>
      <c r="W108" s="22">
        <v>9.9703264094955488E-2</v>
      </c>
      <c r="X108" s="22">
        <v>0.25578635014836798</v>
      </c>
      <c r="Y108" s="9">
        <v>0.1317507418397626</v>
      </c>
      <c r="Z108" s="22">
        <v>0.3537091988130564</v>
      </c>
      <c r="AA108" s="22">
        <v>0.23323442136498515</v>
      </c>
      <c r="AB108" s="22">
        <v>0.23768545994065279</v>
      </c>
      <c r="AC108" s="22">
        <v>0.3347181008902077</v>
      </c>
      <c r="AD108" s="22" t="s">
        <v>39</v>
      </c>
      <c r="AE108" s="22" t="s">
        <v>39</v>
      </c>
      <c r="AF108" s="22" t="s">
        <v>39</v>
      </c>
      <c r="AG108" s="22" t="s">
        <v>39</v>
      </c>
      <c r="AH108" s="22">
        <v>0.32700296735905043</v>
      </c>
      <c r="AI108" s="22">
        <v>0.49554896142433236</v>
      </c>
    </row>
    <row r="109" spans="1:35" ht="15.75" x14ac:dyDescent="0.25">
      <c r="A109" s="2" t="s">
        <v>347</v>
      </c>
      <c r="B109" s="38" t="s">
        <v>383</v>
      </c>
      <c r="C109" s="2" t="s">
        <v>384</v>
      </c>
      <c r="D109" s="2" t="s">
        <v>39</v>
      </c>
      <c r="E109" s="2">
        <v>297</v>
      </c>
      <c r="F109" s="22">
        <v>3.0303030303030304E-2</v>
      </c>
      <c r="G109" s="22">
        <v>4.1750841750841754E-2</v>
      </c>
      <c r="H109" s="22">
        <v>2.121212121212121E-2</v>
      </c>
      <c r="I109" s="22" t="s">
        <v>39</v>
      </c>
      <c r="J109" s="22">
        <v>0.30235690235690232</v>
      </c>
      <c r="K109" s="22" t="s">
        <v>39</v>
      </c>
      <c r="L109" s="22" t="s">
        <v>39</v>
      </c>
      <c r="M109" s="23">
        <v>0.74747474747474751</v>
      </c>
      <c r="N109" s="23" t="s">
        <v>39</v>
      </c>
      <c r="O109" s="22">
        <v>0.18585858585858586</v>
      </c>
      <c r="P109" s="22" t="s">
        <v>39</v>
      </c>
      <c r="Q109" s="22" t="s">
        <v>39</v>
      </c>
      <c r="R109" s="22" t="s">
        <v>39</v>
      </c>
      <c r="S109" s="22">
        <v>0.8922558922558923</v>
      </c>
      <c r="T109" s="22">
        <v>0.13030303030303031</v>
      </c>
      <c r="U109" s="22">
        <v>0.19629629629629627</v>
      </c>
      <c r="V109" s="22">
        <v>0.87542087542087543</v>
      </c>
      <c r="W109" s="22">
        <v>0.15286195286195287</v>
      </c>
      <c r="X109" s="22">
        <v>0.25117845117845117</v>
      </c>
      <c r="Y109" s="9">
        <v>0.14478114478114479</v>
      </c>
      <c r="Z109" s="22" t="s">
        <v>39</v>
      </c>
      <c r="AA109" s="22" t="s">
        <v>39</v>
      </c>
      <c r="AB109" s="22" t="s">
        <v>39</v>
      </c>
      <c r="AC109" s="22">
        <v>0.30909090909090908</v>
      </c>
      <c r="AD109" s="22" t="s">
        <v>39</v>
      </c>
      <c r="AE109" s="22" t="s">
        <v>39</v>
      </c>
      <c r="AF109" s="22" t="s">
        <v>39</v>
      </c>
      <c r="AG109" s="22" t="s">
        <v>39</v>
      </c>
      <c r="AH109" s="22">
        <v>0.32188552188552189</v>
      </c>
      <c r="AI109" s="22">
        <v>0.52861952861952866</v>
      </c>
    </row>
    <row r="110" spans="1:35" ht="15.75" x14ac:dyDescent="0.25">
      <c r="A110" s="34" t="s">
        <v>347</v>
      </c>
      <c r="B110" s="39" t="s">
        <v>388</v>
      </c>
      <c r="C110" s="34" t="s">
        <v>49</v>
      </c>
      <c r="D110" s="34">
        <v>152.86666666666665</v>
      </c>
      <c r="E110" s="34">
        <v>127.68428571428571</v>
      </c>
      <c r="F110" s="34">
        <v>4.6777492550310058E-2</v>
      </c>
      <c r="G110" s="34">
        <v>3.5029297686230636E-2</v>
      </c>
      <c r="H110" s="34">
        <v>2.5620733831863186E-2</v>
      </c>
      <c r="I110" s="34">
        <v>5.2690449155292328E-2</v>
      </c>
      <c r="J110" s="34">
        <v>0.30009532515112497</v>
      </c>
      <c r="K110" s="34">
        <v>0.16551635523003846</v>
      </c>
      <c r="L110" s="34">
        <v>3.73589028744995E-2</v>
      </c>
      <c r="M110" s="34">
        <v>0.75069771346760517</v>
      </c>
      <c r="N110" s="34">
        <v>6.0345013209737418E-2</v>
      </c>
      <c r="O110" s="34">
        <v>0.12348235412009385</v>
      </c>
      <c r="P110" s="34">
        <v>0.58438269778610963</v>
      </c>
      <c r="Q110" s="34">
        <v>7.3401216715671957E-2</v>
      </c>
      <c r="R110" s="34">
        <v>0.13052301349033804</v>
      </c>
      <c r="S110" s="34">
        <v>0.82381497035469187</v>
      </c>
      <c r="T110" s="34">
        <v>9.037005747447853E-2</v>
      </c>
      <c r="U110" s="34">
        <v>0.15411125752895835</v>
      </c>
      <c r="V110" s="34">
        <v>0.91576005477082834</v>
      </c>
      <c r="W110" s="34">
        <v>8.0981503039551164E-2</v>
      </c>
      <c r="X110" s="34">
        <v>0.16413252288923666</v>
      </c>
      <c r="Y110" s="34">
        <v>9.4518633086874165E-2</v>
      </c>
      <c r="Z110" s="34">
        <v>0.25074044746395885</v>
      </c>
      <c r="AA110" s="34">
        <v>0.13618878624782196</v>
      </c>
      <c r="AB110" s="34">
        <v>0.1741421787201238</v>
      </c>
      <c r="AC110" s="34">
        <v>0.25104738058685655</v>
      </c>
      <c r="AD110" s="34">
        <v>0.17202108337761657</v>
      </c>
      <c r="AE110" s="34">
        <v>0.18421109827267657</v>
      </c>
      <c r="AF110" s="34" t="s">
        <v>39</v>
      </c>
      <c r="AG110" s="34" t="s">
        <v>39</v>
      </c>
      <c r="AH110" s="34">
        <v>0.1854643339150881</v>
      </c>
      <c r="AI110" s="34">
        <v>0.48131044243817211</v>
      </c>
    </row>
    <row r="111" spans="1:35" ht="15.75" x14ac:dyDescent="0.25">
      <c r="A111" s="2" t="s">
        <v>347</v>
      </c>
      <c r="B111" s="38" t="s">
        <v>396</v>
      </c>
      <c r="C111" s="2" t="s">
        <v>397</v>
      </c>
      <c r="D111" s="2">
        <v>94.36</v>
      </c>
      <c r="E111" s="2">
        <v>72.58</v>
      </c>
      <c r="F111" s="22">
        <v>5.2356020942408377E-2</v>
      </c>
      <c r="G111" s="22">
        <v>6.3378341140810132E-2</v>
      </c>
      <c r="H111" s="22">
        <v>3.1689170570405066E-2</v>
      </c>
      <c r="I111" s="22">
        <v>6.0622761091209704E-2</v>
      </c>
      <c r="J111" s="22">
        <v>0.27831358500964454</v>
      </c>
      <c r="K111" s="22">
        <v>0.17084596307522734</v>
      </c>
      <c r="L111" s="22">
        <v>3.9955910719206393E-2</v>
      </c>
      <c r="M111" s="23">
        <v>0.78396252411132539</v>
      </c>
      <c r="N111" s="23">
        <v>5.9244971066409476E-2</v>
      </c>
      <c r="O111" s="22">
        <v>0.14191237255442271</v>
      </c>
      <c r="P111" s="22">
        <v>0.64618352163130344</v>
      </c>
      <c r="Q111" s="22">
        <v>4.2711490768806835E-2</v>
      </c>
      <c r="R111" s="22">
        <v>0.12813447230642053</v>
      </c>
      <c r="S111" s="22">
        <v>0.88454119592174163</v>
      </c>
      <c r="T111" s="22">
        <v>7.302287131441168E-2</v>
      </c>
      <c r="U111" s="22">
        <v>0.16120143290162578</v>
      </c>
      <c r="V111" s="22">
        <v>0.87076329567373933</v>
      </c>
      <c r="W111" s="22">
        <v>0.11022320198401764</v>
      </c>
      <c r="X111" s="22">
        <v>0.25351336456324053</v>
      </c>
      <c r="Y111" s="9">
        <v>9.644530173601544E-2</v>
      </c>
      <c r="Z111" s="22">
        <v>0.30311380545604849</v>
      </c>
      <c r="AA111" s="22">
        <v>0.21769082391843483</v>
      </c>
      <c r="AB111" s="22">
        <v>0.17084596307522734</v>
      </c>
      <c r="AC111" s="22">
        <v>0.26315789473684215</v>
      </c>
      <c r="AD111" s="22" t="s">
        <v>39</v>
      </c>
      <c r="AE111" s="22" t="s">
        <v>39</v>
      </c>
      <c r="AF111" s="22" t="s">
        <v>39</v>
      </c>
      <c r="AG111" s="22" t="s">
        <v>39</v>
      </c>
      <c r="AH111" s="22">
        <v>0.25489115458804079</v>
      </c>
      <c r="AI111" s="22">
        <v>0.42573711766326811</v>
      </c>
    </row>
    <row r="112" spans="1:35" ht="15.75" x14ac:dyDescent="0.25">
      <c r="A112" s="2" t="s">
        <v>347</v>
      </c>
      <c r="B112" s="38" t="s">
        <v>462</v>
      </c>
      <c r="C112" s="2" t="s">
        <v>386</v>
      </c>
      <c r="D112" s="4">
        <v>124.092</v>
      </c>
      <c r="E112" s="2">
        <v>104.55</v>
      </c>
      <c r="F112" s="22">
        <v>6.0258249641319941E-2</v>
      </c>
      <c r="G112" s="22">
        <v>4.2085126733620283E-2</v>
      </c>
      <c r="H112" s="22" t="s">
        <v>39</v>
      </c>
      <c r="I112" s="22">
        <v>5.7388809182209469E-2</v>
      </c>
      <c r="J112" s="22">
        <v>0.25442372070779534</v>
      </c>
      <c r="K112" s="22">
        <v>0.1319942611190818</v>
      </c>
      <c r="L112" s="22">
        <v>2.486848397895744E-2</v>
      </c>
      <c r="M112" s="23">
        <v>0.83978957436633195</v>
      </c>
      <c r="N112" s="23" t="s">
        <v>39</v>
      </c>
      <c r="O112" s="22" t="s">
        <v>39</v>
      </c>
      <c r="P112" s="22" t="s">
        <v>39</v>
      </c>
      <c r="Q112" s="22" t="s">
        <v>39</v>
      </c>
      <c r="R112" s="22" t="s">
        <v>39</v>
      </c>
      <c r="S112" s="22">
        <v>0.76709708273553323</v>
      </c>
      <c r="T112" s="22">
        <v>5.8345289335246291E-2</v>
      </c>
      <c r="U112" s="22">
        <v>0.12625538020086083</v>
      </c>
      <c r="V112" s="22">
        <v>0.93639406982305129</v>
      </c>
      <c r="W112" s="22" t="s">
        <v>39</v>
      </c>
      <c r="X112" s="22">
        <v>0.10712577714012433</v>
      </c>
      <c r="Y112" s="9">
        <v>5.930176948828312E-2</v>
      </c>
      <c r="Z112" s="22">
        <v>0.14729794356767098</v>
      </c>
      <c r="AA112" s="22">
        <v>0.11190817790530846</v>
      </c>
      <c r="AB112" s="22">
        <v>0.10712577714012433</v>
      </c>
      <c r="AC112" s="22">
        <v>0.20851267336202775</v>
      </c>
      <c r="AD112" s="22" t="s">
        <v>39</v>
      </c>
      <c r="AE112" s="22" t="s">
        <v>39</v>
      </c>
      <c r="AF112" s="22" t="s">
        <v>39</v>
      </c>
      <c r="AG112" s="22" t="s">
        <v>39</v>
      </c>
      <c r="AH112" s="22" t="s">
        <v>39</v>
      </c>
      <c r="AI112" s="22" t="s">
        <v>39</v>
      </c>
    </row>
    <row r="113" spans="1:35" ht="15.75" x14ac:dyDescent="0.25">
      <c r="A113" s="2" t="s">
        <v>347</v>
      </c>
      <c r="B113" s="38" t="s">
        <v>398</v>
      </c>
      <c r="C113" s="2" t="s">
        <v>399</v>
      </c>
      <c r="D113" s="2">
        <v>121.7</v>
      </c>
      <c r="E113" s="2">
        <v>93.84</v>
      </c>
      <c r="F113" s="22">
        <v>5.5413469735720373E-2</v>
      </c>
      <c r="G113" s="22">
        <v>1.8115942028985504E-2</v>
      </c>
      <c r="H113" s="22">
        <v>1.4919011082693945E-2</v>
      </c>
      <c r="I113" s="22" t="s">
        <v>39</v>
      </c>
      <c r="J113" s="22" t="s">
        <v>39</v>
      </c>
      <c r="K113" s="22" t="s">
        <v>39</v>
      </c>
      <c r="L113" s="22" t="s">
        <v>39</v>
      </c>
      <c r="M113" s="23">
        <v>0.74275362318840576</v>
      </c>
      <c r="N113" s="23">
        <v>5.6479113384484227E-2</v>
      </c>
      <c r="O113" s="22">
        <v>0.21845694799658993</v>
      </c>
      <c r="P113" s="22">
        <v>0.75554134697357211</v>
      </c>
      <c r="Q113" s="22">
        <v>5.3282182438192667E-2</v>
      </c>
      <c r="R113" s="22">
        <v>0.12041773231031544</v>
      </c>
      <c r="S113" s="22">
        <v>0.81841432225063937</v>
      </c>
      <c r="T113" s="22">
        <v>0.22911338448422847</v>
      </c>
      <c r="U113" s="22">
        <v>0.29624893435635125</v>
      </c>
      <c r="V113" s="22">
        <v>0.9100596760443308</v>
      </c>
      <c r="W113" s="22">
        <v>8.7382779198635963E-2</v>
      </c>
      <c r="X113" s="22">
        <v>0.30264279624893431</v>
      </c>
      <c r="Y113" s="9">
        <v>9.9104859335038362E-2</v>
      </c>
      <c r="Z113" s="22">
        <v>0.29092071611253195</v>
      </c>
      <c r="AA113" s="22">
        <v>0.26427962489343565</v>
      </c>
      <c r="AB113" s="22">
        <v>0.13959931798806477</v>
      </c>
      <c r="AC113" s="22">
        <v>0.29838022165387895</v>
      </c>
      <c r="AD113" s="22" t="s">
        <v>39</v>
      </c>
      <c r="AE113" s="22" t="s">
        <v>39</v>
      </c>
      <c r="AF113" s="22" t="s">
        <v>39</v>
      </c>
      <c r="AG113" s="22" t="s">
        <v>39</v>
      </c>
      <c r="AH113" s="22">
        <v>0.31756180733162831</v>
      </c>
      <c r="AI113" s="22">
        <v>0.59036658141517473</v>
      </c>
    </row>
    <row r="114" spans="1:35" ht="15.75" x14ac:dyDescent="0.25">
      <c r="A114" s="2" t="s">
        <v>347</v>
      </c>
      <c r="B114" s="38" t="s">
        <v>400</v>
      </c>
      <c r="C114" s="2" t="s">
        <v>401</v>
      </c>
      <c r="D114" s="2">
        <v>206.5</v>
      </c>
      <c r="E114" s="2">
        <v>153.71</v>
      </c>
      <c r="F114" s="22">
        <v>5.8551818359247929E-2</v>
      </c>
      <c r="G114" s="22">
        <v>4.0335697091926352E-2</v>
      </c>
      <c r="H114" s="22">
        <v>2.8625333420076768E-2</v>
      </c>
      <c r="I114" s="22">
        <v>4.8142606206492744E-2</v>
      </c>
      <c r="J114" s="22">
        <v>0.22184633400559495</v>
      </c>
      <c r="K114" s="22">
        <v>0.25827857654023811</v>
      </c>
      <c r="L114" s="22">
        <v>4.5540303168303944E-2</v>
      </c>
      <c r="M114" s="23">
        <v>0.53997788042417538</v>
      </c>
      <c r="N114" s="23">
        <v>9.7586363932079881E-3</v>
      </c>
      <c r="O114" s="22">
        <v>0.12556112159260946</v>
      </c>
      <c r="P114" s="22">
        <v>0.68375512328410637</v>
      </c>
      <c r="Q114" s="22">
        <v>8.1972545702947097E-2</v>
      </c>
      <c r="R114" s="22" t="s">
        <v>39</v>
      </c>
      <c r="S114" s="22">
        <v>0.76637824474660066</v>
      </c>
      <c r="T114" s="22">
        <v>0.17955890963502699</v>
      </c>
      <c r="U114" s="22" t="s">
        <v>39</v>
      </c>
      <c r="V114" s="22">
        <v>0.92446815431657003</v>
      </c>
      <c r="W114" s="22">
        <v>8.1972545702947097E-2</v>
      </c>
      <c r="X114" s="22">
        <v>0.20102790970008455</v>
      </c>
      <c r="Y114" s="9">
        <v>8.9779454817513496E-2</v>
      </c>
      <c r="Z114" s="22">
        <v>0.35651551623186517</v>
      </c>
      <c r="AA114" s="22">
        <v>0.1756554550777438</v>
      </c>
      <c r="AB114" s="22">
        <v>0.15483703077223343</v>
      </c>
      <c r="AC114" s="22">
        <v>0.2296532431201613</v>
      </c>
      <c r="AD114" s="22" t="s">
        <v>39</v>
      </c>
      <c r="AE114" s="22" t="s">
        <v>39</v>
      </c>
      <c r="AF114" s="22" t="s">
        <v>39</v>
      </c>
      <c r="AG114" s="22" t="s">
        <v>39</v>
      </c>
      <c r="AH114" s="22">
        <v>0.30772233426582524</v>
      </c>
      <c r="AI114" s="22">
        <v>0.51981003187821218</v>
      </c>
    </row>
    <row r="115" spans="1:35" ht="15.75" x14ac:dyDescent="0.25">
      <c r="A115" s="34" t="s">
        <v>347</v>
      </c>
      <c r="B115" s="39" t="s">
        <v>402</v>
      </c>
      <c r="C115" s="34" t="s">
        <v>49</v>
      </c>
      <c r="D115" s="34">
        <v>57.61</v>
      </c>
      <c r="E115" s="34">
        <v>49.605000000000004</v>
      </c>
      <c r="F115" s="34">
        <v>8.9333757995913116E-2</v>
      </c>
      <c r="G115" s="34">
        <v>3.231479415758437E-2</v>
      </c>
      <c r="H115" s="34">
        <v>4.3380183931979871E-2</v>
      </c>
      <c r="I115" s="34">
        <v>0.11972930765226444</v>
      </c>
      <c r="J115" s="34">
        <v>0.29151483602290473</v>
      </c>
      <c r="K115" s="34">
        <v>0.25507548152004161</v>
      </c>
      <c r="L115" s="34">
        <v>5.5526635432934235E-2</v>
      </c>
      <c r="M115" s="34">
        <v>0.6958181502689571</v>
      </c>
      <c r="N115" s="34">
        <v>4.6850598646538261E-2</v>
      </c>
      <c r="O115" s="34">
        <v>0.14575741801145237</v>
      </c>
      <c r="P115" s="34">
        <v>0.71748821098118343</v>
      </c>
      <c r="Q115" s="34">
        <v>0.11044607348615679</v>
      </c>
      <c r="R115" s="34">
        <v>0.18089035918291516</v>
      </c>
      <c r="S115" s="34">
        <v>0.89323366783023217</v>
      </c>
      <c r="T115" s="34">
        <v>0.11198347221251959</v>
      </c>
      <c r="U115" s="34">
        <v>0.24638755117672348</v>
      </c>
      <c r="V115" s="34">
        <v>0.86845312899451366</v>
      </c>
      <c r="W115" s="34">
        <v>8.8724682686161085E-2</v>
      </c>
      <c r="X115" s="34">
        <v>0.22815222450828906</v>
      </c>
      <c r="Y115" s="34">
        <v>0.15416115494199822</v>
      </c>
      <c r="Z115" s="34" t="s">
        <v>39</v>
      </c>
      <c r="AA115" s="34">
        <v>0.18566718722887382</v>
      </c>
      <c r="AB115" s="34" t="s">
        <v>39</v>
      </c>
      <c r="AC115" s="34">
        <v>0.28199060083495275</v>
      </c>
      <c r="AD115" s="34" t="s">
        <v>39</v>
      </c>
      <c r="AE115" s="34" t="s">
        <v>39</v>
      </c>
      <c r="AF115" s="34" t="s">
        <v>39</v>
      </c>
      <c r="AG115" s="34" t="s">
        <v>39</v>
      </c>
      <c r="AH115" s="34">
        <v>0.32949534511221135</v>
      </c>
      <c r="AI115" s="34">
        <v>0.44456926419445941</v>
      </c>
    </row>
    <row r="116" spans="1:35" ht="15.75" x14ac:dyDescent="0.25">
      <c r="A116" s="2" t="s">
        <v>347</v>
      </c>
      <c r="B116" s="38" t="s">
        <v>405</v>
      </c>
      <c r="C116" s="2" t="s">
        <v>406</v>
      </c>
      <c r="D116" s="38">
        <v>40.479999999999997</v>
      </c>
      <c r="E116" s="2">
        <v>29.8</v>
      </c>
      <c r="F116" s="22" t="s">
        <v>39</v>
      </c>
      <c r="G116" s="22" t="s">
        <v>39</v>
      </c>
      <c r="H116" s="22" t="s">
        <v>39</v>
      </c>
      <c r="I116" s="22" t="s">
        <v>39</v>
      </c>
      <c r="J116" s="22" t="s">
        <v>39</v>
      </c>
      <c r="K116" s="22" t="s">
        <v>39</v>
      </c>
      <c r="L116" s="22" t="s">
        <v>39</v>
      </c>
      <c r="M116" s="23">
        <v>0.81543624161073824</v>
      </c>
      <c r="N116" s="23">
        <v>0.10738255033557047</v>
      </c>
      <c r="O116" s="22">
        <v>0.16107382550335569</v>
      </c>
      <c r="P116" s="22">
        <v>0.78187919463087252</v>
      </c>
      <c r="Q116" s="22">
        <v>7.7181208053691261E-2</v>
      </c>
      <c r="R116" s="22">
        <v>0.17785234899328858</v>
      </c>
      <c r="S116" s="22">
        <v>0.89261744966442957</v>
      </c>
      <c r="T116" s="22">
        <v>0.12751677852348992</v>
      </c>
      <c r="U116" s="22">
        <v>0.26845637583892618</v>
      </c>
      <c r="V116" s="22">
        <v>0.94295302013422821</v>
      </c>
      <c r="W116" s="22">
        <v>7.0469798657718116E-2</v>
      </c>
      <c r="X116" s="22">
        <v>0.27181208053691275</v>
      </c>
      <c r="Y116" s="9">
        <v>0.16442953020134229</v>
      </c>
      <c r="Z116" s="22" t="s">
        <v>39</v>
      </c>
      <c r="AA116" s="22">
        <v>0.37919463087248323</v>
      </c>
      <c r="AB116" s="22" t="s">
        <v>39</v>
      </c>
      <c r="AC116" s="22">
        <v>0.33221476510067116</v>
      </c>
      <c r="AD116" s="22" t="s">
        <v>39</v>
      </c>
      <c r="AE116" s="22" t="s">
        <v>39</v>
      </c>
      <c r="AF116" s="22" t="s">
        <v>39</v>
      </c>
      <c r="AG116" s="22" t="s">
        <v>39</v>
      </c>
      <c r="AH116" s="22">
        <v>0.38590604026845637</v>
      </c>
      <c r="AI116" s="22">
        <v>0.47986577181208057</v>
      </c>
    </row>
    <row r="117" spans="1:35" ht="15.75" x14ac:dyDescent="0.25">
      <c r="A117" s="34" t="s">
        <v>347</v>
      </c>
      <c r="B117" s="39" t="s">
        <v>412</v>
      </c>
      <c r="C117" s="34" t="s">
        <v>49</v>
      </c>
      <c r="D117" s="34">
        <v>198.58666666666667</v>
      </c>
      <c r="E117" s="34">
        <v>184.71699999999998</v>
      </c>
      <c r="F117" s="34">
        <v>9.0713505826997817E-2</v>
      </c>
      <c r="G117" s="34">
        <v>3.3528144860524384E-2</v>
      </c>
      <c r="H117" s="34">
        <v>3.104551181073513E-2</v>
      </c>
      <c r="I117" s="34">
        <v>4.3516873889875671E-2</v>
      </c>
      <c r="J117" s="34">
        <v>0.23508891870525939</v>
      </c>
      <c r="K117" s="34">
        <v>0.31743856057773101</v>
      </c>
      <c r="L117" s="34">
        <v>3.1985725303918806E-2</v>
      </c>
      <c r="M117" s="34">
        <v>0.77034233107395778</v>
      </c>
      <c r="N117" s="34">
        <v>6.4949755632019129E-2</v>
      </c>
      <c r="O117" s="34">
        <v>0.29385640859058754</v>
      </c>
      <c r="P117" s="34">
        <v>0.37191215068084305</v>
      </c>
      <c r="Q117" s="34">
        <v>0.32605847780917224</v>
      </c>
      <c r="R117" s="34">
        <v>7.0097791554399477E-2</v>
      </c>
      <c r="S117" s="34">
        <v>0.68670818228728059</v>
      </c>
      <c r="T117" s="34">
        <v>0.3680155615144578</v>
      </c>
      <c r="U117" s="34">
        <v>0.1843210320332419</v>
      </c>
      <c r="V117" s="34">
        <v>0.90581451455107276</v>
      </c>
      <c r="W117" s="34">
        <v>7.6015571062972132E-2</v>
      </c>
      <c r="X117" s="34">
        <v>0.26922104497240956</v>
      </c>
      <c r="Y117" s="34">
        <v>7.9731656282078747E-2</v>
      </c>
      <c r="Z117" s="34">
        <v>0.34378346385613312</v>
      </c>
      <c r="AA117" s="34">
        <v>0.20800131909061648</v>
      </c>
      <c r="AB117" s="34">
        <v>0.15684843382648173</v>
      </c>
      <c r="AC117" s="34">
        <v>0.26522043256208894</v>
      </c>
      <c r="AD117" s="34" t="s">
        <v>39</v>
      </c>
      <c r="AE117" s="34" t="s">
        <v>39</v>
      </c>
      <c r="AF117" s="34" t="s">
        <v>39</v>
      </c>
      <c r="AG117" s="34" t="s">
        <v>39</v>
      </c>
      <c r="AH117" s="34">
        <v>0.38733761635561459</v>
      </c>
      <c r="AI117" s="34">
        <v>0.49392815427008463</v>
      </c>
    </row>
    <row r="118" spans="1:35" ht="15.75" x14ac:dyDescent="0.25">
      <c r="A118" s="34" t="s">
        <v>347</v>
      </c>
      <c r="B118" s="39" t="s">
        <v>415</v>
      </c>
      <c r="C118" s="34" t="s">
        <v>49</v>
      </c>
      <c r="D118" s="34">
        <v>57.72</v>
      </c>
      <c r="E118" s="34">
        <v>48.715000000000003</v>
      </c>
      <c r="F118" s="34">
        <v>5.5119659303536149E-2</v>
      </c>
      <c r="G118" s="34">
        <v>8.2419173384056882E-2</v>
      </c>
      <c r="H118" s="34">
        <v>6.8782448549508934E-2</v>
      </c>
      <c r="I118" s="34">
        <v>6.0558579173299945E-2</v>
      </c>
      <c r="J118" s="34">
        <v>0.32686633670435972</v>
      </c>
      <c r="K118" s="34">
        <v>0.19892884468247896</v>
      </c>
      <c r="L118" s="34">
        <v>4.8457026268808975E-2</v>
      </c>
      <c r="M118" s="34">
        <v>0.58731814378285807</v>
      </c>
      <c r="N118" s="34">
        <v>0.10508645017697954</v>
      </c>
      <c r="O118" s="34">
        <v>0.20551459865493618</v>
      </c>
      <c r="P118" s="34">
        <v>0.54448643077980075</v>
      </c>
      <c r="Q118" s="34">
        <v>5.3246307110958437E-2</v>
      </c>
      <c r="R118" s="34">
        <v>0.2009618687736173</v>
      </c>
      <c r="S118" s="34">
        <v>0.78674286936841153</v>
      </c>
      <c r="T118" s="34">
        <v>0.10971868746457759</v>
      </c>
      <c r="U118" s="34">
        <v>0.21389419741369198</v>
      </c>
      <c r="V118" s="34">
        <v>0.78346401021689882</v>
      </c>
      <c r="W118" s="34">
        <v>8.5359852273048847E-2</v>
      </c>
      <c r="X118" s="34">
        <v>0.22810368221358429</v>
      </c>
      <c r="Y118" s="34">
        <v>0.18362662586074982</v>
      </c>
      <c r="Z118" s="34">
        <v>0.39020657995409336</v>
      </c>
      <c r="AA118" s="34">
        <v>0.33919918388166287</v>
      </c>
      <c r="AB118" s="34">
        <v>0.40550879877582252</v>
      </c>
      <c r="AC118" s="34">
        <v>0.29829098063602594</v>
      </c>
      <c r="AD118" s="34" t="s">
        <v>39</v>
      </c>
      <c r="AE118" s="34" t="s">
        <v>39</v>
      </c>
      <c r="AF118" s="34" t="s">
        <v>39</v>
      </c>
      <c r="AG118" s="34" t="s">
        <v>39</v>
      </c>
      <c r="AH118" s="34">
        <v>0.3946596517917289</v>
      </c>
      <c r="AI118" s="34">
        <v>0.42013728541651935</v>
      </c>
    </row>
    <row r="119" spans="1:35" ht="15.75" x14ac:dyDescent="0.25">
      <c r="A119" s="2" t="s">
        <v>347</v>
      </c>
      <c r="B119" s="38" t="s">
        <v>418</v>
      </c>
      <c r="C119" s="2" t="s">
        <v>419</v>
      </c>
      <c r="D119" s="2">
        <v>83.86</v>
      </c>
      <c r="E119" s="2">
        <v>64.59</v>
      </c>
      <c r="F119" s="22">
        <v>8.8248954946586161E-2</v>
      </c>
      <c r="G119" s="22">
        <v>4.3350363833410739E-2</v>
      </c>
      <c r="H119" s="22">
        <v>2.167518191670537E-2</v>
      </c>
      <c r="I119" s="22">
        <v>5.4187954791763429E-2</v>
      </c>
      <c r="J119" s="22" t="s">
        <v>39</v>
      </c>
      <c r="K119" s="22" t="s">
        <v>39</v>
      </c>
      <c r="L119" s="22" t="s">
        <v>39</v>
      </c>
      <c r="M119" s="23">
        <v>0.78959591267998142</v>
      </c>
      <c r="N119" s="23">
        <v>4.9543272952469422E-2</v>
      </c>
      <c r="O119" s="22">
        <v>5.4187954791763429E-2</v>
      </c>
      <c r="P119" s="22">
        <v>0.74314909428704135</v>
      </c>
      <c r="Q119" s="22">
        <v>7.2766682148939457E-2</v>
      </c>
      <c r="R119" s="22">
        <v>9.4441864065644823E-2</v>
      </c>
      <c r="S119" s="22">
        <v>0.91809877690044894</v>
      </c>
      <c r="T119" s="22">
        <v>5.263972751199876E-2</v>
      </c>
      <c r="U119" s="22">
        <v>0.15017804613717292</v>
      </c>
      <c r="V119" s="22">
        <v>0.93358104969809563</v>
      </c>
      <c r="W119" s="22">
        <v>4.3350363833410739E-2</v>
      </c>
      <c r="X119" s="22">
        <v>0.12850286422046756</v>
      </c>
      <c r="Y119" s="9">
        <v>0.12385818238117355</v>
      </c>
      <c r="Z119" s="22">
        <v>0.26939154667905246</v>
      </c>
      <c r="AA119" s="22">
        <v>0.15327450069670229</v>
      </c>
      <c r="AB119" s="22">
        <v>0.15946740981576096</v>
      </c>
      <c r="AC119" s="22">
        <v>0.30654900139340457</v>
      </c>
      <c r="AD119" s="22">
        <v>0.16875677349434898</v>
      </c>
      <c r="AE119" s="22">
        <v>0.17959436445270163</v>
      </c>
      <c r="AF119" s="22" t="s">
        <v>39</v>
      </c>
      <c r="AG119" s="22" t="s">
        <v>39</v>
      </c>
      <c r="AH119" s="22">
        <v>0.20591422820870103</v>
      </c>
      <c r="AI119" s="22">
        <v>0.36847809258399133</v>
      </c>
    </row>
    <row r="120" spans="1:35" ht="15.75" x14ac:dyDescent="0.25">
      <c r="A120" s="2" t="s">
        <v>347</v>
      </c>
      <c r="B120" s="38" t="s">
        <v>420</v>
      </c>
      <c r="C120" s="2" t="s">
        <v>421</v>
      </c>
      <c r="D120" s="2" t="s">
        <v>39</v>
      </c>
      <c r="E120" s="4">
        <v>71.183000000000007</v>
      </c>
      <c r="F120" s="22">
        <v>4.4954553755812483E-2</v>
      </c>
      <c r="G120" s="22">
        <v>4.6359383560681616E-2</v>
      </c>
      <c r="H120" s="22">
        <v>3.2311085511990217E-2</v>
      </c>
      <c r="I120" s="22">
        <v>5.6193192194765595E-2</v>
      </c>
      <c r="J120" s="22">
        <v>0.31046738687607994</v>
      </c>
      <c r="K120" s="22">
        <v>0.12643468243822259</v>
      </c>
      <c r="L120" s="22" t="s">
        <v>39</v>
      </c>
      <c r="M120" s="23">
        <v>0.90611522414059531</v>
      </c>
      <c r="N120" s="23" t="s">
        <v>39</v>
      </c>
      <c r="O120" s="22">
        <v>0.10255257575544721</v>
      </c>
      <c r="P120" s="22" t="s">
        <v>39</v>
      </c>
      <c r="Q120" s="22" t="s">
        <v>39</v>
      </c>
      <c r="R120" s="22" t="s">
        <v>39</v>
      </c>
      <c r="S120" s="22">
        <v>0.81339645701923202</v>
      </c>
      <c r="T120" s="22">
        <v>9.4123596926232386E-2</v>
      </c>
      <c r="U120" s="22">
        <v>0.12502985263335345</v>
      </c>
      <c r="V120" s="22">
        <v>0.95528426731101512</v>
      </c>
      <c r="W120" s="22" t="s">
        <v>39</v>
      </c>
      <c r="X120" s="22">
        <v>0.10817189497492379</v>
      </c>
      <c r="Y120" s="9">
        <v>6.4622171023980435E-2</v>
      </c>
      <c r="Z120" s="22" t="s">
        <v>39</v>
      </c>
      <c r="AA120" s="22" t="s">
        <v>39</v>
      </c>
      <c r="AB120" s="22" t="s">
        <v>39</v>
      </c>
      <c r="AC120" s="22">
        <v>0.19105685346220302</v>
      </c>
      <c r="AD120" s="22">
        <v>0.17841338521838077</v>
      </c>
      <c r="AE120" s="22">
        <v>0.18543753424272647</v>
      </c>
      <c r="AF120" s="22" t="s">
        <v>39</v>
      </c>
      <c r="AG120" s="22" t="s">
        <v>39</v>
      </c>
      <c r="AH120" s="22">
        <v>0.15312644873073625</v>
      </c>
      <c r="AI120" s="22">
        <v>0.55069328350870295</v>
      </c>
    </row>
    <row r="121" spans="1:35" ht="15.75" x14ac:dyDescent="0.25">
      <c r="A121" s="34" t="s">
        <v>347</v>
      </c>
      <c r="B121" s="39" t="s">
        <v>424</v>
      </c>
      <c r="C121" s="34" t="s">
        <v>49</v>
      </c>
      <c r="D121" s="34">
        <v>253</v>
      </c>
      <c r="E121" s="34">
        <v>223.57000000000002</v>
      </c>
      <c r="F121" s="34">
        <v>6.2943378428316196E-2</v>
      </c>
      <c r="G121" s="34">
        <v>1.7949081290444473E-2</v>
      </c>
      <c r="H121" s="34">
        <v>2.00396560778201E-2</v>
      </c>
      <c r="I121" s="34">
        <v>7.2741013650748657E-2</v>
      </c>
      <c r="J121" s="34">
        <v>0.32950895648042411</v>
      </c>
      <c r="K121" s="34">
        <v>0.13129822426349028</v>
      </c>
      <c r="L121" s="34">
        <v>3.6491954866118191E-2</v>
      </c>
      <c r="M121" s="34">
        <v>0.71946389854416093</v>
      </c>
      <c r="N121" s="34">
        <v>7.2009803921568624E-2</v>
      </c>
      <c r="O121" s="34">
        <v>0.13862219036213985</v>
      </c>
      <c r="P121" s="34">
        <v>0.69316073318940719</v>
      </c>
      <c r="Q121" s="34">
        <v>4.7788706526963903E-2</v>
      </c>
      <c r="R121" s="34">
        <v>0.12318262773438693</v>
      </c>
      <c r="S121" s="34">
        <v>0.91226422381337391</v>
      </c>
      <c r="T121" s="34">
        <v>8.2292365342528304E-2</v>
      </c>
      <c r="U121" s="34">
        <v>0.1921772615333035</v>
      </c>
      <c r="V121" s="34">
        <v>0.9013257776777519</v>
      </c>
      <c r="W121" s="34">
        <v>8.3260370040038112E-2</v>
      </c>
      <c r="X121" s="34">
        <v>0.21709317499613323</v>
      </c>
      <c r="Y121" s="34">
        <v>7.6002541397268364E-2</v>
      </c>
      <c r="Z121" s="34">
        <v>0.24019607843137256</v>
      </c>
      <c r="AA121" s="34">
        <v>0.24</v>
      </c>
      <c r="AB121" s="34">
        <v>0.20637254901960786</v>
      </c>
      <c r="AC121" s="34">
        <v>0.28782510944957074</v>
      </c>
      <c r="AD121" s="34">
        <v>0.10297104529781304</v>
      </c>
      <c r="AE121" s="34">
        <v>0.15162250247980727</v>
      </c>
      <c r="AF121" s="34" t="s">
        <v>39</v>
      </c>
      <c r="AG121" s="34" t="s">
        <v>39</v>
      </c>
      <c r="AH121" s="34">
        <v>0.16991631171385937</v>
      </c>
      <c r="AI121" s="34">
        <v>0.53185623878761268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2"/>
  <sheetViews>
    <sheetView topLeftCell="A31" workbookViewId="0">
      <selection activeCell="M256" sqref="M256"/>
    </sheetView>
  </sheetViews>
  <sheetFormatPr defaultColWidth="8.85546875" defaultRowHeight="15" x14ac:dyDescent="0.25"/>
  <cols>
    <col min="1" max="2" width="8.85546875" style="52"/>
    <col min="3" max="3" width="50.85546875" style="52" bestFit="1" customWidth="1"/>
    <col min="4" max="4" width="42.140625" style="52" bestFit="1" customWidth="1"/>
    <col min="5" max="12" width="8.85546875" style="52"/>
    <col min="13" max="13" width="11.42578125" style="52" bestFit="1" customWidth="1"/>
    <col min="14" max="14" width="9.7109375" style="6" bestFit="1" customWidth="1"/>
    <col min="15" max="15" width="8.85546875" style="52"/>
    <col min="16" max="16" width="10.7109375" style="58" bestFit="1" customWidth="1"/>
    <col min="17" max="17" width="9.42578125" style="6" bestFit="1" customWidth="1"/>
    <col min="18" max="22" width="8.85546875" style="52"/>
    <col min="23" max="23" width="10.28515625" style="52" bestFit="1" customWidth="1"/>
    <col min="24" max="24" width="10.5703125" style="52" bestFit="1" customWidth="1"/>
    <col min="25" max="25" width="10.28515625" style="52" bestFit="1" customWidth="1"/>
    <col min="26" max="26" width="11.42578125" style="52" bestFit="1" customWidth="1"/>
    <col min="27" max="43" width="8.85546875" style="52"/>
    <col min="44" max="16384" width="8.85546875" style="5"/>
  </cols>
  <sheetData>
    <row r="1" spans="1:43" ht="15.75" x14ac:dyDescent="0.25">
      <c r="A1" s="43"/>
      <c r="B1" s="43" t="s">
        <v>0</v>
      </c>
      <c r="C1" s="43" t="s">
        <v>1</v>
      </c>
      <c r="D1" s="43" t="s">
        <v>2</v>
      </c>
      <c r="E1" s="44" t="s">
        <v>3</v>
      </c>
      <c r="F1" s="44" t="s">
        <v>4</v>
      </c>
      <c r="G1" s="44" t="s">
        <v>5</v>
      </c>
      <c r="H1" s="44" t="s">
        <v>6</v>
      </c>
      <c r="I1" s="44" t="s">
        <v>7</v>
      </c>
      <c r="J1" s="44" t="s">
        <v>8</v>
      </c>
      <c r="K1" s="44" t="s">
        <v>9</v>
      </c>
      <c r="L1" s="44" t="s">
        <v>10</v>
      </c>
      <c r="M1" s="44" t="s">
        <v>11</v>
      </c>
      <c r="N1" s="9" t="s">
        <v>12</v>
      </c>
      <c r="O1" s="44" t="s">
        <v>13</v>
      </c>
      <c r="P1" s="11" t="s">
        <v>14</v>
      </c>
      <c r="Q1" s="9" t="s">
        <v>15</v>
      </c>
      <c r="R1" s="44" t="s">
        <v>16</v>
      </c>
      <c r="S1" s="44" t="s">
        <v>17</v>
      </c>
      <c r="T1" s="44" t="s">
        <v>18</v>
      </c>
      <c r="U1" s="44" t="s">
        <v>19</v>
      </c>
      <c r="V1" s="44" t="s">
        <v>20</v>
      </c>
      <c r="W1" s="44" t="s">
        <v>21</v>
      </c>
      <c r="X1" s="44" t="s">
        <v>22</v>
      </c>
      <c r="Y1" s="44" t="s">
        <v>23</v>
      </c>
      <c r="Z1" s="44" t="s">
        <v>24</v>
      </c>
      <c r="AA1" s="44" t="s">
        <v>25</v>
      </c>
      <c r="AB1" s="44" t="s">
        <v>26</v>
      </c>
      <c r="AC1" s="44" t="s">
        <v>27</v>
      </c>
      <c r="AD1" s="44" t="s">
        <v>28</v>
      </c>
      <c r="AE1" s="44" t="s">
        <v>29</v>
      </c>
      <c r="AF1" s="44" t="s">
        <v>30</v>
      </c>
      <c r="AG1" s="44" t="s">
        <v>31</v>
      </c>
      <c r="AH1" s="44" t="s">
        <v>32</v>
      </c>
      <c r="AI1" s="44" t="s">
        <v>33</v>
      </c>
      <c r="AJ1" s="44" t="s">
        <v>34</v>
      </c>
      <c r="AK1" s="44" t="s">
        <v>35</v>
      </c>
      <c r="AL1" s="44" t="s">
        <v>36</v>
      </c>
      <c r="AM1" s="44" t="s">
        <v>37</v>
      </c>
      <c r="AN1" s="44" t="s">
        <v>38</v>
      </c>
      <c r="AO1" s="44"/>
      <c r="AP1" s="64"/>
      <c r="AQ1" s="43"/>
    </row>
    <row r="2" spans="1:43" ht="15.75" x14ac:dyDescent="0.25">
      <c r="A2" s="43" t="s">
        <v>40</v>
      </c>
      <c r="B2" s="43" t="s">
        <v>41</v>
      </c>
      <c r="C2" s="45" t="s">
        <v>42</v>
      </c>
      <c r="D2" s="43" t="s">
        <v>43</v>
      </c>
      <c r="E2" s="46">
        <v>121.7</v>
      </c>
      <c r="F2" s="46">
        <v>89.3</v>
      </c>
      <c r="G2" s="46">
        <v>9</v>
      </c>
      <c r="H2" s="46">
        <v>3.2</v>
      </c>
      <c r="I2" s="46" t="s">
        <v>39</v>
      </c>
      <c r="J2" s="46" t="s">
        <v>39</v>
      </c>
      <c r="K2" s="46" t="s">
        <v>39</v>
      </c>
      <c r="L2" s="46">
        <v>0</v>
      </c>
      <c r="M2" s="46">
        <v>0</v>
      </c>
      <c r="N2" s="8">
        <v>27.5</v>
      </c>
      <c r="O2" s="46" t="s">
        <v>39</v>
      </c>
      <c r="P2" s="10">
        <v>27.5</v>
      </c>
      <c r="Q2" s="8">
        <v>17.899999999999999</v>
      </c>
      <c r="R2" s="46" t="s">
        <v>39</v>
      </c>
      <c r="S2" s="46">
        <v>17.899999999999999</v>
      </c>
      <c r="T2" s="46">
        <v>9.1</v>
      </c>
      <c r="U2" s="44">
        <v>26.7</v>
      </c>
      <c r="V2" s="44">
        <v>62.8</v>
      </c>
      <c r="W2" s="53">
        <v>3.5</v>
      </c>
      <c r="X2" s="44" t="s">
        <v>39</v>
      </c>
      <c r="Y2" s="44">
        <v>0</v>
      </c>
      <c r="Z2" s="44">
        <v>0</v>
      </c>
      <c r="AA2" s="44">
        <v>69.900000000000006</v>
      </c>
      <c r="AB2" s="44">
        <v>7.1</v>
      </c>
      <c r="AC2" s="44">
        <v>4.8</v>
      </c>
      <c r="AD2" s="44">
        <v>10.5</v>
      </c>
      <c r="AE2" s="44">
        <v>19.600000000000001</v>
      </c>
      <c r="AF2" s="44">
        <v>31.8</v>
      </c>
      <c r="AG2" s="44">
        <v>23.2</v>
      </c>
      <c r="AH2" s="44">
        <v>27.5</v>
      </c>
      <c r="AI2" s="44" t="s">
        <v>39</v>
      </c>
      <c r="AJ2" s="44" t="s">
        <v>39</v>
      </c>
      <c r="AK2" s="44" t="s">
        <v>39</v>
      </c>
      <c r="AL2" s="44" t="s">
        <v>39</v>
      </c>
      <c r="AM2" s="44">
        <v>28.8</v>
      </c>
      <c r="AN2" s="44">
        <v>43.9</v>
      </c>
      <c r="AO2" s="44"/>
      <c r="AP2" s="43"/>
      <c r="AQ2" s="43"/>
    </row>
    <row r="3" spans="1:43" ht="15.75" x14ac:dyDescent="0.25">
      <c r="A3" s="43" t="s">
        <v>40</v>
      </c>
      <c r="B3" s="43" t="s">
        <v>41</v>
      </c>
      <c r="C3" s="45" t="s">
        <v>42</v>
      </c>
      <c r="D3" s="43" t="s">
        <v>44</v>
      </c>
      <c r="E3" s="46" t="s">
        <v>39</v>
      </c>
      <c r="F3" s="46">
        <v>21.8</v>
      </c>
      <c r="G3" s="46">
        <v>0.8</v>
      </c>
      <c r="H3" s="46">
        <v>0.4</v>
      </c>
      <c r="I3" s="46">
        <v>0.3</v>
      </c>
      <c r="J3" s="46">
        <v>0.5</v>
      </c>
      <c r="K3" s="46" t="s">
        <v>39</v>
      </c>
      <c r="L3" s="46">
        <v>0</v>
      </c>
      <c r="M3" s="46">
        <v>0</v>
      </c>
      <c r="N3" s="8">
        <v>4.7</v>
      </c>
      <c r="O3" s="46" t="s">
        <v>39</v>
      </c>
      <c r="P3" s="10">
        <v>4.7</v>
      </c>
      <c r="Q3" s="8">
        <v>5.4</v>
      </c>
      <c r="R3" s="46" t="s">
        <v>39</v>
      </c>
      <c r="S3" s="46">
        <v>5.4</v>
      </c>
      <c r="T3" s="46">
        <v>2.2000000000000002</v>
      </c>
      <c r="U3" s="44">
        <v>6.5</v>
      </c>
      <c r="V3" s="44">
        <v>13.6</v>
      </c>
      <c r="W3" s="53">
        <v>0.8</v>
      </c>
      <c r="X3" s="44" t="s">
        <v>39</v>
      </c>
      <c r="Y3" s="44">
        <v>0</v>
      </c>
      <c r="Z3" s="44">
        <v>0</v>
      </c>
      <c r="AA3" s="44">
        <v>15.1</v>
      </c>
      <c r="AB3" s="44">
        <v>2.2999999999999998</v>
      </c>
      <c r="AC3" s="44">
        <v>3.4</v>
      </c>
      <c r="AD3" s="44">
        <v>1.9</v>
      </c>
      <c r="AE3" s="44">
        <v>1.9</v>
      </c>
      <c r="AF3" s="44">
        <v>8.5</v>
      </c>
      <c r="AG3" s="44">
        <v>6.6</v>
      </c>
      <c r="AH3" s="44">
        <v>5.4</v>
      </c>
      <c r="AI3" s="44" t="s">
        <v>39</v>
      </c>
      <c r="AJ3" s="44" t="s">
        <v>39</v>
      </c>
      <c r="AK3" s="44" t="s">
        <v>39</v>
      </c>
      <c r="AL3" s="44" t="s">
        <v>39</v>
      </c>
      <c r="AM3" s="44">
        <v>5</v>
      </c>
      <c r="AN3" s="44">
        <v>10.8</v>
      </c>
      <c r="AO3" s="44"/>
      <c r="AP3" s="43"/>
      <c r="AQ3" s="43"/>
    </row>
    <row r="4" spans="1:43" ht="15.75" x14ac:dyDescent="0.25">
      <c r="A4" s="43" t="s">
        <v>40</v>
      </c>
      <c r="B4" s="43" t="s">
        <v>41</v>
      </c>
      <c r="C4" s="45" t="s">
        <v>42</v>
      </c>
      <c r="D4" s="43" t="s">
        <v>45</v>
      </c>
      <c r="E4" s="46">
        <v>67.2</v>
      </c>
      <c r="F4" s="46">
        <v>52.1</v>
      </c>
      <c r="G4" s="46">
        <v>5.4</v>
      </c>
      <c r="H4" s="46">
        <v>2.4</v>
      </c>
      <c r="I4" s="46">
        <v>2.4</v>
      </c>
      <c r="J4" s="46">
        <v>1</v>
      </c>
      <c r="K4" s="46" t="s">
        <v>39</v>
      </c>
      <c r="L4" s="46" t="s">
        <v>39</v>
      </c>
      <c r="M4" s="46" t="s">
        <v>39</v>
      </c>
      <c r="N4" s="8">
        <v>12.4</v>
      </c>
      <c r="O4" s="46" t="s">
        <v>39</v>
      </c>
      <c r="P4" s="10">
        <v>12.4</v>
      </c>
      <c r="Q4" s="8">
        <v>18.7</v>
      </c>
      <c r="R4" s="46" t="s">
        <v>39</v>
      </c>
      <c r="S4" s="46">
        <v>18.7</v>
      </c>
      <c r="T4" s="46" t="s">
        <v>39</v>
      </c>
      <c r="U4" s="44">
        <v>13.6</v>
      </c>
      <c r="V4" s="44">
        <v>42.4</v>
      </c>
      <c r="W4" s="53">
        <v>2.8</v>
      </c>
      <c r="X4" s="44" t="s">
        <v>39</v>
      </c>
      <c r="Y4" s="44">
        <v>0</v>
      </c>
      <c r="Z4" s="44">
        <v>0</v>
      </c>
      <c r="AA4" s="44">
        <v>41.5</v>
      </c>
      <c r="AB4" s="44">
        <v>5.4</v>
      </c>
      <c r="AC4" s="44">
        <v>2.2999999999999998</v>
      </c>
      <c r="AD4" s="44">
        <v>5.9</v>
      </c>
      <c r="AE4" s="44">
        <v>11.6</v>
      </c>
      <c r="AF4" s="44">
        <v>17.3</v>
      </c>
      <c r="AG4" s="44">
        <v>12.3</v>
      </c>
      <c r="AH4" s="44">
        <v>9.6999999999999993</v>
      </c>
      <c r="AI4" s="44" t="s">
        <v>39</v>
      </c>
      <c r="AJ4" s="44" t="s">
        <v>39</v>
      </c>
      <c r="AK4" s="44" t="s">
        <v>39</v>
      </c>
      <c r="AL4" s="44" t="s">
        <v>39</v>
      </c>
      <c r="AM4" s="44">
        <v>15.5</v>
      </c>
      <c r="AN4" s="44">
        <v>28.9</v>
      </c>
      <c r="AO4" s="44"/>
      <c r="AP4" s="43"/>
      <c r="AQ4" s="43"/>
    </row>
    <row r="5" spans="1:43" ht="15.75" x14ac:dyDescent="0.25">
      <c r="A5" s="43" t="s">
        <v>40</v>
      </c>
      <c r="B5" s="43" t="s">
        <v>41</v>
      </c>
      <c r="C5" s="45" t="s">
        <v>42</v>
      </c>
      <c r="D5" s="43" t="s">
        <v>46</v>
      </c>
      <c r="E5" s="46" t="s">
        <v>39</v>
      </c>
      <c r="F5" s="46">
        <v>74.8</v>
      </c>
      <c r="G5" s="46" t="s">
        <v>39</v>
      </c>
      <c r="H5" s="46" t="s">
        <v>39</v>
      </c>
      <c r="I5" s="46" t="s">
        <v>39</v>
      </c>
      <c r="J5" s="46" t="s">
        <v>39</v>
      </c>
      <c r="K5" s="46" t="s">
        <v>39</v>
      </c>
      <c r="L5" s="46">
        <v>0</v>
      </c>
      <c r="M5" s="46">
        <v>0</v>
      </c>
      <c r="N5" s="8">
        <v>22.9</v>
      </c>
      <c r="O5" s="46" t="s">
        <v>39</v>
      </c>
      <c r="P5" s="10">
        <v>22.9</v>
      </c>
      <c r="Q5" s="8">
        <v>24.5</v>
      </c>
      <c r="R5" s="46" t="s">
        <v>39</v>
      </c>
      <c r="S5" s="46">
        <v>24.5</v>
      </c>
      <c r="T5" s="46" t="s">
        <v>39</v>
      </c>
      <c r="U5" s="44">
        <v>20.5</v>
      </c>
      <c r="V5" s="44">
        <v>46.7</v>
      </c>
      <c r="W5" s="44" t="s">
        <v>39</v>
      </c>
      <c r="X5" s="44" t="s">
        <v>39</v>
      </c>
      <c r="Y5" s="44">
        <v>0</v>
      </c>
      <c r="Z5" s="44">
        <v>0</v>
      </c>
      <c r="AA5" s="44">
        <v>56.9</v>
      </c>
      <c r="AB5" s="44">
        <v>10.6</v>
      </c>
      <c r="AC5" s="44">
        <v>4.8</v>
      </c>
      <c r="AD5" s="44">
        <v>9.1999999999999993</v>
      </c>
      <c r="AE5" s="44">
        <v>15.8</v>
      </c>
      <c r="AF5" s="44" t="s">
        <v>39</v>
      </c>
      <c r="AG5" s="44" t="s">
        <v>39</v>
      </c>
      <c r="AH5" s="44">
        <v>15.9</v>
      </c>
      <c r="AI5" s="44" t="s">
        <v>39</v>
      </c>
      <c r="AJ5" s="44" t="s">
        <v>39</v>
      </c>
      <c r="AK5" s="44" t="s">
        <v>39</v>
      </c>
      <c r="AL5" s="44" t="s">
        <v>39</v>
      </c>
      <c r="AM5" s="44">
        <v>22.9</v>
      </c>
      <c r="AN5" s="44">
        <v>34.299999999999997</v>
      </c>
      <c r="AO5" s="44"/>
      <c r="AP5" s="43"/>
      <c r="AQ5" s="43"/>
    </row>
    <row r="6" spans="1:43" ht="15.75" x14ac:dyDescent="0.25">
      <c r="A6" s="43" t="s">
        <v>40</v>
      </c>
      <c r="B6" s="43" t="s">
        <v>41</v>
      </c>
      <c r="C6" s="45" t="s">
        <v>42</v>
      </c>
      <c r="D6" s="43" t="s">
        <v>47</v>
      </c>
      <c r="E6" s="46">
        <v>57.4</v>
      </c>
      <c r="F6" s="46">
        <v>41.4</v>
      </c>
      <c r="G6" s="46">
        <v>3.4</v>
      </c>
      <c r="H6" s="46">
        <v>2.4</v>
      </c>
      <c r="I6" s="46">
        <v>2.7</v>
      </c>
      <c r="J6" s="46">
        <v>2.8</v>
      </c>
      <c r="K6" s="46" t="s">
        <v>39</v>
      </c>
      <c r="L6" s="46" t="s">
        <v>39</v>
      </c>
      <c r="M6" s="46" t="s">
        <v>39</v>
      </c>
      <c r="N6" s="8">
        <v>11.9</v>
      </c>
      <c r="O6" s="46" t="s">
        <v>39</v>
      </c>
      <c r="P6" s="10">
        <v>11.9</v>
      </c>
      <c r="Q6" s="8">
        <v>10.199999999999999</v>
      </c>
      <c r="R6" s="46" t="s">
        <v>39</v>
      </c>
      <c r="S6" s="46">
        <v>10.199999999999999</v>
      </c>
      <c r="T6" s="46">
        <v>5.9</v>
      </c>
      <c r="U6" s="44" t="s">
        <v>39</v>
      </c>
      <c r="V6" s="44" t="s">
        <v>39</v>
      </c>
      <c r="W6" s="53">
        <v>2.2999999999999998</v>
      </c>
      <c r="X6" s="44" t="s">
        <v>39</v>
      </c>
      <c r="Y6" s="44">
        <v>0</v>
      </c>
      <c r="Z6" s="44">
        <v>0</v>
      </c>
      <c r="AA6" s="44">
        <v>29.2</v>
      </c>
      <c r="AB6" s="44">
        <v>7.7</v>
      </c>
      <c r="AC6" s="44">
        <v>3.5</v>
      </c>
      <c r="AD6" s="44">
        <v>5.8</v>
      </c>
      <c r="AE6" s="44">
        <v>8.5</v>
      </c>
      <c r="AF6" s="44">
        <v>16.100000000000001</v>
      </c>
      <c r="AG6" s="44">
        <v>11.9</v>
      </c>
      <c r="AH6" s="44">
        <v>9.6999999999999993</v>
      </c>
      <c r="AI6" s="44" t="s">
        <v>39</v>
      </c>
      <c r="AJ6" s="44" t="s">
        <v>39</v>
      </c>
      <c r="AK6" s="44" t="s">
        <v>39</v>
      </c>
      <c r="AL6" s="44" t="s">
        <v>39</v>
      </c>
      <c r="AM6" s="44">
        <v>12.6</v>
      </c>
      <c r="AN6" s="44">
        <v>22.4</v>
      </c>
      <c r="AO6" s="44"/>
      <c r="AP6" s="43"/>
      <c r="AQ6" s="43"/>
    </row>
    <row r="7" spans="1:43" ht="15.75" x14ac:dyDescent="0.25">
      <c r="A7" s="43" t="s">
        <v>40</v>
      </c>
      <c r="B7" s="43" t="s">
        <v>41</v>
      </c>
      <c r="C7" s="45" t="s">
        <v>42</v>
      </c>
      <c r="D7" s="43" t="s">
        <v>48</v>
      </c>
      <c r="E7" s="46">
        <v>85.2</v>
      </c>
      <c r="F7" s="46">
        <v>63.1</v>
      </c>
      <c r="G7" s="46">
        <v>4.7</v>
      </c>
      <c r="H7" s="46">
        <v>1.8</v>
      </c>
      <c r="I7" s="46">
        <v>2.2999999999999998</v>
      </c>
      <c r="J7" s="46">
        <v>2.9</v>
      </c>
      <c r="K7" s="46" t="s">
        <v>39</v>
      </c>
      <c r="L7" s="46" t="s">
        <v>39</v>
      </c>
      <c r="M7" s="46" t="s">
        <v>39</v>
      </c>
      <c r="N7" s="8">
        <v>18</v>
      </c>
      <c r="O7" s="46" t="s">
        <v>39</v>
      </c>
      <c r="P7" s="10">
        <v>18</v>
      </c>
      <c r="Q7" s="8">
        <v>29.4</v>
      </c>
      <c r="R7" s="46" t="s">
        <v>39</v>
      </c>
      <c r="S7" s="46">
        <v>29.4</v>
      </c>
      <c r="T7" s="46" t="s">
        <v>39</v>
      </c>
      <c r="U7" s="44">
        <v>20.7</v>
      </c>
      <c r="V7" s="44">
        <v>42.3</v>
      </c>
      <c r="W7" s="53">
        <v>3.3</v>
      </c>
      <c r="X7" s="44" t="s">
        <v>39</v>
      </c>
      <c r="Y7" s="44">
        <v>0</v>
      </c>
      <c r="Z7" s="44">
        <v>0</v>
      </c>
      <c r="AA7" s="44">
        <v>49.3</v>
      </c>
      <c r="AB7" s="44">
        <v>11.3</v>
      </c>
      <c r="AC7" s="44">
        <v>5.4</v>
      </c>
      <c r="AD7" s="44">
        <v>7.5</v>
      </c>
      <c r="AE7" s="44">
        <v>12.3</v>
      </c>
      <c r="AF7" s="44">
        <v>18</v>
      </c>
      <c r="AG7" s="44">
        <v>15.6</v>
      </c>
      <c r="AH7" s="44" t="s">
        <v>39</v>
      </c>
      <c r="AI7" s="44" t="s">
        <v>39</v>
      </c>
      <c r="AJ7" s="44" t="s">
        <v>39</v>
      </c>
      <c r="AK7" s="44" t="s">
        <v>39</v>
      </c>
      <c r="AL7" s="44" t="s">
        <v>39</v>
      </c>
      <c r="AM7" s="44">
        <v>16.3</v>
      </c>
      <c r="AN7" s="44">
        <v>44.9</v>
      </c>
      <c r="AO7" s="44"/>
      <c r="AP7" s="43"/>
      <c r="AQ7" s="43"/>
    </row>
    <row r="8" spans="1:43" ht="15.75" x14ac:dyDescent="0.25">
      <c r="A8" s="43" t="s">
        <v>40</v>
      </c>
      <c r="B8" s="43" t="s">
        <v>41</v>
      </c>
      <c r="C8" s="45" t="s">
        <v>439</v>
      </c>
      <c r="D8" s="43" t="s">
        <v>50</v>
      </c>
      <c r="E8" s="46">
        <v>47.3</v>
      </c>
      <c r="F8" s="46">
        <v>35.799999999999997</v>
      </c>
      <c r="G8" s="46">
        <v>2.1</v>
      </c>
      <c r="H8" s="46">
        <v>2.2000000000000002</v>
      </c>
      <c r="I8" s="46">
        <v>2.5</v>
      </c>
      <c r="J8" s="46">
        <v>4.4000000000000004</v>
      </c>
      <c r="K8" s="46" t="s">
        <v>39</v>
      </c>
      <c r="L8" s="46">
        <v>0</v>
      </c>
      <c r="M8" s="46">
        <v>0</v>
      </c>
      <c r="N8" s="8">
        <v>14.1</v>
      </c>
      <c r="O8" s="46" t="s">
        <v>39</v>
      </c>
      <c r="P8" s="10">
        <v>14.1</v>
      </c>
      <c r="Q8" s="8">
        <v>16.2</v>
      </c>
      <c r="R8" s="46" t="s">
        <v>39</v>
      </c>
      <c r="S8" s="46">
        <v>16.2</v>
      </c>
      <c r="T8" s="46">
        <v>6.7</v>
      </c>
      <c r="U8" s="44">
        <v>12.5</v>
      </c>
      <c r="V8" s="44">
        <v>25.3</v>
      </c>
      <c r="W8" s="44" t="s">
        <v>39</v>
      </c>
      <c r="X8" s="44" t="s">
        <v>39</v>
      </c>
      <c r="Y8" s="44">
        <v>0</v>
      </c>
      <c r="Z8" s="44">
        <v>0</v>
      </c>
      <c r="AA8" s="44">
        <v>27.6</v>
      </c>
      <c r="AB8" s="44">
        <v>2.9</v>
      </c>
      <c r="AC8" s="44">
        <v>2.2000000000000002</v>
      </c>
      <c r="AD8" s="44">
        <v>5.9</v>
      </c>
      <c r="AE8" s="44">
        <v>8.1999999999999993</v>
      </c>
      <c r="AF8" s="44">
        <v>12</v>
      </c>
      <c r="AG8" s="44">
        <v>11.8</v>
      </c>
      <c r="AH8" s="44">
        <v>7.6</v>
      </c>
      <c r="AI8" s="44" t="s">
        <v>39</v>
      </c>
      <c r="AJ8" s="44" t="s">
        <v>39</v>
      </c>
      <c r="AK8" s="44" t="s">
        <v>39</v>
      </c>
      <c r="AL8" s="44" t="s">
        <v>39</v>
      </c>
      <c r="AM8" s="44">
        <v>15.9</v>
      </c>
      <c r="AN8" s="44">
        <v>14.2</v>
      </c>
      <c r="AO8" s="44"/>
      <c r="AP8" s="43"/>
      <c r="AQ8" s="43"/>
    </row>
    <row r="9" spans="1:43" ht="15.75" x14ac:dyDescent="0.25">
      <c r="A9" s="43" t="s">
        <v>40</v>
      </c>
      <c r="B9" s="43" t="s">
        <v>41</v>
      </c>
      <c r="C9" s="45" t="s">
        <v>440</v>
      </c>
      <c r="D9" s="43" t="s">
        <v>51</v>
      </c>
      <c r="E9" s="46">
        <v>71.3</v>
      </c>
      <c r="F9" s="46">
        <v>52.2</v>
      </c>
      <c r="G9" s="46">
        <v>5.7</v>
      </c>
      <c r="H9" s="46">
        <v>1</v>
      </c>
      <c r="I9" s="46">
        <v>1.5</v>
      </c>
      <c r="J9" s="46">
        <v>2.7</v>
      </c>
      <c r="K9" s="46" t="s">
        <v>39</v>
      </c>
      <c r="L9" s="46" t="s">
        <v>39</v>
      </c>
      <c r="M9" s="46" t="s">
        <v>39</v>
      </c>
      <c r="N9" s="8">
        <v>16.399999999999999</v>
      </c>
      <c r="O9" s="46" t="s">
        <v>39</v>
      </c>
      <c r="P9" s="10">
        <v>16.399999999999999</v>
      </c>
      <c r="Q9" s="8">
        <v>24.4</v>
      </c>
      <c r="R9" s="46" t="s">
        <v>39</v>
      </c>
      <c r="S9" s="46">
        <v>24.4</v>
      </c>
      <c r="T9" s="46" t="s">
        <v>39</v>
      </c>
      <c r="U9" s="44" t="s">
        <v>39</v>
      </c>
      <c r="V9" s="44" t="s">
        <v>39</v>
      </c>
      <c r="W9" s="53">
        <v>2.9</v>
      </c>
      <c r="X9" s="44" t="s">
        <v>39</v>
      </c>
      <c r="Y9" s="44">
        <v>0</v>
      </c>
      <c r="Z9" s="44">
        <v>0</v>
      </c>
      <c r="AA9" s="44">
        <v>41.7</v>
      </c>
      <c r="AB9" s="44">
        <v>7.4</v>
      </c>
      <c r="AC9" s="44">
        <v>4.3</v>
      </c>
      <c r="AD9" s="44">
        <v>6.7</v>
      </c>
      <c r="AE9" s="44">
        <v>12.9</v>
      </c>
      <c r="AF9" s="44">
        <v>16.8</v>
      </c>
      <c r="AG9" s="44">
        <v>13.3</v>
      </c>
      <c r="AH9" s="44">
        <v>11</v>
      </c>
      <c r="AI9" s="44" t="s">
        <v>39</v>
      </c>
      <c r="AJ9" s="44" t="s">
        <v>39</v>
      </c>
      <c r="AK9" s="44" t="s">
        <v>39</v>
      </c>
      <c r="AL9" s="44" t="s">
        <v>39</v>
      </c>
      <c r="AM9" s="44">
        <v>19.600000000000001</v>
      </c>
      <c r="AN9" s="44">
        <v>31.8</v>
      </c>
      <c r="AO9" s="44"/>
      <c r="AP9" s="43"/>
      <c r="AQ9" s="43"/>
    </row>
    <row r="10" spans="1:43" ht="15.75" x14ac:dyDescent="0.25">
      <c r="A10" s="44" t="s">
        <v>40</v>
      </c>
      <c r="B10" s="44" t="s">
        <v>41</v>
      </c>
      <c r="C10" s="47" t="s">
        <v>52</v>
      </c>
      <c r="D10" s="44" t="s">
        <v>53</v>
      </c>
      <c r="E10" s="46">
        <v>134.4</v>
      </c>
      <c r="F10" s="46">
        <v>88.6</v>
      </c>
      <c r="G10" s="46">
        <v>4.5</v>
      </c>
      <c r="H10" s="46">
        <v>4.9000000000000004</v>
      </c>
      <c r="I10" s="46">
        <v>4.0999999999999996</v>
      </c>
      <c r="J10" s="46" t="s">
        <v>39</v>
      </c>
      <c r="K10" s="46" t="s">
        <v>39</v>
      </c>
      <c r="L10" s="46">
        <v>0</v>
      </c>
      <c r="M10" s="46">
        <v>0</v>
      </c>
      <c r="N10" s="8" t="s">
        <v>39</v>
      </c>
      <c r="O10" s="46" t="s">
        <v>39</v>
      </c>
      <c r="P10" s="10" t="s">
        <v>39</v>
      </c>
      <c r="Q10" s="8">
        <v>0</v>
      </c>
      <c r="R10" s="46" t="s">
        <v>39</v>
      </c>
      <c r="S10" s="46">
        <v>0</v>
      </c>
      <c r="T10" s="46">
        <v>0</v>
      </c>
      <c r="U10" s="44" t="s">
        <v>39</v>
      </c>
      <c r="V10" s="44">
        <v>0</v>
      </c>
      <c r="W10" s="44">
        <v>0</v>
      </c>
      <c r="X10" s="44" t="s">
        <v>39</v>
      </c>
      <c r="Y10" s="44">
        <v>0</v>
      </c>
      <c r="Z10" s="44">
        <v>0</v>
      </c>
      <c r="AA10" s="44">
        <v>55.4</v>
      </c>
      <c r="AB10" s="44">
        <v>21.8</v>
      </c>
      <c r="AC10" s="44">
        <v>27.6</v>
      </c>
      <c r="AD10" s="44">
        <v>10.6</v>
      </c>
      <c r="AE10" s="44">
        <v>15.5</v>
      </c>
      <c r="AF10" s="44">
        <v>37.299999999999997</v>
      </c>
      <c r="AG10" s="44">
        <v>43.5</v>
      </c>
      <c r="AH10" s="44">
        <v>37.700000000000003</v>
      </c>
      <c r="AI10" s="44" t="s">
        <v>39</v>
      </c>
      <c r="AJ10" s="44" t="s">
        <v>39</v>
      </c>
      <c r="AK10" s="44" t="s">
        <v>39</v>
      </c>
      <c r="AL10" s="44" t="s">
        <v>39</v>
      </c>
      <c r="AM10" s="44">
        <v>19.3</v>
      </c>
      <c r="AN10" s="44">
        <v>34.5</v>
      </c>
      <c r="AO10" s="44"/>
      <c r="AP10" s="43"/>
      <c r="AQ10" s="43"/>
    </row>
    <row r="11" spans="1:43" ht="15.75" x14ac:dyDescent="0.25">
      <c r="A11" s="44" t="s">
        <v>40</v>
      </c>
      <c r="B11" s="44" t="s">
        <v>41</v>
      </c>
      <c r="C11" s="47" t="s">
        <v>54</v>
      </c>
      <c r="D11" s="44" t="s">
        <v>55</v>
      </c>
      <c r="E11" s="46">
        <v>175.9</v>
      </c>
      <c r="F11" s="46">
        <v>125.9</v>
      </c>
      <c r="G11" s="46">
        <v>4.5</v>
      </c>
      <c r="H11" s="46">
        <v>6.3</v>
      </c>
      <c r="I11" s="46">
        <v>6</v>
      </c>
      <c r="J11" s="46" t="s">
        <v>39</v>
      </c>
      <c r="K11" s="46" t="s">
        <v>39</v>
      </c>
      <c r="L11" s="46">
        <v>0</v>
      </c>
      <c r="M11" s="46">
        <v>0</v>
      </c>
      <c r="N11" s="8" t="s">
        <v>39</v>
      </c>
      <c r="O11" s="46" t="s">
        <v>39</v>
      </c>
      <c r="P11" s="10" t="s">
        <v>39</v>
      </c>
      <c r="Q11" s="8" t="s">
        <v>39</v>
      </c>
      <c r="R11" s="46" t="s">
        <v>39</v>
      </c>
      <c r="S11" s="46" t="s">
        <v>39</v>
      </c>
      <c r="T11" s="46" t="s">
        <v>39</v>
      </c>
      <c r="U11" s="44" t="s">
        <v>39</v>
      </c>
      <c r="V11" s="44" t="s">
        <v>39</v>
      </c>
      <c r="W11" s="44" t="s">
        <v>39</v>
      </c>
      <c r="X11" s="44">
        <v>107.8</v>
      </c>
      <c r="Y11" s="44" t="s">
        <v>39</v>
      </c>
      <c r="Z11" s="44" t="s">
        <v>39</v>
      </c>
      <c r="AA11" s="44">
        <v>102</v>
      </c>
      <c r="AB11" s="44">
        <v>15.8</v>
      </c>
      <c r="AC11" s="44">
        <v>8.6999999999999993</v>
      </c>
      <c r="AD11" s="44">
        <v>10</v>
      </c>
      <c r="AE11" s="44">
        <v>23.3</v>
      </c>
      <c r="AF11" s="44">
        <v>60.6</v>
      </c>
      <c r="AG11" s="44">
        <v>55.3</v>
      </c>
      <c r="AH11" s="44">
        <v>18.899999999999999</v>
      </c>
      <c r="AI11" s="44" t="s">
        <v>39</v>
      </c>
      <c r="AJ11" s="44" t="s">
        <v>39</v>
      </c>
      <c r="AK11" s="44" t="s">
        <v>39</v>
      </c>
      <c r="AL11" s="44" t="s">
        <v>39</v>
      </c>
      <c r="AM11" s="44">
        <v>27.8</v>
      </c>
      <c r="AN11" s="44">
        <v>62.4</v>
      </c>
      <c r="AO11" s="44"/>
      <c r="AP11" s="43"/>
      <c r="AQ11" s="43"/>
    </row>
    <row r="12" spans="1:43" ht="15.75" x14ac:dyDescent="0.25">
      <c r="A12" s="44" t="s">
        <v>40</v>
      </c>
      <c r="B12" s="44" t="s">
        <v>41</v>
      </c>
      <c r="C12" s="47" t="s">
        <v>56</v>
      </c>
      <c r="D12" s="44" t="s">
        <v>57</v>
      </c>
      <c r="E12" s="46" t="s">
        <v>39</v>
      </c>
      <c r="F12" s="46">
        <v>151.5</v>
      </c>
      <c r="G12" s="46">
        <v>2.9</v>
      </c>
      <c r="H12" s="46">
        <v>8.6</v>
      </c>
      <c r="I12" s="46">
        <v>3.9</v>
      </c>
      <c r="J12" s="46">
        <v>12.9</v>
      </c>
      <c r="K12" s="46" t="s">
        <v>39</v>
      </c>
      <c r="L12" s="46" t="s">
        <v>39</v>
      </c>
      <c r="M12" s="46">
        <v>0</v>
      </c>
      <c r="N12" s="8">
        <v>42.6</v>
      </c>
      <c r="O12" s="46" t="s">
        <v>39</v>
      </c>
      <c r="P12" s="10">
        <v>42.6</v>
      </c>
      <c r="Q12" s="8" t="s">
        <v>39</v>
      </c>
      <c r="R12" s="46" t="s">
        <v>39</v>
      </c>
      <c r="S12" s="46" t="s">
        <v>39</v>
      </c>
      <c r="T12" s="46">
        <v>21.5</v>
      </c>
      <c r="U12" s="44" t="s">
        <v>39</v>
      </c>
      <c r="V12" s="44" t="s">
        <v>39</v>
      </c>
      <c r="W12" s="44" t="s">
        <v>39</v>
      </c>
      <c r="X12" s="44">
        <v>101.9</v>
      </c>
      <c r="Y12" s="44" t="s">
        <v>39</v>
      </c>
      <c r="Z12" s="44">
        <v>18.399999999999999</v>
      </c>
      <c r="AA12" s="44" t="s">
        <v>39</v>
      </c>
      <c r="AB12" s="44" t="s">
        <v>39</v>
      </c>
      <c r="AC12" s="44" t="s">
        <v>39</v>
      </c>
      <c r="AD12" s="44">
        <v>16.899999999999999</v>
      </c>
      <c r="AE12" s="44" t="s">
        <v>39</v>
      </c>
      <c r="AF12" s="44" t="s">
        <v>39</v>
      </c>
      <c r="AG12" s="44" t="s">
        <v>39</v>
      </c>
      <c r="AH12" s="44" t="s">
        <v>39</v>
      </c>
      <c r="AI12" s="44" t="s">
        <v>39</v>
      </c>
      <c r="AJ12" s="44" t="s">
        <v>39</v>
      </c>
      <c r="AK12" s="44">
        <v>22.9</v>
      </c>
      <c r="AL12" s="44">
        <v>41.3</v>
      </c>
      <c r="AM12" s="44" t="s">
        <v>39</v>
      </c>
      <c r="AN12" s="44" t="s">
        <v>39</v>
      </c>
      <c r="AO12" s="44"/>
      <c r="AP12" s="43"/>
      <c r="AQ12" s="43"/>
    </row>
    <row r="13" spans="1:43" ht="15.75" x14ac:dyDescent="0.25">
      <c r="A13" s="44" t="s">
        <v>40</v>
      </c>
      <c r="B13" s="44" t="s">
        <v>41</v>
      </c>
      <c r="C13" s="47" t="s">
        <v>58</v>
      </c>
      <c r="D13" s="44" t="s">
        <v>59</v>
      </c>
      <c r="E13" s="46">
        <v>58.2</v>
      </c>
      <c r="F13" s="46">
        <v>41.2</v>
      </c>
      <c r="G13" s="46">
        <v>0.5</v>
      </c>
      <c r="H13" s="46">
        <v>1.4</v>
      </c>
      <c r="I13" s="46" t="s">
        <v>39</v>
      </c>
      <c r="J13" s="46" t="s">
        <v>39</v>
      </c>
      <c r="K13" s="46" t="s">
        <v>39</v>
      </c>
      <c r="L13" s="46" t="s">
        <v>39</v>
      </c>
      <c r="M13" s="46">
        <v>0</v>
      </c>
      <c r="N13" s="8">
        <v>4</v>
      </c>
      <c r="O13" s="46" t="s">
        <v>39</v>
      </c>
      <c r="P13" s="10">
        <v>4</v>
      </c>
      <c r="Q13" s="8" t="s">
        <v>39</v>
      </c>
      <c r="R13" s="46" t="s">
        <v>39</v>
      </c>
      <c r="S13" s="46" t="s">
        <v>39</v>
      </c>
      <c r="T13" s="46">
        <v>5.3</v>
      </c>
      <c r="U13" s="44" t="s">
        <v>39</v>
      </c>
      <c r="V13" s="44" t="s">
        <v>39</v>
      </c>
      <c r="W13" s="44" t="s">
        <v>39</v>
      </c>
      <c r="X13" s="44">
        <v>11</v>
      </c>
      <c r="Y13" s="44">
        <v>25</v>
      </c>
      <c r="Z13" s="44">
        <v>3.9</v>
      </c>
      <c r="AA13" s="44" t="s">
        <v>39</v>
      </c>
      <c r="AB13" s="44" t="s">
        <v>39</v>
      </c>
      <c r="AC13" s="44" t="s">
        <v>39</v>
      </c>
      <c r="AD13" s="44">
        <v>1.2</v>
      </c>
      <c r="AE13" s="44">
        <v>8.8000000000000007</v>
      </c>
      <c r="AF13" s="44">
        <v>17.2</v>
      </c>
      <c r="AG13" s="44">
        <v>17.100000000000001</v>
      </c>
      <c r="AH13" s="44">
        <v>5.2</v>
      </c>
      <c r="AI13" s="44" t="s">
        <v>39</v>
      </c>
      <c r="AJ13" s="44" t="s">
        <v>39</v>
      </c>
      <c r="AK13" s="44" t="s">
        <v>39</v>
      </c>
      <c r="AL13" s="44" t="s">
        <v>39</v>
      </c>
      <c r="AM13" s="44">
        <v>7</v>
      </c>
      <c r="AN13" s="44">
        <v>14.1</v>
      </c>
      <c r="AO13" s="44"/>
      <c r="AP13" s="43"/>
      <c r="AQ13" s="43"/>
    </row>
    <row r="14" spans="1:43" ht="15.75" x14ac:dyDescent="0.25">
      <c r="A14" s="44" t="s">
        <v>40</v>
      </c>
      <c r="B14" s="44" t="s">
        <v>41</v>
      </c>
      <c r="C14" s="47" t="s">
        <v>58</v>
      </c>
      <c r="D14" s="44" t="s">
        <v>60</v>
      </c>
      <c r="E14" s="46">
        <v>49.7</v>
      </c>
      <c r="F14" s="46">
        <v>39.700000000000003</v>
      </c>
      <c r="G14" s="46">
        <v>2.2999999999999998</v>
      </c>
      <c r="H14" s="46">
        <v>1.3</v>
      </c>
      <c r="I14" s="46">
        <v>1.1000000000000001</v>
      </c>
      <c r="J14" s="46">
        <v>3</v>
      </c>
      <c r="K14" s="46" t="s">
        <v>39</v>
      </c>
      <c r="L14" s="46">
        <v>0</v>
      </c>
      <c r="M14" s="46">
        <v>0</v>
      </c>
      <c r="N14" s="8">
        <v>7.3</v>
      </c>
      <c r="O14" s="46" t="s">
        <v>39</v>
      </c>
      <c r="P14" s="10">
        <v>7.3</v>
      </c>
      <c r="Q14" s="8">
        <v>3</v>
      </c>
      <c r="R14" s="46" t="s">
        <v>39</v>
      </c>
      <c r="S14" s="46">
        <v>3</v>
      </c>
      <c r="T14" s="46">
        <v>5.8</v>
      </c>
      <c r="U14" s="44" t="s">
        <v>39</v>
      </c>
      <c r="V14" s="44" t="s">
        <v>39</v>
      </c>
      <c r="W14" s="44" t="s">
        <v>39</v>
      </c>
      <c r="X14" s="44">
        <v>10.8</v>
      </c>
      <c r="Y14" s="44">
        <v>23.3</v>
      </c>
      <c r="Z14" s="53">
        <v>0.9</v>
      </c>
      <c r="AA14" s="44" t="s">
        <v>39</v>
      </c>
      <c r="AB14" s="44" t="s">
        <v>39</v>
      </c>
      <c r="AC14" s="44" t="s">
        <v>39</v>
      </c>
      <c r="AD14" s="44">
        <v>1.9</v>
      </c>
      <c r="AE14" s="44">
        <v>11.1</v>
      </c>
      <c r="AF14" s="44">
        <v>10.199999999999999</v>
      </c>
      <c r="AG14" s="44">
        <v>6.6</v>
      </c>
      <c r="AH14" s="44">
        <v>6.4</v>
      </c>
      <c r="AI14" s="44">
        <v>6.5</v>
      </c>
      <c r="AJ14" s="44">
        <v>3.9</v>
      </c>
      <c r="AK14" s="44" t="s">
        <v>39</v>
      </c>
      <c r="AL14" s="44" t="s">
        <v>39</v>
      </c>
      <c r="AM14" s="44">
        <v>4.7</v>
      </c>
      <c r="AN14" s="44">
        <v>13.9</v>
      </c>
      <c r="AO14" s="44"/>
      <c r="AP14" s="43"/>
      <c r="AQ14" s="43"/>
    </row>
    <row r="15" spans="1:43" ht="15.75" x14ac:dyDescent="0.25">
      <c r="A15" s="44" t="s">
        <v>40</v>
      </c>
      <c r="B15" s="44" t="s">
        <v>41</v>
      </c>
      <c r="C15" s="47" t="s">
        <v>58</v>
      </c>
      <c r="D15" s="44" t="s">
        <v>61</v>
      </c>
      <c r="E15" s="46">
        <v>52.9</v>
      </c>
      <c r="F15" s="46">
        <v>42.4</v>
      </c>
      <c r="G15" s="46">
        <v>1.3</v>
      </c>
      <c r="H15" s="46">
        <v>0.8</v>
      </c>
      <c r="I15" s="46">
        <v>0.7</v>
      </c>
      <c r="J15" s="46" t="s">
        <v>39</v>
      </c>
      <c r="K15" s="46" t="s">
        <v>39</v>
      </c>
      <c r="L15" s="46">
        <v>0</v>
      </c>
      <c r="M15" s="46">
        <v>0</v>
      </c>
      <c r="N15" s="8">
        <v>7.5</v>
      </c>
      <c r="O15" s="46" t="s">
        <v>39</v>
      </c>
      <c r="P15" s="10">
        <v>7.5</v>
      </c>
      <c r="Q15" s="8">
        <v>5.3</v>
      </c>
      <c r="R15" s="46" t="s">
        <v>39</v>
      </c>
      <c r="S15" s="46">
        <v>5.3</v>
      </c>
      <c r="T15" s="46">
        <v>6</v>
      </c>
      <c r="U15" s="44" t="s">
        <v>39</v>
      </c>
      <c r="V15" s="44" t="s">
        <v>39</v>
      </c>
      <c r="W15" s="44" t="s">
        <v>39</v>
      </c>
      <c r="X15" s="44">
        <v>12.3</v>
      </c>
      <c r="Y15" s="44">
        <v>33.9</v>
      </c>
      <c r="Z15" s="44" t="s">
        <v>39</v>
      </c>
      <c r="AA15" s="44" t="s">
        <v>39</v>
      </c>
      <c r="AB15" s="44" t="s">
        <v>39</v>
      </c>
      <c r="AC15" s="44" t="s">
        <v>39</v>
      </c>
      <c r="AD15" s="44">
        <v>2.2000000000000002</v>
      </c>
      <c r="AE15" s="44">
        <v>7.7</v>
      </c>
      <c r="AF15" s="44">
        <v>11.8</v>
      </c>
      <c r="AG15" s="44">
        <v>7.5</v>
      </c>
      <c r="AH15" s="44">
        <v>7</v>
      </c>
      <c r="AI15" s="44">
        <v>3.5</v>
      </c>
      <c r="AJ15" s="44">
        <v>5.8</v>
      </c>
      <c r="AK15" s="44" t="s">
        <v>39</v>
      </c>
      <c r="AL15" s="44" t="s">
        <v>39</v>
      </c>
      <c r="AM15" s="44">
        <v>5.7</v>
      </c>
      <c r="AN15" s="44">
        <v>17.899999999999999</v>
      </c>
      <c r="AO15" s="44"/>
      <c r="AP15" s="43"/>
      <c r="AQ15" s="43"/>
    </row>
    <row r="16" spans="1:43" ht="15.75" x14ac:dyDescent="0.25">
      <c r="A16" s="44" t="s">
        <v>40</v>
      </c>
      <c r="B16" s="44" t="s">
        <v>41</v>
      </c>
      <c r="C16" s="47" t="s">
        <v>62</v>
      </c>
      <c r="D16" s="44" t="s">
        <v>63</v>
      </c>
      <c r="E16" s="46" t="s">
        <v>39</v>
      </c>
      <c r="F16" s="46">
        <v>79.5</v>
      </c>
      <c r="G16" s="46">
        <v>2.4</v>
      </c>
      <c r="H16" s="46">
        <v>2.2999999999999998</v>
      </c>
      <c r="I16" s="46">
        <v>1.4</v>
      </c>
      <c r="J16" s="46">
        <v>3.9</v>
      </c>
      <c r="K16" s="46" t="s">
        <v>39</v>
      </c>
      <c r="L16" s="46">
        <v>0</v>
      </c>
      <c r="M16" s="46">
        <v>0</v>
      </c>
      <c r="N16" s="8">
        <v>15.7</v>
      </c>
      <c r="O16" s="46" t="s">
        <v>39</v>
      </c>
      <c r="P16" s="10">
        <v>15.7</v>
      </c>
      <c r="Q16" s="8">
        <v>24.3</v>
      </c>
      <c r="R16" s="46" t="s">
        <v>39</v>
      </c>
      <c r="S16" s="46">
        <v>24.3</v>
      </c>
      <c r="T16" s="46">
        <v>10.4</v>
      </c>
      <c r="U16" s="44" t="s">
        <v>39</v>
      </c>
      <c r="V16" s="44" t="s">
        <v>39</v>
      </c>
      <c r="W16" s="44" t="s">
        <v>39</v>
      </c>
      <c r="X16" s="44" t="s">
        <v>39</v>
      </c>
      <c r="Y16" s="44">
        <v>0</v>
      </c>
      <c r="Z16" s="44">
        <v>0</v>
      </c>
      <c r="AA16" s="44">
        <v>56.8</v>
      </c>
      <c r="AB16" s="44">
        <v>7.9</v>
      </c>
      <c r="AC16" s="44">
        <v>3.3</v>
      </c>
      <c r="AD16" s="44">
        <v>5.8</v>
      </c>
      <c r="AE16" s="44" t="s">
        <v>39</v>
      </c>
      <c r="AF16" s="44" t="s">
        <v>39</v>
      </c>
      <c r="AG16" s="44" t="s">
        <v>39</v>
      </c>
      <c r="AH16" s="44">
        <v>9.6</v>
      </c>
      <c r="AI16" s="44" t="s">
        <v>39</v>
      </c>
      <c r="AJ16" s="44" t="s">
        <v>39</v>
      </c>
      <c r="AK16" s="44" t="s">
        <v>39</v>
      </c>
      <c r="AL16" s="44" t="s">
        <v>39</v>
      </c>
      <c r="AM16" s="44">
        <v>16.600000000000001</v>
      </c>
      <c r="AN16" s="44">
        <v>27.9</v>
      </c>
      <c r="AO16" s="44"/>
      <c r="AP16" s="43"/>
      <c r="AQ16" s="43"/>
    </row>
    <row r="17" spans="1:43" ht="15.75" x14ac:dyDescent="0.25">
      <c r="A17" s="44" t="s">
        <v>40</v>
      </c>
      <c r="B17" s="44" t="s">
        <v>41</v>
      </c>
      <c r="C17" s="47" t="s">
        <v>64</v>
      </c>
      <c r="D17" s="44" t="s">
        <v>65</v>
      </c>
      <c r="E17" s="46">
        <v>62.2</v>
      </c>
      <c r="F17" s="46">
        <v>51.3</v>
      </c>
      <c r="G17" s="46">
        <v>3.6</v>
      </c>
      <c r="H17" s="46">
        <v>2.6</v>
      </c>
      <c r="I17" s="46">
        <v>2.1</v>
      </c>
      <c r="J17" s="46" t="s">
        <v>39</v>
      </c>
      <c r="K17" s="46" t="s">
        <v>39</v>
      </c>
      <c r="L17" s="46" t="s">
        <v>39</v>
      </c>
      <c r="M17" s="46" t="s">
        <v>39</v>
      </c>
      <c r="N17" s="8">
        <v>19</v>
      </c>
      <c r="O17" s="46" t="s">
        <v>39</v>
      </c>
      <c r="P17" s="10">
        <v>19</v>
      </c>
      <c r="Q17" s="8">
        <v>15</v>
      </c>
      <c r="R17" s="46" t="s">
        <v>39</v>
      </c>
      <c r="S17" s="46">
        <v>15</v>
      </c>
      <c r="T17" s="46">
        <v>4.2</v>
      </c>
      <c r="U17" s="44" t="s">
        <v>39</v>
      </c>
      <c r="V17" s="44" t="s">
        <v>39</v>
      </c>
      <c r="W17" s="53">
        <f>0.0194779898714453*51.34</f>
        <v>1.0000000000000018</v>
      </c>
      <c r="X17" s="44" t="s">
        <v>39</v>
      </c>
      <c r="Y17" s="44" t="s">
        <v>39</v>
      </c>
      <c r="Z17" s="44" t="s">
        <v>39</v>
      </c>
      <c r="AA17" s="44">
        <v>34</v>
      </c>
      <c r="AB17" s="44">
        <v>5</v>
      </c>
      <c r="AC17" s="44" t="s">
        <v>39</v>
      </c>
      <c r="AD17" s="44">
        <v>5.6</v>
      </c>
      <c r="AE17" s="44">
        <v>7.3</v>
      </c>
      <c r="AF17" s="44">
        <v>15.2</v>
      </c>
      <c r="AG17" s="44">
        <v>11.4</v>
      </c>
      <c r="AH17" s="44">
        <v>8.4</v>
      </c>
      <c r="AI17" s="44" t="s">
        <v>39</v>
      </c>
      <c r="AJ17" s="44" t="s">
        <v>39</v>
      </c>
      <c r="AK17" s="44" t="s">
        <v>39</v>
      </c>
      <c r="AL17" s="44" t="s">
        <v>39</v>
      </c>
      <c r="AM17" s="44">
        <v>14.4</v>
      </c>
      <c r="AN17" s="44">
        <v>23.9</v>
      </c>
      <c r="AO17" s="44"/>
      <c r="AP17" s="43"/>
      <c r="AQ17" s="43"/>
    </row>
    <row r="18" spans="1:43" ht="15.75" x14ac:dyDescent="0.25">
      <c r="A18" s="44" t="s">
        <v>40</v>
      </c>
      <c r="B18" s="44" t="s">
        <v>66</v>
      </c>
      <c r="C18" s="47" t="s">
        <v>67</v>
      </c>
      <c r="D18" s="44" t="s">
        <v>68</v>
      </c>
      <c r="E18" s="46">
        <v>51.6</v>
      </c>
      <c r="F18" s="46">
        <v>40.9</v>
      </c>
      <c r="G18" s="46">
        <v>3.1</v>
      </c>
      <c r="H18" s="46">
        <v>2.2000000000000002</v>
      </c>
      <c r="I18" s="46">
        <v>0.9</v>
      </c>
      <c r="J18" s="46">
        <v>13.4</v>
      </c>
      <c r="K18" s="46" t="s">
        <v>39</v>
      </c>
      <c r="L18" s="46">
        <v>0</v>
      </c>
      <c r="M18" s="46">
        <v>0</v>
      </c>
      <c r="N18" s="8" t="s">
        <v>39</v>
      </c>
      <c r="O18" s="46" t="s">
        <v>39</v>
      </c>
      <c r="P18" s="10" t="s">
        <v>39</v>
      </c>
      <c r="Q18" s="8">
        <v>0</v>
      </c>
      <c r="R18" s="46" t="s">
        <v>39</v>
      </c>
      <c r="S18" s="46">
        <v>0</v>
      </c>
      <c r="T18" s="46">
        <v>0</v>
      </c>
      <c r="U18" s="44" t="s">
        <v>39</v>
      </c>
      <c r="V18" s="44">
        <v>0</v>
      </c>
      <c r="W18" s="44">
        <v>0</v>
      </c>
      <c r="X18" s="44" t="s">
        <v>39</v>
      </c>
      <c r="Y18" s="44">
        <v>0</v>
      </c>
      <c r="Z18" s="44">
        <v>0</v>
      </c>
      <c r="AA18" s="44" t="s">
        <v>39</v>
      </c>
      <c r="AB18" s="44">
        <v>0</v>
      </c>
      <c r="AC18" s="44">
        <v>0</v>
      </c>
      <c r="AD18" s="44">
        <v>6.3</v>
      </c>
      <c r="AE18" s="44">
        <v>8.8000000000000007</v>
      </c>
      <c r="AF18" s="44">
        <v>9</v>
      </c>
      <c r="AG18" s="44">
        <v>10.8</v>
      </c>
      <c r="AH18" s="44">
        <v>27.4</v>
      </c>
      <c r="AI18" s="44">
        <v>21.5</v>
      </c>
      <c r="AJ18" s="44">
        <v>19.8</v>
      </c>
      <c r="AK18" s="44">
        <v>14.2</v>
      </c>
      <c r="AL18" s="44">
        <v>26.5</v>
      </c>
      <c r="AM18" s="44" t="s">
        <v>39</v>
      </c>
      <c r="AN18" s="44" t="s">
        <v>39</v>
      </c>
      <c r="AO18" s="44"/>
      <c r="AP18" s="43"/>
      <c r="AQ18" s="43"/>
    </row>
    <row r="19" spans="1:43" ht="15.75" x14ac:dyDescent="0.25">
      <c r="A19" s="44" t="s">
        <v>40</v>
      </c>
      <c r="B19" s="44" t="s">
        <v>66</v>
      </c>
      <c r="C19" s="47" t="s">
        <v>69</v>
      </c>
      <c r="D19" s="44" t="s">
        <v>70</v>
      </c>
      <c r="E19" s="46">
        <v>116.3</v>
      </c>
      <c r="F19" s="46">
        <v>78.900000000000006</v>
      </c>
      <c r="G19" s="46" t="s">
        <v>39</v>
      </c>
      <c r="H19" s="46" t="s">
        <v>39</v>
      </c>
      <c r="I19" s="46" t="s">
        <v>39</v>
      </c>
      <c r="J19" s="46" t="s">
        <v>39</v>
      </c>
      <c r="K19" s="46" t="s">
        <v>39</v>
      </c>
      <c r="L19" s="46">
        <v>0</v>
      </c>
      <c r="M19" s="46">
        <v>0</v>
      </c>
      <c r="N19" s="8" t="s">
        <v>39</v>
      </c>
      <c r="O19" s="46" t="s">
        <v>39</v>
      </c>
      <c r="P19" s="10" t="s">
        <v>39</v>
      </c>
      <c r="Q19" s="8">
        <v>0</v>
      </c>
      <c r="R19" s="46" t="s">
        <v>39</v>
      </c>
      <c r="S19" s="46">
        <v>0</v>
      </c>
      <c r="T19" s="46">
        <v>0</v>
      </c>
      <c r="U19" s="44" t="s">
        <v>39</v>
      </c>
      <c r="V19" s="44">
        <v>0</v>
      </c>
      <c r="W19" s="44">
        <v>0</v>
      </c>
      <c r="X19" s="44" t="s">
        <v>39</v>
      </c>
      <c r="Y19" s="44">
        <v>0</v>
      </c>
      <c r="Z19" s="44">
        <v>0</v>
      </c>
      <c r="AA19" s="44" t="s">
        <v>39</v>
      </c>
      <c r="AB19" s="44">
        <v>0</v>
      </c>
      <c r="AC19" s="44">
        <v>0</v>
      </c>
      <c r="AD19" s="44">
        <v>18.7</v>
      </c>
      <c r="AE19" s="44">
        <v>38.1</v>
      </c>
      <c r="AF19" s="44">
        <v>36.200000000000003</v>
      </c>
      <c r="AG19" s="44">
        <v>20.8</v>
      </c>
      <c r="AH19" s="44">
        <v>43.9</v>
      </c>
      <c r="AI19" s="44">
        <v>27</v>
      </c>
      <c r="AJ19" s="44" t="s">
        <v>39</v>
      </c>
      <c r="AK19" s="44" t="s">
        <v>39</v>
      </c>
      <c r="AL19" s="44" t="s">
        <v>39</v>
      </c>
      <c r="AM19" s="44">
        <v>28.2</v>
      </c>
      <c r="AN19" s="44">
        <v>49</v>
      </c>
      <c r="AO19" s="44"/>
      <c r="AP19" s="65"/>
      <c r="AQ19" s="65"/>
    </row>
    <row r="20" spans="1:43" ht="15.75" x14ac:dyDescent="0.25">
      <c r="A20" s="43" t="s">
        <v>40</v>
      </c>
      <c r="B20" s="43" t="s">
        <v>66</v>
      </c>
      <c r="C20" s="45" t="s">
        <v>71</v>
      </c>
      <c r="D20" s="43" t="s">
        <v>72</v>
      </c>
      <c r="E20" s="46" t="s">
        <v>39</v>
      </c>
      <c r="F20" s="46">
        <v>215</v>
      </c>
      <c r="G20" s="46">
        <v>67.599999999999994</v>
      </c>
      <c r="H20" s="46">
        <v>3</v>
      </c>
      <c r="I20" s="46">
        <v>1.4</v>
      </c>
      <c r="J20" s="46">
        <v>40.799999999999997</v>
      </c>
      <c r="K20" s="46">
        <v>119.4</v>
      </c>
      <c r="L20" s="46">
        <v>41.8</v>
      </c>
      <c r="M20" s="46">
        <v>27.8</v>
      </c>
      <c r="N20" s="8" t="s">
        <v>39</v>
      </c>
      <c r="O20" s="46" t="s">
        <v>39</v>
      </c>
      <c r="P20" s="10" t="s">
        <v>39</v>
      </c>
      <c r="Q20" s="8">
        <v>0</v>
      </c>
      <c r="R20" s="46" t="s">
        <v>39</v>
      </c>
      <c r="S20" s="46">
        <v>0</v>
      </c>
      <c r="T20" s="46">
        <v>0</v>
      </c>
      <c r="U20" s="44">
        <v>121.9</v>
      </c>
      <c r="V20" s="44">
        <v>22.9</v>
      </c>
      <c r="W20" s="44" t="s">
        <v>39</v>
      </c>
      <c r="X20" s="44" t="s">
        <v>39</v>
      </c>
      <c r="Y20" s="44" t="s">
        <v>39</v>
      </c>
      <c r="Z20" s="44" t="s">
        <v>39</v>
      </c>
      <c r="AA20" s="44" t="s">
        <v>39</v>
      </c>
      <c r="AB20" s="44" t="s">
        <v>39</v>
      </c>
      <c r="AC20" s="44" t="s">
        <v>39</v>
      </c>
      <c r="AD20" s="44">
        <v>6.6</v>
      </c>
      <c r="AE20" s="44" t="s">
        <v>39</v>
      </c>
      <c r="AF20" s="44" t="s">
        <v>39</v>
      </c>
      <c r="AG20" s="44" t="s">
        <v>39</v>
      </c>
      <c r="AH20" s="44">
        <v>147.6</v>
      </c>
      <c r="AI20" s="44">
        <v>66.400000000000006</v>
      </c>
      <c r="AJ20" s="44">
        <v>106.1</v>
      </c>
      <c r="AK20" s="44">
        <v>32.299999999999997</v>
      </c>
      <c r="AL20" s="44">
        <v>148</v>
      </c>
      <c r="AM20" s="44" t="s">
        <v>39</v>
      </c>
      <c r="AN20" s="44" t="s">
        <v>39</v>
      </c>
      <c r="AO20" s="44"/>
      <c r="AP20" s="43"/>
      <c r="AQ20" s="43"/>
    </row>
    <row r="21" spans="1:43" ht="15.75" x14ac:dyDescent="0.25">
      <c r="A21" s="43" t="s">
        <v>40</v>
      </c>
      <c r="B21" s="43" t="s">
        <v>66</v>
      </c>
      <c r="C21" s="45" t="s">
        <v>73</v>
      </c>
      <c r="D21" s="43" t="s">
        <v>74</v>
      </c>
      <c r="E21" s="46" t="s">
        <v>39</v>
      </c>
      <c r="F21" s="46">
        <v>139.80000000000001</v>
      </c>
      <c r="G21" s="46">
        <v>18.2</v>
      </c>
      <c r="H21" s="46">
        <v>3.3</v>
      </c>
      <c r="I21" s="46">
        <v>2.9</v>
      </c>
      <c r="J21" s="46">
        <v>88.7</v>
      </c>
      <c r="K21" s="46" t="s">
        <v>39</v>
      </c>
      <c r="L21" s="46">
        <v>0</v>
      </c>
      <c r="M21" s="46">
        <v>0</v>
      </c>
      <c r="N21" s="8" t="s">
        <v>39</v>
      </c>
      <c r="O21" s="46" t="s">
        <v>39</v>
      </c>
      <c r="P21" s="10" t="s">
        <v>39</v>
      </c>
      <c r="Q21" s="8">
        <v>0</v>
      </c>
      <c r="R21" s="46" t="s">
        <v>39</v>
      </c>
      <c r="S21" s="46">
        <v>0</v>
      </c>
      <c r="T21" s="46">
        <v>0</v>
      </c>
      <c r="U21" s="44" t="s">
        <v>39</v>
      </c>
      <c r="V21" s="44">
        <v>0</v>
      </c>
      <c r="W21" s="44">
        <v>0</v>
      </c>
      <c r="X21" s="44" t="s">
        <v>39</v>
      </c>
      <c r="Y21" s="44">
        <v>0</v>
      </c>
      <c r="Z21" s="44">
        <v>0</v>
      </c>
      <c r="AA21" s="44" t="s">
        <v>39</v>
      </c>
      <c r="AB21" s="44">
        <v>0</v>
      </c>
      <c r="AC21" s="44">
        <v>0</v>
      </c>
      <c r="AD21" s="44">
        <v>25.4</v>
      </c>
      <c r="AE21" s="44" t="s">
        <v>39</v>
      </c>
      <c r="AF21" s="44" t="s">
        <v>39</v>
      </c>
      <c r="AG21" s="44" t="s">
        <v>39</v>
      </c>
      <c r="AH21" s="44">
        <v>106.5</v>
      </c>
      <c r="AI21" s="44">
        <v>137.80000000000001</v>
      </c>
      <c r="AJ21" s="44">
        <v>46.3</v>
      </c>
      <c r="AK21" s="44">
        <v>46.7</v>
      </c>
      <c r="AL21" s="44">
        <v>108.8</v>
      </c>
      <c r="AM21" s="44" t="s">
        <v>39</v>
      </c>
      <c r="AN21" s="44" t="s">
        <v>39</v>
      </c>
      <c r="AO21" s="44"/>
      <c r="AP21" s="43"/>
      <c r="AQ21" s="43"/>
    </row>
    <row r="22" spans="1:43" ht="15.75" x14ac:dyDescent="0.25">
      <c r="A22" s="43" t="s">
        <v>40</v>
      </c>
      <c r="B22" s="43" t="s">
        <v>66</v>
      </c>
      <c r="C22" s="45" t="s">
        <v>75</v>
      </c>
      <c r="D22" s="43" t="s">
        <v>76</v>
      </c>
      <c r="E22" s="46">
        <v>403</v>
      </c>
      <c r="F22" s="46">
        <v>280</v>
      </c>
      <c r="G22" s="46">
        <v>30.8</v>
      </c>
      <c r="H22" s="46">
        <v>5</v>
      </c>
      <c r="I22" s="46">
        <v>3.8</v>
      </c>
      <c r="J22" s="46">
        <v>114.7</v>
      </c>
      <c r="K22" s="46" t="s">
        <v>39</v>
      </c>
      <c r="L22" s="46">
        <v>0</v>
      </c>
      <c r="M22" s="46">
        <v>0</v>
      </c>
      <c r="N22" s="8" t="s">
        <v>39</v>
      </c>
      <c r="O22" s="46" t="s">
        <v>39</v>
      </c>
      <c r="P22" s="10" t="s">
        <v>39</v>
      </c>
      <c r="Q22" s="8">
        <v>0</v>
      </c>
      <c r="R22" s="46" t="s">
        <v>39</v>
      </c>
      <c r="S22" s="46">
        <v>0</v>
      </c>
      <c r="T22" s="46">
        <v>0</v>
      </c>
      <c r="U22" s="44" t="s">
        <v>39</v>
      </c>
      <c r="V22" s="44">
        <v>0</v>
      </c>
      <c r="W22" s="44">
        <v>0</v>
      </c>
      <c r="X22" s="44" t="s">
        <v>39</v>
      </c>
      <c r="Y22" s="44">
        <v>0</v>
      </c>
      <c r="Z22" s="44">
        <v>0</v>
      </c>
      <c r="AA22" s="44" t="s">
        <v>39</v>
      </c>
      <c r="AB22" s="44">
        <v>0</v>
      </c>
      <c r="AC22" s="44">
        <v>0</v>
      </c>
      <c r="AD22" s="44">
        <v>38.4</v>
      </c>
      <c r="AE22" s="44">
        <v>69.599999999999994</v>
      </c>
      <c r="AF22" s="44">
        <v>121.5</v>
      </c>
      <c r="AG22" s="44">
        <v>102.7</v>
      </c>
      <c r="AH22" s="44">
        <v>212</v>
      </c>
      <c r="AI22" s="44">
        <v>251.6</v>
      </c>
      <c r="AJ22" s="44">
        <v>150.6</v>
      </c>
      <c r="AK22" s="44">
        <v>47.2</v>
      </c>
      <c r="AL22" s="44" t="s">
        <v>39</v>
      </c>
      <c r="AM22" s="44">
        <v>47.2</v>
      </c>
      <c r="AN22" s="44">
        <v>213.6</v>
      </c>
      <c r="AO22" s="44"/>
      <c r="AP22" s="43"/>
      <c r="AQ22" s="43"/>
    </row>
    <row r="23" spans="1:43" ht="15.75" x14ac:dyDescent="0.25">
      <c r="A23" s="43" t="s">
        <v>40</v>
      </c>
      <c r="B23" s="43" t="s">
        <v>66</v>
      </c>
      <c r="C23" s="45" t="s">
        <v>75</v>
      </c>
      <c r="D23" s="43" t="s">
        <v>77</v>
      </c>
      <c r="E23" s="46">
        <v>409</v>
      </c>
      <c r="F23" s="46">
        <v>270</v>
      </c>
      <c r="G23" s="46">
        <v>25.3</v>
      </c>
      <c r="H23" s="46">
        <v>6.8</v>
      </c>
      <c r="I23" s="46">
        <v>3.7</v>
      </c>
      <c r="J23" s="46">
        <v>113</v>
      </c>
      <c r="K23" s="46" t="s">
        <v>39</v>
      </c>
      <c r="L23" s="46">
        <v>0</v>
      </c>
      <c r="M23" s="46">
        <v>0</v>
      </c>
      <c r="N23" s="8" t="s">
        <v>39</v>
      </c>
      <c r="O23" s="46" t="s">
        <v>39</v>
      </c>
      <c r="P23" s="10" t="s">
        <v>39</v>
      </c>
      <c r="Q23" s="8">
        <v>0</v>
      </c>
      <c r="R23" s="46" t="s">
        <v>39</v>
      </c>
      <c r="S23" s="46">
        <v>0</v>
      </c>
      <c r="T23" s="46">
        <v>0</v>
      </c>
      <c r="U23" s="44" t="s">
        <v>39</v>
      </c>
      <c r="V23" s="44">
        <v>0</v>
      </c>
      <c r="W23" s="44">
        <v>0</v>
      </c>
      <c r="X23" s="44" t="s">
        <v>39</v>
      </c>
      <c r="Y23" s="44">
        <v>0</v>
      </c>
      <c r="Z23" s="44">
        <v>0</v>
      </c>
      <c r="AA23" s="44" t="s">
        <v>39</v>
      </c>
      <c r="AB23" s="44">
        <v>0</v>
      </c>
      <c r="AC23" s="44">
        <v>0</v>
      </c>
      <c r="AD23" s="44">
        <v>36.200000000000003</v>
      </c>
      <c r="AE23" s="44">
        <v>80.8</v>
      </c>
      <c r="AF23" s="44">
        <v>132.5</v>
      </c>
      <c r="AG23" s="44">
        <v>108.1</v>
      </c>
      <c r="AH23" s="44">
        <v>202</v>
      </c>
      <c r="AI23" s="44">
        <v>155.30000000000001</v>
      </c>
      <c r="AJ23" s="44">
        <v>132.5</v>
      </c>
      <c r="AK23" s="44">
        <v>84.8</v>
      </c>
      <c r="AL23" s="44">
        <v>209</v>
      </c>
      <c r="AM23" s="44" t="s">
        <v>39</v>
      </c>
      <c r="AN23" s="44" t="s">
        <v>39</v>
      </c>
      <c r="AO23" s="44"/>
      <c r="AP23" s="43"/>
      <c r="AQ23" s="43"/>
    </row>
    <row r="24" spans="1:43" ht="15.75" x14ac:dyDescent="0.25">
      <c r="A24" s="43" t="s">
        <v>40</v>
      </c>
      <c r="B24" s="43" t="s">
        <v>66</v>
      </c>
      <c r="C24" s="45" t="s">
        <v>75</v>
      </c>
      <c r="D24" s="43" t="s">
        <v>78</v>
      </c>
      <c r="E24" s="46" t="s">
        <v>39</v>
      </c>
      <c r="F24" s="46">
        <v>260</v>
      </c>
      <c r="G24" s="46">
        <v>27.8</v>
      </c>
      <c r="H24" s="46">
        <v>4.3</v>
      </c>
      <c r="I24" s="46">
        <v>3.6</v>
      </c>
      <c r="J24" s="46">
        <v>85.2</v>
      </c>
      <c r="K24" s="46" t="s">
        <v>39</v>
      </c>
      <c r="L24" s="46">
        <v>0</v>
      </c>
      <c r="M24" s="46">
        <v>0</v>
      </c>
      <c r="N24" s="8" t="s">
        <v>39</v>
      </c>
      <c r="O24" s="46" t="s">
        <v>39</v>
      </c>
      <c r="P24" s="10" t="s">
        <v>39</v>
      </c>
      <c r="Q24" s="8">
        <v>0</v>
      </c>
      <c r="R24" s="46" t="s">
        <v>39</v>
      </c>
      <c r="S24" s="46">
        <v>0</v>
      </c>
      <c r="T24" s="46">
        <v>0</v>
      </c>
      <c r="U24" s="44" t="s">
        <v>39</v>
      </c>
      <c r="V24" s="44">
        <v>0</v>
      </c>
      <c r="W24" s="44">
        <v>0</v>
      </c>
      <c r="X24" s="44" t="s">
        <v>39</v>
      </c>
      <c r="Y24" s="44">
        <v>0</v>
      </c>
      <c r="Z24" s="44">
        <v>0</v>
      </c>
      <c r="AA24" s="44" t="s">
        <v>39</v>
      </c>
      <c r="AB24" s="44">
        <v>0</v>
      </c>
      <c r="AC24" s="44">
        <v>0</v>
      </c>
      <c r="AD24" s="44">
        <v>36.6</v>
      </c>
      <c r="AE24" s="44" t="s">
        <v>39</v>
      </c>
      <c r="AF24" s="44" t="s">
        <v>39</v>
      </c>
      <c r="AG24" s="44" t="s">
        <v>39</v>
      </c>
      <c r="AH24" s="44">
        <v>199</v>
      </c>
      <c r="AI24" s="44">
        <v>129</v>
      </c>
      <c r="AJ24" s="44">
        <v>128.69999999999999</v>
      </c>
      <c r="AK24" s="44">
        <v>75.7</v>
      </c>
      <c r="AL24" s="44">
        <v>199</v>
      </c>
      <c r="AM24" s="44" t="s">
        <v>39</v>
      </c>
      <c r="AN24" s="44" t="s">
        <v>39</v>
      </c>
      <c r="AO24" s="44"/>
      <c r="AP24" s="43"/>
      <c r="AQ24" s="43"/>
    </row>
    <row r="25" spans="1:43" ht="15.75" x14ac:dyDescent="0.25">
      <c r="A25" s="43" t="s">
        <v>40</v>
      </c>
      <c r="B25" s="43" t="s">
        <v>66</v>
      </c>
      <c r="C25" s="45" t="s">
        <v>75</v>
      </c>
      <c r="D25" s="43" t="s">
        <v>79</v>
      </c>
      <c r="E25" s="46">
        <v>468</v>
      </c>
      <c r="F25" s="46">
        <v>344</v>
      </c>
      <c r="G25" s="46">
        <v>39.9</v>
      </c>
      <c r="H25" s="46">
        <v>4.5</v>
      </c>
      <c r="I25" s="46">
        <v>3</v>
      </c>
      <c r="J25" s="46">
        <v>129.4</v>
      </c>
      <c r="K25" s="46" t="s">
        <v>39</v>
      </c>
      <c r="L25" s="46">
        <v>0</v>
      </c>
      <c r="M25" s="46">
        <v>0</v>
      </c>
      <c r="N25" s="8" t="s">
        <v>39</v>
      </c>
      <c r="O25" s="46" t="s">
        <v>39</v>
      </c>
      <c r="P25" s="10" t="s">
        <v>39</v>
      </c>
      <c r="Q25" s="8">
        <v>0</v>
      </c>
      <c r="R25" s="46" t="s">
        <v>39</v>
      </c>
      <c r="S25" s="46">
        <v>0</v>
      </c>
      <c r="T25" s="46">
        <v>0</v>
      </c>
      <c r="U25" s="44" t="s">
        <v>39</v>
      </c>
      <c r="V25" s="44">
        <v>0</v>
      </c>
      <c r="W25" s="44">
        <v>0</v>
      </c>
      <c r="X25" s="44" t="s">
        <v>39</v>
      </c>
      <c r="Y25" s="44">
        <v>0</v>
      </c>
      <c r="Z25" s="44">
        <v>0</v>
      </c>
      <c r="AA25" s="44" t="s">
        <v>39</v>
      </c>
      <c r="AB25" s="44">
        <v>0</v>
      </c>
      <c r="AC25" s="44">
        <v>0</v>
      </c>
      <c r="AD25" s="44">
        <v>40.9</v>
      </c>
      <c r="AE25" s="44">
        <v>98.3</v>
      </c>
      <c r="AF25" s="44">
        <v>108.2</v>
      </c>
      <c r="AG25" s="44">
        <v>89.8</v>
      </c>
      <c r="AH25" s="44">
        <v>247</v>
      </c>
      <c r="AI25" s="44">
        <v>194</v>
      </c>
      <c r="AJ25" s="44">
        <v>177.7</v>
      </c>
      <c r="AK25" s="44">
        <v>83.7</v>
      </c>
      <c r="AL25" s="44">
        <v>257</v>
      </c>
      <c r="AM25" s="44" t="s">
        <v>39</v>
      </c>
      <c r="AN25" s="44" t="s">
        <v>39</v>
      </c>
      <c r="AO25" s="44"/>
      <c r="AP25" s="43"/>
      <c r="AQ25" s="43"/>
    </row>
    <row r="26" spans="1:43" ht="15.75" x14ac:dyDescent="0.25">
      <c r="A26" s="43" t="s">
        <v>40</v>
      </c>
      <c r="B26" s="43" t="s">
        <v>66</v>
      </c>
      <c r="C26" s="45" t="s">
        <v>75</v>
      </c>
      <c r="D26" s="43" t="s">
        <v>80</v>
      </c>
      <c r="E26" s="46">
        <v>343</v>
      </c>
      <c r="F26" s="46">
        <v>240</v>
      </c>
      <c r="G26" s="46">
        <v>48</v>
      </c>
      <c r="H26" s="46">
        <v>9.5</v>
      </c>
      <c r="I26" s="46">
        <v>5.9</v>
      </c>
      <c r="J26" s="46">
        <v>127</v>
      </c>
      <c r="K26" s="46" t="s">
        <v>39</v>
      </c>
      <c r="L26" s="46">
        <v>0</v>
      </c>
      <c r="M26" s="46">
        <v>0</v>
      </c>
      <c r="N26" s="8" t="s">
        <v>39</v>
      </c>
      <c r="O26" s="46" t="s">
        <v>39</v>
      </c>
      <c r="P26" s="10" t="s">
        <v>39</v>
      </c>
      <c r="Q26" s="8">
        <v>0</v>
      </c>
      <c r="R26" s="46" t="s">
        <v>39</v>
      </c>
      <c r="S26" s="46">
        <v>0</v>
      </c>
      <c r="T26" s="46">
        <v>0</v>
      </c>
      <c r="U26" s="44" t="s">
        <v>39</v>
      </c>
      <c r="V26" s="44">
        <v>0</v>
      </c>
      <c r="W26" s="44">
        <v>0</v>
      </c>
      <c r="X26" s="44" t="s">
        <v>39</v>
      </c>
      <c r="Y26" s="44">
        <v>0</v>
      </c>
      <c r="Z26" s="44">
        <v>0</v>
      </c>
      <c r="AA26" s="44" t="s">
        <v>39</v>
      </c>
      <c r="AB26" s="44">
        <v>0</v>
      </c>
      <c r="AC26" s="44">
        <v>0</v>
      </c>
      <c r="AD26" s="44">
        <v>50.2</v>
      </c>
      <c r="AE26" s="44">
        <v>74.7</v>
      </c>
      <c r="AF26" s="44">
        <v>103.6</v>
      </c>
      <c r="AG26" s="44">
        <v>111.6</v>
      </c>
      <c r="AH26" s="44">
        <v>196</v>
      </c>
      <c r="AI26" s="44">
        <v>190.4</v>
      </c>
      <c r="AJ26" s="44">
        <v>94.5</v>
      </c>
      <c r="AK26" s="44">
        <v>64</v>
      </c>
      <c r="AL26" s="44">
        <v>204.4</v>
      </c>
      <c r="AM26" s="44" t="s">
        <v>39</v>
      </c>
      <c r="AN26" s="44" t="s">
        <v>39</v>
      </c>
      <c r="AO26" s="44"/>
      <c r="AP26" s="43"/>
      <c r="AQ26" s="43"/>
    </row>
    <row r="27" spans="1:43" ht="15.75" x14ac:dyDescent="0.25">
      <c r="A27" s="43" t="s">
        <v>40</v>
      </c>
      <c r="B27" s="43" t="s">
        <v>66</v>
      </c>
      <c r="C27" s="45" t="s">
        <v>81</v>
      </c>
      <c r="D27" s="43" t="s">
        <v>82</v>
      </c>
      <c r="E27" s="46">
        <v>149.30000000000001</v>
      </c>
      <c r="F27" s="46">
        <v>117.9</v>
      </c>
      <c r="G27" s="46">
        <v>18.899999999999999</v>
      </c>
      <c r="H27" s="46">
        <v>2.4</v>
      </c>
      <c r="I27" s="46" t="s">
        <v>39</v>
      </c>
      <c r="J27" s="46">
        <v>22.3</v>
      </c>
      <c r="K27" s="46" t="s">
        <v>39</v>
      </c>
      <c r="L27" s="46">
        <v>0</v>
      </c>
      <c r="M27" s="46">
        <v>0</v>
      </c>
      <c r="N27" s="8" t="s">
        <v>39</v>
      </c>
      <c r="O27" s="46" t="s">
        <v>39</v>
      </c>
      <c r="P27" s="10" t="s">
        <v>39</v>
      </c>
      <c r="Q27" s="8">
        <v>0</v>
      </c>
      <c r="R27" s="46" t="s">
        <v>39</v>
      </c>
      <c r="S27" s="46">
        <v>0</v>
      </c>
      <c r="T27" s="46">
        <v>0</v>
      </c>
      <c r="U27" s="44" t="s">
        <v>39</v>
      </c>
      <c r="V27" s="44" t="s">
        <v>39</v>
      </c>
      <c r="W27" s="44" t="s">
        <v>39</v>
      </c>
      <c r="X27" s="44" t="s">
        <v>39</v>
      </c>
      <c r="Y27" s="44">
        <v>0</v>
      </c>
      <c r="Z27" s="44">
        <v>0</v>
      </c>
      <c r="AA27" s="44" t="s">
        <v>39</v>
      </c>
      <c r="AB27" s="44">
        <v>0</v>
      </c>
      <c r="AC27" s="44">
        <v>0</v>
      </c>
      <c r="AD27" s="44">
        <v>7</v>
      </c>
      <c r="AE27" s="44">
        <v>29.7</v>
      </c>
      <c r="AF27" s="44" t="s">
        <v>39</v>
      </c>
      <c r="AG27" s="44" t="s">
        <v>39</v>
      </c>
      <c r="AH27" s="44">
        <v>80.8</v>
      </c>
      <c r="AI27" s="44">
        <v>42.1</v>
      </c>
      <c r="AJ27" s="44">
        <v>50.8</v>
      </c>
      <c r="AK27" s="44">
        <v>25</v>
      </c>
      <c r="AL27" s="44">
        <v>79.2</v>
      </c>
      <c r="AM27" s="44" t="s">
        <v>39</v>
      </c>
      <c r="AN27" s="44" t="s">
        <v>39</v>
      </c>
      <c r="AO27" s="44"/>
      <c r="AP27" s="43"/>
      <c r="AQ27" s="43"/>
    </row>
    <row r="28" spans="1:43" ht="15.75" x14ac:dyDescent="0.25">
      <c r="A28" s="43" t="s">
        <v>40</v>
      </c>
      <c r="B28" s="43" t="s">
        <v>66</v>
      </c>
      <c r="C28" s="45" t="s">
        <v>81</v>
      </c>
      <c r="D28" s="43" t="s">
        <v>83</v>
      </c>
      <c r="E28" s="46">
        <v>150.1</v>
      </c>
      <c r="F28" s="46">
        <v>124.5</v>
      </c>
      <c r="G28" s="46">
        <v>23</v>
      </c>
      <c r="H28" s="46">
        <v>2.8</v>
      </c>
      <c r="I28" s="46">
        <v>2.8</v>
      </c>
      <c r="J28" s="46">
        <v>24.5</v>
      </c>
      <c r="K28" s="46" t="s">
        <v>39</v>
      </c>
      <c r="L28" s="46">
        <v>0</v>
      </c>
      <c r="M28" s="46">
        <v>0</v>
      </c>
      <c r="N28" s="8" t="s">
        <v>39</v>
      </c>
      <c r="O28" s="46" t="s">
        <v>39</v>
      </c>
      <c r="P28" s="10" t="s">
        <v>39</v>
      </c>
      <c r="Q28" s="8">
        <v>0</v>
      </c>
      <c r="R28" s="46" t="s">
        <v>39</v>
      </c>
      <c r="S28" s="46">
        <v>0</v>
      </c>
      <c r="T28" s="46">
        <v>0</v>
      </c>
      <c r="U28" s="44" t="s">
        <v>39</v>
      </c>
      <c r="V28" s="44" t="s">
        <v>39</v>
      </c>
      <c r="W28" s="44" t="s">
        <v>39</v>
      </c>
      <c r="X28" s="44" t="s">
        <v>39</v>
      </c>
      <c r="Y28" s="44">
        <v>0</v>
      </c>
      <c r="Z28" s="44">
        <v>0</v>
      </c>
      <c r="AA28" s="44" t="s">
        <v>39</v>
      </c>
      <c r="AB28" s="44">
        <v>0</v>
      </c>
      <c r="AC28" s="44">
        <v>0</v>
      </c>
      <c r="AD28" s="44">
        <v>5.8</v>
      </c>
      <c r="AE28" s="44">
        <v>23.7</v>
      </c>
      <c r="AF28" s="44" t="s">
        <v>39</v>
      </c>
      <c r="AG28" s="44" t="s">
        <v>39</v>
      </c>
      <c r="AH28" s="44">
        <v>85.8</v>
      </c>
      <c r="AI28" s="44">
        <v>49.1</v>
      </c>
      <c r="AJ28" s="44">
        <v>50.1</v>
      </c>
      <c r="AK28" s="44">
        <v>27.1</v>
      </c>
      <c r="AL28" s="44">
        <v>86.1</v>
      </c>
      <c r="AM28" s="44" t="s">
        <v>39</v>
      </c>
      <c r="AN28" s="44" t="s">
        <v>39</v>
      </c>
      <c r="AO28" s="44"/>
      <c r="AP28" s="43"/>
      <c r="AQ28" s="43"/>
    </row>
    <row r="29" spans="1:43" ht="15.75" x14ac:dyDescent="0.25">
      <c r="A29" s="43" t="s">
        <v>40</v>
      </c>
      <c r="B29" s="43" t="s">
        <v>66</v>
      </c>
      <c r="C29" s="45" t="s">
        <v>81</v>
      </c>
      <c r="D29" s="43" t="s">
        <v>84</v>
      </c>
      <c r="E29" s="46" t="s">
        <v>39</v>
      </c>
      <c r="F29" s="46">
        <v>127.4</v>
      </c>
      <c r="G29" s="46" t="s">
        <v>39</v>
      </c>
      <c r="H29" s="46" t="s">
        <v>39</v>
      </c>
      <c r="I29" s="46" t="s">
        <v>39</v>
      </c>
      <c r="J29" s="46" t="s">
        <v>39</v>
      </c>
      <c r="K29" s="46" t="s">
        <v>39</v>
      </c>
      <c r="L29" s="46">
        <v>0</v>
      </c>
      <c r="M29" s="46">
        <v>0</v>
      </c>
      <c r="N29" s="8" t="s">
        <v>39</v>
      </c>
      <c r="O29" s="46" t="s">
        <v>39</v>
      </c>
      <c r="P29" s="10" t="s">
        <v>39</v>
      </c>
      <c r="Q29" s="8">
        <v>0</v>
      </c>
      <c r="R29" s="46" t="s">
        <v>39</v>
      </c>
      <c r="S29" s="46">
        <v>0</v>
      </c>
      <c r="T29" s="46">
        <v>0</v>
      </c>
      <c r="U29" s="44">
        <v>71.5</v>
      </c>
      <c r="V29" s="44">
        <v>16.2</v>
      </c>
      <c r="W29" s="44" t="s">
        <v>39</v>
      </c>
      <c r="X29" s="44" t="s">
        <v>39</v>
      </c>
      <c r="Y29" s="44">
        <v>0</v>
      </c>
      <c r="Z29" s="44">
        <v>0</v>
      </c>
      <c r="AA29" s="44" t="s">
        <v>39</v>
      </c>
      <c r="AB29" s="44">
        <v>0</v>
      </c>
      <c r="AC29" s="44">
        <v>0</v>
      </c>
      <c r="AD29" s="44">
        <v>7</v>
      </c>
      <c r="AE29" s="44" t="s">
        <v>39</v>
      </c>
      <c r="AF29" s="44" t="s">
        <v>39</v>
      </c>
      <c r="AG29" s="44" t="s">
        <v>39</v>
      </c>
      <c r="AH29" s="44">
        <v>79.3</v>
      </c>
      <c r="AI29" s="44">
        <v>48.6</v>
      </c>
      <c r="AJ29" s="44">
        <v>58.1</v>
      </c>
      <c r="AK29" s="44">
        <v>31.6</v>
      </c>
      <c r="AL29" s="44">
        <v>78.5</v>
      </c>
      <c r="AM29" s="44" t="s">
        <v>39</v>
      </c>
      <c r="AN29" s="44" t="s">
        <v>39</v>
      </c>
      <c r="AO29" s="44"/>
      <c r="AP29" s="43"/>
      <c r="AQ29" s="43"/>
    </row>
    <row r="30" spans="1:43" ht="15.75" x14ac:dyDescent="0.25">
      <c r="A30" s="43" t="s">
        <v>40</v>
      </c>
      <c r="B30" s="43" t="s">
        <v>66</v>
      </c>
      <c r="C30" s="45" t="s">
        <v>81</v>
      </c>
      <c r="D30" s="43" t="s">
        <v>85</v>
      </c>
      <c r="E30" s="46">
        <v>166</v>
      </c>
      <c r="F30" s="46">
        <v>124.9</v>
      </c>
      <c r="G30" s="46">
        <v>23.3</v>
      </c>
      <c r="H30" s="46">
        <v>2.6</v>
      </c>
      <c r="I30" s="46" t="s">
        <v>39</v>
      </c>
      <c r="J30" s="46">
        <v>26.8</v>
      </c>
      <c r="K30" s="46" t="s">
        <v>39</v>
      </c>
      <c r="L30" s="46">
        <v>0</v>
      </c>
      <c r="M30" s="46">
        <v>0</v>
      </c>
      <c r="N30" s="8" t="s">
        <v>39</v>
      </c>
      <c r="O30" s="46" t="s">
        <v>39</v>
      </c>
      <c r="P30" s="10" t="s">
        <v>39</v>
      </c>
      <c r="Q30" s="8">
        <v>0</v>
      </c>
      <c r="R30" s="46" t="s">
        <v>39</v>
      </c>
      <c r="S30" s="46">
        <v>0</v>
      </c>
      <c r="T30" s="46">
        <v>0</v>
      </c>
      <c r="U30" s="44">
        <v>66.5</v>
      </c>
      <c r="V30" s="44" t="s">
        <v>39</v>
      </c>
      <c r="W30" s="44" t="s">
        <v>39</v>
      </c>
      <c r="X30" s="44" t="s">
        <v>39</v>
      </c>
      <c r="Y30" s="44">
        <v>0</v>
      </c>
      <c r="Z30" s="44">
        <v>0</v>
      </c>
      <c r="AA30" s="44" t="s">
        <v>39</v>
      </c>
      <c r="AB30" s="44">
        <v>0</v>
      </c>
      <c r="AC30" s="44">
        <v>0</v>
      </c>
      <c r="AD30" s="44">
        <v>10.199999999999999</v>
      </c>
      <c r="AE30" s="44">
        <v>23.1</v>
      </c>
      <c r="AF30" s="44">
        <v>37.5</v>
      </c>
      <c r="AG30" s="44">
        <v>19.600000000000001</v>
      </c>
      <c r="AH30" s="44">
        <v>75</v>
      </c>
      <c r="AI30" s="44">
        <v>46.8</v>
      </c>
      <c r="AJ30" s="44">
        <v>50.8</v>
      </c>
      <c r="AK30" s="44">
        <v>28.2</v>
      </c>
      <c r="AL30" s="44">
        <v>77.5</v>
      </c>
      <c r="AM30" s="44" t="s">
        <v>39</v>
      </c>
      <c r="AN30" s="44" t="s">
        <v>39</v>
      </c>
      <c r="AO30" s="44"/>
      <c r="AP30" s="43"/>
      <c r="AQ30" s="43"/>
    </row>
    <row r="31" spans="1:43" ht="15.75" x14ac:dyDescent="0.25">
      <c r="A31" s="44" t="s">
        <v>40</v>
      </c>
      <c r="B31" s="44" t="s">
        <v>66</v>
      </c>
      <c r="C31" s="47" t="s">
        <v>86</v>
      </c>
      <c r="D31" s="44" t="s">
        <v>87</v>
      </c>
      <c r="E31" s="46">
        <v>67.7</v>
      </c>
      <c r="F31" s="46">
        <v>48.9</v>
      </c>
      <c r="G31" s="46" t="s">
        <v>39</v>
      </c>
      <c r="H31" s="46" t="s">
        <v>39</v>
      </c>
      <c r="I31" s="46" t="s">
        <v>39</v>
      </c>
      <c r="J31" s="46" t="s">
        <v>39</v>
      </c>
      <c r="K31" s="46" t="s">
        <v>39</v>
      </c>
      <c r="L31" s="46">
        <v>0</v>
      </c>
      <c r="M31" s="46">
        <v>0</v>
      </c>
      <c r="N31" s="8" t="s">
        <v>39</v>
      </c>
      <c r="O31" s="46" t="s">
        <v>39</v>
      </c>
      <c r="P31" s="10" t="s">
        <v>39</v>
      </c>
      <c r="Q31" s="8">
        <v>0</v>
      </c>
      <c r="R31" s="46" t="s">
        <v>39</v>
      </c>
      <c r="S31" s="46">
        <v>0</v>
      </c>
      <c r="T31" s="46">
        <v>0</v>
      </c>
      <c r="U31" s="44" t="s">
        <v>39</v>
      </c>
      <c r="V31" s="44">
        <v>0</v>
      </c>
      <c r="W31" s="44">
        <v>0</v>
      </c>
      <c r="X31" s="44" t="s">
        <v>39</v>
      </c>
      <c r="Y31" s="44">
        <v>0</v>
      </c>
      <c r="Z31" s="44">
        <v>0</v>
      </c>
      <c r="AA31" s="44" t="s">
        <v>39</v>
      </c>
      <c r="AB31" s="44">
        <v>0</v>
      </c>
      <c r="AC31" s="44">
        <v>0</v>
      </c>
      <c r="AD31" s="44">
        <v>9.6999999999999993</v>
      </c>
      <c r="AE31" s="44">
        <v>19.899999999999999</v>
      </c>
      <c r="AF31" s="44">
        <v>21.6</v>
      </c>
      <c r="AG31" s="44">
        <v>9</v>
      </c>
      <c r="AH31" s="44">
        <v>20.5</v>
      </c>
      <c r="AI31" s="44">
        <v>10.8</v>
      </c>
      <c r="AJ31" s="44">
        <v>15.5</v>
      </c>
      <c r="AK31" s="44" t="s">
        <v>39</v>
      </c>
      <c r="AL31" s="44" t="s">
        <v>39</v>
      </c>
      <c r="AM31" s="44">
        <v>14.9</v>
      </c>
      <c r="AN31" s="44">
        <v>21</v>
      </c>
      <c r="AO31" s="44"/>
      <c r="AP31" s="43"/>
      <c r="AQ31" s="43"/>
    </row>
    <row r="32" spans="1:43" ht="15.75" x14ac:dyDescent="0.25">
      <c r="A32" s="43" t="s">
        <v>40</v>
      </c>
      <c r="B32" s="43" t="s">
        <v>66</v>
      </c>
      <c r="C32" s="45" t="s">
        <v>88</v>
      </c>
      <c r="D32" s="43" t="s">
        <v>89</v>
      </c>
      <c r="E32" s="46" t="s">
        <v>39</v>
      </c>
      <c r="F32" s="46">
        <v>223</v>
      </c>
      <c r="G32" s="46">
        <v>14.4</v>
      </c>
      <c r="H32" s="46">
        <v>4</v>
      </c>
      <c r="I32" s="46">
        <v>4.3</v>
      </c>
      <c r="J32" s="46" t="s">
        <v>39</v>
      </c>
      <c r="K32" s="46" t="s">
        <v>39</v>
      </c>
      <c r="L32" s="46" t="s">
        <v>39</v>
      </c>
      <c r="M32" s="46" t="s">
        <v>39</v>
      </c>
      <c r="N32" s="8" t="s">
        <v>39</v>
      </c>
      <c r="O32" s="46" t="s">
        <v>39</v>
      </c>
      <c r="P32" s="10" t="s">
        <v>39</v>
      </c>
      <c r="Q32" s="8">
        <v>0</v>
      </c>
      <c r="R32" s="46" t="s">
        <v>39</v>
      </c>
      <c r="S32" s="46">
        <v>0</v>
      </c>
      <c r="T32" s="46">
        <v>0</v>
      </c>
      <c r="U32" s="44" t="s">
        <v>39</v>
      </c>
      <c r="V32" s="44" t="s">
        <v>39</v>
      </c>
      <c r="W32" s="44" t="s">
        <v>39</v>
      </c>
      <c r="X32" s="44" t="s">
        <v>39</v>
      </c>
      <c r="Y32" s="44">
        <v>0</v>
      </c>
      <c r="Z32" s="44">
        <v>0</v>
      </c>
      <c r="AA32" s="44" t="s">
        <v>39</v>
      </c>
      <c r="AB32" s="44">
        <v>0</v>
      </c>
      <c r="AC32" s="44">
        <v>0</v>
      </c>
      <c r="AD32" s="44">
        <v>23.9</v>
      </c>
      <c r="AE32" s="44" t="s">
        <v>39</v>
      </c>
      <c r="AF32" s="44" t="s">
        <v>39</v>
      </c>
      <c r="AG32" s="44" t="s">
        <v>39</v>
      </c>
      <c r="AH32" s="44">
        <v>135.1</v>
      </c>
      <c r="AI32" s="44" t="s">
        <v>39</v>
      </c>
      <c r="AJ32" s="44" t="s">
        <v>39</v>
      </c>
      <c r="AK32" s="44" t="s">
        <v>39</v>
      </c>
      <c r="AL32" s="44" t="s">
        <v>39</v>
      </c>
      <c r="AM32" s="44">
        <v>51.1</v>
      </c>
      <c r="AN32" s="44">
        <v>88.9</v>
      </c>
      <c r="AO32" s="44"/>
      <c r="AP32" s="43"/>
      <c r="AQ32" s="43"/>
    </row>
    <row r="33" spans="1:43" ht="15.75" x14ac:dyDescent="0.25">
      <c r="A33" s="43" t="s">
        <v>40</v>
      </c>
      <c r="B33" s="43" t="s">
        <v>90</v>
      </c>
      <c r="C33" s="45" t="s">
        <v>91</v>
      </c>
      <c r="D33" s="43" t="s">
        <v>92</v>
      </c>
      <c r="E33" s="46">
        <v>140.5</v>
      </c>
      <c r="F33" s="46">
        <v>108.4</v>
      </c>
      <c r="G33" s="46">
        <v>15.1</v>
      </c>
      <c r="H33" s="46">
        <v>3.8</v>
      </c>
      <c r="I33" s="46">
        <v>1.9</v>
      </c>
      <c r="J33" s="46">
        <v>2.9</v>
      </c>
      <c r="K33" s="46">
        <v>31.7</v>
      </c>
      <c r="L33" s="46">
        <v>20.7</v>
      </c>
      <c r="M33" s="46">
        <v>16.899999999999999</v>
      </c>
      <c r="N33" s="8" t="s">
        <v>39</v>
      </c>
      <c r="O33" s="46" t="s">
        <v>39</v>
      </c>
      <c r="P33" s="10" t="s">
        <v>39</v>
      </c>
      <c r="Q33" s="8">
        <v>0</v>
      </c>
      <c r="R33" s="46" t="s">
        <v>39</v>
      </c>
      <c r="S33" s="46">
        <v>0</v>
      </c>
      <c r="T33" s="46">
        <v>0</v>
      </c>
      <c r="U33" s="44" t="s">
        <v>39</v>
      </c>
      <c r="V33" s="60" t="s">
        <v>39</v>
      </c>
      <c r="W33" s="44" t="s">
        <v>39</v>
      </c>
      <c r="X33" s="44" t="s">
        <v>39</v>
      </c>
      <c r="Y33" s="44" t="s">
        <v>39</v>
      </c>
      <c r="Z33" s="44" t="s">
        <v>39</v>
      </c>
      <c r="AA33" s="44" t="s">
        <v>39</v>
      </c>
      <c r="AB33" s="44" t="s">
        <v>39</v>
      </c>
      <c r="AC33" s="44" t="s">
        <v>39</v>
      </c>
      <c r="AD33" s="44">
        <v>8.9</v>
      </c>
      <c r="AE33" s="44">
        <v>32</v>
      </c>
      <c r="AF33" s="44" t="s">
        <v>39</v>
      </c>
      <c r="AG33" s="44">
        <v>9.1999999999999993</v>
      </c>
      <c r="AH33" s="44">
        <v>39.700000000000003</v>
      </c>
      <c r="AI33" s="44">
        <v>42.9</v>
      </c>
      <c r="AJ33" s="44">
        <v>37.6</v>
      </c>
      <c r="AK33" s="44">
        <v>19.899999999999999</v>
      </c>
      <c r="AL33" s="44">
        <v>44.2</v>
      </c>
      <c r="AM33" s="44" t="s">
        <v>39</v>
      </c>
      <c r="AN33" s="44" t="s">
        <v>39</v>
      </c>
      <c r="AO33" s="44"/>
      <c r="AP33" s="43"/>
      <c r="AQ33" s="43"/>
    </row>
    <row r="34" spans="1:43" ht="15.75" x14ac:dyDescent="0.25">
      <c r="A34" s="43" t="s">
        <v>40</v>
      </c>
      <c r="B34" s="43" t="s">
        <v>90</v>
      </c>
      <c r="C34" s="45" t="s">
        <v>93</v>
      </c>
      <c r="D34" s="43" t="s">
        <v>94</v>
      </c>
      <c r="E34" s="46">
        <v>221.6</v>
      </c>
      <c r="F34" s="46">
        <v>153.80000000000001</v>
      </c>
      <c r="G34" s="46">
        <v>19.899999999999999</v>
      </c>
      <c r="H34" s="46">
        <v>7.8</v>
      </c>
      <c r="I34" s="46">
        <v>4.8</v>
      </c>
      <c r="J34" s="46">
        <v>9.3000000000000007</v>
      </c>
      <c r="K34" s="46" t="s">
        <v>39</v>
      </c>
      <c r="L34" s="46" t="s">
        <v>39</v>
      </c>
      <c r="M34" s="46" t="s">
        <v>39</v>
      </c>
      <c r="N34" s="8" t="s">
        <v>39</v>
      </c>
      <c r="O34" s="46" t="s">
        <v>39</v>
      </c>
      <c r="P34" s="10" t="s">
        <v>39</v>
      </c>
      <c r="Q34" s="8">
        <v>0</v>
      </c>
      <c r="R34" s="46" t="s">
        <v>39</v>
      </c>
      <c r="S34" s="46">
        <v>0</v>
      </c>
      <c r="T34" s="46">
        <v>0</v>
      </c>
      <c r="U34" s="44" t="s">
        <v>39</v>
      </c>
      <c r="V34" s="44" t="s">
        <v>39</v>
      </c>
      <c r="W34" s="44" t="s">
        <v>39</v>
      </c>
      <c r="X34" s="44">
        <v>139.30000000000001</v>
      </c>
      <c r="Y34" s="44">
        <v>15.7</v>
      </c>
      <c r="Z34" s="44">
        <v>11.9</v>
      </c>
      <c r="AA34" s="44" t="s">
        <v>39</v>
      </c>
      <c r="AB34" s="44" t="s">
        <v>39</v>
      </c>
      <c r="AC34" s="44" t="s">
        <v>39</v>
      </c>
      <c r="AD34" s="44">
        <v>30.3</v>
      </c>
      <c r="AE34" s="44">
        <v>63.4</v>
      </c>
      <c r="AF34" s="44">
        <v>25.6</v>
      </c>
      <c r="AG34" s="44">
        <v>49.7</v>
      </c>
      <c r="AH34" s="44">
        <v>57.6</v>
      </c>
      <c r="AI34" s="44" t="s">
        <v>39</v>
      </c>
      <c r="AJ34" s="44" t="s">
        <v>39</v>
      </c>
      <c r="AK34" s="44" t="s">
        <v>39</v>
      </c>
      <c r="AL34" s="44" t="s">
        <v>39</v>
      </c>
      <c r="AM34" s="44" t="s">
        <v>39</v>
      </c>
      <c r="AN34" s="44" t="s">
        <v>39</v>
      </c>
      <c r="AO34" s="44"/>
      <c r="AP34" s="43"/>
      <c r="AQ34" s="43"/>
    </row>
    <row r="35" spans="1:43" ht="15.75" x14ac:dyDescent="0.25">
      <c r="A35" s="43" t="s">
        <v>40</v>
      </c>
      <c r="B35" s="43" t="s">
        <v>90</v>
      </c>
      <c r="C35" s="45" t="s">
        <v>93</v>
      </c>
      <c r="D35" s="43" t="s">
        <v>95</v>
      </c>
      <c r="E35" s="46" t="s">
        <v>39</v>
      </c>
      <c r="F35" s="46">
        <v>106.4</v>
      </c>
      <c r="G35" s="46">
        <v>16</v>
      </c>
      <c r="H35" s="46">
        <v>4</v>
      </c>
      <c r="I35" s="46">
        <v>3</v>
      </c>
      <c r="J35" s="46">
        <v>5.2</v>
      </c>
      <c r="K35" s="46">
        <v>32.1</v>
      </c>
      <c r="L35" s="46">
        <v>7.4</v>
      </c>
      <c r="M35" s="46">
        <v>19.8</v>
      </c>
      <c r="N35" s="8" t="s">
        <v>39</v>
      </c>
      <c r="O35" s="46" t="s">
        <v>39</v>
      </c>
      <c r="P35" s="10" t="s">
        <v>39</v>
      </c>
      <c r="Q35" s="8">
        <v>0</v>
      </c>
      <c r="R35" s="46" t="s">
        <v>39</v>
      </c>
      <c r="S35" s="46">
        <v>0</v>
      </c>
      <c r="T35" s="46">
        <v>0</v>
      </c>
      <c r="U35" s="44" t="s">
        <v>39</v>
      </c>
      <c r="V35" s="44" t="s">
        <v>39</v>
      </c>
      <c r="W35" s="44" t="s">
        <v>39</v>
      </c>
      <c r="X35" s="44">
        <v>87.3</v>
      </c>
      <c r="Y35" s="44">
        <v>18.3</v>
      </c>
      <c r="Z35" s="44">
        <v>17.100000000000001</v>
      </c>
      <c r="AA35" s="44">
        <v>95.7</v>
      </c>
      <c r="AB35" s="44">
        <v>13.2</v>
      </c>
      <c r="AC35" s="44" t="s">
        <v>39</v>
      </c>
      <c r="AD35" s="44">
        <v>16.100000000000001</v>
      </c>
      <c r="AE35" s="44" t="s">
        <v>39</v>
      </c>
      <c r="AF35" s="44" t="s">
        <v>39</v>
      </c>
      <c r="AG35" s="44" t="s">
        <v>39</v>
      </c>
      <c r="AH35" s="44">
        <v>37.1</v>
      </c>
      <c r="AI35" s="44">
        <v>47.6</v>
      </c>
      <c r="AJ35" s="44">
        <v>32.1</v>
      </c>
      <c r="AK35" s="44" t="s">
        <v>39</v>
      </c>
      <c r="AL35" s="44" t="s">
        <v>39</v>
      </c>
      <c r="AM35" s="44" t="s">
        <v>39</v>
      </c>
      <c r="AN35" s="44" t="s">
        <v>39</v>
      </c>
      <c r="AO35" s="44"/>
      <c r="AP35" s="43"/>
      <c r="AQ35" s="43"/>
    </row>
    <row r="36" spans="1:43" ht="15.75" x14ac:dyDescent="0.25">
      <c r="A36" s="43" t="s">
        <v>40</v>
      </c>
      <c r="B36" s="43" t="s">
        <v>90</v>
      </c>
      <c r="C36" s="45" t="s">
        <v>96</v>
      </c>
      <c r="D36" s="43" t="s">
        <v>97</v>
      </c>
      <c r="E36" s="46">
        <v>111.1</v>
      </c>
      <c r="F36" s="46">
        <v>81.3</v>
      </c>
      <c r="G36" s="46">
        <v>15.5</v>
      </c>
      <c r="H36" s="46">
        <v>3.2</v>
      </c>
      <c r="I36" s="46">
        <v>2.6</v>
      </c>
      <c r="J36" s="46">
        <v>4.2</v>
      </c>
      <c r="K36" s="46">
        <v>33.700000000000003</v>
      </c>
      <c r="L36" s="46">
        <v>7.7</v>
      </c>
      <c r="M36" s="46">
        <v>4.8</v>
      </c>
      <c r="N36" s="8" t="s">
        <v>39</v>
      </c>
      <c r="O36" s="46" t="s">
        <v>39</v>
      </c>
      <c r="P36" s="10" t="s">
        <v>39</v>
      </c>
      <c r="Q36" s="8">
        <v>0</v>
      </c>
      <c r="R36" s="46" t="s">
        <v>39</v>
      </c>
      <c r="S36" s="46">
        <v>0</v>
      </c>
      <c r="T36" s="46">
        <v>0</v>
      </c>
      <c r="U36" s="44">
        <v>27.6</v>
      </c>
      <c r="V36" s="44">
        <v>11.1</v>
      </c>
      <c r="W36" s="44" t="s">
        <v>39</v>
      </c>
      <c r="X36" s="44">
        <v>73.400000000000006</v>
      </c>
      <c r="Y36" s="44" t="s">
        <v>39</v>
      </c>
      <c r="Z36" s="44" t="s">
        <v>39</v>
      </c>
      <c r="AA36" s="44" t="s">
        <v>39</v>
      </c>
      <c r="AB36" s="44" t="s">
        <v>39</v>
      </c>
      <c r="AC36" s="44" t="s">
        <v>39</v>
      </c>
      <c r="AD36" s="44">
        <v>5.2</v>
      </c>
      <c r="AE36" s="44">
        <v>17.8</v>
      </c>
      <c r="AF36" s="44" t="s">
        <v>39</v>
      </c>
      <c r="AG36" s="44" t="s">
        <v>39</v>
      </c>
      <c r="AH36" s="44">
        <v>37</v>
      </c>
      <c r="AI36" s="44">
        <v>45</v>
      </c>
      <c r="AJ36" s="44">
        <v>42.9</v>
      </c>
      <c r="AK36" s="44">
        <v>23.3</v>
      </c>
      <c r="AL36" s="44">
        <v>38.299999999999997</v>
      </c>
      <c r="AM36" s="44" t="s">
        <v>39</v>
      </c>
      <c r="AN36" s="44" t="s">
        <v>39</v>
      </c>
      <c r="AO36" s="44"/>
      <c r="AP36" s="43"/>
      <c r="AQ36" s="43"/>
    </row>
    <row r="37" spans="1:43" ht="15.75" x14ac:dyDescent="0.25">
      <c r="A37" s="43" t="s">
        <v>40</v>
      </c>
      <c r="B37" s="43" t="s">
        <v>90</v>
      </c>
      <c r="C37" s="45" t="s">
        <v>98</v>
      </c>
      <c r="D37" s="43" t="s">
        <v>99</v>
      </c>
      <c r="E37" s="46">
        <v>123</v>
      </c>
      <c r="F37" s="46">
        <v>80.8</v>
      </c>
      <c r="G37" s="46">
        <v>13.9</v>
      </c>
      <c r="H37" s="46">
        <v>3.6</v>
      </c>
      <c r="I37" s="46">
        <v>2.7</v>
      </c>
      <c r="J37" s="46">
        <v>2.1</v>
      </c>
      <c r="K37" s="46">
        <v>24.1</v>
      </c>
      <c r="L37" s="46" t="s">
        <v>39</v>
      </c>
      <c r="M37" s="46">
        <v>4</v>
      </c>
      <c r="N37" s="8" t="s">
        <v>39</v>
      </c>
      <c r="O37" s="46" t="s">
        <v>39</v>
      </c>
      <c r="P37" s="10" t="s">
        <v>39</v>
      </c>
      <c r="Q37" s="8">
        <v>0</v>
      </c>
      <c r="R37" s="46" t="s">
        <v>39</v>
      </c>
      <c r="S37" s="46">
        <v>0</v>
      </c>
      <c r="T37" s="46">
        <v>0</v>
      </c>
      <c r="U37" s="44">
        <v>28.1</v>
      </c>
      <c r="V37" s="44">
        <v>11.5</v>
      </c>
      <c r="W37" s="44">
        <v>15.5</v>
      </c>
      <c r="X37" s="44" t="s">
        <v>39</v>
      </c>
      <c r="Y37" s="44" t="s">
        <v>39</v>
      </c>
      <c r="Z37" s="44" t="s">
        <v>39</v>
      </c>
      <c r="AA37" s="44" t="s">
        <v>39</v>
      </c>
      <c r="AB37" s="44" t="s">
        <v>39</v>
      </c>
      <c r="AC37" s="44" t="s">
        <v>39</v>
      </c>
      <c r="AD37" s="44">
        <v>5.8</v>
      </c>
      <c r="AE37" s="44">
        <v>34.9</v>
      </c>
      <c r="AF37" s="44" t="s">
        <v>39</v>
      </c>
      <c r="AG37" s="44" t="s">
        <v>39</v>
      </c>
      <c r="AH37" s="44">
        <v>36.5</v>
      </c>
      <c r="AI37" s="44">
        <v>47.1</v>
      </c>
      <c r="AJ37" s="44">
        <v>30.9</v>
      </c>
      <c r="AK37" s="44">
        <v>24.8</v>
      </c>
      <c r="AL37" s="44">
        <v>32.700000000000003</v>
      </c>
      <c r="AM37" s="44" t="s">
        <v>39</v>
      </c>
      <c r="AN37" s="44" t="s">
        <v>39</v>
      </c>
      <c r="AO37" s="44"/>
      <c r="AP37" s="43"/>
      <c r="AQ37" s="43"/>
    </row>
    <row r="38" spans="1:43" ht="15.75" x14ac:dyDescent="0.25">
      <c r="A38" s="43" t="s">
        <v>40</v>
      </c>
      <c r="B38" s="43" t="s">
        <v>90</v>
      </c>
      <c r="C38" s="45" t="s">
        <v>100</v>
      </c>
      <c r="D38" s="43" t="s">
        <v>101</v>
      </c>
      <c r="E38" s="46">
        <v>179.6</v>
      </c>
      <c r="F38" s="46">
        <v>138.1</v>
      </c>
      <c r="G38" s="46">
        <v>24.5</v>
      </c>
      <c r="H38" s="46">
        <v>6.3</v>
      </c>
      <c r="I38" s="46">
        <v>5.4</v>
      </c>
      <c r="J38" s="46">
        <v>6.3</v>
      </c>
      <c r="K38" s="46">
        <v>45.4</v>
      </c>
      <c r="L38" s="46" t="s">
        <v>39</v>
      </c>
      <c r="M38" s="46" t="s">
        <v>39</v>
      </c>
      <c r="N38" s="8" t="s">
        <v>39</v>
      </c>
      <c r="O38" s="46" t="s">
        <v>39</v>
      </c>
      <c r="P38" s="10" t="s">
        <v>39</v>
      </c>
      <c r="Q38" s="8">
        <v>0</v>
      </c>
      <c r="R38" s="46" t="s">
        <v>39</v>
      </c>
      <c r="S38" s="46">
        <v>0</v>
      </c>
      <c r="T38" s="46">
        <v>0</v>
      </c>
      <c r="U38" s="44" t="s">
        <v>39</v>
      </c>
      <c r="V38" s="44" t="s">
        <v>39</v>
      </c>
      <c r="W38" s="44" t="s">
        <v>39</v>
      </c>
      <c r="X38" s="44" t="s">
        <v>39</v>
      </c>
      <c r="Y38" s="44" t="s">
        <v>39</v>
      </c>
      <c r="Z38" s="44" t="s">
        <v>39</v>
      </c>
      <c r="AA38" s="44" t="s">
        <v>39</v>
      </c>
      <c r="AB38" s="44" t="s">
        <v>39</v>
      </c>
      <c r="AC38" s="44" t="s">
        <v>39</v>
      </c>
      <c r="AD38" s="44">
        <v>5.5</v>
      </c>
      <c r="AE38" s="44">
        <v>39.200000000000003</v>
      </c>
      <c r="AF38" s="44">
        <v>15.6</v>
      </c>
      <c r="AG38" s="44">
        <v>21.1</v>
      </c>
      <c r="AH38" s="44">
        <v>56.5</v>
      </c>
      <c r="AI38" s="44">
        <v>74.3</v>
      </c>
      <c r="AJ38" s="44">
        <v>53.7</v>
      </c>
      <c r="AK38" s="44">
        <v>37.1</v>
      </c>
      <c r="AL38" s="44">
        <v>49.6</v>
      </c>
      <c r="AM38" s="44" t="s">
        <v>39</v>
      </c>
      <c r="AN38" s="44" t="s">
        <v>39</v>
      </c>
      <c r="AO38" s="44"/>
      <c r="AP38" s="43"/>
      <c r="AQ38" s="43"/>
    </row>
    <row r="39" spans="1:43" ht="15.75" x14ac:dyDescent="0.25">
      <c r="A39" s="43" t="s">
        <v>40</v>
      </c>
      <c r="B39" s="43" t="s">
        <v>90</v>
      </c>
      <c r="C39" s="45" t="s">
        <v>100</v>
      </c>
      <c r="D39" s="43" t="s">
        <v>102</v>
      </c>
      <c r="E39" s="46" t="s">
        <v>39</v>
      </c>
      <c r="F39" s="46">
        <v>186</v>
      </c>
      <c r="G39" s="46">
        <v>35.200000000000003</v>
      </c>
      <c r="H39" s="46">
        <v>6.3</v>
      </c>
      <c r="I39" s="46">
        <v>5.0999999999999996</v>
      </c>
      <c r="J39" s="46">
        <v>6.8</v>
      </c>
      <c r="K39" s="46">
        <v>59.3</v>
      </c>
      <c r="L39" s="46">
        <v>27.4</v>
      </c>
      <c r="M39" s="46">
        <v>9.9</v>
      </c>
      <c r="N39" s="8" t="s">
        <v>39</v>
      </c>
      <c r="O39" s="46" t="s">
        <v>39</v>
      </c>
      <c r="P39" s="10" t="s">
        <v>39</v>
      </c>
      <c r="Q39" s="8">
        <v>0</v>
      </c>
      <c r="R39" s="46" t="s">
        <v>39</v>
      </c>
      <c r="S39" s="46">
        <v>0</v>
      </c>
      <c r="T39" s="46">
        <v>0</v>
      </c>
      <c r="U39" s="44">
        <v>60.6</v>
      </c>
      <c r="V39" s="44">
        <v>14.3</v>
      </c>
      <c r="W39" s="53">
        <v>2.2000000000000002</v>
      </c>
      <c r="X39" s="44" t="s">
        <v>39</v>
      </c>
      <c r="Y39" s="44" t="s">
        <v>39</v>
      </c>
      <c r="Z39" s="44" t="s">
        <v>39</v>
      </c>
      <c r="AA39" s="44" t="s">
        <v>39</v>
      </c>
      <c r="AB39" s="44" t="s">
        <v>39</v>
      </c>
      <c r="AC39" s="44" t="s">
        <v>39</v>
      </c>
      <c r="AD39" s="44">
        <v>9.8000000000000007</v>
      </c>
      <c r="AE39" s="44" t="s">
        <v>39</v>
      </c>
      <c r="AF39" s="44" t="s">
        <v>39</v>
      </c>
      <c r="AG39" s="44" t="s">
        <v>39</v>
      </c>
      <c r="AH39" s="44">
        <v>72.3</v>
      </c>
      <c r="AI39" s="44">
        <v>74.900000000000006</v>
      </c>
      <c r="AJ39" s="44">
        <v>83.4</v>
      </c>
      <c r="AK39" s="44">
        <v>31.8</v>
      </c>
      <c r="AL39" s="44">
        <v>68</v>
      </c>
      <c r="AM39" s="44">
        <v>13.5</v>
      </c>
      <c r="AN39" s="44">
        <v>79.2</v>
      </c>
      <c r="AO39" s="44"/>
      <c r="AP39" s="43"/>
      <c r="AQ39" s="43"/>
    </row>
    <row r="40" spans="1:43" ht="15.75" x14ac:dyDescent="0.25">
      <c r="A40" s="43" t="s">
        <v>40</v>
      </c>
      <c r="B40" s="43" t="s">
        <v>90</v>
      </c>
      <c r="C40" s="48" t="s">
        <v>103</v>
      </c>
      <c r="D40" s="43" t="s">
        <v>104</v>
      </c>
      <c r="E40" s="46">
        <v>85</v>
      </c>
      <c r="F40" s="46">
        <v>66.900000000000006</v>
      </c>
      <c r="G40" s="46">
        <v>11.9</v>
      </c>
      <c r="H40" s="46">
        <v>4.8</v>
      </c>
      <c r="I40" s="46">
        <v>3</v>
      </c>
      <c r="J40" s="46">
        <v>2.8</v>
      </c>
      <c r="K40" s="46">
        <v>27</v>
      </c>
      <c r="L40" s="46" t="s">
        <v>39</v>
      </c>
      <c r="M40" s="46" t="s">
        <v>39</v>
      </c>
      <c r="N40" s="8" t="s">
        <v>39</v>
      </c>
      <c r="O40" s="46" t="s">
        <v>39</v>
      </c>
      <c r="P40" s="10" t="s">
        <v>39</v>
      </c>
      <c r="Q40" s="8">
        <v>0</v>
      </c>
      <c r="R40" s="46" t="s">
        <v>39</v>
      </c>
      <c r="S40" s="46">
        <v>0</v>
      </c>
      <c r="T40" s="46">
        <v>0</v>
      </c>
      <c r="U40" s="44">
        <v>29.3</v>
      </c>
      <c r="V40" s="44" t="s">
        <v>39</v>
      </c>
      <c r="W40" s="44" t="s">
        <v>39</v>
      </c>
      <c r="X40" s="44" t="s">
        <v>39</v>
      </c>
      <c r="Y40" s="44" t="s">
        <v>39</v>
      </c>
      <c r="Z40" s="44" t="s">
        <v>39</v>
      </c>
      <c r="AA40" s="44" t="s">
        <v>39</v>
      </c>
      <c r="AB40" s="44" t="s">
        <v>39</v>
      </c>
      <c r="AC40" s="44" t="s">
        <v>39</v>
      </c>
      <c r="AD40" s="44">
        <v>4.3</v>
      </c>
      <c r="AE40" s="44" t="s">
        <v>39</v>
      </c>
      <c r="AF40" s="44" t="s">
        <v>39</v>
      </c>
      <c r="AG40" s="44" t="s">
        <v>39</v>
      </c>
      <c r="AH40" s="44">
        <v>35.1</v>
      </c>
      <c r="AI40" s="44">
        <v>38.9</v>
      </c>
      <c r="AJ40" s="44">
        <v>28.7</v>
      </c>
      <c r="AK40" s="44">
        <v>18.8</v>
      </c>
      <c r="AL40" s="44">
        <v>29</v>
      </c>
      <c r="AM40" s="44" t="s">
        <v>39</v>
      </c>
      <c r="AN40" s="44" t="s">
        <v>39</v>
      </c>
      <c r="AO40" s="44"/>
      <c r="AP40" s="43"/>
      <c r="AQ40" s="43"/>
    </row>
    <row r="41" spans="1:43" ht="15.75" x14ac:dyDescent="0.25">
      <c r="A41" s="43" t="s">
        <v>40</v>
      </c>
      <c r="B41" s="43" t="s">
        <v>90</v>
      </c>
      <c r="C41" s="48" t="s">
        <v>103</v>
      </c>
      <c r="D41" s="43" t="s">
        <v>105</v>
      </c>
      <c r="E41" s="46">
        <v>122.5</v>
      </c>
      <c r="F41" s="46">
        <v>88.1</v>
      </c>
      <c r="G41" s="46">
        <v>17.2</v>
      </c>
      <c r="H41" s="46">
        <v>3.9</v>
      </c>
      <c r="I41" s="46">
        <v>2.6</v>
      </c>
      <c r="J41" s="46">
        <v>4.5</v>
      </c>
      <c r="K41" s="46">
        <v>33.6</v>
      </c>
      <c r="L41" s="46" t="s">
        <v>39</v>
      </c>
      <c r="M41" s="46" t="s">
        <v>39</v>
      </c>
      <c r="N41" s="8" t="s">
        <v>39</v>
      </c>
      <c r="O41" s="46" t="s">
        <v>39</v>
      </c>
      <c r="P41" s="10" t="s">
        <v>39</v>
      </c>
      <c r="Q41" s="8">
        <v>0</v>
      </c>
      <c r="R41" s="46" t="s">
        <v>39</v>
      </c>
      <c r="S41" s="46">
        <v>0</v>
      </c>
      <c r="T41" s="46">
        <v>0</v>
      </c>
      <c r="U41" s="44">
        <v>30.7</v>
      </c>
      <c r="V41" s="44" t="s">
        <v>39</v>
      </c>
      <c r="W41" s="44" t="s">
        <v>39</v>
      </c>
      <c r="X41" s="44" t="s">
        <v>39</v>
      </c>
      <c r="Y41" s="44" t="s">
        <v>39</v>
      </c>
      <c r="Z41" s="44" t="s">
        <v>39</v>
      </c>
      <c r="AA41" s="44" t="s">
        <v>39</v>
      </c>
      <c r="AB41" s="44" t="s">
        <v>39</v>
      </c>
      <c r="AC41" s="44" t="s">
        <v>39</v>
      </c>
      <c r="AD41" s="44">
        <v>4.8</v>
      </c>
      <c r="AE41" s="44">
        <v>34.4</v>
      </c>
      <c r="AF41" s="44" t="s">
        <v>39</v>
      </c>
      <c r="AG41" s="44" t="s">
        <v>39</v>
      </c>
      <c r="AH41" s="44">
        <v>36.799999999999997</v>
      </c>
      <c r="AI41" s="44">
        <v>51.1</v>
      </c>
      <c r="AJ41" s="44">
        <v>36</v>
      </c>
      <c r="AK41" s="44">
        <v>25</v>
      </c>
      <c r="AL41" s="44">
        <v>34.1</v>
      </c>
      <c r="AM41" s="44" t="s">
        <v>39</v>
      </c>
      <c r="AN41" s="44" t="s">
        <v>39</v>
      </c>
      <c r="AO41" s="44"/>
      <c r="AP41" s="43"/>
      <c r="AQ41" s="43"/>
    </row>
    <row r="42" spans="1:43" ht="15.75" x14ac:dyDescent="0.25">
      <c r="A42" s="43" t="s">
        <v>40</v>
      </c>
      <c r="B42" s="43" t="s">
        <v>90</v>
      </c>
      <c r="C42" s="48" t="s">
        <v>103</v>
      </c>
      <c r="D42" s="43" t="s">
        <v>106</v>
      </c>
      <c r="E42" s="46" t="s">
        <v>39</v>
      </c>
      <c r="F42" s="46">
        <v>111.8</v>
      </c>
      <c r="G42" s="46">
        <v>16.600000000000001</v>
      </c>
      <c r="H42" s="46">
        <v>6</v>
      </c>
      <c r="I42" s="46">
        <v>4.5999999999999996</v>
      </c>
      <c r="J42" s="46">
        <v>3.5</v>
      </c>
      <c r="K42" s="46">
        <v>33.1</v>
      </c>
      <c r="L42" s="46" t="s">
        <v>39</v>
      </c>
      <c r="M42" s="46" t="s">
        <v>39</v>
      </c>
      <c r="N42" s="8" t="s">
        <v>39</v>
      </c>
      <c r="O42" s="46" t="s">
        <v>39</v>
      </c>
      <c r="P42" s="10" t="s">
        <v>39</v>
      </c>
      <c r="Q42" s="8">
        <v>0</v>
      </c>
      <c r="R42" s="46" t="s">
        <v>39</v>
      </c>
      <c r="S42" s="46">
        <v>0</v>
      </c>
      <c r="T42" s="46">
        <v>0</v>
      </c>
      <c r="U42" s="44">
        <v>30.5</v>
      </c>
      <c r="V42" s="44">
        <v>16.7</v>
      </c>
      <c r="W42" s="44" t="s">
        <v>39</v>
      </c>
      <c r="X42" s="44">
        <v>83.5</v>
      </c>
      <c r="Y42" s="44">
        <v>26.6</v>
      </c>
      <c r="Z42" s="44">
        <v>11.1</v>
      </c>
      <c r="AA42" s="44" t="s">
        <v>39</v>
      </c>
      <c r="AB42" s="44" t="s">
        <v>39</v>
      </c>
      <c r="AC42" s="44" t="s">
        <v>39</v>
      </c>
      <c r="AD42" s="44">
        <v>10</v>
      </c>
      <c r="AE42" s="44" t="s">
        <v>39</v>
      </c>
      <c r="AF42" s="44" t="s">
        <v>39</v>
      </c>
      <c r="AG42" s="44" t="s">
        <v>39</v>
      </c>
      <c r="AH42" s="44">
        <v>47.5</v>
      </c>
      <c r="AI42" s="44" t="s">
        <v>39</v>
      </c>
      <c r="AJ42" s="44" t="s">
        <v>39</v>
      </c>
      <c r="AK42" s="44" t="s">
        <v>39</v>
      </c>
      <c r="AL42" s="44" t="s">
        <v>39</v>
      </c>
      <c r="AM42" s="44">
        <v>22.2</v>
      </c>
      <c r="AN42" s="44">
        <v>48.8</v>
      </c>
      <c r="AO42" s="44"/>
      <c r="AP42" s="43"/>
      <c r="AQ42" s="43"/>
    </row>
    <row r="43" spans="1:43" ht="15.75" x14ac:dyDescent="0.25">
      <c r="A43" s="43" t="s">
        <v>40</v>
      </c>
      <c r="B43" s="43" t="s">
        <v>90</v>
      </c>
      <c r="C43" s="48" t="s">
        <v>103</v>
      </c>
      <c r="D43" s="43" t="s">
        <v>107</v>
      </c>
      <c r="E43" s="46">
        <v>113.8</v>
      </c>
      <c r="F43" s="46">
        <v>84.6</v>
      </c>
      <c r="G43" s="46">
        <v>11.6</v>
      </c>
      <c r="H43" s="46">
        <v>4.5</v>
      </c>
      <c r="I43" s="46">
        <v>3.7</v>
      </c>
      <c r="J43" s="46">
        <v>3.5</v>
      </c>
      <c r="K43" s="46">
        <v>24.1</v>
      </c>
      <c r="L43" s="46" t="s">
        <v>39</v>
      </c>
      <c r="M43" s="46" t="s">
        <v>39</v>
      </c>
      <c r="N43" s="8" t="s">
        <v>39</v>
      </c>
      <c r="O43" s="46" t="s">
        <v>39</v>
      </c>
      <c r="P43" s="10" t="s">
        <v>39</v>
      </c>
      <c r="Q43" s="8">
        <v>0</v>
      </c>
      <c r="R43" s="46" t="s">
        <v>39</v>
      </c>
      <c r="S43" s="46">
        <v>0</v>
      </c>
      <c r="T43" s="46">
        <v>0</v>
      </c>
      <c r="U43" s="44" t="s">
        <v>39</v>
      </c>
      <c r="V43" s="44" t="s">
        <v>39</v>
      </c>
      <c r="W43" s="44" t="s">
        <v>39</v>
      </c>
      <c r="X43" s="44">
        <v>68.2</v>
      </c>
      <c r="Y43" s="44">
        <v>8.1999999999999993</v>
      </c>
      <c r="Z43" s="44">
        <v>4.4000000000000004</v>
      </c>
      <c r="AA43" s="44">
        <v>88.5</v>
      </c>
      <c r="AB43" s="44">
        <v>10.199999999999999</v>
      </c>
      <c r="AC43" s="44" t="s">
        <v>39</v>
      </c>
      <c r="AD43" s="44">
        <v>6.4</v>
      </c>
      <c r="AE43" s="44">
        <v>28.3</v>
      </c>
      <c r="AF43" s="44" t="s">
        <v>39</v>
      </c>
      <c r="AG43" s="44" t="s">
        <v>39</v>
      </c>
      <c r="AH43" s="44" t="s">
        <v>39</v>
      </c>
      <c r="AI43" s="44">
        <v>42.3</v>
      </c>
      <c r="AJ43" s="44">
        <v>26.5</v>
      </c>
      <c r="AK43" s="44">
        <v>16.2</v>
      </c>
      <c r="AL43" s="44">
        <v>31.9</v>
      </c>
      <c r="AM43" s="44" t="s">
        <v>39</v>
      </c>
      <c r="AN43" s="44" t="s">
        <v>39</v>
      </c>
      <c r="AO43" s="44"/>
      <c r="AP43" s="43"/>
      <c r="AQ43" s="43"/>
    </row>
    <row r="44" spans="1:43" ht="15.75" x14ac:dyDescent="0.25">
      <c r="A44" s="43" t="s">
        <v>40</v>
      </c>
      <c r="B44" s="43" t="s">
        <v>90</v>
      </c>
      <c r="C44" s="48" t="s">
        <v>103</v>
      </c>
      <c r="D44" s="43" t="s">
        <v>108</v>
      </c>
      <c r="E44" s="46">
        <v>104.1</v>
      </c>
      <c r="F44" s="46">
        <v>79.400000000000006</v>
      </c>
      <c r="G44" s="46">
        <v>12.7</v>
      </c>
      <c r="H44" s="46">
        <v>3.4</v>
      </c>
      <c r="I44" s="46">
        <v>2.6</v>
      </c>
      <c r="J44" s="46">
        <v>3.5</v>
      </c>
      <c r="K44" s="46">
        <v>27.8</v>
      </c>
      <c r="L44" s="46" t="s">
        <v>39</v>
      </c>
      <c r="M44" s="46">
        <v>6.1</v>
      </c>
      <c r="N44" s="8" t="s">
        <v>39</v>
      </c>
      <c r="O44" s="46" t="s">
        <v>39</v>
      </c>
      <c r="P44" s="10" t="s">
        <v>39</v>
      </c>
      <c r="Q44" s="8">
        <v>0</v>
      </c>
      <c r="R44" s="46" t="s">
        <v>39</v>
      </c>
      <c r="S44" s="46">
        <v>0</v>
      </c>
      <c r="T44" s="46">
        <v>0</v>
      </c>
      <c r="U44" s="44">
        <v>27.3</v>
      </c>
      <c r="V44" s="44">
        <v>9.6999999999999993</v>
      </c>
      <c r="W44" s="44" t="s">
        <v>39</v>
      </c>
      <c r="X44" s="44" t="s">
        <v>39</v>
      </c>
      <c r="Y44" s="44" t="s">
        <v>39</v>
      </c>
      <c r="Z44" s="44" t="s">
        <v>39</v>
      </c>
      <c r="AA44" s="44">
        <v>71.2</v>
      </c>
      <c r="AB44" s="44">
        <v>15.4</v>
      </c>
      <c r="AC44" s="44" t="s">
        <v>39</v>
      </c>
      <c r="AD44" s="44">
        <v>5.3</v>
      </c>
      <c r="AE44" s="44">
        <v>29.1</v>
      </c>
      <c r="AF44" s="44" t="s">
        <v>39</v>
      </c>
      <c r="AG44" s="44" t="s">
        <v>39</v>
      </c>
      <c r="AH44" s="44">
        <v>37.5</v>
      </c>
      <c r="AI44" s="44">
        <v>43.1</v>
      </c>
      <c r="AJ44" s="44">
        <v>24.8</v>
      </c>
      <c r="AK44" s="44">
        <v>25.1</v>
      </c>
      <c r="AL44" s="44">
        <v>26.5</v>
      </c>
      <c r="AM44" s="44" t="s">
        <v>39</v>
      </c>
      <c r="AN44" s="44" t="s">
        <v>39</v>
      </c>
      <c r="AO44" s="44"/>
      <c r="AP44" s="43"/>
      <c r="AQ44" s="43"/>
    </row>
    <row r="45" spans="1:43" ht="15.75" x14ac:dyDescent="0.25">
      <c r="A45" s="43" t="s">
        <v>40</v>
      </c>
      <c r="B45" s="43" t="s">
        <v>90</v>
      </c>
      <c r="C45" s="48" t="s">
        <v>103</v>
      </c>
      <c r="D45" s="43" t="s">
        <v>436</v>
      </c>
      <c r="E45" s="46">
        <v>101.3</v>
      </c>
      <c r="F45" s="46">
        <v>75.8</v>
      </c>
      <c r="G45" s="46">
        <v>13.7</v>
      </c>
      <c r="H45" s="46">
        <v>3.5</v>
      </c>
      <c r="I45" s="46">
        <v>3.5</v>
      </c>
      <c r="J45" s="46">
        <v>2.6</v>
      </c>
      <c r="K45" s="46">
        <v>25.9</v>
      </c>
      <c r="L45" s="46">
        <v>10.8</v>
      </c>
      <c r="M45" s="46">
        <v>4.3</v>
      </c>
      <c r="N45" s="8" t="s">
        <v>39</v>
      </c>
      <c r="O45" s="46" t="s">
        <v>39</v>
      </c>
      <c r="P45" s="10" t="s">
        <v>39</v>
      </c>
      <c r="Q45" s="8">
        <v>0</v>
      </c>
      <c r="R45" s="46" t="s">
        <v>39</v>
      </c>
      <c r="S45" s="46">
        <v>0</v>
      </c>
      <c r="T45" s="46">
        <v>0</v>
      </c>
      <c r="U45" s="44">
        <v>25.9</v>
      </c>
      <c r="V45" s="44">
        <v>11.8</v>
      </c>
      <c r="W45" s="53">
        <v>3.7</v>
      </c>
      <c r="X45" s="44" t="s">
        <v>39</v>
      </c>
      <c r="Y45" s="44" t="s">
        <v>39</v>
      </c>
      <c r="Z45" s="44" t="s">
        <v>39</v>
      </c>
      <c r="AA45" s="44" t="s">
        <v>39</v>
      </c>
      <c r="AB45" s="44" t="s">
        <v>39</v>
      </c>
      <c r="AC45" s="44" t="s">
        <v>39</v>
      </c>
      <c r="AD45" s="44">
        <v>5.3</v>
      </c>
      <c r="AE45" s="44">
        <v>19.899999999999999</v>
      </c>
      <c r="AF45" s="44" t="s">
        <v>39</v>
      </c>
      <c r="AG45" s="44" t="s">
        <v>39</v>
      </c>
      <c r="AH45" s="44">
        <v>37.1</v>
      </c>
      <c r="AI45" s="44">
        <v>39.9</v>
      </c>
      <c r="AJ45" s="44">
        <v>27</v>
      </c>
      <c r="AK45" s="44">
        <v>22.9</v>
      </c>
      <c r="AL45" s="44">
        <v>31.1</v>
      </c>
      <c r="AM45" s="44" t="s">
        <v>39</v>
      </c>
      <c r="AN45" s="44" t="s">
        <v>39</v>
      </c>
      <c r="AO45" s="44"/>
      <c r="AP45" s="43"/>
      <c r="AQ45" s="43"/>
    </row>
    <row r="46" spans="1:43" ht="15.75" x14ac:dyDescent="0.25">
      <c r="A46" s="43" t="s">
        <v>40</v>
      </c>
      <c r="B46" s="43" t="s">
        <v>90</v>
      </c>
      <c r="C46" s="48" t="s">
        <v>103</v>
      </c>
      <c r="D46" s="43" t="s">
        <v>109</v>
      </c>
      <c r="E46" s="46">
        <v>111.1</v>
      </c>
      <c r="F46" s="46">
        <v>82.5</v>
      </c>
      <c r="G46" s="46">
        <v>16.600000000000001</v>
      </c>
      <c r="H46" s="46">
        <v>2.2000000000000002</v>
      </c>
      <c r="I46" s="46">
        <v>1.6</v>
      </c>
      <c r="J46" s="46">
        <v>4.3</v>
      </c>
      <c r="K46" s="46">
        <v>35</v>
      </c>
      <c r="L46" s="46">
        <v>12.7</v>
      </c>
      <c r="M46" s="46">
        <v>4.3</v>
      </c>
      <c r="N46" s="8" t="s">
        <v>39</v>
      </c>
      <c r="O46" s="46" t="s">
        <v>39</v>
      </c>
      <c r="P46" s="10" t="s">
        <v>39</v>
      </c>
      <c r="Q46" s="8">
        <v>0</v>
      </c>
      <c r="R46" s="46" t="s">
        <v>39</v>
      </c>
      <c r="S46" s="46">
        <v>0</v>
      </c>
      <c r="T46" s="46">
        <v>0</v>
      </c>
      <c r="U46" s="44" t="s">
        <v>39</v>
      </c>
      <c r="V46" s="44" t="s">
        <v>39</v>
      </c>
      <c r="W46" s="44" t="s">
        <v>39</v>
      </c>
      <c r="X46" s="44">
        <v>66.5</v>
      </c>
      <c r="Y46" s="44">
        <v>12.4</v>
      </c>
      <c r="Z46" s="44">
        <v>5.9</v>
      </c>
      <c r="AA46" s="44">
        <v>82.1</v>
      </c>
      <c r="AB46" s="44">
        <v>9</v>
      </c>
      <c r="AC46" s="44" t="s">
        <v>39</v>
      </c>
      <c r="AD46" s="44">
        <v>4.5</v>
      </c>
      <c r="AE46" s="44">
        <v>29.7</v>
      </c>
      <c r="AF46" s="44" t="s">
        <v>39</v>
      </c>
      <c r="AG46" s="44" t="s">
        <v>39</v>
      </c>
      <c r="AH46" s="44">
        <v>35.799999999999997</v>
      </c>
      <c r="AI46" s="44">
        <v>34.700000000000003</v>
      </c>
      <c r="AJ46" s="44">
        <v>40</v>
      </c>
      <c r="AK46" s="44" t="s">
        <v>39</v>
      </c>
      <c r="AL46" s="44" t="s">
        <v>39</v>
      </c>
      <c r="AM46" s="44">
        <v>17.7</v>
      </c>
      <c r="AN46" s="44">
        <v>44.3</v>
      </c>
      <c r="AO46" s="44"/>
      <c r="AP46" s="43"/>
      <c r="AQ46" s="43"/>
    </row>
    <row r="47" spans="1:43" ht="15.75" x14ac:dyDescent="0.25">
      <c r="A47" s="43" t="s">
        <v>40</v>
      </c>
      <c r="B47" s="43" t="s">
        <v>90</v>
      </c>
      <c r="C47" s="48" t="s">
        <v>103</v>
      </c>
      <c r="D47" s="43" t="s">
        <v>110</v>
      </c>
      <c r="E47" s="46">
        <v>126.2</v>
      </c>
      <c r="F47" s="46">
        <v>89.7</v>
      </c>
      <c r="G47" s="46">
        <v>17.7</v>
      </c>
      <c r="H47" s="46">
        <v>4.5</v>
      </c>
      <c r="I47" s="46">
        <v>2.6</v>
      </c>
      <c r="J47" s="46">
        <v>2.2000000000000002</v>
      </c>
      <c r="K47" s="46">
        <v>34.9</v>
      </c>
      <c r="L47" s="46">
        <v>16.7</v>
      </c>
      <c r="M47" s="46">
        <v>5.3</v>
      </c>
      <c r="N47" s="8" t="s">
        <v>39</v>
      </c>
      <c r="O47" s="46" t="s">
        <v>39</v>
      </c>
      <c r="P47" s="10" t="s">
        <v>39</v>
      </c>
      <c r="Q47" s="8">
        <v>0</v>
      </c>
      <c r="R47" s="46" t="s">
        <v>39</v>
      </c>
      <c r="S47" s="46">
        <v>0</v>
      </c>
      <c r="T47" s="46">
        <v>0</v>
      </c>
      <c r="U47" s="44">
        <v>32.1</v>
      </c>
      <c r="V47" s="44" t="s">
        <v>39</v>
      </c>
      <c r="W47" s="53">
        <v>3.5</v>
      </c>
      <c r="X47" s="44">
        <v>70.2</v>
      </c>
      <c r="Y47" s="44">
        <v>15.4</v>
      </c>
      <c r="Z47" s="44">
        <v>10.5</v>
      </c>
      <c r="AA47" s="44" t="s">
        <v>39</v>
      </c>
      <c r="AB47" s="44" t="s">
        <v>39</v>
      </c>
      <c r="AC47" s="44" t="s">
        <v>39</v>
      </c>
      <c r="AD47" s="44">
        <v>5.6</v>
      </c>
      <c r="AE47" s="44">
        <v>35.1</v>
      </c>
      <c r="AF47" s="44">
        <v>14.3</v>
      </c>
      <c r="AG47" s="44">
        <v>16.899999999999999</v>
      </c>
      <c r="AH47" s="44">
        <v>39</v>
      </c>
      <c r="AI47" s="44" t="s">
        <v>39</v>
      </c>
      <c r="AJ47" s="44" t="s">
        <v>39</v>
      </c>
      <c r="AK47" s="44" t="s">
        <v>39</v>
      </c>
      <c r="AL47" s="44" t="s">
        <v>39</v>
      </c>
      <c r="AM47" s="44">
        <v>21.1</v>
      </c>
      <c r="AN47" s="44">
        <v>39.700000000000003</v>
      </c>
      <c r="AO47" s="44"/>
      <c r="AP47" s="43"/>
      <c r="AQ47" s="43"/>
    </row>
    <row r="48" spans="1:43" ht="15.75" x14ac:dyDescent="0.25">
      <c r="A48" s="43" t="s">
        <v>40</v>
      </c>
      <c r="B48" s="43" t="s">
        <v>90</v>
      </c>
      <c r="C48" s="48" t="s">
        <v>103</v>
      </c>
      <c r="D48" s="43" t="s">
        <v>111</v>
      </c>
      <c r="E48" s="46">
        <v>81.2</v>
      </c>
      <c r="F48" s="46">
        <v>62</v>
      </c>
      <c r="G48" s="46">
        <v>11.7</v>
      </c>
      <c r="H48" s="46">
        <v>3</v>
      </c>
      <c r="I48" s="46">
        <v>2.1</v>
      </c>
      <c r="J48" s="46">
        <v>2.7</v>
      </c>
      <c r="K48" s="46">
        <v>23</v>
      </c>
      <c r="L48" s="46">
        <v>11.5</v>
      </c>
      <c r="M48" s="46">
        <v>4</v>
      </c>
      <c r="N48" s="8" t="s">
        <v>39</v>
      </c>
      <c r="O48" s="46" t="s">
        <v>39</v>
      </c>
      <c r="P48" s="10" t="s">
        <v>39</v>
      </c>
      <c r="Q48" s="8">
        <v>0</v>
      </c>
      <c r="R48" s="46" t="s">
        <v>39</v>
      </c>
      <c r="S48" s="46">
        <v>0</v>
      </c>
      <c r="T48" s="46">
        <v>0</v>
      </c>
      <c r="U48" s="44">
        <v>23.9</v>
      </c>
      <c r="V48" s="44">
        <v>4.5</v>
      </c>
      <c r="W48" s="44" t="s">
        <v>39</v>
      </c>
      <c r="X48" s="44" t="s">
        <v>39</v>
      </c>
      <c r="Y48" s="44" t="s">
        <v>39</v>
      </c>
      <c r="Z48" s="44" t="s">
        <v>39</v>
      </c>
      <c r="AA48" s="44">
        <v>63.2</v>
      </c>
      <c r="AB48" s="44">
        <v>4.8</v>
      </c>
      <c r="AC48" s="44" t="s">
        <v>39</v>
      </c>
      <c r="AD48" s="44">
        <v>2.2000000000000002</v>
      </c>
      <c r="AE48" s="44">
        <v>17.2</v>
      </c>
      <c r="AF48" s="44" t="s">
        <v>39</v>
      </c>
      <c r="AG48" s="44" t="s">
        <v>39</v>
      </c>
      <c r="AH48" s="44">
        <v>28.2</v>
      </c>
      <c r="AI48" s="44">
        <v>27.7</v>
      </c>
      <c r="AJ48" s="44">
        <v>28.2</v>
      </c>
      <c r="AK48" s="44">
        <v>14</v>
      </c>
      <c r="AL48" s="44">
        <v>27</v>
      </c>
      <c r="AM48" s="44" t="s">
        <v>39</v>
      </c>
      <c r="AN48" s="44" t="s">
        <v>39</v>
      </c>
      <c r="AO48" s="44"/>
      <c r="AP48" s="43"/>
      <c r="AQ48" s="43"/>
    </row>
    <row r="49" spans="1:43" ht="15.75" x14ac:dyDescent="0.25">
      <c r="A49" s="43" t="s">
        <v>40</v>
      </c>
      <c r="B49" s="43" t="s">
        <v>90</v>
      </c>
      <c r="C49" s="45" t="s">
        <v>112</v>
      </c>
      <c r="D49" s="43" t="s">
        <v>113</v>
      </c>
      <c r="E49" s="46">
        <v>218.9</v>
      </c>
      <c r="F49" s="46">
        <v>167.5</v>
      </c>
      <c r="G49" s="46">
        <v>32.5</v>
      </c>
      <c r="H49" s="46">
        <v>5.2</v>
      </c>
      <c r="I49" s="46">
        <v>5</v>
      </c>
      <c r="J49" s="46">
        <v>5</v>
      </c>
      <c r="K49" s="46">
        <v>56</v>
      </c>
      <c r="L49" s="46" t="s">
        <v>39</v>
      </c>
      <c r="M49" s="46">
        <v>8</v>
      </c>
      <c r="N49" s="8" t="s">
        <v>39</v>
      </c>
      <c r="O49" s="46" t="s">
        <v>39</v>
      </c>
      <c r="P49" s="10" t="s">
        <v>39</v>
      </c>
      <c r="Q49" s="8">
        <v>0</v>
      </c>
      <c r="R49" s="46" t="s">
        <v>39</v>
      </c>
      <c r="S49" s="46">
        <v>0</v>
      </c>
      <c r="T49" s="46">
        <v>0</v>
      </c>
      <c r="U49" s="44">
        <v>48.7</v>
      </c>
      <c r="V49" s="44">
        <v>13.6</v>
      </c>
      <c r="W49" s="44" t="s">
        <v>39</v>
      </c>
      <c r="X49" s="44" t="s">
        <v>39</v>
      </c>
      <c r="Y49" s="44" t="s">
        <v>39</v>
      </c>
      <c r="Z49" s="44" t="s">
        <v>39</v>
      </c>
      <c r="AA49" s="44" t="s">
        <v>39</v>
      </c>
      <c r="AB49" s="44" t="s">
        <v>39</v>
      </c>
      <c r="AC49" s="44" t="s">
        <v>39</v>
      </c>
      <c r="AD49" s="44">
        <v>7.9</v>
      </c>
      <c r="AE49" s="44">
        <v>51.3</v>
      </c>
      <c r="AF49" s="44" t="s">
        <v>39</v>
      </c>
      <c r="AG49" s="44">
        <v>16.899999999999999</v>
      </c>
      <c r="AH49" s="44">
        <v>62.7</v>
      </c>
      <c r="AI49" s="44">
        <v>90</v>
      </c>
      <c r="AJ49" s="44">
        <v>66.099999999999994</v>
      </c>
      <c r="AK49" s="44">
        <v>40.700000000000003</v>
      </c>
      <c r="AL49" s="44">
        <v>59.6</v>
      </c>
      <c r="AM49" s="44">
        <v>26.4</v>
      </c>
      <c r="AN49" s="44">
        <v>65.099999999999994</v>
      </c>
      <c r="AO49" s="44"/>
      <c r="AP49" s="43"/>
      <c r="AQ49" s="43"/>
    </row>
    <row r="50" spans="1:43" ht="15.75" x14ac:dyDescent="0.25">
      <c r="A50" s="43" t="s">
        <v>40</v>
      </c>
      <c r="B50" s="43" t="s">
        <v>90</v>
      </c>
      <c r="C50" s="45" t="s">
        <v>112</v>
      </c>
      <c r="D50" s="43" t="s">
        <v>114</v>
      </c>
      <c r="E50" s="46">
        <v>149.19999999999999</v>
      </c>
      <c r="F50" s="46">
        <v>110.2</v>
      </c>
      <c r="G50" s="46">
        <v>20.8</v>
      </c>
      <c r="H50" s="46">
        <v>4.7</v>
      </c>
      <c r="I50" s="46">
        <v>4.3</v>
      </c>
      <c r="J50" s="46">
        <v>4.5</v>
      </c>
      <c r="K50" s="46">
        <v>43.9</v>
      </c>
      <c r="L50" s="46" t="s">
        <v>39</v>
      </c>
      <c r="M50" s="46">
        <v>5.4</v>
      </c>
      <c r="N50" s="8" t="s">
        <v>39</v>
      </c>
      <c r="O50" s="46" t="s">
        <v>39</v>
      </c>
      <c r="P50" s="10" t="s">
        <v>39</v>
      </c>
      <c r="Q50" s="8">
        <v>0</v>
      </c>
      <c r="R50" s="46" t="s">
        <v>39</v>
      </c>
      <c r="S50" s="46">
        <v>0</v>
      </c>
      <c r="T50" s="46">
        <v>0</v>
      </c>
      <c r="U50" s="44">
        <v>39.700000000000003</v>
      </c>
      <c r="V50" s="44">
        <v>11</v>
      </c>
      <c r="W50" s="44" t="s">
        <v>39</v>
      </c>
      <c r="X50" s="44">
        <v>96.9</v>
      </c>
      <c r="Y50" s="44">
        <v>20.5</v>
      </c>
      <c r="Z50" s="44">
        <v>12.6</v>
      </c>
      <c r="AA50" s="44" t="s">
        <v>39</v>
      </c>
      <c r="AB50" s="44" t="s">
        <v>39</v>
      </c>
      <c r="AC50" s="44" t="s">
        <v>39</v>
      </c>
      <c r="AD50" s="44">
        <v>10.1</v>
      </c>
      <c r="AE50" s="44">
        <v>42.6</v>
      </c>
      <c r="AF50" s="44" t="s">
        <v>39</v>
      </c>
      <c r="AG50" s="44">
        <v>20.399999999999999</v>
      </c>
      <c r="AH50" s="44">
        <v>48.5</v>
      </c>
      <c r="AI50" s="44">
        <v>72.599999999999994</v>
      </c>
      <c r="AJ50" s="44">
        <v>51</v>
      </c>
      <c r="AK50" s="44" t="s">
        <v>39</v>
      </c>
      <c r="AL50" s="44" t="s">
        <v>39</v>
      </c>
      <c r="AM50" s="44">
        <v>23.3</v>
      </c>
      <c r="AN50" s="44">
        <v>52.7</v>
      </c>
      <c r="AO50" s="44"/>
      <c r="AP50" s="43"/>
      <c r="AQ50" s="43"/>
    </row>
    <row r="51" spans="1:43" ht="15.75" x14ac:dyDescent="0.25">
      <c r="A51" s="43" t="s">
        <v>40</v>
      </c>
      <c r="B51" s="43" t="s">
        <v>90</v>
      </c>
      <c r="C51" s="45" t="s">
        <v>112</v>
      </c>
      <c r="D51" s="43" t="s">
        <v>115</v>
      </c>
      <c r="E51" s="46" t="s">
        <v>39</v>
      </c>
      <c r="F51" s="46">
        <v>108.6</v>
      </c>
      <c r="G51" s="46">
        <v>15.6</v>
      </c>
      <c r="H51" s="46">
        <v>5.9</v>
      </c>
      <c r="I51" s="46">
        <v>5</v>
      </c>
      <c r="J51" s="46">
        <v>3.6</v>
      </c>
      <c r="K51" s="46">
        <v>38.1</v>
      </c>
      <c r="L51" s="46">
        <v>20.6</v>
      </c>
      <c r="M51" s="46">
        <v>10.4</v>
      </c>
      <c r="N51" s="8" t="s">
        <v>39</v>
      </c>
      <c r="O51" s="46" t="s">
        <v>39</v>
      </c>
      <c r="P51" s="10" t="s">
        <v>39</v>
      </c>
      <c r="Q51" s="8">
        <v>0</v>
      </c>
      <c r="R51" s="46" t="s">
        <v>39</v>
      </c>
      <c r="S51" s="46">
        <v>0</v>
      </c>
      <c r="T51" s="46">
        <v>0</v>
      </c>
      <c r="U51" s="44" t="s">
        <v>39</v>
      </c>
      <c r="V51" s="44" t="s">
        <v>39</v>
      </c>
      <c r="W51" s="44" t="s">
        <v>39</v>
      </c>
      <c r="X51" s="44">
        <v>82.1</v>
      </c>
      <c r="Y51" s="44">
        <v>15.1</v>
      </c>
      <c r="Z51" s="44">
        <v>13.2</v>
      </c>
      <c r="AA51" s="44">
        <v>108.6</v>
      </c>
      <c r="AB51" s="44" t="s">
        <v>39</v>
      </c>
      <c r="AC51" s="44" t="s">
        <v>39</v>
      </c>
      <c r="AD51" s="44">
        <v>10.3</v>
      </c>
      <c r="AE51" s="44" t="s">
        <v>39</v>
      </c>
      <c r="AF51" s="44" t="s">
        <v>39</v>
      </c>
      <c r="AG51" s="44" t="s">
        <v>39</v>
      </c>
      <c r="AH51" s="44" t="s">
        <v>39</v>
      </c>
      <c r="AI51" s="44">
        <v>54.8</v>
      </c>
      <c r="AJ51" s="44">
        <v>35.299999999999997</v>
      </c>
      <c r="AK51" s="44">
        <v>27.4</v>
      </c>
      <c r="AL51" s="44">
        <v>39.9</v>
      </c>
      <c r="AM51" s="61" t="s">
        <v>39</v>
      </c>
      <c r="AN51" s="61" t="s">
        <v>39</v>
      </c>
      <c r="AO51" s="44"/>
      <c r="AP51" s="43"/>
      <c r="AQ51" s="43"/>
    </row>
    <row r="52" spans="1:43" ht="15.75" x14ac:dyDescent="0.25">
      <c r="A52" s="43" t="s">
        <v>40</v>
      </c>
      <c r="B52" s="43" t="s">
        <v>90</v>
      </c>
      <c r="C52" s="45" t="s">
        <v>116</v>
      </c>
      <c r="D52" s="43" t="s">
        <v>117</v>
      </c>
      <c r="E52" s="46">
        <v>198.5</v>
      </c>
      <c r="F52" s="46">
        <v>149</v>
      </c>
      <c r="G52" s="46">
        <v>28.4</v>
      </c>
      <c r="H52" s="46">
        <v>6.3</v>
      </c>
      <c r="I52" s="49" t="s">
        <v>39</v>
      </c>
      <c r="J52" s="46">
        <v>4.2</v>
      </c>
      <c r="K52" s="46">
        <v>52.6</v>
      </c>
      <c r="L52" s="46">
        <v>19</v>
      </c>
      <c r="M52" s="46">
        <v>8.6</v>
      </c>
      <c r="N52" s="8" t="s">
        <v>39</v>
      </c>
      <c r="O52" s="46" t="s">
        <v>39</v>
      </c>
      <c r="P52" s="10" t="s">
        <v>39</v>
      </c>
      <c r="Q52" s="8">
        <v>0</v>
      </c>
      <c r="R52" s="46" t="s">
        <v>39</v>
      </c>
      <c r="S52" s="46">
        <v>0</v>
      </c>
      <c r="T52" s="46">
        <v>0</v>
      </c>
      <c r="U52" s="44" t="s">
        <v>39</v>
      </c>
      <c r="V52" s="44" t="s">
        <v>39</v>
      </c>
      <c r="W52" s="44" t="s">
        <v>39</v>
      </c>
      <c r="X52" s="44">
        <v>128.1</v>
      </c>
      <c r="Y52" s="44">
        <v>14.7</v>
      </c>
      <c r="Z52" s="44">
        <v>8.1999999999999993</v>
      </c>
      <c r="AA52" s="44" t="s">
        <v>39</v>
      </c>
      <c r="AB52" s="44" t="s">
        <v>39</v>
      </c>
      <c r="AC52" s="44" t="s">
        <v>39</v>
      </c>
      <c r="AD52" s="44">
        <v>5.5</v>
      </c>
      <c r="AE52" s="44">
        <v>52.1</v>
      </c>
      <c r="AF52" s="44" t="s">
        <v>39</v>
      </c>
      <c r="AG52" s="44">
        <v>14</v>
      </c>
      <c r="AH52" s="44">
        <v>67.3</v>
      </c>
      <c r="AI52" s="44">
        <v>45.2</v>
      </c>
      <c r="AJ52" s="44">
        <v>56.5</v>
      </c>
      <c r="AK52" s="44">
        <v>30.4</v>
      </c>
      <c r="AL52" s="44">
        <v>56.9</v>
      </c>
      <c r="AM52" s="44" t="s">
        <v>39</v>
      </c>
      <c r="AN52" s="44" t="s">
        <v>39</v>
      </c>
      <c r="AO52" s="44"/>
      <c r="AP52" s="43"/>
      <c r="AQ52" s="43"/>
    </row>
    <row r="53" spans="1:43" ht="15.75" x14ac:dyDescent="0.25">
      <c r="A53" s="43" t="s">
        <v>40</v>
      </c>
      <c r="B53" s="43" t="s">
        <v>90</v>
      </c>
      <c r="C53" s="45" t="s">
        <v>118</v>
      </c>
      <c r="D53" s="43" t="s">
        <v>119</v>
      </c>
      <c r="E53" s="46">
        <v>103.7</v>
      </c>
      <c r="F53" s="46">
        <v>77.5</v>
      </c>
      <c r="G53" s="46">
        <v>11.3</v>
      </c>
      <c r="H53" s="46">
        <v>3.9</v>
      </c>
      <c r="I53" s="46">
        <v>2.7</v>
      </c>
      <c r="J53" s="46">
        <v>5.3</v>
      </c>
      <c r="K53" s="46">
        <v>25.4</v>
      </c>
      <c r="L53" s="46">
        <v>8</v>
      </c>
      <c r="M53" s="46">
        <v>5.4</v>
      </c>
      <c r="N53" s="8" t="s">
        <v>39</v>
      </c>
      <c r="O53" s="46" t="s">
        <v>39</v>
      </c>
      <c r="P53" s="10" t="s">
        <v>39</v>
      </c>
      <c r="Q53" s="8">
        <v>0</v>
      </c>
      <c r="R53" s="46" t="s">
        <v>39</v>
      </c>
      <c r="S53" s="46">
        <v>0</v>
      </c>
      <c r="T53" s="46">
        <v>0</v>
      </c>
      <c r="U53" s="44" t="s">
        <v>39</v>
      </c>
      <c r="V53" s="44" t="s">
        <v>39</v>
      </c>
      <c r="W53" s="44" t="s">
        <v>39</v>
      </c>
      <c r="X53" s="44" t="s">
        <v>39</v>
      </c>
      <c r="Y53" s="44" t="s">
        <v>39</v>
      </c>
      <c r="Z53" s="44" t="s">
        <v>39</v>
      </c>
      <c r="AA53" s="44" t="s">
        <v>39</v>
      </c>
      <c r="AB53" s="44" t="s">
        <v>39</v>
      </c>
      <c r="AC53" s="44" t="s">
        <v>39</v>
      </c>
      <c r="AD53" s="44">
        <v>5.2</v>
      </c>
      <c r="AE53" s="44">
        <v>27.8</v>
      </c>
      <c r="AF53" s="44" t="s">
        <v>39</v>
      </c>
      <c r="AG53" s="44" t="s">
        <v>39</v>
      </c>
      <c r="AH53" s="44">
        <v>31.8</v>
      </c>
      <c r="AI53" s="44">
        <v>45.2</v>
      </c>
      <c r="AJ53" s="44">
        <v>35.200000000000003</v>
      </c>
      <c r="AK53" s="44">
        <v>22.7</v>
      </c>
      <c r="AL53" s="44">
        <v>31.3</v>
      </c>
      <c r="AM53" s="44" t="s">
        <v>39</v>
      </c>
      <c r="AN53" s="44" t="s">
        <v>39</v>
      </c>
      <c r="AO53" s="44"/>
      <c r="AP53" s="43"/>
      <c r="AQ53" s="43"/>
    </row>
    <row r="54" spans="1:43" ht="15.75" x14ac:dyDescent="0.25">
      <c r="A54" s="43" t="s">
        <v>40</v>
      </c>
      <c r="B54" s="43" t="s">
        <v>90</v>
      </c>
      <c r="C54" s="45" t="s">
        <v>120</v>
      </c>
      <c r="D54" s="43" t="s">
        <v>121</v>
      </c>
      <c r="E54" s="46" t="s">
        <v>39</v>
      </c>
      <c r="F54" s="46">
        <v>77.099999999999994</v>
      </c>
      <c r="G54" s="46">
        <v>11.2</v>
      </c>
      <c r="H54" s="46">
        <v>4.0999999999999996</v>
      </c>
      <c r="I54" s="46">
        <v>2.4</v>
      </c>
      <c r="J54" s="46">
        <v>3.5</v>
      </c>
      <c r="K54" s="46">
        <v>24.5</v>
      </c>
      <c r="L54" s="46">
        <v>9.8000000000000007</v>
      </c>
      <c r="M54" s="46">
        <v>4.3</v>
      </c>
      <c r="N54" s="8" t="s">
        <v>39</v>
      </c>
      <c r="O54" s="46" t="s">
        <v>39</v>
      </c>
      <c r="P54" s="10" t="s">
        <v>39</v>
      </c>
      <c r="Q54" s="8">
        <v>0</v>
      </c>
      <c r="R54" s="46" t="s">
        <v>39</v>
      </c>
      <c r="S54" s="46">
        <v>0</v>
      </c>
      <c r="T54" s="46">
        <v>0</v>
      </c>
      <c r="U54" s="44">
        <v>22.3</v>
      </c>
      <c r="V54" s="44">
        <v>9.8000000000000007</v>
      </c>
      <c r="W54" s="44" t="s">
        <v>39</v>
      </c>
      <c r="X54" s="44" t="s">
        <v>39</v>
      </c>
      <c r="Y54" s="44" t="s">
        <v>39</v>
      </c>
      <c r="Z54" s="44" t="s">
        <v>39</v>
      </c>
      <c r="AA54" s="44" t="s">
        <v>39</v>
      </c>
      <c r="AB54" s="44" t="s">
        <v>39</v>
      </c>
      <c r="AC54" s="44" t="s">
        <v>39</v>
      </c>
      <c r="AD54" s="44">
        <v>5.6</v>
      </c>
      <c r="AE54" s="44" t="s">
        <v>39</v>
      </c>
      <c r="AF54" s="44" t="s">
        <v>39</v>
      </c>
      <c r="AG54" s="44" t="s">
        <v>39</v>
      </c>
      <c r="AH54" s="44">
        <v>30.9</v>
      </c>
      <c r="AI54" s="44">
        <v>34.9</v>
      </c>
      <c r="AJ54" s="44">
        <v>25.9</v>
      </c>
      <c r="AK54" s="44">
        <v>18</v>
      </c>
      <c r="AL54" s="44">
        <v>30.9</v>
      </c>
      <c r="AM54" s="44" t="s">
        <v>39</v>
      </c>
      <c r="AN54" s="44" t="s">
        <v>39</v>
      </c>
      <c r="AO54" s="44"/>
      <c r="AP54" s="43"/>
      <c r="AQ54" s="43"/>
    </row>
    <row r="55" spans="1:43" ht="15.75" x14ac:dyDescent="0.25">
      <c r="A55" s="43" t="s">
        <v>40</v>
      </c>
      <c r="B55" s="43" t="s">
        <v>90</v>
      </c>
      <c r="C55" s="45" t="s">
        <v>122</v>
      </c>
      <c r="D55" s="43" t="s">
        <v>123</v>
      </c>
      <c r="E55" s="46" t="s">
        <v>39</v>
      </c>
      <c r="F55" s="46">
        <v>95</v>
      </c>
      <c r="G55" s="46">
        <v>19.5</v>
      </c>
      <c r="H55" s="46">
        <v>4.5999999999999996</v>
      </c>
      <c r="I55" s="46">
        <v>3.5</v>
      </c>
      <c r="J55" s="46">
        <v>3.8</v>
      </c>
      <c r="K55" s="46" t="s">
        <v>39</v>
      </c>
      <c r="L55" s="46" t="s">
        <v>39</v>
      </c>
      <c r="M55" s="46" t="s">
        <v>39</v>
      </c>
      <c r="N55" s="8" t="s">
        <v>39</v>
      </c>
      <c r="O55" s="46" t="s">
        <v>39</v>
      </c>
      <c r="P55" s="10" t="s">
        <v>39</v>
      </c>
      <c r="Q55" s="8">
        <v>0</v>
      </c>
      <c r="R55" s="46" t="s">
        <v>39</v>
      </c>
      <c r="S55" s="46">
        <v>0</v>
      </c>
      <c r="T55" s="46">
        <v>0</v>
      </c>
      <c r="U55" s="44" t="s">
        <v>39</v>
      </c>
      <c r="V55" s="44" t="s">
        <v>39</v>
      </c>
      <c r="W55" s="44" t="s">
        <v>39</v>
      </c>
      <c r="X55" s="44" t="s">
        <v>39</v>
      </c>
      <c r="Y55" s="44" t="s">
        <v>39</v>
      </c>
      <c r="Z55" s="44" t="s">
        <v>39</v>
      </c>
      <c r="AA55" s="44" t="s">
        <v>39</v>
      </c>
      <c r="AB55" s="44" t="s">
        <v>39</v>
      </c>
      <c r="AC55" s="44" t="s">
        <v>39</v>
      </c>
      <c r="AD55" s="44">
        <v>7</v>
      </c>
      <c r="AE55" s="44" t="s">
        <v>39</v>
      </c>
      <c r="AF55" s="44" t="s">
        <v>39</v>
      </c>
      <c r="AG55" s="44" t="s">
        <v>39</v>
      </c>
      <c r="AH55" s="44">
        <v>44.5</v>
      </c>
      <c r="AI55" s="44">
        <v>33.299999999999997</v>
      </c>
      <c r="AJ55" s="44">
        <v>44.5</v>
      </c>
      <c r="AK55" s="44">
        <v>18.2</v>
      </c>
      <c r="AL55" s="44">
        <v>44.1</v>
      </c>
      <c r="AM55" s="44" t="s">
        <v>39</v>
      </c>
      <c r="AN55" s="44" t="s">
        <v>39</v>
      </c>
      <c r="AO55" s="44"/>
      <c r="AP55" s="43"/>
      <c r="AQ55" s="43"/>
    </row>
    <row r="56" spans="1:43" ht="15.75" x14ac:dyDescent="0.25">
      <c r="A56" s="43" t="s">
        <v>40</v>
      </c>
      <c r="B56" s="43" t="s">
        <v>90</v>
      </c>
      <c r="C56" s="45" t="s">
        <v>124</v>
      </c>
      <c r="D56" s="43" t="s">
        <v>125</v>
      </c>
      <c r="E56" s="46" t="s">
        <v>39</v>
      </c>
      <c r="F56" s="46">
        <v>53.2</v>
      </c>
      <c r="G56" s="46">
        <v>8.8000000000000007</v>
      </c>
      <c r="H56" s="46">
        <v>2</v>
      </c>
      <c r="I56" s="46">
        <v>1.1000000000000001</v>
      </c>
      <c r="J56" s="46">
        <v>2.2000000000000002</v>
      </c>
      <c r="K56" s="46">
        <v>21.6</v>
      </c>
      <c r="L56" s="46" t="s">
        <v>39</v>
      </c>
      <c r="M56" s="46" t="s">
        <v>39</v>
      </c>
      <c r="N56" s="8" t="s">
        <v>39</v>
      </c>
      <c r="O56" s="46" t="s">
        <v>39</v>
      </c>
      <c r="P56" s="10" t="s">
        <v>39</v>
      </c>
      <c r="Q56" s="8">
        <v>0</v>
      </c>
      <c r="R56" s="46" t="s">
        <v>39</v>
      </c>
      <c r="S56" s="46">
        <v>0</v>
      </c>
      <c r="T56" s="46">
        <v>0</v>
      </c>
      <c r="U56" s="44" t="s">
        <v>39</v>
      </c>
      <c r="V56" s="44" t="s">
        <v>39</v>
      </c>
      <c r="W56" s="44" t="s">
        <v>39</v>
      </c>
      <c r="X56" s="44" t="s">
        <v>39</v>
      </c>
      <c r="Y56" s="44" t="s">
        <v>39</v>
      </c>
      <c r="Z56" s="44" t="s">
        <v>39</v>
      </c>
      <c r="AA56" s="44" t="s">
        <v>39</v>
      </c>
      <c r="AB56" s="44" t="s">
        <v>39</v>
      </c>
      <c r="AC56" s="44" t="s">
        <v>39</v>
      </c>
      <c r="AD56" s="44">
        <v>4.3</v>
      </c>
      <c r="AE56" s="44" t="s">
        <v>39</v>
      </c>
      <c r="AF56" s="44" t="s">
        <v>39</v>
      </c>
      <c r="AG56" s="44" t="s">
        <v>39</v>
      </c>
      <c r="AH56" s="44">
        <v>22.6</v>
      </c>
      <c r="AI56" s="44" t="s">
        <v>39</v>
      </c>
      <c r="AJ56" s="44" t="s">
        <v>39</v>
      </c>
      <c r="AK56" s="44" t="s">
        <v>39</v>
      </c>
      <c r="AL56" s="44" t="s">
        <v>39</v>
      </c>
      <c r="AM56" s="44" t="s">
        <v>39</v>
      </c>
      <c r="AN56" s="44" t="s">
        <v>39</v>
      </c>
      <c r="AO56" s="44"/>
      <c r="AP56" s="43"/>
      <c r="AQ56" s="43"/>
    </row>
    <row r="57" spans="1:43" ht="15.75" x14ac:dyDescent="0.25">
      <c r="A57" s="43" t="s">
        <v>40</v>
      </c>
      <c r="B57" s="43" t="s">
        <v>90</v>
      </c>
      <c r="C57" s="45" t="s">
        <v>126</v>
      </c>
      <c r="D57" s="43" t="s">
        <v>127</v>
      </c>
      <c r="E57" s="46" t="s">
        <v>39</v>
      </c>
      <c r="F57" s="46">
        <v>89.9</v>
      </c>
      <c r="G57" s="46">
        <v>14.7</v>
      </c>
      <c r="H57" s="46">
        <v>4.5999999999999996</v>
      </c>
      <c r="I57" s="46">
        <v>3.6</v>
      </c>
      <c r="J57" s="46">
        <v>3.2</v>
      </c>
      <c r="K57" s="46">
        <v>29.6</v>
      </c>
      <c r="L57" s="46" t="s">
        <v>39</v>
      </c>
      <c r="M57" s="46" t="s">
        <v>39</v>
      </c>
      <c r="N57" s="8" t="s">
        <v>39</v>
      </c>
      <c r="O57" s="46" t="s">
        <v>39</v>
      </c>
      <c r="P57" s="10" t="s">
        <v>39</v>
      </c>
      <c r="Q57" s="8">
        <v>0</v>
      </c>
      <c r="R57" s="46" t="s">
        <v>39</v>
      </c>
      <c r="S57" s="46">
        <v>0</v>
      </c>
      <c r="T57" s="46">
        <v>0</v>
      </c>
      <c r="U57" s="44" t="s">
        <v>39</v>
      </c>
      <c r="V57" s="44" t="s">
        <v>39</v>
      </c>
      <c r="W57" s="44" t="s">
        <v>39</v>
      </c>
      <c r="X57" s="44">
        <v>72.2</v>
      </c>
      <c r="Y57" s="44" t="s">
        <v>39</v>
      </c>
      <c r="Z57" s="44">
        <v>10.8</v>
      </c>
      <c r="AA57" s="44" t="s">
        <v>39</v>
      </c>
      <c r="AB57" s="44" t="s">
        <v>39</v>
      </c>
      <c r="AC57" s="44" t="s">
        <v>39</v>
      </c>
      <c r="AD57" s="44">
        <v>5.7</v>
      </c>
      <c r="AE57" s="44" t="s">
        <v>39</v>
      </c>
      <c r="AF57" s="44" t="s">
        <v>39</v>
      </c>
      <c r="AG57" s="44" t="s">
        <v>39</v>
      </c>
      <c r="AH57" s="44" t="s">
        <v>39</v>
      </c>
      <c r="AI57" s="44">
        <v>50.3</v>
      </c>
      <c r="AJ57" s="44">
        <v>40.299999999999997</v>
      </c>
      <c r="AK57" s="44" t="s">
        <v>39</v>
      </c>
      <c r="AL57" s="44" t="s">
        <v>39</v>
      </c>
      <c r="AM57" s="44">
        <v>20.5</v>
      </c>
      <c r="AN57" s="44">
        <v>43.4</v>
      </c>
      <c r="AO57" s="44"/>
      <c r="AP57" s="43"/>
      <c r="AQ57" s="43"/>
    </row>
    <row r="58" spans="1:43" ht="15.75" x14ac:dyDescent="0.25">
      <c r="A58" s="43" t="s">
        <v>40</v>
      </c>
      <c r="B58" s="43" t="s">
        <v>90</v>
      </c>
      <c r="C58" s="45" t="s">
        <v>131</v>
      </c>
      <c r="D58" s="43" t="s">
        <v>128</v>
      </c>
      <c r="E58" s="46">
        <v>57.1</v>
      </c>
      <c r="F58" s="46">
        <v>46</v>
      </c>
      <c r="G58" s="46">
        <v>6.1</v>
      </c>
      <c r="H58" s="46">
        <v>2.7</v>
      </c>
      <c r="I58" s="46">
        <v>2.6</v>
      </c>
      <c r="J58" s="46">
        <v>3.1</v>
      </c>
      <c r="K58" s="46">
        <v>14.9</v>
      </c>
      <c r="L58" s="46">
        <v>7.5</v>
      </c>
      <c r="M58" s="46">
        <v>2.9</v>
      </c>
      <c r="N58" s="8" t="s">
        <v>39</v>
      </c>
      <c r="O58" s="46" t="s">
        <v>39</v>
      </c>
      <c r="P58" s="10" t="s">
        <v>39</v>
      </c>
      <c r="Q58" s="8">
        <v>0</v>
      </c>
      <c r="R58" s="46" t="s">
        <v>39</v>
      </c>
      <c r="S58" s="46">
        <v>0</v>
      </c>
      <c r="T58" s="46">
        <v>0</v>
      </c>
      <c r="U58" s="44" t="s">
        <v>39</v>
      </c>
      <c r="V58" s="44" t="s">
        <v>39</v>
      </c>
      <c r="W58" s="44" t="s">
        <v>39</v>
      </c>
      <c r="X58" s="44" t="s">
        <v>39</v>
      </c>
      <c r="Y58" s="44" t="s">
        <v>39</v>
      </c>
      <c r="Z58" s="44" t="s">
        <v>39</v>
      </c>
      <c r="AA58" s="44">
        <v>43.3</v>
      </c>
      <c r="AB58" s="44">
        <v>9</v>
      </c>
      <c r="AC58" s="44" t="s">
        <v>39</v>
      </c>
      <c r="AD58" s="44">
        <v>3.7</v>
      </c>
      <c r="AE58" s="44">
        <v>10.9</v>
      </c>
      <c r="AF58" s="44" t="s">
        <v>39</v>
      </c>
      <c r="AG58" s="44" t="s">
        <v>39</v>
      </c>
      <c r="AH58" s="44">
        <v>18.5</v>
      </c>
      <c r="AI58" s="44">
        <v>27.1</v>
      </c>
      <c r="AJ58" s="44">
        <v>23</v>
      </c>
      <c r="AK58" s="44">
        <v>11.2</v>
      </c>
      <c r="AL58" s="44">
        <v>19.7</v>
      </c>
      <c r="AM58" s="44" t="s">
        <v>39</v>
      </c>
      <c r="AN58" s="44" t="s">
        <v>39</v>
      </c>
      <c r="AO58" s="44"/>
      <c r="AP58" s="43"/>
      <c r="AQ58" s="43"/>
    </row>
    <row r="59" spans="1:43" ht="15.75" x14ac:dyDescent="0.25">
      <c r="A59" s="43" t="s">
        <v>40</v>
      </c>
      <c r="B59" s="43" t="s">
        <v>90</v>
      </c>
      <c r="C59" s="45" t="s">
        <v>129</v>
      </c>
      <c r="D59" s="43" t="s">
        <v>130</v>
      </c>
      <c r="E59" s="46">
        <v>133.6</v>
      </c>
      <c r="F59" s="46">
        <v>105.8</v>
      </c>
      <c r="G59" s="46" t="s">
        <v>39</v>
      </c>
      <c r="H59" s="46" t="s">
        <v>39</v>
      </c>
      <c r="I59" s="46" t="s">
        <v>39</v>
      </c>
      <c r="J59" s="46" t="s">
        <v>39</v>
      </c>
      <c r="K59" s="46">
        <v>39.6</v>
      </c>
      <c r="L59" s="46">
        <v>18.8</v>
      </c>
      <c r="M59" s="46">
        <v>4.4000000000000004</v>
      </c>
      <c r="N59" s="8" t="s">
        <v>39</v>
      </c>
      <c r="O59" s="46" t="s">
        <v>39</v>
      </c>
      <c r="P59" s="10" t="s">
        <v>39</v>
      </c>
      <c r="Q59" s="8">
        <v>0</v>
      </c>
      <c r="R59" s="46" t="s">
        <v>39</v>
      </c>
      <c r="S59" s="46">
        <v>0</v>
      </c>
      <c r="T59" s="46">
        <v>0</v>
      </c>
      <c r="U59" s="44">
        <v>35.6</v>
      </c>
      <c r="V59" s="44" t="s">
        <v>39</v>
      </c>
      <c r="W59" s="44" t="s">
        <v>39</v>
      </c>
      <c r="X59" s="44">
        <v>81.3</v>
      </c>
      <c r="Y59" s="44">
        <v>11.9</v>
      </c>
      <c r="Z59" s="44">
        <v>7</v>
      </c>
      <c r="AA59" s="44" t="s">
        <v>39</v>
      </c>
      <c r="AB59" s="44" t="s">
        <v>39</v>
      </c>
      <c r="AC59" s="44" t="s">
        <v>39</v>
      </c>
      <c r="AD59" s="44">
        <v>4.4000000000000004</v>
      </c>
      <c r="AE59" s="44">
        <v>26.6</v>
      </c>
      <c r="AF59" s="44">
        <v>12.1</v>
      </c>
      <c r="AG59" s="44">
        <v>14.2</v>
      </c>
      <c r="AH59" s="44">
        <v>46.1</v>
      </c>
      <c r="AI59" s="44" t="s">
        <v>39</v>
      </c>
      <c r="AJ59" s="44" t="s">
        <v>39</v>
      </c>
      <c r="AK59" s="44" t="s">
        <v>39</v>
      </c>
      <c r="AL59" s="44" t="s">
        <v>39</v>
      </c>
      <c r="AM59" s="44">
        <v>25.1</v>
      </c>
      <c r="AN59" s="44">
        <v>46</v>
      </c>
      <c r="AO59" s="44"/>
      <c r="AP59" s="43"/>
      <c r="AQ59" s="43"/>
    </row>
    <row r="60" spans="1:43" ht="15.75" x14ac:dyDescent="0.25">
      <c r="A60" s="43" t="s">
        <v>40</v>
      </c>
      <c r="B60" s="43" t="s">
        <v>90</v>
      </c>
      <c r="C60" s="45" t="s">
        <v>132</v>
      </c>
      <c r="D60" s="43" t="s">
        <v>469</v>
      </c>
      <c r="E60" s="46">
        <v>38.9</v>
      </c>
      <c r="F60" s="46">
        <v>30.9</v>
      </c>
      <c r="G60" s="46">
        <v>3.7</v>
      </c>
      <c r="H60" s="46">
        <v>1.6</v>
      </c>
      <c r="I60" s="46">
        <v>1.2</v>
      </c>
      <c r="J60" s="46">
        <v>1.5</v>
      </c>
      <c r="K60" s="46">
        <v>13.5</v>
      </c>
      <c r="L60" s="46" t="s">
        <v>39</v>
      </c>
      <c r="M60" s="46">
        <v>1.5</v>
      </c>
      <c r="N60" s="8" t="s">
        <v>39</v>
      </c>
      <c r="O60" s="46" t="s">
        <v>39</v>
      </c>
      <c r="P60" s="10" t="s">
        <v>39</v>
      </c>
      <c r="Q60" s="8" t="s">
        <v>39</v>
      </c>
      <c r="R60" s="46" t="s">
        <v>39</v>
      </c>
      <c r="S60" s="46" t="s">
        <v>39</v>
      </c>
      <c r="T60" s="46" t="s">
        <v>39</v>
      </c>
      <c r="U60" s="44">
        <v>8.6</v>
      </c>
      <c r="V60" s="44">
        <v>4.5999999999999996</v>
      </c>
      <c r="W60" s="44" t="s">
        <v>39</v>
      </c>
      <c r="X60" s="44" t="s">
        <v>39</v>
      </c>
      <c r="Y60" s="44" t="s">
        <v>39</v>
      </c>
      <c r="Z60" s="44" t="s">
        <v>39</v>
      </c>
      <c r="AA60" s="44" t="s">
        <v>39</v>
      </c>
      <c r="AB60" s="44" t="s">
        <v>39</v>
      </c>
      <c r="AC60" s="44" t="s">
        <v>39</v>
      </c>
      <c r="AD60" s="44">
        <v>3.3</v>
      </c>
      <c r="AE60" s="44">
        <v>8.1</v>
      </c>
      <c r="AF60" s="44" t="s">
        <v>39</v>
      </c>
      <c r="AG60" s="44" t="s">
        <v>39</v>
      </c>
      <c r="AH60" s="44">
        <v>12.5</v>
      </c>
      <c r="AI60" s="44">
        <v>17.5</v>
      </c>
      <c r="AJ60" s="44">
        <v>15.8</v>
      </c>
      <c r="AK60" s="44">
        <v>9.6</v>
      </c>
      <c r="AL60" s="44">
        <v>14.5</v>
      </c>
      <c r="AM60" s="44" t="s">
        <v>39</v>
      </c>
      <c r="AN60" s="44">
        <v>14</v>
      </c>
      <c r="AO60" s="44"/>
      <c r="AP60" s="43"/>
      <c r="AQ60" s="43"/>
    </row>
    <row r="61" spans="1:43" ht="15.75" x14ac:dyDescent="0.25">
      <c r="A61" s="43" t="s">
        <v>40</v>
      </c>
      <c r="B61" s="43" t="s">
        <v>90</v>
      </c>
      <c r="C61" s="45" t="s">
        <v>133</v>
      </c>
      <c r="D61" s="43" t="s">
        <v>134</v>
      </c>
      <c r="E61" s="46" t="s">
        <v>39</v>
      </c>
      <c r="F61" s="46">
        <v>186</v>
      </c>
      <c r="G61" s="46">
        <v>42.7</v>
      </c>
      <c r="H61" s="46">
        <v>5</v>
      </c>
      <c r="I61" s="46">
        <v>5</v>
      </c>
      <c r="J61" s="46">
        <v>11.6</v>
      </c>
      <c r="K61" s="46">
        <v>63.5</v>
      </c>
      <c r="L61" s="46">
        <v>36.799999999999997</v>
      </c>
      <c r="M61" s="46">
        <v>15.6</v>
      </c>
      <c r="N61" s="8" t="s">
        <v>39</v>
      </c>
      <c r="O61" s="46" t="s">
        <v>39</v>
      </c>
      <c r="P61" s="10" t="s">
        <v>39</v>
      </c>
      <c r="Q61" s="8">
        <v>0</v>
      </c>
      <c r="R61" s="46" t="s">
        <v>39</v>
      </c>
      <c r="S61" s="46">
        <v>0</v>
      </c>
      <c r="T61" s="46">
        <v>0</v>
      </c>
      <c r="U61" s="44">
        <v>64.099999999999994</v>
      </c>
      <c r="V61" s="44" t="s">
        <v>39</v>
      </c>
      <c r="W61" s="44" t="s">
        <v>39</v>
      </c>
      <c r="X61" s="44">
        <v>74.599999999999994</v>
      </c>
      <c r="Y61" s="44" t="s">
        <v>39</v>
      </c>
      <c r="Z61" s="44" t="s">
        <v>39</v>
      </c>
      <c r="AA61" s="44" t="s">
        <v>39</v>
      </c>
      <c r="AB61" s="44" t="s">
        <v>39</v>
      </c>
      <c r="AC61" s="44" t="s">
        <v>39</v>
      </c>
      <c r="AD61" s="44">
        <v>16.7</v>
      </c>
      <c r="AE61" s="44" t="s">
        <v>39</v>
      </c>
      <c r="AF61" s="44" t="s">
        <v>39</v>
      </c>
      <c r="AG61" s="44" t="s">
        <v>39</v>
      </c>
      <c r="AH61" s="44" t="s">
        <v>39</v>
      </c>
      <c r="AI61" s="44">
        <v>115.5</v>
      </c>
      <c r="AJ61" s="44">
        <v>95.2</v>
      </c>
      <c r="AK61" s="44" t="s">
        <v>39</v>
      </c>
      <c r="AL61" s="44" t="s">
        <v>39</v>
      </c>
      <c r="AM61" s="44" t="s">
        <v>39</v>
      </c>
      <c r="AN61" s="44" t="s">
        <v>39</v>
      </c>
      <c r="AO61" s="44"/>
      <c r="AP61" s="43"/>
      <c r="AQ61" s="43"/>
    </row>
    <row r="62" spans="1:43" ht="15.75" x14ac:dyDescent="0.25">
      <c r="A62" s="43" t="s">
        <v>40</v>
      </c>
      <c r="B62" s="43" t="s">
        <v>135</v>
      </c>
      <c r="C62" s="45" t="s">
        <v>136</v>
      </c>
      <c r="D62" s="43" t="s">
        <v>137</v>
      </c>
      <c r="E62" s="46">
        <v>38.9</v>
      </c>
      <c r="F62" s="46">
        <v>20.9</v>
      </c>
      <c r="G62" s="46">
        <v>2.4</v>
      </c>
      <c r="H62" s="46">
        <v>2.1</v>
      </c>
      <c r="I62" s="46">
        <v>2.2000000000000002</v>
      </c>
      <c r="J62" s="46">
        <v>1.3</v>
      </c>
      <c r="K62" s="46" t="s">
        <v>39</v>
      </c>
      <c r="L62" s="46">
        <v>0</v>
      </c>
      <c r="M62" s="46">
        <v>0</v>
      </c>
      <c r="N62" s="8">
        <v>10.6</v>
      </c>
      <c r="O62" s="46" t="s">
        <v>39</v>
      </c>
      <c r="P62" s="10">
        <v>10.6</v>
      </c>
      <c r="Q62" s="8">
        <v>4.7</v>
      </c>
      <c r="R62" s="46" t="s">
        <v>39</v>
      </c>
      <c r="S62" s="46">
        <v>4.7</v>
      </c>
      <c r="T62" s="46" t="s">
        <v>39</v>
      </c>
      <c r="U62" s="44">
        <v>7.7</v>
      </c>
      <c r="V62" s="44">
        <v>4.4000000000000004</v>
      </c>
      <c r="W62" s="44">
        <v>4.7</v>
      </c>
      <c r="X62" s="44" t="s">
        <v>39</v>
      </c>
      <c r="Y62" s="44">
        <v>0</v>
      </c>
      <c r="Z62" s="44">
        <v>0</v>
      </c>
      <c r="AA62" s="44" t="s">
        <v>39</v>
      </c>
      <c r="AB62" s="44" t="s">
        <v>39</v>
      </c>
      <c r="AC62" s="44" t="s">
        <v>39</v>
      </c>
      <c r="AD62" s="44">
        <v>9</v>
      </c>
      <c r="AE62" s="44">
        <v>15.1</v>
      </c>
      <c r="AF62" s="44">
        <v>14.4</v>
      </c>
      <c r="AG62" s="44">
        <v>10.4</v>
      </c>
      <c r="AH62" s="44" t="s">
        <v>39</v>
      </c>
      <c r="AI62" s="44" t="s">
        <v>39</v>
      </c>
      <c r="AJ62" s="44" t="s">
        <v>39</v>
      </c>
      <c r="AK62" s="44" t="s">
        <v>39</v>
      </c>
      <c r="AL62" s="44" t="s">
        <v>39</v>
      </c>
      <c r="AM62" s="44">
        <v>11.4</v>
      </c>
      <c r="AN62" s="44">
        <v>12.6</v>
      </c>
      <c r="AO62" s="44"/>
      <c r="AP62" s="43"/>
      <c r="AQ62" s="43"/>
    </row>
    <row r="63" spans="1:43" ht="15.75" x14ac:dyDescent="0.25">
      <c r="A63" s="43" t="s">
        <v>40</v>
      </c>
      <c r="B63" s="43" t="s">
        <v>135</v>
      </c>
      <c r="C63" s="45" t="s">
        <v>138</v>
      </c>
      <c r="D63" s="43" t="s">
        <v>470</v>
      </c>
      <c r="E63" s="46">
        <v>35.9</v>
      </c>
      <c r="F63" s="46">
        <v>24.1</v>
      </c>
      <c r="G63" s="46" t="s">
        <v>39</v>
      </c>
      <c r="H63" s="46" t="s">
        <v>39</v>
      </c>
      <c r="I63" s="46" t="s">
        <v>39</v>
      </c>
      <c r="J63" s="46" t="s">
        <v>39</v>
      </c>
      <c r="K63" s="46" t="s">
        <v>39</v>
      </c>
      <c r="L63" s="46" t="s">
        <v>39</v>
      </c>
      <c r="M63" s="46" t="s">
        <v>39</v>
      </c>
      <c r="N63" s="8" t="s">
        <v>39</v>
      </c>
      <c r="O63" s="46" t="s">
        <v>39</v>
      </c>
      <c r="P63" s="10" t="s">
        <v>39</v>
      </c>
      <c r="Q63" s="8" t="s">
        <v>39</v>
      </c>
      <c r="R63" s="46" t="s">
        <v>39</v>
      </c>
      <c r="S63" s="46" t="s">
        <v>39</v>
      </c>
      <c r="T63" s="46" t="s">
        <v>39</v>
      </c>
      <c r="U63" s="44">
        <v>12.5</v>
      </c>
      <c r="V63" s="44" t="s">
        <v>39</v>
      </c>
      <c r="W63" s="44">
        <v>8.3000000000000007</v>
      </c>
      <c r="X63" s="44" t="s">
        <v>39</v>
      </c>
      <c r="Y63" s="44">
        <v>0</v>
      </c>
      <c r="Z63" s="44">
        <v>0</v>
      </c>
      <c r="AA63" s="44" t="s">
        <v>39</v>
      </c>
      <c r="AB63" s="44" t="s">
        <v>39</v>
      </c>
      <c r="AC63" s="44" t="s">
        <v>39</v>
      </c>
      <c r="AD63" s="44">
        <v>11</v>
      </c>
      <c r="AE63" s="44">
        <v>11.7</v>
      </c>
      <c r="AF63" s="44">
        <v>11.7</v>
      </c>
      <c r="AG63" s="44">
        <v>13.9</v>
      </c>
      <c r="AH63" s="44" t="s">
        <v>39</v>
      </c>
      <c r="AI63" s="44" t="s">
        <v>39</v>
      </c>
      <c r="AJ63" s="44" t="s">
        <v>39</v>
      </c>
      <c r="AK63" s="44" t="s">
        <v>39</v>
      </c>
      <c r="AL63" s="44" t="s">
        <v>39</v>
      </c>
      <c r="AM63" s="44">
        <v>14.9</v>
      </c>
      <c r="AN63" s="44">
        <v>16</v>
      </c>
      <c r="AO63" s="44"/>
      <c r="AP63" s="43"/>
      <c r="AQ63" s="43"/>
    </row>
    <row r="64" spans="1:43" ht="15.75" x14ac:dyDescent="0.25">
      <c r="A64" s="43" t="s">
        <v>40</v>
      </c>
      <c r="B64" s="43" t="s">
        <v>135</v>
      </c>
      <c r="C64" s="45" t="s">
        <v>138</v>
      </c>
      <c r="D64" s="43" t="s">
        <v>139</v>
      </c>
      <c r="E64" s="46">
        <v>83.5</v>
      </c>
      <c r="F64" s="46">
        <v>51.3</v>
      </c>
      <c r="G64" s="46">
        <v>4.4000000000000004</v>
      </c>
      <c r="H64" s="46">
        <v>3</v>
      </c>
      <c r="I64" s="46">
        <v>2.6</v>
      </c>
      <c r="J64" s="46">
        <v>2.5</v>
      </c>
      <c r="K64" s="46" t="s">
        <v>39</v>
      </c>
      <c r="L64" s="46">
        <v>0</v>
      </c>
      <c r="M64" s="46">
        <v>0</v>
      </c>
      <c r="N64" s="8">
        <v>13.1</v>
      </c>
      <c r="O64" s="46" t="s">
        <v>39</v>
      </c>
      <c r="P64" s="10">
        <v>13.1</v>
      </c>
      <c r="Q64" s="8">
        <v>24.1</v>
      </c>
      <c r="R64" s="46" t="s">
        <v>39</v>
      </c>
      <c r="S64" s="46">
        <v>24.1</v>
      </c>
      <c r="T64" s="46">
        <v>4.5</v>
      </c>
      <c r="U64" s="44">
        <v>28.5</v>
      </c>
      <c r="V64" s="44">
        <v>12.2</v>
      </c>
      <c r="W64" s="44">
        <v>14.3</v>
      </c>
      <c r="X64" s="44" t="s">
        <v>39</v>
      </c>
      <c r="Y64" s="44">
        <v>0</v>
      </c>
      <c r="Z64" s="44">
        <v>0</v>
      </c>
      <c r="AA64" s="44" t="s">
        <v>39</v>
      </c>
      <c r="AB64" s="44" t="s">
        <v>39</v>
      </c>
      <c r="AC64" s="44" t="s">
        <v>39</v>
      </c>
      <c r="AD64" s="44">
        <v>21.5</v>
      </c>
      <c r="AE64" s="44">
        <v>30.8</v>
      </c>
      <c r="AF64" s="44">
        <v>30.8</v>
      </c>
      <c r="AG64" s="44">
        <v>26.2</v>
      </c>
      <c r="AH64" s="44">
        <v>16.899999999999999</v>
      </c>
      <c r="AI64" s="44" t="s">
        <v>39</v>
      </c>
      <c r="AJ64" s="44" t="s">
        <v>39</v>
      </c>
      <c r="AK64" s="44" t="s">
        <v>39</v>
      </c>
      <c r="AL64" s="44" t="s">
        <v>39</v>
      </c>
      <c r="AM64" s="44">
        <v>26</v>
      </c>
      <c r="AN64" s="44">
        <v>33.200000000000003</v>
      </c>
      <c r="AO64" s="44"/>
      <c r="AP64" s="43"/>
      <c r="AQ64" s="43"/>
    </row>
    <row r="65" spans="1:43" ht="15.75" x14ac:dyDescent="0.25">
      <c r="A65" s="43" t="s">
        <v>40</v>
      </c>
      <c r="B65" s="43" t="s">
        <v>135</v>
      </c>
      <c r="C65" s="45" t="s">
        <v>140</v>
      </c>
      <c r="D65" s="43" t="s">
        <v>141</v>
      </c>
      <c r="E65" s="46">
        <v>86.2</v>
      </c>
      <c r="F65" s="46">
        <v>61.8</v>
      </c>
      <c r="G65" s="46">
        <v>4</v>
      </c>
      <c r="H65" s="46">
        <v>4</v>
      </c>
      <c r="I65" s="46" t="s">
        <v>39</v>
      </c>
      <c r="J65" s="46">
        <v>8</v>
      </c>
      <c r="K65" s="46">
        <v>14.6</v>
      </c>
      <c r="L65" s="46">
        <v>9.1</v>
      </c>
      <c r="M65" s="46">
        <v>9.5</v>
      </c>
      <c r="N65" s="8" t="s">
        <v>39</v>
      </c>
      <c r="O65" s="46" t="s">
        <v>39</v>
      </c>
      <c r="P65" s="10" t="s">
        <v>39</v>
      </c>
      <c r="Q65" s="8">
        <v>0</v>
      </c>
      <c r="R65" s="46" t="s">
        <v>39</v>
      </c>
      <c r="S65" s="46">
        <v>0</v>
      </c>
      <c r="T65" s="46">
        <v>0</v>
      </c>
      <c r="U65" s="44" t="s">
        <v>39</v>
      </c>
      <c r="V65" s="44">
        <v>0</v>
      </c>
      <c r="W65" s="44">
        <v>0</v>
      </c>
      <c r="X65" s="44" t="s">
        <v>39</v>
      </c>
      <c r="Y65" s="44" t="s">
        <v>39</v>
      </c>
      <c r="Z65" s="44" t="s">
        <v>39</v>
      </c>
      <c r="AA65" s="44">
        <v>39.9</v>
      </c>
      <c r="AB65" s="44">
        <v>4.4000000000000004</v>
      </c>
      <c r="AC65" s="44">
        <v>2.5</v>
      </c>
      <c r="AD65" s="44">
        <v>9.1999999999999993</v>
      </c>
      <c r="AE65" s="44">
        <v>20.7</v>
      </c>
      <c r="AF65" s="44">
        <v>28</v>
      </c>
      <c r="AG65" s="44">
        <v>14.7</v>
      </c>
      <c r="AH65" s="44">
        <v>14.6</v>
      </c>
      <c r="AI65" s="44">
        <v>18.7</v>
      </c>
      <c r="AJ65" s="44">
        <v>14.6</v>
      </c>
      <c r="AK65" s="44">
        <v>14</v>
      </c>
      <c r="AL65" s="44">
        <v>21.3</v>
      </c>
      <c r="AM65" s="44" t="s">
        <v>39</v>
      </c>
      <c r="AN65" s="44" t="s">
        <v>39</v>
      </c>
      <c r="AO65" s="44"/>
      <c r="AP65" s="43"/>
      <c r="AQ65" s="43"/>
    </row>
    <row r="66" spans="1:43" ht="15.75" x14ac:dyDescent="0.25">
      <c r="A66" s="43" t="s">
        <v>40</v>
      </c>
      <c r="B66" s="43" t="s">
        <v>135</v>
      </c>
      <c r="C66" s="45" t="s">
        <v>140</v>
      </c>
      <c r="D66" s="43" t="s">
        <v>142</v>
      </c>
      <c r="E66" s="46">
        <v>83.7</v>
      </c>
      <c r="F66" s="46">
        <v>55.3</v>
      </c>
      <c r="G66" s="46">
        <v>3.6</v>
      </c>
      <c r="H66" s="46">
        <v>4.7</v>
      </c>
      <c r="I66" s="46">
        <v>2.4</v>
      </c>
      <c r="J66" s="46">
        <v>14</v>
      </c>
      <c r="K66" s="46">
        <v>13</v>
      </c>
      <c r="L66" s="46">
        <v>4.2</v>
      </c>
      <c r="M66" s="46">
        <v>11</v>
      </c>
      <c r="N66" s="8" t="s">
        <v>39</v>
      </c>
      <c r="O66" s="46" t="s">
        <v>39</v>
      </c>
      <c r="P66" s="10" t="s">
        <v>39</v>
      </c>
      <c r="Q66" s="8">
        <v>0</v>
      </c>
      <c r="R66" s="46" t="s">
        <v>39</v>
      </c>
      <c r="S66" s="46">
        <v>0</v>
      </c>
      <c r="T66" s="46">
        <v>0</v>
      </c>
      <c r="U66" s="44" t="s">
        <v>39</v>
      </c>
      <c r="V66" s="44">
        <v>0</v>
      </c>
      <c r="W66" s="44">
        <v>0</v>
      </c>
      <c r="X66" s="44" t="s">
        <v>39</v>
      </c>
      <c r="Y66" s="44" t="s">
        <v>39</v>
      </c>
      <c r="Z66" s="44" t="s">
        <v>39</v>
      </c>
      <c r="AA66" s="44" t="s">
        <v>39</v>
      </c>
      <c r="AB66" s="44" t="s">
        <v>39</v>
      </c>
      <c r="AC66" s="44" t="s">
        <v>39</v>
      </c>
      <c r="AD66" s="44">
        <v>7.4</v>
      </c>
      <c r="AE66" s="44">
        <v>26.2</v>
      </c>
      <c r="AF66" s="44">
        <v>28.9</v>
      </c>
      <c r="AG66" s="44">
        <v>24</v>
      </c>
      <c r="AH66" s="44">
        <v>13</v>
      </c>
      <c r="AI66" s="44">
        <v>20.5</v>
      </c>
      <c r="AJ66" s="44">
        <v>7.2</v>
      </c>
      <c r="AK66" s="44">
        <v>16.2</v>
      </c>
      <c r="AL66" s="44">
        <v>25.4</v>
      </c>
      <c r="AM66" s="44" t="s">
        <v>39</v>
      </c>
      <c r="AN66" s="44" t="s">
        <v>39</v>
      </c>
      <c r="AO66" s="44"/>
      <c r="AP66" s="43"/>
      <c r="AQ66" s="43"/>
    </row>
    <row r="67" spans="1:43" ht="15.75" x14ac:dyDescent="0.25">
      <c r="A67" s="43" t="s">
        <v>40</v>
      </c>
      <c r="B67" s="43" t="s">
        <v>135</v>
      </c>
      <c r="C67" s="45" t="s">
        <v>143</v>
      </c>
      <c r="D67" s="43" t="s">
        <v>144</v>
      </c>
      <c r="E67" s="46">
        <v>144.6</v>
      </c>
      <c r="F67" s="46">
        <v>98.4</v>
      </c>
      <c r="G67" s="46">
        <v>4.0999999999999996</v>
      </c>
      <c r="H67" s="46">
        <v>4.7</v>
      </c>
      <c r="I67" s="46">
        <v>2.9</v>
      </c>
      <c r="J67" s="46">
        <v>20.6</v>
      </c>
      <c r="K67" s="46">
        <v>22.2</v>
      </c>
      <c r="L67" s="46">
        <v>17.5</v>
      </c>
      <c r="M67" s="46">
        <v>24.7</v>
      </c>
      <c r="N67" s="8" t="s">
        <v>39</v>
      </c>
      <c r="O67" s="46" t="s">
        <v>39</v>
      </c>
      <c r="P67" s="10" t="s">
        <v>39</v>
      </c>
      <c r="Q67" s="8">
        <v>0</v>
      </c>
      <c r="R67" s="46" t="s">
        <v>39</v>
      </c>
      <c r="S67" s="46">
        <v>0</v>
      </c>
      <c r="T67" s="46">
        <v>0</v>
      </c>
      <c r="U67" s="44" t="s">
        <v>39</v>
      </c>
      <c r="V67" s="44">
        <v>0</v>
      </c>
      <c r="W67" s="44">
        <v>0</v>
      </c>
      <c r="X67" s="44" t="s">
        <v>39</v>
      </c>
      <c r="Y67" s="44" t="s">
        <v>39</v>
      </c>
      <c r="Z67" s="44" t="s">
        <v>39</v>
      </c>
      <c r="AA67" s="44">
        <v>98.2</v>
      </c>
      <c r="AB67" s="44">
        <v>8</v>
      </c>
      <c r="AC67" s="44">
        <v>4.8</v>
      </c>
      <c r="AD67" s="44">
        <v>9.1999999999999993</v>
      </c>
      <c r="AE67" s="44">
        <v>30.1</v>
      </c>
      <c r="AF67" s="44">
        <v>46.8</v>
      </c>
      <c r="AG67" s="44">
        <v>30.8</v>
      </c>
      <c r="AH67" s="44">
        <v>22.2</v>
      </c>
      <c r="AI67" s="44">
        <v>41.6</v>
      </c>
      <c r="AJ67" s="44">
        <v>22.2</v>
      </c>
      <c r="AK67" s="44">
        <v>24.1</v>
      </c>
      <c r="AL67" s="44">
        <v>44.2</v>
      </c>
      <c r="AM67" s="44" t="s">
        <v>39</v>
      </c>
      <c r="AN67" s="44" t="s">
        <v>39</v>
      </c>
      <c r="AO67" s="44"/>
      <c r="AP67" s="43"/>
      <c r="AQ67" s="43"/>
    </row>
    <row r="68" spans="1:43" ht="15.75" x14ac:dyDescent="0.25">
      <c r="A68" s="43" t="s">
        <v>40</v>
      </c>
      <c r="B68" s="43" t="s">
        <v>135</v>
      </c>
      <c r="C68" s="45" t="s">
        <v>143</v>
      </c>
      <c r="D68" s="43" t="s">
        <v>145</v>
      </c>
      <c r="E68" s="46">
        <v>72.099999999999994</v>
      </c>
      <c r="F68" s="46">
        <v>50.1</v>
      </c>
      <c r="G68" s="46">
        <v>5.2</v>
      </c>
      <c r="H68" s="46">
        <v>1.4</v>
      </c>
      <c r="I68" s="46">
        <v>1.3</v>
      </c>
      <c r="J68" s="46">
        <v>16.100000000000001</v>
      </c>
      <c r="K68" s="46">
        <v>12.2</v>
      </c>
      <c r="L68" s="46">
        <v>7.4</v>
      </c>
      <c r="M68" s="46">
        <v>8.3000000000000007</v>
      </c>
      <c r="N68" s="8" t="s">
        <v>39</v>
      </c>
      <c r="O68" s="46" t="s">
        <v>39</v>
      </c>
      <c r="P68" s="10" t="s">
        <v>39</v>
      </c>
      <c r="Q68" s="8" t="s">
        <v>39</v>
      </c>
      <c r="R68" s="46" t="s">
        <v>39</v>
      </c>
      <c r="S68" s="46" t="s">
        <v>39</v>
      </c>
      <c r="T68" s="46" t="s">
        <v>39</v>
      </c>
      <c r="U68" s="44" t="s">
        <v>39</v>
      </c>
      <c r="V68" s="44" t="s">
        <v>39</v>
      </c>
      <c r="W68" s="44" t="s">
        <v>39</v>
      </c>
      <c r="X68" s="44" t="s">
        <v>39</v>
      </c>
      <c r="Y68" s="44" t="s">
        <v>39</v>
      </c>
      <c r="Z68" s="44" t="s">
        <v>39</v>
      </c>
      <c r="AA68" s="44" t="s">
        <v>39</v>
      </c>
      <c r="AB68" s="44" t="s">
        <v>39</v>
      </c>
      <c r="AC68" s="44" t="s">
        <v>39</v>
      </c>
      <c r="AD68" s="44">
        <v>4.5</v>
      </c>
      <c r="AE68" s="44">
        <v>14.5</v>
      </c>
      <c r="AF68" s="44">
        <v>18.2</v>
      </c>
      <c r="AG68" s="44">
        <v>15.2</v>
      </c>
      <c r="AH68" s="44">
        <v>12.2</v>
      </c>
      <c r="AI68" s="44">
        <v>22.1</v>
      </c>
      <c r="AJ68" s="44">
        <v>10.5</v>
      </c>
      <c r="AK68" s="44">
        <v>13.7</v>
      </c>
      <c r="AL68" s="44">
        <v>22.3</v>
      </c>
      <c r="AM68" s="44" t="s">
        <v>39</v>
      </c>
      <c r="AN68" s="44" t="s">
        <v>39</v>
      </c>
      <c r="AO68" s="44"/>
      <c r="AP68" s="43"/>
      <c r="AQ68" s="43"/>
    </row>
    <row r="69" spans="1:43" ht="15.75" x14ac:dyDescent="0.25">
      <c r="A69" s="43" t="s">
        <v>40</v>
      </c>
      <c r="B69" s="43" t="s">
        <v>135</v>
      </c>
      <c r="C69" s="45" t="s">
        <v>146</v>
      </c>
      <c r="D69" s="43" t="s">
        <v>147</v>
      </c>
      <c r="E69" s="46">
        <v>138.6</v>
      </c>
      <c r="F69" s="46">
        <v>99.8</v>
      </c>
      <c r="G69" s="46">
        <v>3.5</v>
      </c>
      <c r="H69" s="46">
        <v>3</v>
      </c>
      <c r="I69" s="46" t="s">
        <v>39</v>
      </c>
      <c r="J69" s="46" t="s">
        <v>39</v>
      </c>
      <c r="K69" s="46">
        <v>27.9</v>
      </c>
      <c r="L69" s="46">
        <v>12.8</v>
      </c>
      <c r="M69" s="46">
        <v>19.7</v>
      </c>
      <c r="N69" s="8" t="s">
        <v>39</v>
      </c>
      <c r="O69" s="46" t="s">
        <v>39</v>
      </c>
      <c r="P69" s="10" t="s">
        <v>39</v>
      </c>
      <c r="Q69" s="8">
        <v>0</v>
      </c>
      <c r="R69" s="46" t="s">
        <v>39</v>
      </c>
      <c r="S69" s="46">
        <v>0</v>
      </c>
      <c r="T69" s="46">
        <v>0</v>
      </c>
      <c r="U69" s="44" t="s">
        <v>39</v>
      </c>
      <c r="V69" s="44">
        <v>0</v>
      </c>
      <c r="W69" s="44">
        <v>0</v>
      </c>
      <c r="X69" s="44" t="s">
        <v>39</v>
      </c>
      <c r="Y69" s="44" t="s">
        <v>39</v>
      </c>
      <c r="Z69" s="44" t="s">
        <v>39</v>
      </c>
      <c r="AA69" s="44" t="s">
        <v>39</v>
      </c>
      <c r="AB69" s="44" t="s">
        <v>39</v>
      </c>
      <c r="AC69" s="44" t="s">
        <v>39</v>
      </c>
      <c r="AD69" s="44">
        <v>16.7</v>
      </c>
      <c r="AE69" s="44">
        <v>38.5</v>
      </c>
      <c r="AF69" s="44">
        <v>39.799999999999997</v>
      </c>
      <c r="AG69" s="44">
        <v>46.7</v>
      </c>
      <c r="AH69" s="44">
        <v>27.9</v>
      </c>
      <c r="AI69" s="44">
        <v>44</v>
      </c>
      <c r="AJ69" s="44">
        <v>26.7</v>
      </c>
      <c r="AK69" s="44">
        <v>33</v>
      </c>
      <c r="AL69" s="44">
        <v>53.8</v>
      </c>
      <c r="AM69" s="44" t="s">
        <v>39</v>
      </c>
      <c r="AN69" s="44" t="s">
        <v>39</v>
      </c>
      <c r="AO69" s="44"/>
      <c r="AP69" s="43"/>
      <c r="AQ69" s="43"/>
    </row>
    <row r="70" spans="1:43" ht="15.75" x14ac:dyDescent="0.25">
      <c r="A70" s="43" t="s">
        <v>40</v>
      </c>
      <c r="B70" s="43" t="s">
        <v>135</v>
      </c>
      <c r="C70" s="45" t="s">
        <v>146</v>
      </c>
      <c r="D70" s="43" t="s">
        <v>148</v>
      </c>
      <c r="E70" s="46">
        <v>193</v>
      </c>
      <c r="F70" s="46">
        <v>126.8</v>
      </c>
      <c r="G70" s="46" t="s">
        <v>39</v>
      </c>
      <c r="H70" s="46" t="s">
        <v>39</v>
      </c>
      <c r="I70" s="46" t="s">
        <v>39</v>
      </c>
      <c r="J70" s="46" t="s">
        <v>39</v>
      </c>
      <c r="K70" s="46" t="s">
        <v>39</v>
      </c>
      <c r="L70" s="46" t="s">
        <v>39</v>
      </c>
      <c r="M70" s="46" t="s">
        <v>39</v>
      </c>
      <c r="N70" s="8" t="s">
        <v>39</v>
      </c>
      <c r="O70" s="46" t="s">
        <v>39</v>
      </c>
      <c r="P70" s="10" t="s">
        <v>39</v>
      </c>
      <c r="Q70" s="8" t="s">
        <v>39</v>
      </c>
      <c r="R70" s="46" t="s">
        <v>39</v>
      </c>
      <c r="S70" s="46" t="s">
        <v>39</v>
      </c>
      <c r="T70" s="46" t="s">
        <v>39</v>
      </c>
      <c r="U70" s="44" t="s">
        <v>39</v>
      </c>
      <c r="V70" s="44" t="s">
        <v>39</v>
      </c>
      <c r="W70" s="44" t="s">
        <v>39</v>
      </c>
      <c r="X70" s="44" t="s">
        <v>39</v>
      </c>
      <c r="Y70" s="44" t="s">
        <v>39</v>
      </c>
      <c r="Z70" s="44" t="s">
        <v>39</v>
      </c>
      <c r="AA70" s="44" t="s">
        <v>39</v>
      </c>
      <c r="AB70" s="44" t="s">
        <v>39</v>
      </c>
      <c r="AC70" s="44" t="s">
        <v>39</v>
      </c>
      <c r="AD70" s="44">
        <v>19.3</v>
      </c>
      <c r="AE70" s="44">
        <v>41.3</v>
      </c>
      <c r="AF70" s="44">
        <v>70.5</v>
      </c>
      <c r="AG70" s="44">
        <v>38.200000000000003</v>
      </c>
      <c r="AH70" s="44" t="s">
        <v>39</v>
      </c>
      <c r="AI70" s="44" t="s">
        <v>39</v>
      </c>
      <c r="AJ70" s="44" t="s">
        <v>39</v>
      </c>
      <c r="AK70" s="44">
        <v>49.4</v>
      </c>
      <c r="AL70" s="44">
        <v>53.4</v>
      </c>
      <c r="AM70" s="44" t="s">
        <v>39</v>
      </c>
      <c r="AN70" s="44" t="s">
        <v>39</v>
      </c>
      <c r="AO70" s="44"/>
      <c r="AP70" s="43"/>
      <c r="AQ70" s="43"/>
    </row>
    <row r="71" spans="1:43" ht="15.75" x14ac:dyDescent="0.25">
      <c r="A71" s="43" t="s">
        <v>40</v>
      </c>
      <c r="B71" s="43" t="s">
        <v>135</v>
      </c>
      <c r="C71" s="45" t="s">
        <v>146</v>
      </c>
      <c r="D71" s="43" t="s">
        <v>149</v>
      </c>
      <c r="E71" s="46">
        <v>149</v>
      </c>
      <c r="F71" s="46">
        <v>110.2</v>
      </c>
      <c r="G71" s="46" t="s">
        <v>39</v>
      </c>
      <c r="H71" s="46" t="s">
        <v>39</v>
      </c>
      <c r="I71" s="46" t="s">
        <v>39</v>
      </c>
      <c r="J71" s="46" t="s">
        <v>39</v>
      </c>
      <c r="K71" s="46">
        <v>27.1</v>
      </c>
      <c r="L71" s="46">
        <v>21.1</v>
      </c>
      <c r="M71" s="46">
        <v>23.9</v>
      </c>
      <c r="N71" s="8" t="s">
        <v>39</v>
      </c>
      <c r="O71" s="46" t="s">
        <v>39</v>
      </c>
      <c r="P71" s="10" t="s">
        <v>39</v>
      </c>
      <c r="Q71" s="8" t="s">
        <v>39</v>
      </c>
      <c r="R71" s="46" t="s">
        <v>39</v>
      </c>
      <c r="S71" s="46" t="s">
        <v>39</v>
      </c>
      <c r="T71" s="46" t="s">
        <v>39</v>
      </c>
      <c r="U71" s="44" t="s">
        <v>39</v>
      </c>
      <c r="V71" s="44" t="s">
        <v>39</v>
      </c>
      <c r="W71" s="44" t="s">
        <v>39</v>
      </c>
      <c r="X71" s="44" t="s">
        <v>39</v>
      </c>
      <c r="Y71" s="44" t="s">
        <v>39</v>
      </c>
      <c r="Z71" s="44" t="s">
        <v>39</v>
      </c>
      <c r="AA71" s="44" t="s">
        <v>39</v>
      </c>
      <c r="AB71" s="44" t="s">
        <v>39</v>
      </c>
      <c r="AC71" s="44" t="s">
        <v>39</v>
      </c>
      <c r="AD71" s="44">
        <v>16</v>
      </c>
      <c r="AE71" s="44">
        <v>25.8</v>
      </c>
      <c r="AF71" s="44">
        <v>40.200000000000003</v>
      </c>
      <c r="AG71" s="44">
        <v>48.2</v>
      </c>
      <c r="AH71" s="44">
        <v>27.1</v>
      </c>
      <c r="AI71" s="44">
        <v>41.5</v>
      </c>
      <c r="AJ71" s="44">
        <v>20.6</v>
      </c>
      <c r="AK71" s="44">
        <v>53</v>
      </c>
      <c r="AL71" s="44">
        <v>57</v>
      </c>
      <c r="AM71" s="44" t="s">
        <v>39</v>
      </c>
      <c r="AN71" s="44" t="s">
        <v>39</v>
      </c>
      <c r="AO71" s="44"/>
      <c r="AP71" s="43"/>
      <c r="AQ71" s="43"/>
    </row>
    <row r="72" spans="1:43" ht="15.75" x14ac:dyDescent="0.25">
      <c r="A72" s="43" t="s">
        <v>40</v>
      </c>
      <c r="B72" s="43" t="s">
        <v>135</v>
      </c>
      <c r="C72" s="45" t="s">
        <v>146</v>
      </c>
      <c r="D72" s="43" t="s">
        <v>150</v>
      </c>
      <c r="E72" s="46">
        <v>97.5</v>
      </c>
      <c r="F72" s="46">
        <v>73.7</v>
      </c>
      <c r="G72" s="46" t="s">
        <v>39</v>
      </c>
      <c r="H72" s="46" t="s">
        <v>39</v>
      </c>
      <c r="I72" s="46" t="s">
        <v>39</v>
      </c>
      <c r="J72" s="46" t="s">
        <v>39</v>
      </c>
      <c r="K72" s="46" t="s">
        <v>39</v>
      </c>
      <c r="L72" s="46" t="s">
        <v>39</v>
      </c>
      <c r="M72" s="46" t="s">
        <v>39</v>
      </c>
      <c r="N72" s="8" t="s">
        <v>39</v>
      </c>
      <c r="O72" s="46" t="s">
        <v>39</v>
      </c>
      <c r="P72" s="10" t="s">
        <v>39</v>
      </c>
      <c r="Q72" s="8" t="s">
        <v>39</v>
      </c>
      <c r="R72" s="46" t="s">
        <v>39</v>
      </c>
      <c r="S72" s="46" t="s">
        <v>39</v>
      </c>
      <c r="T72" s="46" t="s">
        <v>39</v>
      </c>
      <c r="U72" s="44" t="s">
        <v>39</v>
      </c>
      <c r="V72" s="44" t="s">
        <v>39</v>
      </c>
      <c r="W72" s="44" t="s">
        <v>39</v>
      </c>
      <c r="X72" s="44">
        <v>48.5</v>
      </c>
      <c r="Y72" s="44">
        <v>10.9</v>
      </c>
      <c r="Z72" s="44">
        <v>8</v>
      </c>
      <c r="AA72" s="44" t="s">
        <v>39</v>
      </c>
      <c r="AB72" s="44" t="s">
        <v>39</v>
      </c>
      <c r="AC72" s="44" t="s">
        <v>39</v>
      </c>
      <c r="AD72" s="44">
        <v>9.5</v>
      </c>
      <c r="AE72" s="44">
        <v>26.7</v>
      </c>
      <c r="AF72" s="44">
        <v>32.700000000000003</v>
      </c>
      <c r="AG72" s="44">
        <v>27.8</v>
      </c>
      <c r="AH72" s="44" t="s">
        <v>39</v>
      </c>
      <c r="AI72" s="44" t="s">
        <v>39</v>
      </c>
      <c r="AJ72" s="44" t="s">
        <v>39</v>
      </c>
      <c r="AK72" s="44" t="s">
        <v>39</v>
      </c>
      <c r="AL72" s="44" t="s">
        <v>39</v>
      </c>
      <c r="AM72" s="44" t="s">
        <v>39</v>
      </c>
      <c r="AN72" s="44" t="s">
        <v>39</v>
      </c>
      <c r="AO72" s="44"/>
      <c r="AP72" s="43"/>
      <c r="AQ72" s="43"/>
    </row>
    <row r="73" spans="1:43" ht="15.75" x14ac:dyDescent="0.25">
      <c r="A73" s="43" t="s">
        <v>40</v>
      </c>
      <c r="B73" s="43" t="s">
        <v>135</v>
      </c>
      <c r="C73" s="45" t="s">
        <v>151</v>
      </c>
      <c r="D73" s="43" t="s">
        <v>152</v>
      </c>
      <c r="E73" s="46">
        <v>190.1</v>
      </c>
      <c r="F73" s="46">
        <v>147</v>
      </c>
      <c r="G73" s="46" t="s">
        <v>39</v>
      </c>
      <c r="H73" s="46" t="s">
        <v>39</v>
      </c>
      <c r="I73" s="46" t="s">
        <v>39</v>
      </c>
      <c r="J73" s="46" t="s">
        <v>39</v>
      </c>
      <c r="K73" s="46">
        <v>51</v>
      </c>
      <c r="L73" s="46" t="s">
        <v>39</v>
      </c>
      <c r="M73" s="46" t="s">
        <v>39</v>
      </c>
      <c r="N73" s="8" t="s">
        <v>39</v>
      </c>
      <c r="O73" s="46" t="s">
        <v>39</v>
      </c>
      <c r="P73" s="10" t="s">
        <v>39</v>
      </c>
      <c r="Q73" s="8">
        <v>0</v>
      </c>
      <c r="R73" s="46" t="s">
        <v>39</v>
      </c>
      <c r="S73" s="46">
        <v>0</v>
      </c>
      <c r="T73" s="46">
        <v>0</v>
      </c>
      <c r="U73" s="44" t="s">
        <v>39</v>
      </c>
      <c r="V73" s="44">
        <v>0</v>
      </c>
      <c r="W73" s="44">
        <v>0</v>
      </c>
      <c r="X73" s="44">
        <v>90.4</v>
      </c>
      <c r="Y73" s="44">
        <v>21.2</v>
      </c>
      <c r="Z73" s="44">
        <v>17.2</v>
      </c>
      <c r="AA73" s="44" t="s">
        <v>39</v>
      </c>
      <c r="AB73" s="44" t="s">
        <v>39</v>
      </c>
      <c r="AC73" s="44" t="s">
        <v>39</v>
      </c>
      <c r="AD73" s="44">
        <v>26.6</v>
      </c>
      <c r="AE73" s="44">
        <v>40.1</v>
      </c>
      <c r="AF73" s="44">
        <v>50.7</v>
      </c>
      <c r="AG73" s="44">
        <v>44.4</v>
      </c>
      <c r="AH73" s="44" t="s">
        <v>39</v>
      </c>
      <c r="AI73" s="44" t="s">
        <v>39</v>
      </c>
      <c r="AJ73" s="44" t="s">
        <v>39</v>
      </c>
      <c r="AK73" s="44" t="s">
        <v>39</v>
      </c>
      <c r="AL73" s="44" t="s">
        <v>39</v>
      </c>
      <c r="AM73" s="44">
        <v>49.2</v>
      </c>
      <c r="AN73" s="44">
        <v>79.3</v>
      </c>
      <c r="AO73" s="44"/>
      <c r="AP73" s="43"/>
      <c r="AQ73" s="43"/>
    </row>
    <row r="74" spans="1:43" ht="15.75" x14ac:dyDescent="0.25">
      <c r="A74" s="43" t="s">
        <v>40</v>
      </c>
      <c r="B74" s="43" t="s">
        <v>135</v>
      </c>
      <c r="C74" s="45" t="s">
        <v>151</v>
      </c>
      <c r="D74" s="43" t="s">
        <v>153</v>
      </c>
      <c r="E74" s="46">
        <v>184.5</v>
      </c>
      <c r="F74" s="46">
        <v>130.30000000000001</v>
      </c>
      <c r="G74" s="46" t="s">
        <v>39</v>
      </c>
      <c r="H74" s="46" t="s">
        <v>39</v>
      </c>
      <c r="I74" s="46" t="s">
        <v>39</v>
      </c>
      <c r="J74" s="46" t="s">
        <v>39</v>
      </c>
      <c r="K74" s="46">
        <v>34.799999999999997</v>
      </c>
      <c r="L74" s="46">
        <v>8</v>
      </c>
      <c r="M74" s="46">
        <v>29.2</v>
      </c>
      <c r="N74" s="8" t="s">
        <v>39</v>
      </c>
      <c r="O74" s="46" t="s">
        <v>39</v>
      </c>
      <c r="P74" s="10" t="s">
        <v>39</v>
      </c>
      <c r="Q74" s="8" t="s">
        <v>39</v>
      </c>
      <c r="R74" s="46" t="s">
        <v>39</v>
      </c>
      <c r="S74" s="46">
        <v>0</v>
      </c>
      <c r="T74" s="46">
        <v>0</v>
      </c>
      <c r="U74" s="44" t="s">
        <v>39</v>
      </c>
      <c r="V74" s="44">
        <v>0</v>
      </c>
      <c r="W74" s="44">
        <v>0</v>
      </c>
      <c r="X74" s="44">
        <v>68.7</v>
      </c>
      <c r="Y74" s="44">
        <v>23.4</v>
      </c>
      <c r="Z74" s="44">
        <v>18.8</v>
      </c>
      <c r="AA74" s="44" t="s">
        <v>39</v>
      </c>
      <c r="AB74" s="44" t="s">
        <v>39</v>
      </c>
      <c r="AC74" s="44" t="s">
        <v>39</v>
      </c>
      <c r="AD74" s="44">
        <v>21.2</v>
      </c>
      <c r="AE74" s="44">
        <v>35.5</v>
      </c>
      <c r="AF74" s="44">
        <v>54.1</v>
      </c>
      <c r="AG74" s="44">
        <v>39.200000000000003</v>
      </c>
      <c r="AH74" s="44">
        <v>34.799999999999997</v>
      </c>
      <c r="AI74" s="44" t="s">
        <v>39</v>
      </c>
      <c r="AJ74" s="44" t="s">
        <v>39</v>
      </c>
      <c r="AK74" s="44" t="s">
        <v>39</v>
      </c>
      <c r="AL74" s="44" t="s">
        <v>39</v>
      </c>
      <c r="AM74" s="44">
        <v>40.5</v>
      </c>
      <c r="AN74" s="44">
        <v>63.1</v>
      </c>
      <c r="AO74" s="44"/>
      <c r="AP74" s="43"/>
      <c r="AQ74" s="43"/>
    </row>
    <row r="75" spans="1:43" ht="15.75" x14ac:dyDescent="0.25">
      <c r="A75" s="43" t="s">
        <v>40</v>
      </c>
      <c r="B75" s="43" t="s">
        <v>135</v>
      </c>
      <c r="C75" s="45" t="s">
        <v>151</v>
      </c>
      <c r="D75" s="43" t="s">
        <v>154</v>
      </c>
      <c r="E75" s="46">
        <v>147.6</v>
      </c>
      <c r="F75" s="46">
        <v>110.2</v>
      </c>
      <c r="G75" s="46">
        <v>5.6</v>
      </c>
      <c r="H75" s="46">
        <v>4.9000000000000004</v>
      </c>
      <c r="I75" s="46">
        <v>2.2999999999999998</v>
      </c>
      <c r="J75" s="46">
        <v>29.8</v>
      </c>
      <c r="K75" s="46">
        <v>34.200000000000003</v>
      </c>
      <c r="L75" s="46">
        <v>12.9</v>
      </c>
      <c r="M75" s="46">
        <v>23.1</v>
      </c>
      <c r="N75" s="8" t="s">
        <v>39</v>
      </c>
      <c r="O75" s="46" t="s">
        <v>39</v>
      </c>
      <c r="P75" s="10" t="s">
        <v>39</v>
      </c>
      <c r="Q75" s="8" t="s">
        <v>39</v>
      </c>
      <c r="R75" s="46" t="s">
        <v>39</v>
      </c>
      <c r="S75" s="46">
        <v>0</v>
      </c>
      <c r="T75" s="46">
        <v>0</v>
      </c>
      <c r="U75" s="44" t="s">
        <v>39</v>
      </c>
      <c r="V75" s="44">
        <v>0</v>
      </c>
      <c r="W75" s="44">
        <v>0</v>
      </c>
      <c r="X75" s="44">
        <v>81.599999999999994</v>
      </c>
      <c r="Y75" s="44">
        <v>10.9</v>
      </c>
      <c r="Z75" s="44">
        <v>7.8</v>
      </c>
      <c r="AA75" s="44" t="s">
        <v>39</v>
      </c>
      <c r="AB75" s="44" t="s">
        <v>39</v>
      </c>
      <c r="AC75" s="44" t="s">
        <v>39</v>
      </c>
      <c r="AD75" s="44">
        <v>15.3</v>
      </c>
      <c r="AE75" s="44">
        <v>25</v>
      </c>
      <c r="AF75" s="44">
        <v>32.4</v>
      </c>
      <c r="AG75" s="44">
        <v>30.2</v>
      </c>
      <c r="AH75" s="44">
        <v>34.200000000000003</v>
      </c>
      <c r="AI75" s="44">
        <v>38.299999999999997</v>
      </c>
      <c r="AJ75" s="44">
        <v>15</v>
      </c>
      <c r="AK75" s="44">
        <v>35.299999999999997</v>
      </c>
      <c r="AL75" s="44">
        <v>56.4</v>
      </c>
      <c r="AM75" s="44" t="s">
        <v>39</v>
      </c>
      <c r="AN75" s="44" t="s">
        <v>39</v>
      </c>
      <c r="AO75" s="44"/>
      <c r="AP75" s="43"/>
      <c r="AQ75" s="43"/>
    </row>
    <row r="76" spans="1:43" ht="15.75" x14ac:dyDescent="0.25">
      <c r="A76" s="43" t="s">
        <v>40</v>
      </c>
      <c r="B76" s="43" t="s">
        <v>135</v>
      </c>
      <c r="C76" s="45" t="s">
        <v>151</v>
      </c>
      <c r="D76" s="43" t="s">
        <v>155</v>
      </c>
      <c r="E76" s="46">
        <v>130</v>
      </c>
      <c r="F76" s="46">
        <v>99.2</v>
      </c>
      <c r="G76" s="46">
        <v>8</v>
      </c>
      <c r="H76" s="46">
        <v>4.5999999999999996</v>
      </c>
      <c r="I76" s="46">
        <v>2.9</v>
      </c>
      <c r="J76" s="46" t="s">
        <v>39</v>
      </c>
      <c r="K76" s="46">
        <v>26</v>
      </c>
      <c r="L76" s="46">
        <v>7.7</v>
      </c>
      <c r="M76" s="46">
        <v>18.7</v>
      </c>
      <c r="N76" s="8" t="s">
        <v>39</v>
      </c>
      <c r="O76" s="46" t="s">
        <v>39</v>
      </c>
      <c r="P76" s="10" t="s">
        <v>39</v>
      </c>
      <c r="Q76" s="8" t="s">
        <v>39</v>
      </c>
      <c r="R76" s="46" t="s">
        <v>39</v>
      </c>
      <c r="S76" s="46">
        <v>0</v>
      </c>
      <c r="T76" s="46">
        <v>0</v>
      </c>
      <c r="U76" s="44" t="s">
        <v>39</v>
      </c>
      <c r="V76" s="44">
        <v>0</v>
      </c>
      <c r="W76" s="44">
        <v>0</v>
      </c>
      <c r="X76" s="44">
        <v>70.400000000000006</v>
      </c>
      <c r="Y76" s="44">
        <v>8.4</v>
      </c>
      <c r="Z76" s="44">
        <v>5.8</v>
      </c>
      <c r="AA76" s="44" t="s">
        <v>39</v>
      </c>
      <c r="AB76" s="44" t="s">
        <v>39</v>
      </c>
      <c r="AC76" s="44" t="s">
        <v>39</v>
      </c>
      <c r="AD76" s="44">
        <v>12.5</v>
      </c>
      <c r="AE76" s="44">
        <v>25.5</v>
      </c>
      <c r="AF76" s="44">
        <v>25.9</v>
      </c>
      <c r="AG76" s="44">
        <v>21.1</v>
      </c>
      <c r="AH76" s="44">
        <v>26</v>
      </c>
      <c r="AI76" s="44" t="s">
        <v>39</v>
      </c>
      <c r="AJ76" s="44" t="s">
        <v>39</v>
      </c>
      <c r="AK76" s="44">
        <v>30.6</v>
      </c>
      <c r="AL76" s="44">
        <v>48.1</v>
      </c>
      <c r="AM76" s="44" t="s">
        <v>39</v>
      </c>
      <c r="AN76" s="44" t="s">
        <v>39</v>
      </c>
      <c r="AO76" s="44"/>
      <c r="AP76" s="43"/>
      <c r="AQ76" s="43"/>
    </row>
    <row r="77" spans="1:43" ht="15.75" x14ac:dyDescent="0.25">
      <c r="A77" s="43" t="s">
        <v>40</v>
      </c>
      <c r="B77" s="43" t="s">
        <v>135</v>
      </c>
      <c r="C77" s="45" t="s">
        <v>151</v>
      </c>
      <c r="D77" s="43" t="s">
        <v>156</v>
      </c>
      <c r="E77" s="46">
        <v>116.3</v>
      </c>
      <c r="F77" s="46">
        <v>85.1</v>
      </c>
      <c r="G77" s="46">
        <v>3.9</v>
      </c>
      <c r="H77" s="46">
        <v>2.1</v>
      </c>
      <c r="I77" s="46">
        <v>1.2</v>
      </c>
      <c r="J77" s="46">
        <v>12.3</v>
      </c>
      <c r="K77" s="46">
        <v>15.8</v>
      </c>
      <c r="L77" s="46">
        <v>4.5</v>
      </c>
      <c r="M77" s="46">
        <v>11.7</v>
      </c>
      <c r="N77" s="8" t="s">
        <v>39</v>
      </c>
      <c r="O77" s="46" t="s">
        <v>39</v>
      </c>
      <c r="P77" s="10" t="s">
        <v>39</v>
      </c>
      <c r="Q77" s="8" t="s">
        <v>39</v>
      </c>
      <c r="R77" s="46" t="s">
        <v>39</v>
      </c>
      <c r="S77" s="46">
        <v>0</v>
      </c>
      <c r="T77" s="46">
        <v>0</v>
      </c>
      <c r="U77" s="44" t="s">
        <v>39</v>
      </c>
      <c r="V77" s="44">
        <v>0</v>
      </c>
      <c r="W77" s="44">
        <v>0</v>
      </c>
      <c r="X77" s="44">
        <v>51.3</v>
      </c>
      <c r="Y77" s="44">
        <v>16.399999999999999</v>
      </c>
      <c r="Z77" s="44">
        <v>10.199999999999999</v>
      </c>
      <c r="AA77" s="44" t="s">
        <v>39</v>
      </c>
      <c r="AB77" s="44" t="s">
        <v>39</v>
      </c>
      <c r="AC77" s="44" t="s">
        <v>39</v>
      </c>
      <c r="AD77" s="44">
        <v>14.6</v>
      </c>
      <c r="AE77" s="44">
        <v>28.3</v>
      </c>
      <c r="AF77" s="44">
        <v>27.5</v>
      </c>
      <c r="AG77" s="44">
        <v>26.3</v>
      </c>
      <c r="AH77" s="44">
        <v>15.8</v>
      </c>
      <c r="AI77" s="44">
        <v>28.2</v>
      </c>
      <c r="AJ77" s="44">
        <v>15.8</v>
      </c>
      <c r="AK77" s="44">
        <v>33.4</v>
      </c>
      <c r="AL77" s="44">
        <v>36.799999999999997</v>
      </c>
      <c r="AM77" s="44" t="s">
        <v>39</v>
      </c>
      <c r="AN77" s="44" t="s">
        <v>39</v>
      </c>
      <c r="AO77" s="44"/>
      <c r="AP77" s="43"/>
      <c r="AQ77" s="43"/>
    </row>
    <row r="78" spans="1:43" ht="15.75" x14ac:dyDescent="0.25">
      <c r="A78" s="43" t="s">
        <v>40</v>
      </c>
      <c r="B78" s="43" t="s">
        <v>135</v>
      </c>
      <c r="C78" s="45" t="s">
        <v>151</v>
      </c>
      <c r="D78" s="43" t="s">
        <v>157</v>
      </c>
      <c r="E78" s="46" t="s">
        <v>39</v>
      </c>
      <c r="F78" s="46">
        <v>162</v>
      </c>
      <c r="G78" s="46">
        <v>11.3</v>
      </c>
      <c r="H78" s="46">
        <v>5.7</v>
      </c>
      <c r="I78" s="46" t="s">
        <v>39</v>
      </c>
      <c r="J78" s="46">
        <v>25.8</v>
      </c>
      <c r="K78" s="46">
        <v>37.299999999999997</v>
      </c>
      <c r="L78" s="46">
        <v>6.5</v>
      </c>
      <c r="M78" s="46">
        <v>24.5</v>
      </c>
      <c r="N78" s="8" t="s">
        <v>39</v>
      </c>
      <c r="O78" s="46" t="s">
        <v>39</v>
      </c>
      <c r="P78" s="10" t="s">
        <v>39</v>
      </c>
      <c r="Q78" s="8" t="s">
        <v>39</v>
      </c>
      <c r="R78" s="46" t="s">
        <v>39</v>
      </c>
      <c r="S78" s="46">
        <v>0</v>
      </c>
      <c r="T78" s="46">
        <v>0</v>
      </c>
      <c r="U78" s="44" t="s">
        <v>39</v>
      </c>
      <c r="V78" s="44">
        <v>0</v>
      </c>
      <c r="W78" s="44">
        <v>0</v>
      </c>
      <c r="X78" s="44" t="s">
        <v>39</v>
      </c>
      <c r="Y78" s="44" t="s">
        <v>39</v>
      </c>
      <c r="Z78" s="44" t="s">
        <v>39</v>
      </c>
      <c r="AA78" s="44" t="s">
        <v>39</v>
      </c>
      <c r="AB78" s="44" t="s">
        <v>39</v>
      </c>
      <c r="AC78" s="44" t="s">
        <v>39</v>
      </c>
      <c r="AD78" s="44">
        <v>9.5</v>
      </c>
      <c r="AE78" s="44" t="s">
        <v>39</v>
      </c>
      <c r="AF78" s="44">
        <v>39.299999999999997</v>
      </c>
      <c r="AG78" s="44" t="s">
        <v>39</v>
      </c>
      <c r="AH78" s="44">
        <v>37.299999999999997</v>
      </c>
      <c r="AI78" s="44">
        <v>38.200000000000003</v>
      </c>
      <c r="AJ78" s="44">
        <v>35.200000000000003</v>
      </c>
      <c r="AK78" s="44">
        <v>40</v>
      </c>
      <c r="AL78" s="44">
        <v>61.6</v>
      </c>
      <c r="AM78" s="44" t="s">
        <v>39</v>
      </c>
      <c r="AN78" s="44" t="s">
        <v>39</v>
      </c>
      <c r="AO78" s="44"/>
      <c r="AP78" s="43"/>
      <c r="AQ78" s="43"/>
    </row>
    <row r="79" spans="1:43" ht="15.75" x14ac:dyDescent="0.25">
      <c r="A79" s="43" t="s">
        <v>40</v>
      </c>
      <c r="B79" s="43" t="s">
        <v>135</v>
      </c>
      <c r="C79" s="45" t="s">
        <v>151</v>
      </c>
      <c r="D79" s="43" t="s">
        <v>158</v>
      </c>
      <c r="E79" s="46">
        <v>89.2</v>
      </c>
      <c r="F79" s="46">
        <v>60.7</v>
      </c>
      <c r="G79" s="46">
        <v>4.9000000000000004</v>
      </c>
      <c r="H79" s="46">
        <v>2.7</v>
      </c>
      <c r="I79" s="46">
        <v>2.2000000000000002</v>
      </c>
      <c r="J79" s="46">
        <v>17.8</v>
      </c>
      <c r="K79" s="46" t="s">
        <v>39</v>
      </c>
      <c r="L79" s="46" t="s">
        <v>39</v>
      </c>
      <c r="M79" s="46" t="s">
        <v>39</v>
      </c>
      <c r="N79" s="8" t="s">
        <v>39</v>
      </c>
      <c r="O79" s="46" t="s">
        <v>39</v>
      </c>
      <c r="P79" s="10" t="s">
        <v>39</v>
      </c>
      <c r="Q79" s="8" t="s">
        <v>39</v>
      </c>
      <c r="R79" s="46" t="s">
        <v>39</v>
      </c>
      <c r="S79" s="46">
        <v>0</v>
      </c>
      <c r="T79" s="46">
        <v>0</v>
      </c>
      <c r="U79" s="44" t="s">
        <v>39</v>
      </c>
      <c r="V79" s="44">
        <v>0</v>
      </c>
      <c r="W79" s="44">
        <v>0</v>
      </c>
      <c r="X79" s="44">
        <v>46.8</v>
      </c>
      <c r="Y79" s="44">
        <v>8.9</v>
      </c>
      <c r="Z79" s="44">
        <v>5.3</v>
      </c>
      <c r="AA79" s="44" t="s">
        <v>39</v>
      </c>
      <c r="AB79" s="44" t="s">
        <v>39</v>
      </c>
      <c r="AC79" s="44" t="s">
        <v>39</v>
      </c>
      <c r="AD79" s="44">
        <v>11.8</v>
      </c>
      <c r="AE79" s="44">
        <v>19.600000000000001</v>
      </c>
      <c r="AF79" s="44">
        <v>22.5</v>
      </c>
      <c r="AG79" s="44" t="s">
        <v>39</v>
      </c>
      <c r="AH79" s="44" t="s">
        <v>39</v>
      </c>
      <c r="AI79" s="44">
        <v>22.7</v>
      </c>
      <c r="AJ79" s="44">
        <v>13.5</v>
      </c>
      <c r="AK79" s="44">
        <v>23.2</v>
      </c>
      <c r="AL79" s="44">
        <v>24.8</v>
      </c>
      <c r="AM79" s="44" t="s">
        <v>39</v>
      </c>
      <c r="AN79" s="44" t="s">
        <v>39</v>
      </c>
      <c r="AO79" s="44"/>
      <c r="AP79" s="43"/>
      <c r="AQ79" s="43"/>
    </row>
    <row r="80" spans="1:43" ht="15.75" x14ac:dyDescent="0.25">
      <c r="A80" s="43" t="s">
        <v>40</v>
      </c>
      <c r="B80" s="43" t="s">
        <v>135</v>
      </c>
      <c r="C80" s="45" t="s">
        <v>151</v>
      </c>
      <c r="D80" s="43" t="s">
        <v>159</v>
      </c>
      <c r="E80" s="46">
        <v>243</v>
      </c>
      <c r="F80" s="46">
        <v>181</v>
      </c>
      <c r="G80" s="46" t="s">
        <v>39</v>
      </c>
      <c r="H80" s="46" t="s">
        <v>39</v>
      </c>
      <c r="I80" s="46" t="s">
        <v>39</v>
      </c>
      <c r="J80" s="46" t="s">
        <v>39</v>
      </c>
      <c r="K80" s="46">
        <v>55.3</v>
      </c>
      <c r="L80" s="46" t="s">
        <v>39</v>
      </c>
      <c r="M80" s="46">
        <v>27.3</v>
      </c>
      <c r="N80" s="8" t="s">
        <v>39</v>
      </c>
      <c r="O80" s="46" t="s">
        <v>39</v>
      </c>
      <c r="P80" s="55" t="s">
        <v>39</v>
      </c>
      <c r="Q80" s="8">
        <v>0</v>
      </c>
      <c r="R80" s="46" t="s">
        <v>39</v>
      </c>
      <c r="S80" s="54">
        <v>0</v>
      </c>
      <c r="T80" s="54">
        <v>0</v>
      </c>
      <c r="U80" s="44" t="s">
        <v>39</v>
      </c>
      <c r="V80" s="44">
        <v>0</v>
      </c>
      <c r="W80" s="44">
        <v>0</v>
      </c>
      <c r="X80" s="44" t="s">
        <v>39</v>
      </c>
      <c r="Y80" s="44" t="s">
        <v>39</v>
      </c>
      <c r="Z80" s="44" t="s">
        <v>39</v>
      </c>
      <c r="AA80" s="44">
        <v>118.7</v>
      </c>
      <c r="AB80" s="44">
        <v>21.1</v>
      </c>
      <c r="AC80" s="44">
        <v>8.5</v>
      </c>
      <c r="AD80" s="44">
        <v>32.1</v>
      </c>
      <c r="AE80" s="44">
        <v>49.4</v>
      </c>
      <c r="AF80" s="44">
        <v>66.8</v>
      </c>
      <c r="AG80" s="44">
        <v>57.6</v>
      </c>
      <c r="AH80" s="44">
        <v>55.3</v>
      </c>
      <c r="AI80" s="44">
        <v>57.6</v>
      </c>
      <c r="AJ80" s="44">
        <v>56.7</v>
      </c>
      <c r="AK80" s="44">
        <v>52.1</v>
      </c>
      <c r="AL80" s="44">
        <v>92.6</v>
      </c>
      <c r="AM80" s="44">
        <v>51.1</v>
      </c>
      <c r="AN80" s="44">
        <v>115.1</v>
      </c>
      <c r="AO80" s="44"/>
      <c r="AP80" s="43"/>
      <c r="AQ80" s="43"/>
    </row>
    <row r="81" spans="1:43" ht="15.75" x14ac:dyDescent="0.25">
      <c r="A81" s="43" t="s">
        <v>40</v>
      </c>
      <c r="B81" s="43" t="s">
        <v>135</v>
      </c>
      <c r="C81" s="45" t="s">
        <v>160</v>
      </c>
      <c r="D81" s="43" t="s">
        <v>161</v>
      </c>
      <c r="E81" s="46">
        <v>49.9</v>
      </c>
      <c r="F81" s="46">
        <v>33.299999999999997</v>
      </c>
      <c r="G81" s="46">
        <v>1.6</v>
      </c>
      <c r="H81" s="46">
        <v>0.7</v>
      </c>
      <c r="I81" s="46" t="s">
        <v>39</v>
      </c>
      <c r="J81" s="46" t="s">
        <v>39</v>
      </c>
      <c r="K81" s="46">
        <v>7.3</v>
      </c>
      <c r="L81" s="46" t="s">
        <v>39</v>
      </c>
      <c r="M81" s="46">
        <v>2.4</v>
      </c>
      <c r="N81" s="8" t="s">
        <v>39</v>
      </c>
      <c r="O81" s="46" t="s">
        <v>39</v>
      </c>
      <c r="P81" s="10" t="s">
        <v>39</v>
      </c>
      <c r="Q81" s="8">
        <v>0</v>
      </c>
      <c r="R81" s="46" t="s">
        <v>39</v>
      </c>
      <c r="S81" s="46">
        <v>0</v>
      </c>
      <c r="T81" s="46">
        <v>0</v>
      </c>
      <c r="U81" s="44" t="s">
        <v>39</v>
      </c>
      <c r="V81" s="44">
        <v>0</v>
      </c>
      <c r="W81" s="44">
        <v>0</v>
      </c>
      <c r="X81" s="44" t="s">
        <v>39</v>
      </c>
      <c r="Y81" s="44" t="s">
        <v>39</v>
      </c>
      <c r="Z81" s="44" t="s">
        <v>39</v>
      </c>
      <c r="AA81" s="44">
        <v>21.1</v>
      </c>
      <c r="AB81" s="44">
        <v>4.7</v>
      </c>
      <c r="AC81" s="44">
        <v>3</v>
      </c>
      <c r="AD81" s="44">
        <v>5.0999999999999996</v>
      </c>
      <c r="AE81" s="44">
        <v>7.8</v>
      </c>
      <c r="AF81" s="44">
        <v>17.399999999999999</v>
      </c>
      <c r="AG81" s="44">
        <v>10.7</v>
      </c>
      <c r="AH81" s="44">
        <v>7.3</v>
      </c>
      <c r="AI81" s="44">
        <v>8.1999999999999993</v>
      </c>
      <c r="AJ81" s="44">
        <v>7.3</v>
      </c>
      <c r="AK81" s="44">
        <v>8.1999999999999993</v>
      </c>
      <c r="AL81" s="44">
        <v>12.1</v>
      </c>
      <c r="AM81" s="44" t="s">
        <v>39</v>
      </c>
      <c r="AN81" s="44" t="s">
        <v>39</v>
      </c>
      <c r="AO81" s="44"/>
      <c r="AP81" s="43"/>
      <c r="AQ81" s="43"/>
    </row>
    <row r="82" spans="1:43" ht="15.75" x14ac:dyDescent="0.25">
      <c r="A82" s="43" t="s">
        <v>40</v>
      </c>
      <c r="B82" s="43" t="s">
        <v>135</v>
      </c>
      <c r="C82" s="45" t="s">
        <v>162</v>
      </c>
      <c r="D82" s="43" t="s">
        <v>163</v>
      </c>
      <c r="E82" s="46">
        <v>125.6</v>
      </c>
      <c r="F82" s="46">
        <v>89.6</v>
      </c>
      <c r="G82" s="46" t="s">
        <v>39</v>
      </c>
      <c r="H82" s="46" t="s">
        <v>39</v>
      </c>
      <c r="I82" s="46" t="s">
        <v>39</v>
      </c>
      <c r="J82" s="46" t="s">
        <v>39</v>
      </c>
      <c r="K82" s="46">
        <v>26.9</v>
      </c>
      <c r="L82" s="46">
        <v>5.7</v>
      </c>
      <c r="M82" s="46">
        <v>14.1</v>
      </c>
      <c r="N82" s="8" t="s">
        <v>39</v>
      </c>
      <c r="O82" s="46" t="s">
        <v>39</v>
      </c>
      <c r="P82" s="10" t="s">
        <v>39</v>
      </c>
      <c r="Q82" s="8">
        <v>0</v>
      </c>
      <c r="R82" s="46" t="s">
        <v>39</v>
      </c>
      <c r="S82" s="46">
        <v>0</v>
      </c>
      <c r="T82" s="46">
        <v>0</v>
      </c>
      <c r="U82" s="44" t="s">
        <v>39</v>
      </c>
      <c r="V82" s="44">
        <v>0</v>
      </c>
      <c r="W82" s="44">
        <v>0</v>
      </c>
      <c r="X82" s="44" t="s">
        <v>39</v>
      </c>
      <c r="Y82" s="44" t="s">
        <v>39</v>
      </c>
      <c r="Z82" s="44" t="s">
        <v>39</v>
      </c>
      <c r="AA82" s="44">
        <v>74.3</v>
      </c>
      <c r="AB82" s="44">
        <v>7.4</v>
      </c>
      <c r="AC82" s="44">
        <v>6</v>
      </c>
      <c r="AD82" s="44">
        <v>15.5</v>
      </c>
      <c r="AE82" s="44">
        <v>23.9</v>
      </c>
      <c r="AF82" s="44">
        <v>34.9</v>
      </c>
      <c r="AG82" s="44">
        <v>33.6</v>
      </c>
      <c r="AH82" s="44">
        <v>26.9</v>
      </c>
      <c r="AI82" s="44">
        <v>45.7</v>
      </c>
      <c r="AJ82" s="44">
        <v>25.5</v>
      </c>
      <c r="AK82" s="44">
        <v>32.299999999999997</v>
      </c>
      <c r="AL82" s="44">
        <v>49.1</v>
      </c>
      <c r="AM82" s="44" t="s">
        <v>39</v>
      </c>
      <c r="AN82" s="44" t="s">
        <v>39</v>
      </c>
      <c r="AO82" s="44"/>
      <c r="AP82" s="43"/>
      <c r="AQ82" s="43"/>
    </row>
    <row r="83" spans="1:43" ht="15.75" x14ac:dyDescent="0.25">
      <c r="A83" s="43" t="s">
        <v>40</v>
      </c>
      <c r="B83" s="43" t="s">
        <v>135</v>
      </c>
      <c r="C83" s="45" t="s">
        <v>162</v>
      </c>
      <c r="D83" s="43" t="s">
        <v>164</v>
      </c>
      <c r="E83" s="46">
        <v>112.7</v>
      </c>
      <c r="F83" s="46">
        <v>82.2</v>
      </c>
      <c r="G83" s="46">
        <v>12.5</v>
      </c>
      <c r="H83" s="46">
        <v>2.4</v>
      </c>
      <c r="I83" s="46">
        <v>2</v>
      </c>
      <c r="J83" s="46" t="s">
        <v>39</v>
      </c>
      <c r="K83" s="46">
        <v>33.700000000000003</v>
      </c>
      <c r="L83" s="46" t="s">
        <v>39</v>
      </c>
      <c r="M83" s="46" t="s">
        <v>39</v>
      </c>
      <c r="N83" s="8" t="s">
        <v>39</v>
      </c>
      <c r="O83" s="46" t="s">
        <v>39</v>
      </c>
      <c r="P83" s="10" t="s">
        <v>39</v>
      </c>
      <c r="Q83" s="8" t="s">
        <v>39</v>
      </c>
      <c r="R83" s="46" t="s">
        <v>39</v>
      </c>
      <c r="S83" s="46">
        <v>0</v>
      </c>
      <c r="T83" s="46">
        <v>0</v>
      </c>
      <c r="U83" s="44" t="s">
        <v>39</v>
      </c>
      <c r="V83" s="44">
        <v>0</v>
      </c>
      <c r="W83" s="44">
        <v>0</v>
      </c>
      <c r="X83" s="44">
        <v>59.4</v>
      </c>
      <c r="Y83" s="44">
        <v>9.5</v>
      </c>
      <c r="Z83" s="44">
        <v>10.1</v>
      </c>
      <c r="AA83" s="44" t="s">
        <v>39</v>
      </c>
      <c r="AB83" s="44" t="s">
        <v>39</v>
      </c>
      <c r="AC83" s="44" t="s">
        <v>39</v>
      </c>
      <c r="AD83" s="44">
        <v>14.8</v>
      </c>
      <c r="AE83" s="44">
        <v>24</v>
      </c>
      <c r="AF83" s="44">
        <v>25.6</v>
      </c>
      <c r="AG83" s="44">
        <v>20.8</v>
      </c>
      <c r="AH83" s="44">
        <v>33.700000000000003</v>
      </c>
      <c r="AI83" s="44">
        <v>38.1</v>
      </c>
      <c r="AJ83" s="44">
        <v>16.399999999999999</v>
      </c>
      <c r="AK83" s="44" t="s">
        <v>39</v>
      </c>
      <c r="AL83" s="44" t="s">
        <v>39</v>
      </c>
      <c r="AM83" s="44">
        <v>38.9</v>
      </c>
      <c r="AN83" s="44">
        <v>42.4</v>
      </c>
      <c r="AO83" s="44"/>
      <c r="AP83" s="43"/>
      <c r="AQ83" s="43"/>
    </row>
    <row r="84" spans="1:43" ht="15.75" x14ac:dyDescent="0.25">
      <c r="A84" s="43" t="s">
        <v>40</v>
      </c>
      <c r="B84" s="43" t="s">
        <v>135</v>
      </c>
      <c r="C84" s="45" t="s">
        <v>162</v>
      </c>
      <c r="D84" s="43" t="s">
        <v>165</v>
      </c>
      <c r="E84" s="46">
        <v>130.1</v>
      </c>
      <c r="F84" s="46">
        <v>89.8</v>
      </c>
      <c r="G84" s="46">
        <v>9.4</v>
      </c>
      <c r="H84" s="46">
        <v>1.3</v>
      </c>
      <c r="I84" s="46">
        <v>1.3</v>
      </c>
      <c r="J84" s="46" t="s">
        <v>39</v>
      </c>
      <c r="K84" s="46" t="s">
        <v>39</v>
      </c>
      <c r="L84" s="46" t="s">
        <v>39</v>
      </c>
      <c r="M84" s="46" t="s">
        <v>39</v>
      </c>
      <c r="N84" s="8" t="s">
        <v>39</v>
      </c>
      <c r="O84" s="46" t="s">
        <v>39</v>
      </c>
      <c r="P84" s="10" t="s">
        <v>39</v>
      </c>
      <c r="Q84" s="8" t="s">
        <v>39</v>
      </c>
      <c r="R84" s="46" t="s">
        <v>39</v>
      </c>
      <c r="S84" s="46">
        <v>0</v>
      </c>
      <c r="T84" s="46">
        <v>0</v>
      </c>
      <c r="U84" s="44" t="s">
        <v>39</v>
      </c>
      <c r="V84" s="44">
        <v>0</v>
      </c>
      <c r="W84" s="44">
        <v>0</v>
      </c>
      <c r="X84" s="44" t="s">
        <v>39</v>
      </c>
      <c r="Y84" s="44" t="s">
        <v>39</v>
      </c>
      <c r="Z84" s="44" t="s">
        <v>39</v>
      </c>
      <c r="AA84" s="44">
        <v>54.7</v>
      </c>
      <c r="AB84" s="44">
        <v>18.899999999999999</v>
      </c>
      <c r="AC84" s="44">
        <v>7</v>
      </c>
      <c r="AD84" s="44">
        <v>14.8</v>
      </c>
      <c r="AE84" s="44">
        <v>34.200000000000003</v>
      </c>
      <c r="AF84" s="44">
        <v>42.6</v>
      </c>
      <c r="AG84" s="44">
        <v>38.9</v>
      </c>
      <c r="AH84" s="44" t="s">
        <v>39</v>
      </c>
      <c r="AI84" s="44" t="s">
        <v>39</v>
      </c>
      <c r="AJ84" s="44" t="s">
        <v>39</v>
      </c>
      <c r="AK84" s="44" t="s">
        <v>39</v>
      </c>
      <c r="AL84" s="44" t="s">
        <v>39</v>
      </c>
      <c r="AM84" s="44">
        <v>28.6</v>
      </c>
      <c r="AN84" s="44">
        <v>35.1</v>
      </c>
      <c r="AO84" s="44"/>
      <c r="AP84" s="43"/>
      <c r="AQ84" s="43"/>
    </row>
    <row r="85" spans="1:43" ht="15.75" x14ac:dyDescent="0.25">
      <c r="A85" s="43" t="s">
        <v>40</v>
      </c>
      <c r="B85" s="43" t="s">
        <v>135</v>
      </c>
      <c r="C85" s="45" t="s">
        <v>162</v>
      </c>
      <c r="D85" s="43" t="s">
        <v>166</v>
      </c>
      <c r="E85" s="46">
        <v>135.1</v>
      </c>
      <c r="F85" s="46">
        <v>94.5</v>
      </c>
      <c r="G85" s="46" t="s">
        <v>39</v>
      </c>
      <c r="H85" s="46" t="s">
        <v>39</v>
      </c>
      <c r="I85" s="46" t="s">
        <v>39</v>
      </c>
      <c r="J85" s="46" t="s">
        <v>39</v>
      </c>
      <c r="K85" s="46">
        <v>17.2</v>
      </c>
      <c r="L85" s="46" t="s">
        <v>39</v>
      </c>
      <c r="M85" s="46" t="s">
        <v>39</v>
      </c>
      <c r="N85" s="8" t="s">
        <v>39</v>
      </c>
      <c r="O85" s="46" t="s">
        <v>39</v>
      </c>
      <c r="P85" s="10" t="s">
        <v>39</v>
      </c>
      <c r="Q85" s="8" t="s">
        <v>39</v>
      </c>
      <c r="R85" s="46" t="s">
        <v>39</v>
      </c>
      <c r="S85" s="46">
        <v>0</v>
      </c>
      <c r="T85" s="46">
        <v>0</v>
      </c>
      <c r="U85" s="44" t="s">
        <v>39</v>
      </c>
      <c r="V85" s="44">
        <v>0</v>
      </c>
      <c r="W85" s="44">
        <v>0</v>
      </c>
      <c r="X85" s="44">
        <v>53.7</v>
      </c>
      <c r="Y85" s="44">
        <v>15.4</v>
      </c>
      <c r="Z85" s="44">
        <v>12.2</v>
      </c>
      <c r="AA85" s="44" t="s">
        <v>39</v>
      </c>
      <c r="AB85" s="44" t="s">
        <v>39</v>
      </c>
      <c r="AC85" s="44" t="s">
        <v>39</v>
      </c>
      <c r="AD85" s="44">
        <v>19.8</v>
      </c>
      <c r="AE85" s="44">
        <v>46</v>
      </c>
      <c r="AF85" s="44">
        <v>47.5</v>
      </c>
      <c r="AG85" s="44">
        <v>40.1</v>
      </c>
      <c r="AH85" s="44">
        <v>17.2</v>
      </c>
      <c r="AI85" s="44">
        <v>27.1</v>
      </c>
      <c r="AJ85" s="44">
        <v>17.100000000000001</v>
      </c>
      <c r="AK85" s="44" t="s">
        <v>39</v>
      </c>
      <c r="AL85" s="44" t="s">
        <v>39</v>
      </c>
      <c r="AM85" s="44" t="s">
        <v>39</v>
      </c>
      <c r="AN85" s="44" t="s">
        <v>39</v>
      </c>
      <c r="AO85" s="44"/>
      <c r="AP85" s="43"/>
      <c r="AQ85" s="43"/>
    </row>
    <row r="86" spans="1:43" ht="15.75" x14ac:dyDescent="0.25">
      <c r="A86" s="43" t="s">
        <v>40</v>
      </c>
      <c r="B86" s="43" t="s">
        <v>135</v>
      </c>
      <c r="C86" s="45" t="s">
        <v>464</v>
      </c>
      <c r="D86" s="43" t="s">
        <v>167</v>
      </c>
      <c r="E86" s="46">
        <v>93.9</v>
      </c>
      <c r="F86" s="46">
        <v>58.2</v>
      </c>
      <c r="G86" s="46">
        <v>5.9</v>
      </c>
      <c r="H86" s="46">
        <v>2.2000000000000002</v>
      </c>
      <c r="I86" s="46">
        <v>1.3</v>
      </c>
      <c r="J86" s="46">
        <v>11.7</v>
      </c>
      <c r="K86" s="46">
        <v>17.2</v>
      </c>
      <c r="L86" s="46">
        <v>2.6</v>
      </c>
      <c r="M86" s="46">
        <v>9.4</v>
      </c>
      <c r="N86" s="8">
        <v>38.4</v>
      </c>
      <c r="O86" s="46" t="s">
        <v>39</v>
      </c>
      <c r="P86" s="10">
        <v>38.4</v>
      </c>
      <c r="Q86" s="8">
        <v>11.2</v>
      </c>
      <c r="R86" s="46" t="s">
        <v>39</v>
      </c>
      <c r="S86" s="46">
        <v>11.2</v>
      </c>
      <c r="T86" s="46">
        <v>5.2</v>
      </c>
      <c r="U86" s="44" t="s">
        <v>39</v>
      </c>
      <c r="V86" s="44">
        <v>0</v>
      </c>
      <c r="W86" s="44">
        <v>0</v>
      </c>
      <c r="X86" s="44" t="s">
        <v>39</v>
      </c>
      <c r="Y86" s="44" t="s">
        <v>39</v>
      </c>
      <c r="Z86" s="44" t="s">
        <v>39</v>
      </c>
      <c r="AA86" s="44" t="s">
        <v>39</v>
      </c>
      <c r="AB86" s="44" t="s">
        <v>39</v>
      </c>
      <c r="AC86" s="44" t="s">
        <v>39</v>
      </c>
      <c r="AD86" s="44">
        <v>9.6999999999999993</v>
      </c>
      <c r="AE86" s="44">
        <v>21.7</v>
      </c>
      <c r="AF86" s="44">
        <v>26.8</v>
      </c>
      <c r="AG86" s="44">
        <v>22.3</v>
      </c>
      <c r="AH86" s="44">
        <v>17.2</v>
      </c>
      <c r="AI86" s="44">
        <v>19.899999999999999</v>
      </c>
      <c r="AJ86" s="44">
        <v>14.1</v>
      </c>
      <c r="AK86" s="44">
        <v>16.899999999999999</v>
      </c>
      <c r="AL86" s="44">
        <v>31.9</v>
      </c>
      <c r="AM86" s="44" t="s">
        <v>39</v>
      </c>
      <c r="AN86" s="44" t="s">
        <v>39</v>
      </c>
      <c r="AO86" s="44"/>
      <c r="AP86" s="43"/>
      <c r="AQ86" s="43"/>
    </row>
    <row r="87" spans="1:43" ht="15.75" x14ac:dyDescent="0.25">
      <c r="A87" s="43" t="s">
        <v>40</v>
      </c>
      <c r="B87" s="43" t="s">
        <v>135</v>
      </c>
      <c r="C87" s="45" t="s">
        <v>464</v>
      </c>
      <c r="D87" s="43" t="s">
        <v>168</v>
      </c>
      <c r="E87" s="46">
        <v>72.3</v>
      </c>
      <c r="F87" s="46">
        <v>56.2</v>
      </c>
      <c r="G87" s="46">
        <v>3.4</v>
      </c>
      <c r="H87" s="46">
        <v>1.2</v>
      </c>
      <c r="I87" s="46" t="s">
        <v>39</v>
      </c>
      <c r="J87" s="46">
        <v>9.5</v>
      </c>
      <c r="K87" s="46">
        <v>16</v>
      </c>
      <c r="L87" s="46">
        <v>8.1</v>
      </c>
      <c r="M87" s="46">
        <v>10.199999999999999</v>
      </c>
      <c r="N87" s="8" t="s">
        <v>39</v>
      </c>
      <c r="O87" s="46" t="s">
        <v>39</v>
      </c>
      <c r="P87" s="10" t="s">
        <v>39</v>
      </c>
      <c r="Q87" s="8" t="s">
        <v>39</v>
      </c>
      <c r="R87" s="46" t="s">
        <v>39</v>
      </c>
      <c r="S87" s="46" t="s">
        <v>39</v>
      </c>
      <c r="T87" s="46" t="s">
        <v>39</v>
      </c>
      <c r="U87" s="44" t="s">
        <v>39</v>
      </c>
      <c r="V87" s="44">
        <v>0</v>
      </c>
      <c r="W87" s="44">
        <v>0</v>
      </c>
      <c r="X87" s="44" t="s">
        <v>39</v>
      </c>
      <c r="Y87" s="44" t="s">
        <v>39</v>
      </c>
      <c r="Z87" s="44" t="s">
        <v>39</v>
      </c>
      <c r="AA87" s="44" t="s">
        <v>39</v>
      </c>
      <c r="AB87" s="44">
        <v>0</v>
      </c>
      <c r="AC87" s="44">
        <v>0</v>
      </c>
      <c r="AD87" s="44">
        <v>7.4</v>
      </c>
      <c r="AE87" s="44">
        <v>15.4</v>
      </c>
      <c r="AF87" s="44">
        <v>18.3</v>
      </c>
      <c r="AG87" s="44">
        <v>22.1</v>
      </c>
      <c r="AH87" s="44">
        <v>16</v>
      </c>
      <c r="AI87" s="44">
        <v>16.7</v>
      </c>
      <c r="AJ87" s="44">
        <v>16</v>
      </c>
      <c r="AK87" s="44" t="s">
        <v>39</v>
      </c>
      <c r="AL87" s="44" t="s">
        <v>39</v>
      </c>
      <c r="AM87" s="44">
        <v>8.6999999999999993</v>
      </c>
      <c r="AN87" s="44">
        <v>40.799999999999997</v>
      </c>
      <c r="AO87" s="44"/>
      <c r="AP87" s="43"/>
      <c r="AQ87" s="43"/>
    </row>
    <row r="88" spans="1:43" ht="15.75" x14ac:dyDescent="0.25">
      <c r="A88" s="43" t="s">
        <v>40</v>
      </c>
      <c r="B88" s="43" t="s">
        <v>135</v>
      </c>
      <c r="C88" s="45" t="s">
        <v>464</v>
      </c>
      <c r="D88" s="43" t="s">
        <v>169</v>
      </c>
      <c r="E88" s="46">
        <v>93.9</v>
      </c>
      <c r="F88" s="46">
        <v>64.3</v>
      </c>
      <c r="G88" s="46">
        <v>2.5</v>
      </c>
      <c r="H88" s="46">
        <v>2.5</v>
      </c>
      <c r="I88" s="46">
        <v>1.6</v>
      </c>
      <c r="J88" s="46">
        <v>8.6</v>
      </c>
      <c r="K88" s="46">
        <v>20.399999999999999</v>
      </c>
      <c r="L88" s="46">
        <v>4.4000000000000004</v>
      </c>
      <c r="M88" s="46">
        <v>7.3</v>
      </c>
      <c r="N88" s="8">
        <v>42.7</v>
      </c>
      <c r="O88" s="46" t="s">
        <v>39</v>
      </c>
      <c r="P88" s="10">
        <v>42.7</v>
      </c>
      <c r="Q88" s="8">
        <v>7.6</v>
      </c>
      <c r="R88" s="46" t="s">
        <v>39</v>
      </c>
      <c r="S88" s="46">
        <v>7.6</v>
      </c>
      <c r="T88" s="46">
        <v>1.6</v>
      </c>
      <c r="U88" s="44" t="s">
        <v>39</v>
      </c>
      <c r="V88" s="44">
        <v>0</v>
      </c>
      <c r="W88" s="44">
        <v>0</v>
      </c>
      <c r="X88" s="44" t="s">
        <v>39</v>
      </c>
      <c r="Y88" s="44" t="s">
        <v>39</v>
      </c>
      <c r="Z88" s="44" t="s">
        <v>39</v>
      </c>
      <c r="AA88" s="44" t="s">
        <v>39</v>
      </c>
      <c r="AB88" s="44" t="s">
        <v>39</v>
      </c>
      <c r="AC88" s="44" t="s">
        <v>39</v>
      </c>
      <c r="AD88" s="44">
        <v>13</v>
      </c>
      <c r="AE88" s="44">
        <v>25.1</v>
      </c>
      <c r="AF88" s="44">
        <v>27.5</v>
      </c>
      <c r="AG88" s="44">
        <v>28.6</v>
      </c>
      <c r="AH88" s="44">
        <v>20.399999999999999</v>
      </c>
      <c r="AI88" s="44">
        <v>16.600000000000001</v>
      </c>
      <c r="AJ88" s="44">
        <v>12.3</v>
      </c>
      <c r="AK88" s="44">
        <v>18.100000000000001</v>
      </c>
      <c r="AL88" s="44">
        <v>32.1</v>
      </c>
      <c r="AM88" s="44" t="s">
        <v>39</v>
      </c>
      <c r="AN88" s="44" t="s">
        <v>39</v>
      </c>
      <c r="AO88" s="44"/>
      <c r="AP88" s="43"/>
      <c r="AQ88" s="43"/>
    </row>
    <row r="89" spans="1:43" ht="15.75" x14ac:dyDescent="0.25">
      <c r="A89" s="43" t="s">
        <v>40</v>
      </c>
      <c r="B89" s="43" t="s">
        <v>135</v>
      </c>
      <c r="C89" s="45" t="s">
        <v>464</v>
      </c>
      <c r="D89" s="43" t="s">
        <v>170</v>
      </c>
      <c r="E89" s="46" t="s">
        <v>39</v>
      </c>
      <c r="F89" s="46">
        <v>75</v>
      </c>
      <c r="G89" s="46">
        <v>5.9</v>
      </c>
      <c r="H89" s="46">
        <v>3</v>
      </c>
      <c r="I89" s="46">
        <v>2.6</v>
      </c>
      <c r="J89" s="46" t="s">
        <v>39</v>
      </c>
      <c r="K89" s="46">
        <v>24.8</v>
      </c>
      <c r="L89" s="46">
        <v>7.8</v>
      </c>
      <c r="M89" s="46">
        <v>10.5</v>
      </c>
      <c r="N89" s="8">
        <v>54.3</v>
      </c>
      <c r="O89" s="46" t="s">
        <v>39</v>
      </c>
      <c r="P89" s="10">
        <v>54.3</v>
      </c>
      <c r="Q89" s="8">
        <v>10</v>
      </c>
      <c r="R89" s="46" t="s">
        <v>39</v>
      </c>
      <c r="S89" s="46">
        <v>10</v>
      </c>
      <c r="T89" s="46">
        <v>4.9000000000000004</v>
      </c>
      <c r="U89" s="44" t="s">
        <v>39</v>
      </c>
      <c r="V89" s="44">
        <v>0</v>
      </c>
      <c r="W89" s="44">
        <v>0</v>
      </c>
      <c r="X89" s="44" t="s">
        <v>39</v>
      </c>
      <c r="Y89" s="44" t="s">
        <v>39</v>
      </c>
      <c r="Z89" s="44" t="s">
        <v>39</v>
      </c>
      <c r="AA89" s="44" t="s">
        <v>39</v>
      </c>
      <c r="AB89" s="44">
        <v>0</v>
      </c>
      <c r="AC89" s="44">
        <v>0</v>
      </c>
      <c r="AD89" s="44">
        <v>12.3</v>
      </c>
      <c r="AE89" s="44" t="s">
        <v>39</v>
      </c>
      <c r="AF89" s="44">
        <v>30.4</v>
      </c>
      <c r="AG89" s="44" t="s">
        <v>39</v>
      </c>
      <c r="AH89" s="44">
        <v>24.8</v>
      </c>
      <c r="AI89" s="44">
        <v>29.2</v>
      </c>
      <c r="AJ89" s="44">
        <v>24.2</v>
      </c>
      <c r="AK89" s="44" t="s">
        <v>39</v>
      </c>
      <c r="AL89" s="44" t="s">
        <v>39</v>
      </c>
      <c r="AM89" s="44" t="s">
        <v>39</v>
      </c>
      <c r="AN89" s="44" t="s">
        <v>39</v>
      </c>
      <c r="AO89" s="44"/>
      <c r="AP89" s="43"/>
      <c r="AQ89" s="43"/>
    </row>
    <row r="90" spans="1:43" ht="15.75" x14ac:dyDescent="0.25">
      <c r="A90" s="43" t="s">
        <v>40</v>
      </c>
      <c r="B90" s="43" t="s">
        <v>135</v>
      </c>
      <c r="C90" s="45" t="s">
        <v>171</v>
      </c>
      <c r="D90" s="43" t="s">
        <v>172</v>
      </c>
      <c r="E90" s="46">
        <v>88.8</v>
      </c>
      <c r="F90" s="46">
        <v>62.9</v>
      </c>
      <c r="G90" s="46">
        <v>4.3</v>
      </c>
      <c r="H90" s="46">
        <v>4.9000000000000004</v>
      </c>
      <c r="I90" s="46" t="s">
        <v>39</v>
      </c>
      <c r="J90" s="46">
        <v>11.3</v>
      </c>
      <c r="K90" s="46">
        <v>16.3</v>
      </c>
      <c r="L90" s="46" t="s">
        <v>39</v>
      </c>
      <c r="M90" s="46">
        <v>14.1</v>
      </c>
      <c r="N90" s="8" t="s">
        <v>39</v>
      </c>
      <c r="O90" s="46" t="s">
        <v>39</v>
      </c>
      <c r="P90" s="10" t="s">
        <v>39</v>
      </c>
      <c r="Q90" s="8" t="s">
        <v>39</v>
      </c>
      <c r="R90" s="46" t="s">
        <v>39</v>
      </c>
      <c r="S90" s="46" t="s">
        <v>39</v>
      </c>
      <c r="T90" s="46" t="s">
        <v>39</v>
      </c>
      <c r="U90" s="44" t="s">
        <v>39</v>
      </c>
      <c r="V90" s="44">
        <v>0</v>
      </c>
      <c r="W90" s="44">
        <v>0</v>
      </c>
      <c r="X90" s="44" t="s">
        <v>39</v>
      </c>
      <c r="Y90" s="44" t="s">
        <v>39</v>
      </c>
      <c r="Z90" s="44" t="s">
        <v>39</v>
      </c>
      <c r="AA90" s="44" t="s">
        <v>39</v>
      </c>
      <c r="AB90" s="44" t="s">
        <v>39</v>
      </c>
      <c r="AC90" s="44" t="s">
        <v>39</v>
      </c>
      <c r="AD90" s="44">
        <v>7.9</v>
      </c>
      <c r="AE90" s="44">
        <v>21.9</v>
      </c>
      <c r="AF90" s="44">
        <v>29.3</v>
      </c>
      <c r="AG90" s="44">
        <v>26</v>
      </c>
      <c r="AH90" s="44" t="s">
        <v>39</v>
      </c>
      <c r="AI90" s="44" t="s">
        <v>39</v>
      </c>
      <c r="AJ90" s="44" t="s">
        <v>39</v>
      </c>
      <c r="AK90" s="44">
        <v>21.9</v>
      </c>
      <c r="AL90" s="44">
        <v>32.9</v>
      </c>
      <c r="AM90" s="44" t="s">
        <v>39</v>
      </c>
      <c r="AN90" s="44" t="s">
        <v>39</v>
      </c>
      <c r="AO90" s="44"/>
      <c r="AP90" s="43"/>
      <c r="AQ90" s="43"/>
    </row>
    <row r="91" spans="1:43" ht="15.75" x14ac:dyDescent="0.25">
      <c r="A91" s="43" t="s">
        <v>40</v>
      </c>
      <c r="B91" s="43" t="s">
        <v>135</v>
      </c>
      <c r="C91" s="45" t="s">
        <v>173</v>
      </c>
      <c r="D91" s="43" t="s">
        <v>174</v>
      </c>
      <c r="E91" s="46">
        <v>166</v>
      </c>
      <c r="F91" s="46">
        <v>118.4</v>
      </c>
      <c r="G91" s="46">
        <v>15.1</v>
      </c>
      <c r="H91" s="46">
        <v>3.1</v>
      </c>
      <c r="I91" s="46">
        <v>5.5</v>
      </c>
      <c r="J91" s="46" t="s">
        <v>39</v>
      </c>
      <c r="K91" s="46">
        <v>42.6</v>
      </c>
      <c r="L91" s="46">
        <v>12.6</v>
      </c>
      <c r="M91" s="46">
        <v>18.600000000000001</v>
      </c>
      <c r="N91" s="8" t="s">
        <v>39</v>
      </c>
      <c r="O91" s="46" t="s">
        <v>39</v>
      </c>
      <c r="P91" s="10" t="s">
        <v>39</v>
      </c>
      <c r="Q91" s="8" t="s">
        <v>39</v>
      </c>
      <c r="R91" s="46" t="s">
        <v>39</v>
      </c>
      <c r="S91" s="46" t="s">
        <v>39</v>
      </c>
      <c r="T91" s="46" t="s">
        <v>39</v>
      </c>
      <c r="U91" s="44" t="s">
        <v>39</v>
      </c>
      <c r="V91" s="44">
        <v>0</v>
      </c>
      <c r="W91" s="44">
        <v>0</v>
      </c>
      <c r="X91" s="44" t="s">
        <v>39</v>
      </c>
      <c r="Y91" s="44" t="s">
        <v>39</v>
      </c>
      <c r="Z91" s="44" t="s">
        <v>39</v>
      </c>
      <c r="AA91" s="44" t="s">
        <v>39</v>
      </c>
      <c r="AB91" s="44" t="s">
        <v>39</v>
      </c>
      <c r="AC91" s="44" t="s">
        <v>39</v>
      </c>
      <c r="AD91" s="44">
        <v>24.5</v>
      </c>
      <c r="AE91" s="44">
        <v>48</v>
      </c>
      <c r="AF91" s="44" t="s">
        <v>39</v>
      </c>
      <c r="AG91" s="44" t="s">
        <v>39</v>
      </c>
      <c r="AH91" s="44">
        <v>42.6</v>
      </c>
      <c r="AI91" s="44">
        <v>57.6</v>
      </c>
      <c r="AJ91" s="44">
        <v>35</v>
      </c>
      <c r="AK91" s="44">
        <v>50</v>
      </c>
      <c r="AL91" s="44">
        <v>61.6</v>
      </c>
      <c r="AM91" s="44" t="s">
        <v>39</v>
      </c>
      <c r="AN91" s="44" t="s">
        <v>39</v>
      </c>
      <c r="AO91" s="44"/>
      <c r="AP91" s="43"/>
      <c r="AQ91" s="43"/>
    </row>
    <row r="92" spans="1:43" ht="15.75" x14ac:dyDescent="0.25">
      <c r="A92" s="43" t="s">
        <v>40</v>
      </c>
      <c r="B92" s="43" t="s">
        <v>135</v>
      </c>
      <c r="C92" s="45" t="s">
        <v>175</v>
      </c>
      <c r="D92" s="43" t="s">
        <v>176</v>
      </c>
      <c r="E92" s="46">
        <v>126.1</v>
      </c>
      <c r="F92" s="46">
        <v>72.7</v>
      </c>
      <c r="G92" s="46">
        <v>2.8</v>
      </c>
      <c r="H92" s="46">
        <v>8.5</v>
      </c>
      <c r="I92" s="46">
        <v>7.3</v>
      </c>
      <c r="J92" s="46">
        <v>4.8</v>
      </c>
      <c r="K92" s="46" t="s">
        <v>39</v>
      </c>
      <c r="L92" s="46">
        <v>0</v>
      </c>
      <c r="M92" s="46">
        <v>0</v>
      </c>
      <c r="N92" s="8" t="s">
        <v>39</v>
      </c>
      <c r="O92" s="46" t="s">
        <v>39</v>
      </c>
      <c r="P92" s="10" t="s">
        <v>39</v>
      </c>
      <c r="Q92" s="8" t="s">
        <v>39</v>
      </c>
      <c r="R92" s="46" t="s">
        <v>39</v>
      </c>
      <c r="S92" s="46" t="s">
        <v>39</v>
      </c>
      <c r="T92" s="46" t="s">
        <v>39</v>
      </c>
      <c r="U92" s="44" t="s">
        <v>39</v>
      </c>
      <c r="V92" s="44">
        <v>0</v>
      </c>
      <c r="W92" s="44">
        <v>0</v>
      </c>
      <c r="X92" s="44" t="s">
        <v>39</v>
      </c>
      <c r="Y92" s="44">
        <v>0</v>
      </c>
      <c r="Z92" s="44">
        <v>0</v>
      </c>
      <c r="AA92" s="44" t="s">
        <v>39</v>
      </c>
      <c r="AB92" s="44">
        <v>0</v>
      </c>
      <c r="AC92" s="44">
        <v>0</v>
      </c>
      <c r="AD92" s="44">
        <v>39</v>
      </c>
      <c r="AE92" s="44">
        <v>51.8</v>
      </c>
      <c r="AF92" s="44">
        <v>53.4</v>
      </c>
      <c r="AG92" s="44">
        <v>38.6</v>
      </c>
      <c r="AH92" s="44">
        <v>29.3</v>
      </c>
      <c r="AI92" s="44" t="s">
        <v>39</v>
      </c>
      <c r="AJ92" s="44" t="s">
        <v>39</v>
      </c>
      <c r="AK92" s="44" t="s">
        <v>39</v>
      </c>
      <c r="AL92" s="44" t="s">
        <v>39</v>
      </c>
      <c r="AM92" s="44">
        <v>42.7</v>
      </c>
      <c r="AN92" s="44">
        <v>47</v>
      </c>
      <c r="AO92" s="44"/>
      <c r="AP92" s="43"/>
      <c r="AQ92" s="43"/>
    </row>
    <row r="93" spans="1:43" ht="15.75" x14ac:dyDescent="0.25">
      <c r="A93" s="43" t="s">
        <v>40</v>
      </c>
      <c r="B93" s="43" t="s">
        <v>135</v>
      </c>
      <c r="C93" s="45" t="s">
        <v>177</v>
      </c>
      <c r="D93" s="43" t="s">
        <v>178</v>
      </c>
      <c r="E93" s="46">
        <v>69.7</v>
      </c>
      <c r="F93" s="46">
        <v>55.3</v>
      </c>
      <c r="G93" s="46" t="s">
        <v>39</v>
      </c>
      <c r="H93" s="46" t="s">
        <v>39</v>
      </c>
      <c r="I93" s="46" t="s">
        <v>39</v>
      </c>
      <c r="J93" s="46" t="s">
        <v>39</v>
      </c>
      <c r="K93" s="46" t="s">
        <v>39</v>
      </c>
      <c r="L93" s="46" t="s">
        <v>39</v>
      </c>
      <c r="M93" s="46" t="s">
        <v>39</v>
      </c>
      <c r="N93" s="8" t="s">
        <v>39</v>
      </c>
      <c r="O93" s="46" t="s">
        <v>39</v>
      </c>
      <c r="P93" s="10" t="s">
        <v>39</v>
      </c>
      <c r="Q93" s="8" t="s">
        <v>39</v>
      </c>
      <c r="R93" s="46" t="s">
        <v>39</v>
      </c>
      <c r="S93" s="46" t="s">
        <v>39</v>
      </c>
      <c r="T93" s="46" t="s">
        <v>39</v>
      </c>
      <c r="U93" s="44" t="s">
        <v>39</v>
      </c>
      <c r="V93" s="44" t="s">
        <v>39</v>
      </c>
      <c r="W93" s="44" t="s">
        <v>39</v>
      </c>
      <c r="X93" s="44">
        <v>34.5</v>
      </c>
      <c r="Y93" s="44">
        <v>10.3</v>
      </c>
      <c r="Z93" s="44">
        <v>10.5</v>
      </c>
      <c r="AA93" s="44">
        <v>46.1</v>
      </c>
      <c r="AB93" s="44">
        <v>5.2</v>
      </c>
      <c r="AC93" s="44">
        <v>2.4</v>
      </c>
      <c r="AD93" s="44">
        <v>6.7</v>
      </c>
      <c r="AE93" s="44">
        <v>14</v>
      </c>
      <c r="AF93" s="44">
        <v>15.2</v>
      </c>
      <c r="AG93" s="44" t="s">
        <v>39</v>
      </c>
      <c r="AH93" s="44" t="s">
        <v>39</v>
      </c>
      <c r="AI93" s="44" t="s">
        <v>39</v>
      </c>
      <c r="AJ93" s="44" t="s">
        <v>39</v>
      </c>
      <c r="AK93" s="44" t="s">
        <v>39</v>
      </c>
      <c r="AL93" s="44" t="s">
        <v>39</v>
      </c>
      <c r="AM93" s="44">
        <v>14.5</v>
      </c>
      <c r="AN93" s="44">
        <v>18.3</v>
      </c>
      <c r="AO93" s="44"/>
      <c r="AP93" s="43"/>
      <c r="AQ93" s="43"/>
    </row>
    <row r="94" spans="1:43" ht="15.75" x14ac:dyDescent="0.25">
      <c r="A94" s="43" t="s">
        <v>40</v>
      </c>
      <c r="B94" s="43" t="s">
        <v>135</v>
      </c>
      <c r="C94" s="45" t="s">
        <v>177</v>
      </c>
      <c r="D94" s="43" t="s">
        <v>179</v>
      </c>
      <c r="E94" s="46" t="s">
        <v>39</v>
      </c>
      <c r="F94" s="46">
        <v>46.6</v>
      </c>
      <c r="G94" s="46">
        <v>2.7</v>
      </c>
      <c r="H94" s="46">
        <v>1.3</v>
      </c>
      <c r="I94" s="46">
        <v>1.3</v>
      </c>
      <c r="J94" s="46">
        <v>3.1</v>
      </c>
      <c r="K94" s="46" t="s">
        <v>39</v>
      </c>
      <c r="L94" s="46" t="s">
        <v>39</v>
      </c>
      <c r="M94" s="46" t="s">
        <v>39</v>
      </c>
      <c r="N94" s="8" t="s">
        <v>39</v>
      </c>
      <c r="O94" s="46" t="s">
        <v>39</v>
      </c>
      <c r="P94" s="10" t="s">
        <v>39</v>
      </c>
      <c r="Q94" s="8" t="s">
        <v>39</v>
      </c>
      <c r="R94" s="46" t="s">
        <v>39</v>
      </c>
      <c r="S94" s="46" t="s">
        <v>39</v>
      </c>
      <c r="T94" s="46" t="s">
        <v>39</v>
      </c>
      <c r="U94" s="44" t="s">
        <v>39</v>
      </c>
      <c r="V94" s="44" t="s">
        <v>39</v>
      </c>
      <c r="W94" s="44" t="s">
        <v>39</v>
      </c>
      <c r="X94" s="44" t="s">
        <v>39</v>
      </c>
      <c r="Y94" s="44" t="s">
        <v>39</v>
      </c>
      <c r="Z94" s="44" t="s">
        <v>39</v>
      </c>
      <c r="AA94" s="44">
        <v>39.299999999999997</v>
      </c>
      <c r="AB94" s="44">
        <v>4.0999999999999996</v>
      </c>
      <c r="AC94" s="44">
        <v>2.2999999999999998</v>
      </c>
      <c r="AD94" s="44">
        <v>3.4</v>
      </c>
      <c r="AE94" s="44" t="s">
        <v>39</v>
      </c>
      <c r="AF94" s="44" t="s">
        <v>39</v>
      </c>
      <c r="AG94" s="44" t="s">
        <v>39</v>
      </c>
      <c r="AH94" s="44" t="s">
        <v>39</v>
      </c>
      <c r="AI94" s="44" t="s">
        <v>39</v>
      </c>
      <c r="AJ94" s="44" t="s">
        <v>39</v>
      </c>
      <c r="AK94" s="44" t="s">
        <v>39</v>
      </c>
      <c r="AL94" s="44" t="s">
        <v>39</v>
      </c>
      <c r="AM94" s="44">
        <v>12.6</v>
      </c>
      <c r="AN94" s="44">
        <v>20.6</v>
      </c>
      <c r="AO94" s="44"/>
      <c r="AP94" s="43"/>
      <c r="AQ94" s="43"/>
    </row>
    <row r="95" spans="1:43" ht="15.75" x14ac:dyDescent="0.25">
      <c r="A95" s="43" t="s">
        <v>40</v>
      </c>
      <c r="B95" s="44" t="s">
        <v>135</v>
      </c>
      <c r="C95" s="47" t="s">
        <v>180</v>
      </c>
      <c r="D95" s="43" t="s">
        <v>181</v>
      </c>
      <c r="E95" s="46">
        <v>0</v>
      </c>
      <c r="F95" s="46">
        <v>280.10000000000002</v>
      </c>
      <c r="G95" s="46">
        <v>8.5</v>
      </c>
      <c r="H95" s="46">
        <v>9</v>
      </c>
      <c r="I95" s="46" t="s">
        <v>39</v>
      </c>
      <c r="J95" s="46">
        <v>54.5</v>
      </c>
      <c r="K95" s="46">
        <v>68.5</v>
      </c>
      <c r="L95" s="46">
        <v>31.6</v>
      </c>
      <c r="M95" s="46">
        <v>85.1</v>
      </c>
      <c r="N95" s="8" t="s">
        <v>39</v>
      </c>
      <c r="O95" s="46" t="s">
        <v>39</v>
      </c>
      <c r="P95" s="10" t="s">
        <v>39</v>
      </c>
      <c r="Q95" s="8">
        <v>0</v>
      </c>
      <c r="R95" s="46" t="s">
        <v>39</v>
      </c>
      <c r="S95" s="46">
        <v>0</v>
      </c>
      <c r="T95" s="46" t="s">
        <v>39</v>
      </c>
      <c r="U95" s="44" t="s">
        <v>39</v>
      </c>
      <c r="V95" s="44" t="s">
        <v>39</v>
      </c>
      <c r="W95" s="44" t="s">
        <v>39</v>
      </c>
      <c r="X95" s="44" t="s">
        <v>39</v>
      </c>
      <c r="Y95" s="44" t="s">
        <v>39</v>
      </c>
      <c r="Z95" s="44" t="s">
        <v>39</v>
      </c>
      <c r="AA95" s="44" t="s">
        <v>39</v>
      </c>
      <c r="AB95" s="44" t="s">
        <v>39</v>
      </c>
      <c r="AC95" s="44" t="s">
        <v>39</v>
      </c>
      <c r="AD95" s="44">
        <v>18.600000000000001</v>
      </c>
      <c r="AE95" s="44" t="s">
        <v>39</v>
      </c>
      <c r="AF95" s="44" t="s">
        <v>39</v>
      </c>
      <c r="AG95" s="44" t="s">
        <v>39</v>
      </c>
      <c r="AH95" s="44">
        <v>166.3</v>
      </c>
      <c r="AI95" s="44">
        <v>130.6</v>
      </c>
      <c r="AJ95" s="44">
        <v>75.400000000000006</v>
      </c>
      <c r="AK95" s="44">
        <v>51.1</v>
      </c>
      <c r="AL95" s="44">
        <v>166.3</v>
      </c>
      <c r="AM95" s="44" t="s">
        <v>39</v>
      </c>
      <c r="AN95" s="44" t="s">
        <v>39</v>
      </c>
      <c r="AO95" s="44"/>
      <c r="AP95" s="43"/>
      <c r="AQ95" s="43"/>
    </row>
    <row r="96" spans="1:43" ht="15.75" x14ac:dyDescent="0.25">
      <c r="A96" s="43" t="s">
        <v>182</v>
      </c>
      <c r="B96" s="43" t="s">
        <v>183</v>
      </c>
      <c r="C96" s="45" t="s">
        <v>443</v>
      </c>
      <c r="D96" s="43" t="s">
        <v>185</v>
      </c>
      <c r="E96" s="46">
        <v>40.5</v>
      </c>
      <c r="F96" s="46">
        <v>30.3</v>
      </c>
      <c r="G96" s="46">
        <v>1.1000000000000001</v>
      </c>
      <c r="H96" s="46">
        <v>1.2</v>
      </c>
      <c r="I96" s="46">
        <v>0.6</v>
      </c>
      <c r="J96" s="46">
        <v>1.2</v>
      </c>
      <c r="K96" s="46">
        <v>8</v>
      </c>
      <c r="L96" s="46">
        <v>4.4000000000000004</v>
      </c>
      <c r="M96" s="46" t="s">
        <v>39</v>
      </c>
      <c r="N96" s="8">
        <v>16.3</v>
      </c>
      <c r="O96" s="46" t="s">
        <v>39</v>
      </c>
      <c r="P96" s="10">
        <v>16.3</v>
      </c>
      <c r="Q96" s="8">
        <v>4.4000000000000004</v>
      </c>
      <c r="R96" s="46" t="s">
        <v>39</v>
      </c>
      <c r="S96" s="46">
        <v>4.4000000000000004</v>
      </c>
      <c r="T96" s="46">
        <v>1.8</v>
      </c>
      <c r="U96" s="44">
        <v>9.1</v>
      </c>
      <c r="V96" s="44">
        <v>3.6</v>
      </c>
      <c r="W96" s="44">
        <v>1.9</v>
      </c>
      <c r="X96" s="44">
        <v>22.5</v>
      </c>
      <c r="Y96" s="44">
        <v>3.6</v>
      </c>
      <c r="Z96" s="44">
        <v>3.3</v>
      </c>
      <c r="AA96" s="44">
        <v>19.399999999999999</v>
      </c>
      <c r="AB96" s="44">
        <v>6.9</v>
      </c>
      <c r="AC96" s="44">
        <v>4</v>
      </c>
      <c r="AD96" s="44">
        <v>3.8</v>
      </c>
      <c r="AE96" s="44">
        <v>8.6999999999999993</v>
      </c>
      <c r="AF96" s="44">
        <v>4.8</v>
      </c>
      <c r="AG96" s="44">
        <v>7.3</v>
      </c>
      <c r="AH96" s="44">
        <v>1.2</v>
      </c>
      <c r="AI96" s="44" t="s">
        <v>39</v>
      </c>
      <c r="AJ96" s="44" t="s">
        <v>39</v>
      </c>
      <c r="AK96" s="44" t="s">
        <v>39</v>
      </c>
      <c r="AL96" s="44" t="s">
        <v>39</v>
      </c>
      <c r="AM96" s="44">
        <v>6.7</v>
      </c>
      <c r="AN96" s="44">
        <v>12.8</v>
      </c>
      <c r="AO96" s="44"/>
      <c r="AP96" s="43"/>
      <c r="AQ96" s="43"/>
    </row>
    <row r="97" spans="1:43" ht="15.75" x14ac:dyDescent="0.25">
      <c r="A97" s="43" t="s">
        <v>182</v>
      </c>
      <c r="B97" s="43" t="s">
        <v>183</v>
      </c>
      <c r="C97" s="45" t="s">
        <v>444</v>
      </c>
      <c r="D97" s="43" t="s">
        <v>186</v>
      </c>
      <c r="E97" s="46">
        <v>41.7</v>
      </c>
      <c r="F97" s="46">
        <v>30</v>
      </c>
      <c r="G97" s="46">
        <v>2.1</v>
      </c>
      <c r="H97" s="46">
        <v>2.2000000000000002</v>
      </c>
      <c r="I97" s="46">
        <v>1.3</v>
      </c>
      <c r="J97" s="46">
        <v>1.9</v>
      </c>
      <c r="K97" s="46">
        <v>10.3</v>
      </c>
      <c r="L97" s="46">
        <v>5.7</v>
      </c>
      <c r="M97" s="46" t="s">
        <v>39</v>
      </c>
      <c r="N97" s="8">
        <v>16.100000000000001</v>
      </c>
      <c r="O97" s="46" t="s">
        <v>39</v>
      </c>
      <c r="P97" s="10">
        <v>16.100000000000001</v>
      </c>
      <c r="Q97" s="8">
        <v>6.5</v>
      </c>
      <c r="R97" s="46" t="s">
        <v>39</v>
      </c>
      <c r="S97" s="46">
        <v>6.5</v>
      </c>
      <c r="T97" s="46">
        <v>3.4</v>
      </c>
      <c r="U97" s="44" t="s">
        <v>39</v>
      </c>
      <c r="V97" s="44">
        <v>0</v>
      </c>
      <c r="W97" s="44">
        <v>0</v>
      </c>
      <c r="X97" s="44">
        <v>24</v>
      </c>
      <c r="Y97" s="44">
        <v>5.2</v>
      </c>
      <c r="Z97" s="44">
        <v>5</v>
      </c>
      <c r="AA97" s="44">
        <v>22.7</v>
      </c>
      <c r="AB97" s="44">
        <v>8.1999999999999993</v>
      </c>
      <c r="AC97" s="44">
        <v>4.9000000000000004</v>
      </c>
      <c r="AD97" s="44">
        <v>4.5</v>
      </c>
      <c r="AE97" s="44">
        <v>9.4</v>
      </c>
      <c r="AF97" s="44">
        <v>5.7</v>
      </c>
      <c r="AG97" s="44">
        <v>7</v>
      </c>
      <c r="AH97" s="44">
        <v>10.3</v>
      </c>
      <c r="AI97" s="44" t="s">
        <v>39</v>
      </c>
      <c r="AJ97" s="44" t="s">
        <v>39</v>
      </c>
      <c r="AK97" s="44" t="s">
        <v>39</v>
      </c>
      <c r="AL97" s="44" t="s">
        <v>39</v>
      </c>
      <c r="AM97" s="44">
        <v>9.4</v>
      </c>
      <c r="AN97" s="44">
        <v>14.8</v>
      </c>
      <c r="AO97" s="44"/>
      <c r="AP97" s="43"/>
      <c r="AQ97" s="43"/>
    </row>
    <row r="98" spans="1:43" ht="15.75" x14ac:dyDescent="0.25">
      <c r="A98" s="43" t="s">
        <v>182</v>
      </c>
      <c r="B98" s="43" t="s">
        <v>183</v>
      </c>
      <c r="C98" s="45" t="s">
        <v>445</v>
      </c>
      <c r="D98" s="43" t="s">
        <v>187</v>
      </c>
      <c r="E98" s="46" t="s">
        <v>39</v>
      </c>
      <c r="F98" s="46">
        <v>39.6</v>
      </c>
      <c r="G98" s="46" t="s">
        <v>39</v>
      </c>
      <c r="H98" s="46" t="s">
        <v>39</v>
      </c>
      <c r="I98" s="46" t="s">
        <v>39</v>
      </c>
      <c r="J98" s="46" t="s">
        <v>39</v>
      </c>
      <c r="K98" s="46">
        <v>12</v>
      </c>
      <c r="L98" s="46">
        <v>3.7</v>
      </c>
      <c r="M98" s="46">
        <v>3.7</v>
      </c>
      <c r="N98" s="8">
        <v>28.9</v>
      </c>
      <c r="O98" s="46" t="s">
        <v>39</v>
      </c>
      <c r="P98" s="10">
        <v>28.9</v>
      </c>
      <c r="Q98" s="8">
        <v>0</v>
      </c>
      <c r="R98" s="46" t="s">
        <v>39</v>
      </c>
      <c r="S98" s="46" t="s">
        <v>39</v>
      </c>
      <c r="T98" s="46">
        <v>3.5</v>
      </c>
      <c r="U98" s="44">
        <v>17.5</v>
      </c>
      <c r="V98" s="44" t="s">
        <v>39</v>
      </c>
      <c r="W98" s="44">
        <v>5.8</v>
      </c>
      <c r="X98" s="44">
        <v>30.3</v>
      </c>
      <c r="Y98" s="44">
        <v>5.2</v>
      </c>
      <c r="Z98" s="44">
        <v>8.3000000000000007</v>
      </c>
      <c r="AA98" s="44" t="s">
        <v>39</v>
      </c>
      <c r="AB98" s="44" t="s">
        <v>39</v>
      </c>
      <c r="AC98" s="44" t="s">
        <v>39</v>
      </c>
      <c r="AD98" s="44">
        <v>3</v>
      </c>
      <c r="AE98" s="44" t="s">
        <v>39</v>
      </c>
      <c r="AF98" s="44" t="s">
        <v>39</v>
      </c>
      <c r="AG98" s="44" t="s">
        <v>39</v>
      </c>
      <c r="AH98" s="44" t="s">
        <v>39</v>
      </c>
      <c r="AI98" s="44" t="s">
        <v>39</v>
      </c>
      <c r="AJ98" s="44" t="s">
        <v>39</v>
      </c>
      <c r="AK98" s="44">
        <v>7.9</v>
      </c>
      <c r="AL98" s="44">
        <v>17.8</v>
      </c>
      <c r="AM98" s="44" t="s">
        <v>39</v>
      </c>
      <c r="AN98" s="44" t="s">
        <v>39</v>
      </c>
      <c r="AO98" s="44"/>
      <c r="AP98" s="43"/>
      <c r="AQ98" s="43"/>
    </row>
    <row r="99" spans="1:43" ht="15.75" x14ac:dyDescent="0.25">
      <c r="A99" s="43" t="s">
        <v>182</v>
      </c>
      <c r="B99" s="43" t="s">
        <v>183</v>
      </c>
      <c r="C99" s="45" t="s">
        <v>188</v>
      </c>
      <c r="D99" s="43" t="s">
        <v>189</v>
      </c>
      <c r="E99" s="46">
        <v>129.6</v>
      </c>
      <c r="F99" s="46">
        <v>96.3</v>
      </c>
      <c r="G99" s="46">
        <v>3.4</v>
      </c>
      <c r="H99" s="46">
        <v>2.2000000000000002</v>
      </c>
      <c r="I99" s="46" t="s">
        <v>39</v>
      </c>
      <c r="J99" s="46" t="s">
        <v>39</v>
      </c>
      <c r="K99" s="46">
        <v>34.299999999999997</v>
      </c>
      <c r="L99" s="46">
        <v>16.100000000000001</v>
      </c>
      <c r="M99" s="46">
        <v>2.8</v>
      </c>
      <c r="N99" s="8">
        <v>27.5</v>
      </c>
      <c r="O99" s="46">
        <v>27.5</v>
      </c>
      <c r="P99" s="10">
        <v>68.5</v>
      </c>
      <c r="Q99" s="8">
        <v>60.9</v>
      </c>
      <c r="R99" s="46">
        <v>41.1</v>
      </c>
      <c r="S99" s="46">
        <v>19.8</v>
      </c>
      <c r="T99" s="46">
        <v>8</v>
      </c>
      <c r="U99" s="44">
        <v>35.299999999999997</v>
      </c>
      <c r="V99" s="44">
        <v>20.5</v>
      </c>
      <c r="W99" s="44">
        <v>27.6</v>
      </c>
      <c r="X99" s="44">
        <v>69.599999999999994</v>
      </c>
      <c r="Y99" s="44">
        <v>25.6</v>
      </c>
      <c r="Z99" s="44">
        <v>33.1</v>
      </c>
      <c r="AA99" s="44">
        <v>81.2</v>
      </c>
      <c r="AB99" s="44">
        <v>16.7</v>
      </c>
      <c r="AC99" s="44">
        <v>17.899999999999999</v>
      </c>
      <c r="AD99" s="44">
        <v>20.100000000000001</v>
      </c>
      <c r="AE99" s="44">
        <v>33.5</v>
      </c>
      <c r="AF99" s="44">
        <v>7.8</v>
      </c>
      <c r="AG99" s="44">
        <v>26.8</v>
      </c>
      <c r="AH99" s="44">
        <v>24.2</v>
      </c>
      <c r="AI99" s="44" t="s">
        <v>39</v>
      </c>
      <c r="AJ99" s="44" t="s">
        <v>39</v>
      </c>
      <c r="AK99" s="44" t="s">
        <v>39</v>
      </c>
      <c r="AL99" s="44" t="s">
        <v>39</v>
      </c>
      <c r="AM99" s="44">
        <v>28.4</v>
      </c>
      <c r="AN99" s="44">
        <v>46.2</v>
      </c>
      <c r="AO99" s="44"/>
      <c r="AP99" s="43"/>
      <c r="AQ99" s="43"/>
    </row>
    <row r="100" spans="1:43" ht="15.75" x14ac:dyDescent="0.25">
      <c r="A100" s="43" t="s">
        <v>182</v>
      </c>
      <c r="B100" s="43" t="s">
        <v>183</v>
      </c>
      <c r="C100" s="45" t="s">
        <v>188</v>
      </c>
      <c r="D100" s="43" t="s">
        <v>190</v>
      </c>
      <c r="E100" s="46">
        <v>117.9</v>
      </c>
      <c r="F100" s="46">
        <v>80</v>
      </c>
      <c r="G100" s="46">
        <v>4.9000000000000004</v>
      </c>
      <c r="H100" s="46">
        <v>2.9</v>
      </c>
      <c r="I100" s="46">
        <v>3.9</v>
      </c>
      <c r="J100" s="46">
        <v>1.5</v>
      </c>
      <c r="K100" s="46">
        <v>31.6</v>
      </c>
      <c r="L100" s="46">
        <v>16.3</v>
      </c>
      <c r="M100" s="46">
        <v>3.1</v>
      </c>
      <c r="N100" s="8">
        <v>18.600000000000001</v>
      </c>
      <c r="O100" s="46">
        <v>18.600000000000001</v>
      </c>
      <c r="P100" s="10">
        <v>63.3</v>
      </c>
      <c r="Q100" s="8">
        <v>60.9</v>
      </c>
      <c r="R100" s="46">
        <v>44.8</v>
      </c>
      <c r="S100" s="46">
        <v>16.100000000000001</v>
      </c>
      <c r="T100" s="46">
        <v>7</v>
      </c>
      <c r="U100" s="44">
        <v>30.9</v>
      </c>
      <c r="V100" s="44">
        <v>17</v>
      </c>
      <c r="W100" s="44">
        <v>26.1</v>
      </c>
      <c r="X100" s="44">
        <v>60.4</v>
      </c>
      <c r="Y100" s="44">
        <v>19.399999999999999</v>
      </c>
      <c r="Z100" s="44">
        <v>30.8</v>
      </c>
      <c r="AA100" s="44">
        <v>73</v>
      </c>
      <c r="AB100" s="44">
        <v>11.9</v>
      </c>
      <c r="AC100" s="44">
        <v>17.2</v>
      </c>
      <c r="AD100" s="44">
        <v>20.100000000000001</v>
      </c>
      <c r="AE100" s="44">
        <v>38</v>
      </c>
      <c r="AF100" s="44">
        <v>10.1</v>
      </c>
      <c r="AG100" s="44">
        <v>30.5</v>
      </c>
      <c r="AH100" s="44">
        <v>23.6</v>
      </c>
      <c r="AI100" s="44" t="s">
        <v>39</v>
      </c>
      <c r="AJ100" s="44" t="s">
        <v>39</v>
      </c>
      <c r="AK100" s="44" t="s">
        <v>39</v>
      </c>
      <c r="AL100" s="44" t="s">
        <v>39</v>
      </c>
      <c r="AM100" s="44">
        <v>33.6</v>
      </c>
      <c r="AN100" s="44">
        <v>38.4</v>
      </c>
      <c r="AO100" s="44"/>
      <c r="AP100" s="43"/>
      <c r="AQ100" s="43"/>
    </row>
    <row r="101" spans="1:43" ht="15.75" x14ac:dyDescent="0.25">
      <c r="A101" s="43" t="s">
        <v>182</v>
      </c>
      <c r="B101" s="43" t="s">
        <v>183</v>
      </c>
      <c r="C101" s="45" t="s">
        <v>191</v>
      </c>
      <c r="D101" s="43" t="s">
        <v>192</v>
      </c>
      <c r="E101" s="46">
        <v>109.2</v>
      </c>
      <c r="F101" s="46">
        <v>75.900000000000006</v>
      </c>
      <c r="G101" s="46">
        <v>2.4</v>
      </c>
      <c r="H101" s="46">
        <v>3.9</v>
      </c>
      <c r="I101" s="46" t="s">
        <v>39</v>
      </c>
      <c r="J101" s="46">
        <v>8.1</v>
      </c>
      <c r="K101" s="46">
        <v>13.5</v>
      </c>
      <c r="L101" s="46">
        <v>18</v>
      </c>
      <c r="M101" s="46" t="s">
        <v>39</v>
      </c>
      <c r="N101" s="8">
        <v>34.200000000000003</v>
      </c>
      <c r="O101" s="46" t="s">
        <v>39</v>
      </c>
      <c r="P101" s="10">
        <v>34.200000000000003</v>
      </c>
      <c r="Q101" s="8">
        <v>0</v>
      </c>
      <c r="R101" s="46" t="s">
        <v>39</v>
      </c>
      <c r="S101" s="46" t="s">
        <v>39</v>
      </c>
      <c r="T101" s="46">
        <v>5.9</v>
      </c>
      <c r="U101" s="44" t="s">
        <v>39</v>
      </c>
      <c r="V101" s="44" t="s">
        <v>39</v>
      </c>
      <c r="W101" s="44" t="s">
        <v>39</v>
      </c>
      <c r="X101" s="44">
        <v>50.9</v>
      </c>
      <c r="Y101" s="44">
        <v>5.6</v>
      </c>
      <c r="Z101" s="44">
        <v>6.3</v>
      </c>
      <c r="AA101" s="44">
        <v>50.4</v>
      </c>
      <c r="AB101" s="44" t="s">
        <v>39</v>
      </c>
      <c r="AC101" s="44">
        <v>12.6</v>
      </c>
      <c r="AD101" s="44">
        <v>13.7</v>
      </c>
      <c r="AE101" s="44">
        <v>33.4</v>
      </c>
      <c r="AF101" s="44">
        <v>22.8</v>
      </c>
      <c r="AG101" s="44">
        <v>21.5</v>
      </c>
      <c r="AH101" s="44">
        <v>13.5</v>
      </c>
      <c r="AI101" s="44">
        <v>34</v>
      </c>
      <c r="AJ101" s="44">
        <v>10.8</v>
      </c>
      <c r="AK101" s="44" t="s">
        <v>39</v>
      </c>
      <c r="AL101" s="44" t="s">
        <v>39</v>
      </c>
      <c r="AM101" s="44">
        <v>21.4</v>
      </c>
      <c r="AN101" s="44">
        <v>35.1</v>
      </c>
      <c r="AO101" s="44"/>
      <c r="AP101" s="43"/>
      <c r="AQ101" s="43"/>
    </row>
    <row r="102" spans="1:43" ht="15.75" x14ac:dyDescent="0.25">
      <c r="A102" s="43" t="s">
        <v>182</v>
      </c>
      <c r="B102" s="43" t="s">
        <v>183</v>
      </c>
      <c r="C102" s="45" t="s">
        <v>191</v>
      </c>
      <c r="D102" s="43" t="s">
        <v>193</v>
      </c>
      <c r="E102" s="46">
        <v>301</v>
      </c>
      <c r="F102" s="46">
        <v>223</v>
      </c>
      <c r="G102" s="46">
        <v>3.7</v>
      </c>
      <c r="H102" s="46" t="s">
        <v>39</v>
      </c>
      <c r="I102" s="46" t="s">
        <v>39</v>
      </c>
      <c r="J102" s="46" t="s">
        <v>39</v>
      </c>
      <c r="K102" s="46">
        <v>55.7</v>
      </c>
      <c r="L102" s="46">
        <v>38.9</v>
      </c>
      <c r="M102" s="46" t="s">
        <v>39</v>
      </c>
      <c r="N102" s="8">
        <v>125.8</v>
      </c>
      <c r="O102" s="46" t="s">
        <v>39</v>
      </c>
      <c r="P102" s="10">
        <v>125.8</v>
      </c>
      <c r="Q102" s="8">
        <v>48.5</v>
      </c>
      <c r="R102" s="46" t="s">
        <v>39</v>
      </c>
      <c r="S102" s="46">
        <v>48.5</v>
      </c>
      <c r="T102" s="46">
        <v>38.4</v>
      </c>
      <c r="U102" s="44" t="s">
        <v>39</v>
      </c>
      <c r="V102" s="44">
        <v>0</v>
      </c>
      <c r="W102" s="44">
        <v>0</v>
      </c>
      <c r="X102" s="44">
        <v>123.8</v>
      </c>
      <c r="Y102" s="44">
        <v>47.2</v>
      </c>
      <c r="Z102" s="44">
        <v>45.8</v>
      </c>
      <c r="AA102" s="44">
        <v>179</v>
      </c>
      <c r="AB102" s="44">
        <v>33.5</v>
      </c>
      <c r="AC102" s="44">
        <v>31.4</v>
      </c>
      <c r="AD102" s="44">
        <v>34</v>
      </c>
      <c r="AE102" s="44">
        <v>62.7</v>
      </c>
      <c r="AF102" s="44">
        <v>45.2</v>
      </c>
      <c r="AG102" s="44">
        <v>65.400000000000006</v>
      </c>
      <c r="AH102" s="44">
        <v>61</v>
      </c>
      <c r="AI102" s="44" t="s">
        <v>39</v>
      </c>
      <c r="AJ102" s="44" t="s">
        <v>39</v>
      </c>
      <c r="AK102" s="44" t="s">
        <v>39</v>
      </c>
      <c r="AL102" s="44" t="s">
        <v>39</v>
      </c>
      <c r="AM102" s="44">
        <v>65.7</v>
      </c>
      <c r="AN102" s="44">
        <v>92.1</v>
      </c>
      <c r="AO102" s="44"/>
      <c r="AP102" s="43"/>
      <c r="AQ102" s="43"/>
    </row>
    <row r="103" spans="1:43" ht="15.75" x14ac:dyDescent="0.25">
      <c r="A103" s="43" t="s">
        <v>182</v>
      </c>
      <c r="B103" s="43" t="s">
        <v>183</v>
      </c>
      <c r="C103" s="45" t="s">
        <v>191</v>
      </c>
      <c r="D103" s="43" t="s">
        <v>194</v>
      </c>
      <c r="E103" s="46" t="s">
        <v>39</v>
      </c>
      <c r="F103" s="46">
        <v>174</v>
      </c>
      <c r="G103" s="46">
        <v>5.4</v>
      </c>
      <c r="H103" s="46">
        <v>4.8</v>
      </c>
      <c r="I103" s="46">
        <v>5</v>
      </c>
      <c r="J103" s="46">
        <v>5.7</v>
      </c>
      <c r="K103" s="46">
        <v>44.6</v>
      </c>
      <c r="L103" s="46">
        <v>37.4</v>
      </c>
      <c r="M103" s="46">
        <v>8.6999999999999993</v>
      </c>
      <c r="N103" s="8">
        <v>100.9</v>
      </c>
      <c r="O103" s="46" t="s">
        <v>39</v>
      </c>
      <c r="P103" s="10">
        <v>100.9</v>
      </c>
      <c r="Q103" s="8">
        <v>24.3</v>
      </c>
      <c r="R103" s="46" t="s">
        <v>39</v>
      </c>
      <c r="S103" s="46">
        <v>24.3</v>
      </c>
      <c r="T103" s="46">
        <v>20.5</v>
      </c>
      <c r="U103" s="44" t="s">
        <v>39</v>
      </c>
      <c r="V103" s="44" t="s">
        <v>39</v>
      </c>
      <c r="W103" s="44" t="s">
        <v>39</v>
      </c>
      <c r="X103" s="44">
        <v>99.9</v>
      </c>
      <c r="Y103" s="44">
        <v>37.4</v>
      </c>
      <c r="Z103" s="44">
        <v>35</v>
      </c>
      <c r="AA103" s="44">
        <v>137.80000000000001</v>
      </c>
      <c r="AB103" s="44">
        <v>29.2</v>
      </c>
      <c r="AC103" s="44">
        <v>32.799999999999997</v>
      </c>
      <c r="AD103" s="44">
        <v>27.9</v>
      </c>
      <c r="AE103" s="44" t="s">
        <v>39</v>
      </c>
      <c r="AF103" s="44" t="s">
        <v>39</v>
      </c>
      <c r="AG103" s="44" t="s">
        <v>39</v>
      </c>
      <c r="AH103" s="44">
        <v>44.6</v>
      </c>
      <c r="AI103" s="44" t="s">
        <v>39</v>
      </c>
      <c r="AJ103" s="44" t="s">
        <v>39</v>
      </c>
      <c r="AK103" s="44" t="s">
        <v>39</v>
      </c>
      <c r="AL103" s="44" t="s">
        <v>39</v>
      </c>
      <c r="AM103" s="44">
        <v>66.5</v>
      </c>
      <c r="AN103" s="44">
        <v>88.5</v>
      </c>
      <c r="AO103" s="44"/>
      <c r="AP103" s="43"/>
      <c r="AQ103" s="43"/>
    </row>
    <row r="104" spans="1:43" ht="15.75" x14ac:dyDescent="0.25">
      <c r="A104" s="43" t="s">
        <v>182</v>
      </c>
      <c r="B104" s="43" t="s">
        <v>183</v>
      </c>
      <c r="C104" s="45" t="s">
        <v>195</v>
      </c>
      <c r="D104" s="43" t="s">
        <v>196</v>
      </c>
      <c r="E104" s="46">
        <v>191</v>
      </c>
      <c r="F104" s="46">
        <v>148.30000000000001</v>
      </c>
      <c r="G104" s="46" t="s">
        <v>39</v>
      </c>
      <c r="H104" s="46" t="s">
        <v>39</v>
      </c>
      <c r="I104" s="46" t="s">
        <v>39</v>
      </c>
      <c r="J104" s="46" t="s">
        <v>39</v>
      </c>
      <c r="K104" s="46">
        <v>35.5</v>
      </c>
      <c r="L104" s="46">
        <v>33.799999999999997</v>
      </c>
      <c r="M104" s="46" t="s">
        <v>39</v>
      </c>
      <c r="N104" s="8">
        <v>68.099999999999994</v>
      </c>
      <c r="O104" s="46">
        <v>68.099999999999994</v>
      </c>
      <c r="P104" s="10" t="s">
        <v>39</v>
      </c>
      <c r="Q104" s="8" t="s">
        <v>39</v>
      </c>
      <c r="R104" s="46" t="s">
        <v>39</v>
      </c>
      <c r="S104" s="46" t="s">
        <v>39</v>
      </c>
      <c r="T104" s="46" t="s">
        <v>39</v>
      </c>
      <c r="U104" s="44">
        <v>59.4</v>
      </c>
      <c r="V104" s="44" t="s">
        <v>39</v>
      </c>
      <c r="W104" s="44">
        <v>30.2</v>
      </c>
      <c r="X104" s="44">
        <v>112.5</v>
      </c>
      <c r="Y104" s="44">
        <v>17.3</v>
      </c>
      <c r="Z104" s="44">
        <v>27.9</v>
      </c>
      <c r="AA104" s="44">
        <v>118.1</v>
      </c>
      <c r="AB104" s="44">
        <v>16.5</v>
      </c>
      <c r="AC104" s="44">
        <v>24</v>
      </c>
      <c r="AD104" s="44">
        <v>19.5</v>
      </c>
      <c r="AE104" s="44">
        <v>42.2</v>
      </c>
      <c r="AF104" s="44">
        <v>23.4</v>
      </c>
      <c r="AG104" s="44">
        <v>43</v>
      </c>
      <c r="AH104" s="44">
        <v>35.5</v>
      </c>
      <c r="AI104" s="44">
        <v>47.7</v>
      </c>
      <c r="AJ104" s="44">
        <v>35.5</v>
      </c>
      <c r="AK104" s="44">
        <v>37.799999999999997</v>
      </c>
      <c r="AL104" s="44">
        <v>65.599999999999994</v>
      </c>
      <c r="AM104" s="44" t="s">
        <v>39</v>
      </c>
      <c r="AN104" s="44" t="s">
        <v>39</v>
      </c>
      <c r="AO104" s="44"/>
      <c r="AP104" s="43"/>
      <c r="AQ104" s="43"/>
    </row>
    <row r="105" spans="1:43" ht="15.75" x14ac:dyDescent="0.25">
      <c r="A105" s="43" t="s">
        <v>182</v>
      </c>
      <c r="B105" s="43" t="s">
        <v>183</v>
      </c>
      <c r="C105" s="45" t="s">
        <v>195</v>
      </c>
      <c r="D105" s="43" t="s">
        <v>197</v>
      </c>
      <c r="E105" s="46">
        <v>170</v>
      </c>
      <c r="F105" s="46">
        <v>123.7</v>
      </c>
      <c r="G105" s="46">
        <v>2.7</v>
      </c>
      <c r="H105" s="46">
        <v>7.3</v>
      </c>
      <c r="I105" s="46">
        <v>5.7</v>
      </c>
      <c r="J105" s="46" t="s">
        <v>39</v>
      </c>
      <c r="K105" s="46">
        <v>39.200000000000003</v>
      </c>
      <c r="L105" s="46">
        <v>26.8</v>
      </c>
      <c r="M105" s="46">
        <v>17.399999999999999</v>
      </c>
      <c r="N105" s="8">
        <v>53.7</v>
      </c>
      <c r="O105" s="46">
        <v>53.7</v>
      </c>
      <c r="P105" s="10">
        <v>82.9</v>
      </c>
      <c r="Q105" s="8">
        <v>50.4</v>
      </c>
      <c r="R105" s="46">
        <v>35.700000000000003</v>
      </c>
      <c r="S105" s="46">
        <v>14.7</v>
      </c>
      <c r="T105" s="46">
        <v>16.7</v>
      </c>
      <c r="U105" s="44">
        <v>59.9</v>
      </c>
      <c r="V105" s="44" t="s">
        <v>39</v>
      </c>
      <c r="W105" s="44">
        <v>30.4</v>
      </c>
      <c r="X105" s="44">
        <v>92.8</v>
      </c>
      <c r="Y105" s="44">
        <v>20.7</v>
      </c>
      <c r="Z105" s="44">
        <v>25.2</v>
      </c>
      <c r="AA105" s="44">
        <v>99.5</v>
      </c>
      <c r="AB105" s="44">
        <v>13</v>
      </c>
      <c r="AC105" s="44">
        <v>21.7</v>
      </c>
      <c r="AD105" s="44">
        <v>15.3</v>
      </c>
      <c r="AE105" s="44">
        <v>40.299999999999997</v>
      </c>
      <c r="AF105" s="44">
        <v>14.3</v>
      </c>
      <c r="AG105" s="44">
        <v>36.299999999999997</v>
      </c>
      <c r="AH105" s="44">
        <v>39.200000000000003</v>
      </c>
      <c r="AI105" s="44">
        <v>40.799999999999997</v>
      </c>
      <c r="AJ105" s="44">
        <v>36.4</v>
      </c>
      <c r="AK105" s="44">
        <v>35</v>
      </c>
      <c r="AL105" s="44">
        <v>54.4</v>
      </c>
      <c r="AM105" s="44">
        <v>35</v>
      </c>
      <c r="AN105" s="44">
        <v>57.9</v>
      </c>
      <c r="AO105" s="44"/>
      <c r="AP105" s="43"/>
      <c r="AQ105" s="43"/>
    </row>
    <row r="106" spans="1:43" ht="15.75" x14ac:dyDescent="0.25">
      <c r="A106" s="43" t="s">
        <v>182</v>
      </c>
      <c r="B106" s="43" t="s">
        <v>183</v>
      </c>
      <c r="C106" s="45" t="s">
        <v>198</v>
      </c>
      <c r="D106" s="43" t="s">
        <v>199</v>
      </c>
      <c r="E106" s="46" t="s">
        <v>39</v>
      </c>
      <c r="F106" s="46">
        <v>110.6</v>
      </c>
      <c r="G106" s="46">
        <v>5</v>
      </c>
      <c r="H106" s="46" t="s">
        <v>39</v>
      </c>
      <c r="I106" s="46">
        <v>6.9</v>
      </c>
      <c r="J106" s="46">
        <v>5.2</v>
      </c>
      <c r="K106" s="46">
        <v>35.799999999999997</v>
      </c>
      <c r="L106" s="46">
        <v>14.7</v>
      </c>
      <c r="M106" s="46" t="s">
        <v>39</v>
      </c>
      <c r="N106" s="8">
        <v>66.3</v>
      </c>
      <c r="O106" s="46" t="s">
        <v>39</v>
      </c>
      <c r="P106" s="10">
        <v>66.3</v>
      </c>
      <c r="Q106" s="8" t="s">
        <v>39</v>
      </c>
      <c r="R106" s="46" t="s">
        <v>39</v>
      </c>
      <c r="S106" s="46" t="s">
        <v>39</v>
      </c>
      <c r="T106" s="46">
        <v>31</v>
      </c>
      <c r="U106" s="44">
        <v>38.799999999999997</v>
      </c>
      <c r="V106" s="44" t="s">
        <v>39</v>
      </c>
      <c r="W106" s="44" t="s">
        <v>39</v>
      </c>
      <c r="X106" s="44">
        <v>83.9</v>
      </c>
      <c r="Y106" s="44" t="s">
        <v>39</v>
      </c>
      <c r="Z106" s="44" t="s">
        <v>39</v>
      </c>
      <c r="AA106" s="44">
        <v>82.9</v>
      </c>
      <c r="AB106" s="44" t="s">
        <v>39</v>
      </c>
      <c r="AC106" s="44">
        <v>38.4</v>
      </c>
      <c r="AD106" s="44">
        <v>18.899999999999999</v>
      </c>
      <c r="AE106" s="44" t="s">
        <v>39</v>
      </c>
      <c r="AF106" s="44" t="s">
        <v>39</v>
      </c>
      <c r="AG106" s="44" t="s">
        <v>39</v>
      </c>
      <c r="AH106" s="44">
        <v>35.799999999999997</v>
      </c>
      <c r="AI106" s="44" t="s">
        <v>39</v>
      </c>
      <c r="AJ106" s="44" t="s">
        <v>39</v>
      </c>
      <c r="AK106" s="44" t="s">
        <v>39</v>
      </c>
      <c r="AL106" s="44" t="s">
        <v>39</v>
      </c>
      <c r="AM106" s="44">
        <v>40.5</v>
      </c>
      <c r="AN106" s="44">
        <v>47.7</v>
      </c>
      <c r="AO106" s="44"/>
      <c r="AP106" s="43"/>
      <c r="AQ106" s="43"/>
    </row>
    <row r="107" spans="1:43" ht="15.75" x14ac:dyDescent="0.25">
      <c r="A107" s="43" t="s">
        <v>182</v>
      </c>
      <c r="B107" s="43" t="s">
        <v>183</v>
      </c>
      <c r="C107" s="48" t="s">
        <v>200</v>
      </c>
      <c r="D107" s="43" t="s">
        <v>201</v>
      </c>
      <c r="E107" s="46">
        <v>144.1</v>
      </c>
      <c r="F107" s="46">
        <v>100.3</v>
      </c>
      <c r="G107" s="46">
        <v>8.8000000000000007</v>
      </c>
      <c r="H107" s="46">
        <v>2.8</v>
      </c>
      <c r="I107" s="46">
        <v>2.7</v>
      </c>
      <c r="J107" s="46">
        <v>5.4</v>
      </c>
      <c r="K107" s="46">
        <v>33.1</v>
      </c>
      <c r="L107" s="46">
        <v>25.6</v>
      </c>
      <c r="M107" s="46" t="s">
        <v>39</v>
      </c>
      <c r="N107" s="8">
        <v>59.5</v>
      </c>
      <c r="O107" s="46">
        <v>59.5</v>
      </c>
      <c r="P107" s="10">
        <v>80</v>
      </c>
      <c r="Q107" s="8">
        <v>36.299999999999997</v>
      </c>
      <c r="R107" s="46">
        <v>17.399999999999999</v>
      </c>
      <c r="S107" s="46">
        <v>19</v>
      </c>
      <c r="T107" s="46">
        <v>19.100000000000001</v>
      </c>
      <c r="U107" s="44">
        <v>40.1</v>
      </c>
      <c r="V107" s="44">
        <v>24.2</v>
      </c>
      <c r="W107" s="44">
        <v>26.7</v>
      </c>
      <c r="X107" s="44">
        <v>75.2</v>
      </c>
      <c r="Y107" s="44">
        <v>18.3</v>
      </c>
      <c r="Z107" s="44">
        <v>23.5</v>
      </c>
      <c r="AA107" s="44">
        <v>80.099999999999994</v>
      </c>
      <c r="AB107" s="44" t="s">
        <v>39</v>
      </c>
      <c r="AC107" s="44">
        <v>25.5</v>
      </c>
      <c r="AD107" s="44">
        <v>19</v>
      </c>
      <c r="AE107" s="44">
        <v>42.8</v>
      </c>
      <c r="AF107" s="44">
        <v>20.7</v>
      </c>
      <c r="AG107" s="44">
        <v>35.5</v>
      </c>
      <c r="AH107" s="44">
        <v>33.1</v>
      </c>
      <c r="AI107" s="44" t="s">
        <v>39</v>
      </c>
      <c r="AJ107" s="44" t="s">
        <v>39</v>
      </c>
      <c r="AK107" s="44" t="s">
        <v>39</v>
      </c>
      <c r="AL107" s="44" t="s">
        <v>39</v>
      </c>
      <c r="AM107" s="44">
        <v>28.3</v>
      </c>
      <c r="AN107" s="44">
        <v>51.8</v>
      </c>
      <c r="AO107" s="44"/>
      <c r="AP107" s="43"/>
      <c r="AQ107" s="43"/>
    </row>
    <row r="108" spans="1:43" ht="15.75" x14ac:dyDescent="0.25">
      <c r="A108" s="43" t="s">
        <v>182</v>
      </c>
      <c r="B108" s="43" t="s">
        <v>183</v>
      </c>
      <c r="C108" s="48" t="s">
        <v>200</v>
      </c>
      <c r="D108" s="44" t="s">
        <v>434</v>
      </c>
      <c r="E108" s="46">
        <v>231.8</v>
      </c>
      <c r="F108" s="46">
        <v>144.30000000000001</v>
      </c>
      <c r="G108" s="46">
        <v>4.8</v>
      </c>
      <c r="H108" s="46">
        <v>7.5</v>
      </c>
      <c r="I108" s="46">
        <v>8.4</v>
      </c>
      <c r="J108" s="46" t="s">
        <v>39</v>
      </c>
      <c r="K108" s="46">
        <v>38.299999999999997</v>
      </c>
      <c r="L108" s="46" t="s">
        <v>39</v>
      </c>
      <c r="M108" s="46" t="s">
        <v>39</v>
      </c>
      <c r="N108" s="8">
        <v>100.8</v>
      </c>
      <c r="O108" s="46" t="s">
        <v>39</v>
      </c>
      <c r="P108" s="10">
        <v>100.8</v>
      </c>
      <c r="Q108" s="8">
        <v>34.200000000000003</v>
      </c>
      <c r="R108" s="46" t="s">
        <v>39</v>
      </c>
      <c r="S108" s="46">
        <v>34.200000000000003</v>
      </c>
      <c r="T108" s="46">
        <v>24.7</v>
      </c>
      <c r="U108" s="44">
        <v>61.3</v>
      </c>
      <c r="V108" s="44">
        <v>31.4</v>
      </c>
      <c r="W108" s="44">
        <v>39.200000000000003</v>
      </c>
      <c r="X108" s="44">
        <v>126.9</v>
      </c>
      <c r="Y108" s="44">
        <v>30.1</v>
      </c>
      <c r="Z108" s="44">
        <v>42</v>
      </c>
      <c r="AA108" s="44">
        <v>128.9</v>
      </c>
      <c r="AB108" s="44">
        <v>27.5</v>
      </c>
      <c r="AC108" s="44">
        <v>39.700000000000003</v>
      </c>
      <c r="AD108" s="44">
        <v>21.3</v>
      </c>
      <c r="AE108" s="44">
        <v>83.4</v>
      </c>
      <c r="AF108" s="44">
        <v>43.1</v>
      </c>
      <c r="AG108" s="44">
        <v>52.7</v>
      </c>
      <c r="AH108" s="44">
        <v>38.299999999999997</v>
      </c>
      <c r="AI108" s="44" t="s">
        <v>39</v>
      </c>
      <c r="AJ108" s="44" t="s">
        <v>39</v>
      </c>
      <c r="AK108" s="44" t="s">
        <v>39</v>
      </c>
      <c r="AL108" s="44" t="s">
        <v>39</v>
      </c>
      <c r="AM108" s="44">
        <v>55.1</v>
      </c>
      <c r="AN108" s="44">
        <v>61.3</v>
      </c>
      <c r="AO108" s="44"/>
      <c r="AP108" s="43"/>
      <c r="AQ108" s="43"/>
    </row>
    <row r="109" spans="1:43" ht="15.75" x14ac:dyDescent="0.25">
      <c r="A109" s="43" t="s">
        <v>182</v>
      </c>
      <c r="B109" s="43" t="s">
        <v>183</v>
      </c>
      <c r="C109" s="45" t="s">
        <v>202</v>
      </c>
      <c r="D109" s="43" t="s">
        <v>203</v>
      </c>
      <c r="E109" s="46">
        <v>46.8</v>
      </c>
      <c r="F109" s="46">
        <v>28.9</v>
      </c>
      <c r="G109" s="46">
        <v>1.5</v>
      </c>
      <c r="H109" s="46">
        <v>1.3</v>
      </c>
      <c r="I109" s="46">
        <v>1.1000000000000001</v>
      </c>
      <c r="J109" s="46" t="s">
        <v>39</v>
      </c>
      <c r="K109" s="46">
        <v>8.1</v>
      </c>
      <c r="L109" s="46">
        <v>9.6</v>
      </c>
      <c r="M109" s="46">
        <v>4.3</v>
      </c>
      <c r="N109" s="8">
        <v>11.4</v>
      </c>
      <c r="O109" s="46">
        <v>11.4</v>
      </c>
      <c r="P109" s="10">
        <v>16.8</v>
      </c>
      <c r="Q109" s="8">
        <v>10.6</v>
      </c>
      <c r="R109" s="46">
        <v>7.8</v>
      </c>
      <c r="S109" s="46">
        <v>2.8</v>
      </c>
      <c r="T109" s="46">
        <v>5.8</v>
      </c>
      <c r="U109" s="44">
        <v>8.9</v>
      </c>
      <c r="V109" s="44" t="s">
        <v>39</v>
      </c>
      <c r="W109" s="44">
        <v>14.3</v>
      </c>
      <c r="X109" s="44">
        <v>21.9</v>
      </c>
      <c r="Y109" s="44" t="s">
        <v>39</v>
      </c>
      <c r="Z109" s="44">
        <v>11.9</v>
      </c>
      <c r="AA109" s="44">
        <v>21.8</v>
      </c>
      <c r="AB109" s="44" t="s">
        <v>39</v>
      </c>
      <c r="AC109" s="44">
        <v>10.1</v>
      </c>
      <c r="AD109" s="44">
        <v>4.5999999999999996</v>
      </c>
      <c r="AE109" s="44">
        <v>11.9</v>
      </c>
      <c r="AF109" s="44">
        <v>3.8</v>
      </c>
      <c r="AG109" s="44">
        <v>11.3</v>
      </c>
      <c r="AH109" s="44">
        <v>8.1</v>
      </c>
      <c r="AI109" s="44" t="s">
        <v>39</v>
      </c>
      <c r="AJ109" s="44" t="s">
        <v>39</v>
      </c>
      <c r="AK109" s="44" t="s">
        <v>39</v>
      </c>
      <c r="AL109" s="44" t="s">
        <v>39</v>
      </c>
      <c r="AM109" s="44">
        <v>9.4</v>
      </c>
      <c r="AN109" s="44">
        <v>21.8</v>
      </c>
      <c r="AO109" s="44"/>
      <c r="AP109" s="43"/>
      <c r="AQ109" s="43"/>
    </row>
    <row r="110" spans="1:43" ht="15.75" x14ac:dyDescent="0.25">
      <c r="A110" s="43" t="s">
        <v>182</v>
      </c>
      <c r="B110" s="43" t="s">
        <v>183</v>
      </c>
      <c r="C110" s="45" t="s">
        <v>204</v>
      </c>
      <c r="D110" s="43" t="s">
        <v>205</v>
      </c>
      <c r="E110" s="46">
        <v>67.8</v>
      </c>
      <c r="F110" s="46">
        <v>50.4</v>
      </c>
      <c r="G110" s="46" t="s">
        <v>39</v>
      </c>
      <c r="H110" s="46" t="s">
        <v>39</v>
      </c>
      <c r="I110" s="46" t="s">
        <v>39</v>
      </c>
      <c r="J110" s="46" t="s">
        <v>39</v>
      </c>
      <c r="K110" s="46">
        <v>13.9</v>
      </c>
      <c r="L110" s="46">
        <v>11.2</v>
      </c>
      <c r="M110" s="46" t="s">
        <v>39</v>
      </c>
      <c r="N110" s="8">
        <v>21.3</v>
      </c>
      <c r="O110" s="46">
        <v>21.3</v>
      </c>
      <c r="P110" s="10">
        <v>30.7</v>
      </c>
      <c r="Q110" s="8">
        <v>15.9</v>
      </c>
      <c r="R110" s="46">
        <v>9.8000000000000007</v>
      </c>
      <c r="S110" s="46">
        <v>6.1</v>
      </c>
      <c r="T110" s="46" t="s">
        <v>39</v>
      </c>
      <c r="U110" s="44">
        <v>18.899999999999999</v>
      </c>
      <c r="V110" s="44">
        <v>9.5</v>
      </c>
      <c r="W110" s="44">
        <v>12.8</v>
      </c>
      <c r="X110" s="44">
        <v>41.5</v>
      </c>
      <c r="Y110" s="44">
        <v>7.6</v>
      </c>
      <c r="Z110" s="44">
        <v>13.1</v>
      </c>
      <c r="AA110" s="44">
        <v>41.7</v>
      </c>
      <c r="AB110" s="44">
        <v>8.1</v>
      </c>
      <c r="AC110" s="44">
        <v>12.8</v>
      </c>
      <c r="AD110" s="44">
        <v>7.8</v>
      </c>
      <c r="AE110" s="44">
        <v>14.5</v>
      </c>
      <c r="AF110" s="44">
        <v>4.7</v>
      </c>
      <c r="AG110" s="44">
        <v>13.6</v>
      </c>
      <c r="AH110" s="44">
        <v>13.9</v>
      </c>
      <c r="AI110" s="44" t="s">
        <v>39</v>
      </c>
      <c r="AJ110" s="44" t="s">
        <v>39</v>
      </c>
      <c r="AK110" s="44" t="s">
        <v>39</v>
      </c>
      <c r="AL110" s="44" t="s">
        <v>39</v>
      </c>
      <c r="AM110" s="44">
        <v>15</v>
      </c>
      <c r="AN110" s="44">
        <v>24.9</v>
      </c>
      <c r="AO110" s="44"/>
      <c r="AP110" s="43"/>
      <c r="AQ110" s="43"/>
    </row>
    <row r="111" spans="1:43" ht="15.75" x14ac:dyDescent="0.25">
      <c r="A111" s="43" t="s">
        <v>182</v>
      </c>
      <c r="B111" s="43" t="s">
        <v>183</v>
      </c>
      <c r="C111" s="45" t="s">
        <v>204</v>
      </c>
      <c r="D111" s="43" t="s">
        <v>206</v>
      </c>
      <c r="E111" s="46" t="s">
        <v>39</v>
      </c>
      <c r="F111" s="46">
        <v>68.3</v>
      </c>
      <c r="G111" s="46">
        <v>3.4</v>
      </c>
      <c r="H111" s="46" t="s">
        <v>39</v>
      </c>
      <c r="I111" s="46" t="s">
        <v>39</v>
      </c>
      <c r="J111" s="46" t="s">
        <v>39</v>
      </c>
      <c r="K111" s="46">
        <v>18.100000000000001</v>
      </c>
      <c r="L111" s="46">
        <v>12.7</v>
      </c>
      <c r="M111" s="46">
        <v>3</v>
      </c>
      <c r="N111" s="8">
        <v>32.299999999999997</v>
      </c>
      <c r="O111" s="46">
        <v>32.299999999999997</v>
      </c>
      <c r="P111" s="10">
        <v>41.8</v>
      </c>
      <c r="Q111" s="8">
        <v>16.399999999999999</v>
      </c>
      <c r="R111" s="46">
        <v>10.7</v>
      </c>
      <c r="S111" s="46">
        <v>5.7</v>
      </c>
      <c r="T111" s="46">
        <v>12.2</v>
      </c>
      <c r="U111" s="44">
        <v>18.5</v>
      </c>
      <c r="V111" s="44" t="s">
        <v>39</v>
      </c>
      <c r="W111" s="44">
        <v>17.8</v>
      </c>
      <c r="X111" s="44">
        <v>51.1</v>
      </c>
      <c r="Y111" s="44" t="s">
        <v>39</v>
      </c>
      <c r="Z111" s="44">
        <v>17.600000000000001</v>
      </c>
      <c r="AA111" s="44">
        <v>52.3</v>
      </c>
      <c r="AB111" s="44" t="s">
        <v>39</v>
      </c>
      <c r="AC111" s="44">
        <v>14.5</v>
      </c>
      <c r="AD111" s="44">
        <v>9.1</v>
      </c>
      <c r="AE111" s="44" t="s">
        <v>39</v>
      </c>
      <c r="AF111" s="44" t="s">
        <v>39</v>
      </c>
      <c r="AG111" s="44" t="s">
        <v>39</v>
      </c>
      <c r="AH111" s="44">
        <v>16.399999999999999</v>
      </c>
      <c r="AI111" s="44">
        <v>12.2</v>
      </c>
      <c r="AJ111" s="44">
        <v>9.4</v>
      </c>
      <c r="AK111" s="44">
        <v>14.4</v>
      </c>
      <c r="AL111" s="44">
        <v>27.7</v>
      </c>
      <c r="AM111" s="44" t="s">
        <v>39</v>
      </c>
      <c r="AN111" s="44" t="s">
        <v>39</v>
      </c>
      <c r="AO111" s="44"/>
      <c r="AP111" s="43"/>
      <c r="AQ111" s="43"/>
    </row>
    <row r="112" spans="1:43" ht="15.75" x14ac:dyDescent="0.25">
      <c r="A112" s="43" t="s">
        <v>182</v>
      </c>
      <c r="B112" s="43" t="s">
        <v>183</v>
      </c>
      <c r="C112" s="48" t="s">
        <v>207</v>
      </c>
      <c r="D112" s="43" t="s">
        <v>208</v>
      </c>
      <c r="E112" s="46">
        <v>55.9</v>
      </c>
      <c r="F112" s="46">
        <v>41.7</v>
      </c>
      <c r="G112" s="46" t="s">
        <v>39</v>
      </c>
      <c r="H112" s="46" t="s">
        <v>39</v>
      </c>
      <c r="I112" s="46" t="s">
        <v>39</v>
      </c>
      <c r="J112" s="46" t="s">
        <v>39</v>
      </c>
      <c r="K112" s="46" t="s">
        <v>39</v>
      </c>
      <c r="L112" s="46" t="s">
        <v>39</v>
      </c>
      <c r="M112" s="46" t="s">
        <v>39</v>
      </c>
      <c r="N112" s="8">
        <v>26.5</v>
      </c>
      <c r="O112" s="46" t="s">
        <v>39</v>
      </c>
      <c r="P112" s="10">
        <v>26.5</v>
      </c>
      <c r="Q112" s="8" t="s">
        <v>39</v>
      </c>
      <c r="R112" s="46" t="s">
        <v>39</v>
      </c>
      <c r="S112" s="46" t="s">
        <v>39</v>
      </c>
      <c r="T112" s="46" t="s">
        <v>39</v>
      </c>
      <c r="U112" s="44">
        <v>17.7</v>
      </c>
      <c r="V112" s="44" t="s">
        <v>39</v>
      </c>
      <c r="W112" s="44" t="s">
        <v>39</v>
      </c>
      <c r="X112" s="44">
        <v>35.9</v>
      </c>
      <c r="Y112" s="44">
        <v>8.1999999999999993</v>
      </c>
      <c r="Z112" s="44" t="s">
        <v>39</v>
      </c>
      <c r="AA112" s="44">
        <v>34.9</v>
      </c>
      <c r="AB112" s="44">
        <v>7.5</v>
      </c>
      <c r="AC112" s="44">
        <v>11.5</v>
      </c>
      <c r="AD112" s="44">
        <v>4.8</v>
      </c>
      <c r="AE112" s="44">
        <v>14.2</v>
      </c>
      <c r="AF112" s="44">
        <v>4.8</v>
      </c>
      <c r="AG112" s="44">
        <v>8.6999999999999993</v>
      </c>
      <c r="AH112" s="44" t="s">
        <v>39</v>
      </c>
      <c r="AI112" s="44" t="s">
        <v>39</v>
      </c>
      <c r="AJ112" s="44" t="s">
        <v>39</v>
      </c>
      <c r="AK112" s="44" t="s">
        <v>39</v>
      </c>
      <c r="AL112" s="44" t="s">
        <v>39</v>
      </c>
      <c r="AM112" s="44">
        <v>15.6</v>
      </c>
      <c r="AN112" s="44">
        <v>23.3</v>
      </c>
      <c r="AO112" s="44"/>
      <c r="AP112" s="43"/>
      <c r="AQ112" s="43"/>
    </row>
    <row r="113" spans="1:43" ht="15.75" x14ac:dyDescent="0.25">
      <c r="A113" s="43" t="s">
        <v>182</v>
      </c>
      <c r="B113" s="43" t="s">
        <v>183</v>
      </c>
      <c r="C113" s="45" t="s">
        <v>209</v>
      </c>
      <c r="D113" s="43" t="s">
        <v>210</v>
      </c>
      <c r="E113" s="46">
        <v>98.3</v>
      </c>
      <c r="F113" s="46">
        <v>74.3</v>
      </c>
      <c r="G113" s="46">
        <v>4.0999999999999996</v>
      </c>
      <c r="H113" s="46">
        <v>3.4</v>
      </c>
      <c r="I113" s="46">
        <v>1.4</v>
      </c>
      <c r="J113" s="46">
        <v>3.7</v>
      </c>
      <c r="K113" s="46">
        <v>20.8</v>
      </c>
      <c r="L113" s="46">
        <v>12.9</v>
      </c>
      <c r="M113" s="46" t="s">
        <v>39</v>
      </c>
      <c r="N113" s="8">
        <v>38.200000000000003</v>
      </c>
      <c r="O113" s="46" t="s">
        <v>39</v>
      </c>
      <c r="P113" s="10">
        <v>38.200000000000003</v>
      </c>
      <c r="Q113" s="8">
        <v>15.1</v>
      </c>
      <c r="R113" s="46" t="s">
        <v>39</v>
      </c>
      <c r="S113" s="46">
        <v>15.1</v>
      </c>
      <c r="T113" s="46">
        <v>9.8000000000000007</v>
      </c>
      <c r="U113" s="44">
        <v>30</v>
      </c>
      <c r="V113" s="44" t="s">
        <v>39</v>
      </c>
      <c r="W113" s="44">
        <v>13.7</v>
      </c>
      <c r="X113" s="44">
        <v>56.7</v>
      </c>
      <c r="Y113" s="44" t="s">
        <v>39</v>
      </c>
      <c r="Z113" s="44">
        <v>12.2</v>
      </c>
      <c r="AA113" s="44">
        <v>55.3</v>
      </c>
      <c r="AB113" s="44">
        <v>16.2</v>
      </c>
      <c r="AC113" s="44">
        <v>8.6999999999999993</v>
      </c>
      <c r="AD113" s="44">
        <v>7.6</v>
      </c>
      <c r="AE113" s="44" t="s">
        <v>39</v>
      </c>
      <c r="AF113" s="44">
        <v>7</v>
      </c>
      <c r="AG113" s="44" t="s">
        <v>39</v>
      </c>
      <c r="AH113" s="44">
        <v>20.8</v>
      </c>
      <c r="AI113" s="44" t="s">
        <v>39</v>
      </c>
      <c r="AJ113" s="44" t="s">
        <v>39</v>
      </c>
      <c r="AK113" s="44" t="s">
        <v>39</v>
      </c>
      <c r="AL113" s="44" t="s">
        <v>39</v>
      </c>
      <c r="AM113" s="44">
        <v>17.5</v>
      </c>
      <c r="AN113" s="44">
        <v>27.2</v>
      </c>
      <c r="AO113" s="44"/>
      <c r="AP113" s="43"/>
      <c r="AQ113" s="43"/>
    </row>
    <row r="114" spans="1:43" ht="15.75" x14ac:dyDescent="0.25">
      <c r="A114" s="43" t="s">
        <v>182</v>
      </c>
      <c r="B114" s="43" t="s">
        <v>183</v>
      </c>
      <c r="C114" s="45" t="s">
        <v>211</v>
      </c>
      <c r="D114" s="43" t="s">
        <v>212</v>
      </c>
      <c r="E114" s="46" t="s">
        <v>39</v>
      </c>
      <c r="F114" s="46">
        <v>57.3</v>
      </c>
      <c r="G114" s="46">
        <v>0.6</v>
      </c>
      <c r="H114" s="46">
        <v>4.5</v>
      </c>
      <c r="I114" s="46">
        <v>4.7</v>
      </c>
      <c r="J114" s="46">
        <v>4.2</v>
      </c>
      <c r="K114" s="46">
        <v>16.8</v>
      </c>
      <c r="L114" s="46">
        <v>12.5</v>
      </c>
      <c r="M114" s="46">
        <v>8.4</v>
      </c>
      <c r="N114" s="8">
        <v>34.200000000000003</v>
      </c>
      <c r="O114" s="46" t="s">
        <v>39</v>
      </c>
      <c r="P114" s="10">
        <v>34.200000000000003</v>
      </c>
      <c r="Q114" s="8">
        <v>13.3</v>
      </c>
      <c r="R114" s="46" t="s">
        <v>39</v>
      </c>
      <c r="S114" s="46">
        <v>13.3</v>
      </c>
      <c r="T114" s="46">
        <v>6.8</v>
      </c>
      <c r="U114" s="44">
        <v>22.7</v>
      </c>
      <c r="V114" s="44">
        <v>10.9</v>
      </c>
      <c r="W114" s="44">
        <v>12.8</v>
      </c>
      <c r="X114" s="44">
        <v>44.8</v>
      </c>
      <c r="Y114" s="44" t="s">
        <v>39</v>
      </c>
      <c r="Z114" s="44" t="s">
        <v>39</v>
      </c>
      <c r="AA114" s="44">
        <v>46.3</v>
      </c>
      <c r="AB114" s="44">
        <v>11</v>
      </c>
      <c r="AC114" s="44">
        <v>12.2</v>
      </c>
      <c r="AD114" s="44" t="s">
        <v>39</v>
      </c>
      <c r="AE114" s="44" t="s">
        <v>39</v>
      </c>
      <c r="AF114" s="44" t="s">
        <v>39</v>
      </c>
      <c r="AG114" s="44" t="s">
        <v>39</v>
      </c>
      <c r="AH114" s="44">
        <v>16.399999999999999</v>
      </c>
      <c r="AI114" s="44" t="s">
        <v>39</v>
      </c>
      <c r="AJ114" s="44" t="s">
        <v>39</v>
      </c>
      <c r="AK114" s="44" t="s">
        <v>39</v>
      </c>
      <c r="AL114" s="44" t="s">
        <v>39</v>
      </c>
      <c r="AM114" s="44">
        <v>20.100000000000001</v>
      </c>
      <c r="AN114" s="44">
        <v>22.5</v>
      </c>
      <c r="AO114" s="44"/>
      <c r="AP114" s="43"/>
      <c r="AQ114" s="43"/>
    </row>
    <row r="115" spans="1:43" ht="15.75" x14ac:dyDescent="0.25">
      <c r="A115" s="43" t="s">
        <v>182</v>
      </c>
      <c r="B115" s="43" t="s">
        <v>183</v>
      </c>
      <c r="C115" s="45" t="s">
        <v>211</v>
      </c>
      <c r="D115" s="43" t="s">
        <v>446</v>
      </c>
      <c r="E115" s="46" t="s">
        <v>39</v>
      </c>
      <c r="F115" s="46">
        <v>47.6</v>
      </c>
      <c r="G115" s="46">
        <v>4.8</v>
      </c>
      <c r="H115" s="46">
        <v>2.9</v>
      </c>
      <c r="I115" s="46">
        <v>3.3</v>
      </c>
      <c r="J115" s="46">
        <v>1.8</v>
      </c>
      <c r="K115" s="46">
        <v>13.3</v>
      </c>
      <c r="L115" s="46" t="s">
        <v>39</v>
      </c>
      <c r="M115" s="46">
        <v>4.4000000000000004</v>
      </c>
      <c r="N115" s="8">
        <v>27</v>
      </c>
      <c r="O115" s="46" t="s">
        <v>39</v>
      </c>
      <c r="P115" s="10">
        <v>27</v>
      </c>
      <c r="Q115" s="8">
        <v>8.6</v>
      </c>
      <c r="R115" s="46" t="s">
        <v>39</v>
      </c>
      <c r="S115" s="46">
        <v>8.6</v>
      </c>
      <c r="T115" s="46">
        <v>4.4000000000000004</v>
      </c>
      <c r="U115" s="44">
        <v>21.2</v>
      </c>
      <c r="V115" s="44" t="s">
        <v>39</v>
      </c>
      <c r="W115" s="44">
        <v>8.5</v>
      </c>
      <c r="X115" s="44">
        <v>38.700000000000003</v>
      </c>
      <c r="Y115" s="44">
        <v>6.6</v>
      </c>
      <c r="Z115" s="44">
        <v>8</v>
      </c>
      <c r="AA115" s="44">
        <v>37</v>
      </c>
      <c r="AB115" s="44">
        <v>7.9</v>
      </c>
      <c r="AC115" s="44">
        <v>7.8</v>
      </c>
      <c r="AD115" s="44">
        <v>7.1</v>
      </c>
      <c r="AE115" s="44" t="s">
        <v>39</v>
      </c>
      <c r="AF115" s="44" t="s">
        <v>39</v>
      </c>
      <c r="AG115" s="44" t="s">
        <v>39</v>
      </c>
      <c r="AH115" s="44">
        <v>13.3</v>
      </c>
      <c r="AI115" s="44" t="s">
        <v>39</v>
      </c>
      <c r="AJ115" s="44" t="s">
        <v>39</v>
      </c>
      <c r="AK115" s="44" t="s">
        <v>39</v>
      </c>
      <c r="AL115" s="44" t="s">
        <v>39</v>
      </c>
      <c r="AM115" s="44">
        <v>13.8</v>
      </c>
      <c r="AN115" s="44">
        <v>21.9</v>
      </c>
      <c r="AO115" s="44"/>
      <c r="AP115" s="43"/>
      <c r="AQ115" s="43"/>
    </row>
    <row r="116" spans="1:43" ht="15.75" x14ac:dyDescent="0.25">
      <c r="A116" s="43" t="s">
        <v>182</v>
      </c>
      <c r="B116" s="43" t="s">
        <v>183</v>
      </c>
      <c r="C116" s="45" t="s">
        <v>213</v>
      </c>
      <c r="D116" s="43" t="s">
        <v>214</v>
      </c>
      <c r="E116" s="46">
        <v>62.3</v>
      </c>
      <c r="F116" s="46">
        <v>44.8</v>
      </c>
      <c r="G116" s="46">
        <v>1.6</v>
      </c>
      <c r="H116" s="46">
        <v>3.1</v>
      </c>
      <c r="I116" s="46">
        <v>2.2999999999999998</v>
      </c>
      <c r="J116" s="46">
        <v>2.1</v>
      </c>
      <c r="K116" s="46">
        <v>12.2</v>
      </c>
      <c r="L116" s="46">
        <v>10.9</v>
      </c>
      <c r="M116" s="46" t="s">
        <v>39</v>
      </c>
      <c r="N116" s="8">
        <v>25.9</v>
      </c>
      <c r="O116" s="46" t="s">
        <v>39</v>
      </c>
      <c r="P116" s="10">
        <v>25.9</v>
      </c>
      <c r="Q116" s="8" t="s">
        <v>39</v>
      </c>
      <c r="R116" s="46" t="s">
        <v>39</v>
      </c>
      <c r="S116" s="46" t="s">
        <v>39</v>
      </c>
      <c r="T116" s="46">
        <v>5.4</v>
      </c>
      <c r="U116" s="44">
        <v>21.1</v>
      </c>
      <c r="V116" s="44" t="s">
        <v>39</v>
      </c>
      <c r="W116" s="44">
        <v>9.9</v>
      </c>
      <c r="X116" s="44">
        <v>35.299999999999997</v>
      </c>
      <c r="Y116" s="44">
        <v>7.6</v>
      </c>
      <c r="Z116" s="44">
        <v>11.8</v>
      </c>
      <c r="AA116" s="44">
        <v>35.799999999999997</v>
      </c>
      <c r="AB116" s="44">
        <v>6.8</v>
      </c>
      <c r="AC116" s="44">
        <v>7.2</v>
      </c>
      <c r="AD116" s="44">
        <v>6.2</v>
      </c>
      <c r="AE116" s="44">
        <v>17.5</v>
      </c>
      <c r="AF116" s="44">
        <v>5.7</v>
      </c>
      <c r="AG116" s="44">
        <v>10.7</v>
      </c>
      <c r="AH116" s="44">
        <v>12.2</v>
      </c>
      <c r="AI116" s="44" t="s">
        <v>39</v>
      </c>
      <c r="AJ116" s="44" t="s">
        <v>39</v>
      </c>
      <c r="AK116" s="44" t="s">
        <v>39</v>
      </c>
      <c r="AL116" s="44" t="s">
        <v>39</v>
      </c>
      <c r="AM116" s="44">
        <v>12.3</v>
      </c>
      <c r="AN116" s="44">
        <v>25.6</v>
      </c>
      <c r="AO116" s="44"/>
      <c r="AP116" s="43"/>
      <c r="AQ116" s="43"/>
    </row>
    <row r="117" spans="1:43" ht="15.75" x14ac:dyDescent="0.25">
      <c r="A117" s="43" t="s">
        <v>182</v>
      </c>
      <c r="B117" s="43" t="s">
        <v>183</v>
      </c>
      <c r="C117" s="45" t="s">
        <v>215</v>
      </c>
      <c r="D117" s="43" t="s">
        <v>216</v>
      </c>
      <c r="E117" s="46">
        <v>156.19999999999999</v>
      </c>
      <c r="F117" s="46">
        <v>114.9</v>
      </c>
      <c r="G117" s="46">
        <v>14.1</v>
      </c>
      <c r="H117" s="46">
        <v>8.4</v>
      </c>
      <c r="I117" s="46">
        <v>8.3000000000000007</v>
      </c>
      <c r="J117" s="46">
        <v>3.2</v>
      </c>
      <c r="K117" s="46">
        <v>34.200000000000003</v>
      </c>
      <c r="L117" s="46">
        <v>30.1</v>
      </c>
      <c r="M117" s="46">
        <v>15.2</v>
      </c>
      <c r="N117" s="8">
        <v>64.2</v>
      </c>
      <c r="O117" s="46" t="s">
        <v>39</v>
      </c>
      <c r="P117" s="10">
        <v>64.2</v>
      </c>
      <c r="Q117" s="8">
        <v>25.4</v>
      </c>
      <c r="R117" s="46" t="s">
        <v>39</v>
      </c>
      <c r="S117" s="46">
        <v>25.4</v>
      </c>
      <c r="T117" s="46">
        <v>22.4</v>
      </c>
      <c r="U117" s="44">
        <v>46.9</v>
      </c>
      <c r="V117" s="44" t="s">
        <v>39</v>
      </c>
      <c r="W117" s="44">
        <v>27.8</v>
      </c>
      <c r="X117" s="44">
        <v>95</v>
      </c>
      <c r="Y117" s="44">
        <v>22.6</v>
      </c>
      <c r="Z117" s="44">
        <v>30.5</v>
      </c>
      <c r="AA117" s="44">
        <v>90.3</v>
      </c>
      <c r="AB117" s="44">
        <v>22.3</v>
      </c>
      <c r="AC117" s="44">
        <v>28.3</v>
      </c>
      <c r="AD117" s="44">
        <v>17.3</v>
      </c>
      <c r="AE117" s="44" t="s">
        <v>39</v>
      </c>
      <c r="AF117" s="44">
        <v>26.8</v>
      </c>
      <c r="AG117" s="44" t="s">
        <v>39</v>
      </c>
      <c r="AH117" s="44">
        <v>34.200000000000003</v>
      </c>
      <c r="AI117" s="44" t="s">
        <v>39</v>
      </c>
      <c r="AJ117" s="44" t="s">
        <v>39</v>
      </c>
      <c r="AK117" s="44" t="s">
        <v>39</v>
      </c>
      <c r="AL117" s="44" t="s">
        <v>39</v>
      </c>
      <c r="AM117" s="44">
        <v>32.4</v>
      </c>
      <c r="AN117" s="44">
        <v>59.8</v>
      </c>
      <c r="AO117" s="44"/>
      <c r="AP117" s="43"/>
      <c r="AQ117" s="43"/>
    </row>
    <row r="118" spans="1:43" ht="15.75" x14ac:dyDescent="0.25">
      <c r="A118" s="43" t="s">
        <v>182</v>
      </c>
      <c r="B118" s="43" t="s">
        <v>183</v>
      </c>
      <c r="C118" s="45" t="s">
        <v>215</v>
      </c>
      <c r="D118" s="43" t="s">
        <v>217</v>
      </c>
      <c r="E118" s="46" t="s">
        <v>39</v>
      </c>
      <c r="F118" s="46">
        <v>111.2</v>
      </c>
      <c r="G118" s="46">
        <v>7.9</v>
      </c>
      <c r="H118" s="46">
        <v>6.1</v>
      </c>
      <c r="I118" s="46">
        <v>4.5999999999999996</v>
      </c>
      <c r="J118" s="46" t="s">
        <v>39</v>
      </c>
      <c r="K118" s="46">
        <v>38.6</v>
      </c>
      <c r="L118" s="46">
        <v>31.2</v>
      </c>
      <c r="M118" s="46" t="s">
        <v>39</v>
      </c>
      <c r="N118" s="8">
        <v>67.099999999999994</v>
      </c>
      <c r="O118" s="46" t="s">
        <v>39</v>
      </c>
      <c r="P118" s="10">
        <v>67.099999999999994</v>
      </c>
      <c r="Q118" s="8" t="s">
        <v>39</v>
      </c>
      <c r="R118" s="46" t="s">
        <v>39</v>
      </c>
      <c r="S118" s="46" t="s">
        <v>39</v>
      </c>
      <c r="T118" s="46">
        <v>22.9</v>
      </c>
      <c r="U118" s="44">
        <v>47.2</v>
      </c>
      <c r="V118" s="44" t="s">
        <v>39</v>
      </c>
      <c r="W118" s="44">
        <v>21.8</v>
      </c>
      <c r="X118" s="44">
        <v>94.5</v>
      </c>
      <c r="Y118" s="44">
        <v>15.7</v>
      </c>
      <c r="Z118" s="44">
        <v>30.5</v>
      </c>
      <c r="AA118" s="44">
        <v>88</v>
      </c>
      <c r="AB118" s="44">
        <v>21.4</v>
      </c>
      <c r="AC118" s="44">
        <v>27.7</v>
      </c>
      <c r="AD118" s="44">
        <v>17.8</v>
      </c>
      <c r="AE118" s="44" t="s">
        <v>39</v>
      </c>
      <c r="AF118" s="44">
        <v>20.3</v>
      </c>
      <c r="AG118" s="44" t="s">
        <v>39</v>
      </c>
      <c r="AH118" s="44">
        <v>36</v>
      </c>
      <c r="AI118" s="44" t="s">
        <v>39</v>
      </c>
      <c r="AJ118" s="44" t="s">
        <v>39</v>
      </c>
      <c r="AK118" s="44" t="s">
        <v>39</v>
      </c>
      <c r="AL118" s="44" t="s">
        <v>39</v>
      </c>
      <c r="AM118" s="44">
        <v>30.2</v>
      </c>
      <c r="AN118" s="44">
        <v>48.4</v>
      </c>
      <c r="AO118" s="44"/>
      <c r="AP118" s="43"/>
      <c r="AQ118" s="43"/>
    </row>
    <row r="119" spans="1:43" ht="15.75" x14ac:dyDescent="0.25">
      <c r="A119" s="43" t="s">
        <v>182</v>
      </c>
      <c r="B119" s="43" t="s">
        <v>183</v>
      </c>
      <c r="C119" s="45" t="s">
        <v>447</v>
      </c>
      <c r="D119" s="43" t="s">
        <v>219</v>
      </c>
      <c r="E119" s="46">
        <v>43.9</v>
      </c>
      <c r="F119" s="46">
        <v>33.1</v>
      </c>
      <c r="G119" s="46">
        <v>0.5</v>
      </c>
      <c r="H119" s="46" t="s">
        <v>39</v>
      </c>
      <c r="I119" s="46" t="s">
        <v>39</v>
      </c>
      <c r="J119" s="46" t="s">
        <v>39</v>
      </c>
      <c r="K119" s="46">
        <v>5.0999999999999996</v>
      </c>
      <c r="L119" s="46">
        <v>5.6</v>
      </c>
      <c r="M119" s="46" t="s">
        <v>39</v>
      </c>
      <c r="N119" s="8">
        <v>8.1999999999999993</v>
      </c>
      <c r="O119" s="46">
        <v>8.1999999999999993</v>
      </c>
      <c r="P119" s="10">
        <v>20</v>
      </c>
      <c r="Q119" s="8">
        <v>16.399999999999999</v>
      </c>
      <c r="R119" s="46">
        <v>11.8</v>
      </c>
      <c r="S119" s="46">
        <v>4.7</v>
      </c>
      <c r="T119" s="46">
        <v>3.7</v>
      </c>
      <c r="U119" s="44">
        <v>12.8</v>
      </c>
      <c r="V119" s="44">
        <v>5</v>
      </c>
      <c r="W119" s="44">
        <v>3.8</v>
      </c>
      <c r="X119" s="44">
        <v>24.1</v>
      </c>
      <c r="Y119" s="44">
        <v>7.1</v>
      </c>
      <c r="Z119" s="44">
        <v>6</v>
      </c>
      <c r="AA119" s="44">
        <v>24.8</v>
      </c>
      <c r="AB119" s="44">
        <v>5.3</v>
      </c>
      <c r="AC119" s="44">
        <v>5.2</v>
      </c>
      <c r="AD119" s="44">
        <v>4.4000000000000004</v>
      </c>
      <c r="AE119" s="44">
        <v>11.1</v>
      </c>
      <c r="AF119" s="44">
        <v>3.9</v>
      </c>
      <c r="AG119" s="44">
        <v>6.1</v>
      </c>
      <c r="AH119" s="44">
        <v>5.2</v>
      </c>
      <c r="AI119" s="44" t="s">
        <v>39</v>
      </c>
      <c r="AJ119" s="44" t="s">
        <v>39</v>
      </c>
      <c r="AK119" s="44" t="s">
        <v>39</v>
      </c>
      <c r="AL119" s="44" t="s">
        <v>39</v>
      </c>
      <c r="AM119" s="44">
        <v>7.7</v>
      </c>
      <c r="AN119" s="44">
        <v>16.5</v>
      </c>
      <c r="AO119" s="44"/>
      <c r="AP119" s="43"/>
      <c r="AQ119" s="43"/>
    </row>
    <row r="120" spans="1:43" ht="15.75" x14ac:dyDescent="0.25">
      <c r="A120" s="43" t="s">
        <v>182</v>
      </c>
      <c r="B120" s="43" t="s">
        <v>183</v>
      </c>
      <c r="C120" s="45" t="s">
        <v>220</v>
      </c>
      <c r="D120" s="43" t="s">
        <v>221</v>
      </c>
      <c r="E120" s="46">
        <v>53.7</v>
      </c>
      <c r="F120" s="46">
        <v>36.5</v>
      </c>
      <c r="G120" s="46">
        <v>1.4</v>
      </c>
      <c r="H120" s="46">
        <v>2.5</v>
      </c>
      <c r="I120" s="46">
        <v>2.2999999999999998</v>
      </c>
      <c r="J120" s="46">
        <v>1.8</v>
      </c>
      <c r="K120" s="46">
        <v>8.9</v>
      </c>
      <c r="L120" s="46">
        <v>8.4</v>
      </c>
      <c r="M120" s="46" t="s">
        <v>39</v>
      </c>
      <c r="N120" s="8">
        <v>20.5</v>
      </c>
      <c r="O120" s="46" t="s">
        <v>39</v>
      </c>
      <c r="P120" s="10">
        <v>20.5</v>
      </c>
      <c r="Q120" s="8">
        <v>3.1</v>
      </c>
      <c r="R120" s="46" t="s">
        <v>39</v>
      </c>
      <c r="S120" s="46">
        <v>3.1</v>
      </c>
      <c r="T120" s="46">
        <v>5.4</v>
      </c>
      <c r="U120" s="44" t="s">
        <v>39</v>
      </c>
      <c r="V120" s="44">
        <v>0</v>
      </c>
      <c r="W120" s="44">
        <v>0</v>
      </c>
      <c r="X120" s="44">
        <v>30.5</v>
      </c>
      <c r="Y120" s="44">
        <v>5.0999999999999996</v>
      </c>
      <c r="Z120" s="44">
        <v>8.8000000000000007</v>
      </c>
      <c r="AA120" s="44">
        <v>25.5</v>
      </c>
      <c r="AB120" s="44">
        <v>3.3</v>
      </c>
      <c r="AC120" s="44">
        <v>5.8</v>
      </c>
      <c r="AD120" s="44">
        <v>6.8</v>
      </c>
      <c r="AE120" s="44">
        <v>17.100000000000001</v>
      </c>
      <c r="AF120" s="44">
        <v>7.9</v>
      </c>
      <c r="AG120" s="44">
        <v>11.8</v>
      </c>
      <c r="AH120" s="44">
        <v>8.9</v>
      </c>
      <c r="AI120" s="44" t="s">
        <v>39</v>
      </c>
      <c r="AJ120" s="44" t="s">
        <v>39</v>
      </c>
      <c r="AK120" s="44" t="s">
        <v>39</v>
      </c>
      <c r="AL120" s="44" t="s">
        <v>39</v>
      </c>
      <c r="AM120" s="44">
        <v>10.8</v>
      </c>
      <c r="AN120" s="44">
        <v>15</v>
      </c>
      <c r="AO120" s="44"/>
      <c r="AP120" s="43"/>
      <c r="AQ120" s="43"/>
    </row>
    <row r="121" spans="1:43" ht="15.75" x14ac:dyDescent="0.25">
      <c r="A121" s="43" t="s">
        <v>182</v>
      </c>
      <c r="B121" s="43" t="s">
        <v>183</v>
      </c>
      <c r="C121" s="45" t="s">
        <v>220</v>
      </c>
      <c r="D121" s="43" t="s">
        <v>222</v>
      </c>
      <c r="E121" s="46">
        <v>65.2</v>
      </c>
      <c r="F121" s="46">
        <v>41.6</v>
      </c>
      <c r="G121" s="46">
        <v>4.3</v>
      </c>
      <c r="H121" s="46">
        <v>2.2999999999999998</v>
      </c>
      <c r="I121" s="46">
        <v>2.4</v>
      </c>
      <c r="J121" s="46">
        <v>2.5</v>
      </c>
      <c r="K121" s="46">
        <v>9.8000000000000007</v>
      </c>
      <c r="L121" s="46">
        <v>11</v>
      </c>
      <c r="M121" s="46" t="s">
        <v>39</v>
      </c>
      <c r="N121" s="8">
        <v>24.1</v>
      </c>
      <c r="O121" s="46" t="s">
        <v>39</v>
      </c>
      <c r="P121" s="10">
        <v>24.1</v>
      </c>
      <c r="Q121" s="8" t="s">
        <v>39</v>
      </c>
      <c r="R121" s="46" t="s">
        <v>39</v>
      </c>
      <c r="S121" s="46" t="s">
        <v>39</v>
      </c>
      <c r="T121" s="46">
        <v>7</v>
      </c>
      <c r="U121" s="44" t="s">
        <v>39</v>
      </c>
      <c r="V121" s="44">
        <v>0</v>
      </c>
      <c r="W121" s="44">
        <v>0</v>
      </c>
      <c r="X121" s="44">
        <v>34.1</v>
      </c>
      <c r="Y121" s="44" t="s">
        <v>39</v>
      </c>
      <c r="Z121" s="44">
        <v>10.4</v>
      </c>
      <c r="AA121" s="44">
        <v>30.6</v>
      </c>
      <c r="AB121" s="44" t="s">
        <v>39</v>
      </c>
      <c r="AC121" s="44">
        <v>9.1</v>
      </c>
      <c r="AD121" s="44">
        <v>5.9</v>
      </c>
      <c r="AE121" s="44">
        <v>20.5</v>
      </c>
      <c r="AF121" s="44">
        <v>7.2</v>
      </c>
      <c r="AG121" s="44">
        <v>12.6</v>
      </c>
      <c r="AH121" s="44">
        <v>13.1</v>
      </c>
      <c r="AI121" s="44" t="s">
        <v>39</v>
      </c>
      <c r="AJ121" s="44" t="s">
        <v>39</v>
      </c>
      <c r="AK121" s="44" t="s">
        <v>39</v>
      </c>
      <c r="AL121" s="44" t="s">
        <v>39</v>
      </c>
      <c r="AM121" s="44">
        <v>10.5</v>
      </c>
      <c r="AN121" s="44">
        <v>25.5</v>
      </c>
      <c r="AO121" s="44"/>
      <c r="AP121" s="43"/>
      <c r="AQ121" s="43"/>
    </row>
    <row r="122" spans="1:43" ht="15.75" x14ac:dyDescent="0.25">
      <c r="A122" s="43" t="s">
        <v>182</v>
      </c>
      <c r="B122" s="43" t="s">
        <v>183</v>
      </c>
      <c r="C122" s="45" t="s">
        <v>220</v>
      </c>
      <c r="D122" s="43" t="s">
        <v>223</v>
      </c>
      <c r="E122" s="46">
        <v>58.6</v>
      </c>
      <c r="F122" s="46">
        <v>36.5</v>
      </c>
      <c r="G122" s="46">
        <v>0.7</v>
      </c>
      <c r="H122" s="46">
        <v>1.6</v>
      </c>
      <c r="I122" s="46">
        <v>1.3</v>
      </c>
      <c r="J122" s="46">
        <v>1.3</v>
      </c>
      <c r="K122" s="46">
        <v>9.6999999999999993</v>
      </c>
      <c r="L122" s="46">
        <v>9.6</v>
      </c>
      <c r="M122" s="46" t="s">
        <v>39</v>
      </c>
      <c r="N122" s="8">
        <v>20.5</v>
      </c>
      <c r="O122" s="46" t="s">
        <v>39</v>
      </c>
      <c r="P122" s="10">
        <v>20.5</v>
      </c>
      <c r="Q122" s="8">
        <v>4.4000000000000004</v>
      </c>
      <c r="R122" s="46" t="s">
        <v>39</v>
      </c>
      <c r="S122" s="46">
        <v>4.4000000000000004</v>
      </c>
      <c r="T122" s="46">
        <v>5.2</v>
      </c>
      <c r="U122" s="44" t="s">
        <v>39</v>
      </c>
      <c r="V122" s="44">
        <v>0</v>
      </c>
      <c r="W122" s="44">
        <v>0</v>
      </c>
      <c r="X122" s="44">
        <v>30.2</v>
      </c>
      <c r="Y122" s="44">
        <v>6.2</v>
      </c>
      <c r="Z122" s="44">
        <v>9.1999999999999993</v>
      </c>
      <c r="AA122" s="44">
        <v>26.6</v>
      </c>
      <c r="AB122" s="44" t="s">
        <v>39</v>
      </c>
      <c r="AC122" s="44">
        <v>7.7</v>
      </c>
      <c r="AD122" s="44">
        <v>5.4</v>
      </c>
      <c r="AE122" s="44">
        <v>12.6</v>
      </c>
      <c r="AF122" s="44">
        <v>5.2</v>
      </c>
      <c r="AG122" s="44">
        <v>7.8</v>
      </c>
      <c r="AH122" s="44">
        <v>9.8000000000000007</v>
      </c>
      <c r="AI122" s="44" t="s">
        <v>39</v>
      </c>
      <c r="AJ122" s="44" t="s">
        <v>39</v>
      </c>
      <c r="AK122" s="44" t="s">
        <v>39</v>
      </c>
      <c r="AL122" s="44" t="s">
        <v>39</v>
      </c>
      <c r="AM122" s="44">
        <v>8.1999999999999993</v>
      </c>
      <c r="AN122" s="44">
        <v>18.899999999999999</v>
      </c>
      <c r="AO122" s="44"/>
      <c r="AP122" s="43"/>
      <c r="AQ122" s="43"/>
    </row>
    <row r="123" spans="1:43" ht="15.75" x14ac:dyDescent="0.25">
      <c r="A123" s="44" t="s">
        <v>182</v>
      </c>
      <c r="B123" s="44" t="s">
        <v>183</v>
      </c>
      <c r="C123" s="47" t="s">
        <v>448</v>
      </c>
      <c r="D123" s="44" t="s">
        <v>224</v>
      </c>
      <c r="E123" s="46" t="s">
        <v>39</v>
      </c>
      <c r="F123" s="46">
        <v>70.7</v>
      </c>
      <c r="G123" s="46">
        <v>2.5</v>
      </c>
      <c r="H123" s="46">
        <v>4.4000000000000004</v>
      </c>
      <c r="I123" s="46">
        <v>3.1</v>
      </c>
      <c r="J123" s="46">
        <v>2.2000000000000002</v>
      </c>
      <c r="K123" s="46">
        <v>15.5</v>
      </c>
      <c r="L123" s="46">
        <v>16</v>
      </c>
      <c r="M123" s="46" t="s">
        <v>39</v>
      </c>
      <c r="N123" s="8" t="s">
        <v>39</v>
      </c>
      <c r="O123" s="46" t="s">
        <v>39</v>
      </c>
      <c r="P123" s="10" t="s">
        <v>39</v>
      </c>
      <c r="Q123" s="8" t="s">
        <v>39</v>
      </c>
      <c r="R123" s="46" t="s">
        <v>39</v>
      </c>
      <c r="S123" s="46" t="s">
        <v>39</v>
      </c>
      <c r="T123" s="46" t="s">
        <v>39</v>
      </c>
      <c r="U123" s="44" t="s">
        <v>39</v>
      </c>
      <c r="V123" s="44">
        <v>0</v>
      </c>
      <c r="W123" s="44">
        <v>0</v>
      </c>
      <c r="X123" s="44">
        <v>43.8</v>
      </c>
      <c r="Y123" s="44" t="s">
        <v>39</v>
      </c>
      <c r="Z123" s="44">
        <v>13.2</v>
      </c>
      <c r="AA123" s="44">
        <v>49.1</v>
      </c>
      <c r="AB123" s="44" t="s">
        <v>39</v>
      </c>
      <c r="AC123" s="44">
        <v>9.6</v>
      </c>
      <c r="AD123" s="44">
        <v>10.9</v>
      </c>
      <c r="AE123" s="44">
        <v>28.3</v>
      </c>
      <c r="AF123" s="44">
        <v>14.2</v>
      </c>
      <c r="AG123" s="44">
        <v>20.2</v>
      </c>
      <c r="AH123" s="44">
        <v>15.5</v>
      </c>
      <c r="AI123" s="44" t="s">
        <v>39</v>
      </c>
      <c r="AJ123" s="44" t="s">
        <v>39</v>
      </c>
      <c r="AK123" s="44">
        <v>16.100000000000001</v>
      </c>
      <c r="AL123" s="44">
        <v>25.9</v>
      </c>
      <c r="AM123" s="44" t="s">
        <v>39</v>
      </c>
      <c r="AN123" s="44" t="s">
        <v>39</v>
      </c>
      <c r="AO123" s="44"/>
      <c r="AP123" s="43"/>
      <c r="AQ123" s="43"/>
    </row>
    <row r="124" spans="1:43" ht="15.75" x14ac:dyDescent="0.25">
      <c r="A124" s="43" t="s">
        <v>182</v>
      </c>
      <c r="B124" s="43" t="s">
        <v>183</v>
      </c>
      <c r="C124" s="45" t="s">
        <v>448</v>
      </c>
      <c r="D124" s="43" t="s">
        <v>226</v>
      </c>
      <c r="E124" s="46">
        <v>36.200000000000003</v>
      </c>
      <c r="F124" s="46">
        <v>24.1</v>
      </c>
      <c r="G124" s="46">
        <v>2.1</v>
      </c>
      <c r="H124" s="46">
        <v>1.9</v>
      </c>
      <c r="I124" s="46">
        <v>1.5</v>
      </c>
      <c r="J124" s="46">
        <v>1.1000000000000001</v>
      </c>
      <c r="K124" s="46">
        <v>6.9</v>
      </c>
      <c r="L124" s="46">
        <v>4.7</v>
      </c>
      <c r="M124" s="46" t="s">
        <v>39</v>
      </c>
      <c r="N124" s="8">
        <v>12.5</v>
      </c>
      <c r="O124" s="46" t="s">
        <v>39</v>
      </c>
      <c r="P124" s="10">
        <v>12.5</v>
      </c>
      <c r="Q124" s="8" t="s">
        <v>39</v>
      </c>
      <c r="R124" s="46" t="s">
        <v>39</v>
      </c>
      <c r="S124" s="46" t="s">
        <v>39</v>
      </c>
      <c r="T124" s="46" t="s">
        <v>39</v>
      </c>
      <c r="U124" s="44" t="s">
        <v>39</v>
      </c>
      <c r="V124" s="44">
        <v>0</v>
      </c>
      <c r="W124" s="44">
        <v>0</v>
      </c>
      <c r="X124" s="44">
        <v>18.7</v>
      </c>
      <c r="Y124" s="44">
        <v>4.9000000000000004</v>
      </c>
      <c r="Z124" s="44">
        <v>6.3</v>
      </c>
      <c r="AA124" s="44">
        <v>17.7</v>
      </c>
      <c r="AB124" s="44">
        <v>4.5</v>
      </c>
      <c r="AC124" s="44">
        <v>5.4</v>
      </c>
      <c r="AD124" s="44">
        <v>3.5</v>
      </c>
      <c r="AE124" s="44">
        <v>10.8</v>
      </c>
      <c r="AF124" s="44">
        <v>5.0999999999999996</v>
      </c>
      <c r="AG124" s="44">
        <v>7.5</v>
      </c>
      <c r="AH124" s="44">
        <v>5</v>
      </c>
      <c r="AI124" s="44" t="s">
        <v>39</v>
      </c>
      <c r="AJ124" s="44" t="s">
        <v>39</v>
      </c>
      <c r="AK124" s="44" t="s">
        <v>39</v>
      </c>
      <c r="AL124" s="44" t="s">
        <v>39</v>
      </c>
      <c r="AM124" s="44">
        <v>5.5</v>
      </c>
      <c r="AN124" s="44">
        <v>11.8</v>
      </c>
      <c r="AO124" s="44"/>
      <c r="AP124" s="43"/>
      <c r="AQ124" s="43"/>
    </row>
    <row r="125" spans="1:43" ht="15.75" x14ac:dyDescent="0.25">
      <c r="A125" s="43" t="s">
        <v>182</v>
      </c>
      <c r="B125" s="43" t="s">
        <v>183</v>
      </c>
      <c r="C125" s="45" t="s">
        <v>228</v>
      </c>
      <c r="D125" s="43" t="s">
        <v>229</v>
      </c>
      <c r="E125" s="46">
        <v>18.2</v>
      </c>
      <c r="F125" s="46">
        <v>13</v>
      </c>
      <c r="G125" s="46" t="s">
        <v>39</v>
      </c>
      <c r="H125" s="46" t="s">
        <v>39</v>
      </c>
      <c r="I125" s="46">
        <v>0.3</v>
      </c>
      <c r="J125" s="46" t="s">
        <v>39</v>
      </c>
      <c r="K125" s="46">
        <v>5</v>
      </c>
      <c r="L125" s="46">
        <v>3.4</v>
      </c>
      <c r="M125" s="46" t="s">
        <v>39</v>
      </c>
      <c r="N125" s="8">
        <v>6.3</v>
      </c>
      <c r="O125" s="46" t="s">
        <v>39</v>
      </c>
      <c r="P125" s="10">
        <v>6.3</v>
      </c>
      <c r="Q125" s="8" t="s">
        <v>39</v>
      </c>
      <c r="R125" s="46" t="s">
        <v>39</v>
      </c>
      <c r="S125" s="46" t="s">
        <v>39</v>
      </c>
      <c r="T125" s="46" t="s">
        <v>39</v>
      </c>
      <c r="U125" s="44" t="s">
        <v>39</v>
      </c>
      <c r="V125" s="44">
        <v>0</v>
      </c>
      <c r="W125" s="44">
        <v>0</v>
      </c>
      <c r="X125" s="44">
        <v>10.3</v>
      </c>
      <c r="Y125" s="44" t="s">
        <v>39</v>
      </c>
      <c r="Z125" s="44">
        <v>2.7</v>
      </c>
      <c r="AA125" s="44">
        <v>9.5</v>
      </c>
      <c r="AB125" s="44" t="s">
        <v>39</v>
      </c>
      <c r="AC125" s="44">
        <v>2</v>
      </c>
      <c r="AD125" s="44">
        <v>1.7</v>
      </c>
      <c r="AE125" s="44">
        <v>5.3</v>
      </c>
      <c r="AF125" s="44" t="s">
        <v>39</v>
      </c>
      <c r="AG125" s="44" t="s">
        <v>39</v>
      </c>
      <c r="AH125" s="44" t="s">
        <v>39</v>
      </c>
      <c r="AI125" s="44" t="s">
        <v>39</v>
      </c>
      <c r="AJ125" s="44" t="s">
        <v>39</v>
      </c>
      <c r="AK125" s="44" t="s">
        <v>39</v>
      </c>
      <c r="AL125" s="44" t="s">
        <v>39</v>
      </c>
      <c r="AM125" s="44">
        <v>3.7</v>
      </c>
      <c r="AN125" s="44" t="s">
        <v>39</v>
      </c>
      <c r="AO125" s="44"/>
      <c r="AP125" s="43"/>
      <c r="AQ125" s="43"/>
    </row>
    <row r="126" spans="1:43" ht="15.75" x14ac:dyDescent="0.25">
      <c r="A126" s="43" t="s">
        <v>182</v>
      </c>
      <c r="B126" s="43" t="s">
        <v>183</v>
      </c>
      <c r="C126" s="45" t="s">
        <v>230</v>
      </c>
      <c r="D126" s="43" t="s">
        <v>231</v>
      </c>
      <c r="E126" s="46" t="s">
        <v>39</v>
      </c>
      <c r="F126" s="46">
        <v>160</v>
      </c>
      <c r="G126" s="46">
        <v>4.0999999999999996</v>
      </c>
      <c r="H126" s="46" t="s">
        <v>39</v>
      </c>
      <c r="I126" s="46" t="s">
        <v>39</v>
      </c>
      <c r="J126" s="46" t="s">
        <v>39</v>
      </c>
      <c r="K126" s="46">
        <v>53.1</v>
      </c>
      <c r="L126" s="46">
        <v>33.700000000000003</v>
      </c>
      <c r="M126" s="46" t="s">
        <v>39</v>
      </c>
      <c r="N126" s="8">
        <v>77.400000000000006</v>
      </c>
      <c r="O126" s="46">
        <v>77.400000000000006</v>
      </c>
      <c r="P126" s="10">
        <v>110.1</v>
      </c>
      <c r="Q126" s="8">
        <v>72.900000000000006</v>
      </c>
      <c r="R126" s="46">
        <v>43.9</v>
      </c>
      <c r="S126" s="46">
        <v>29.1</v>
      </c>
      <c r="T126" s="46">
        <v>25.6</v>
      </c>
      <c r="U126" s="44">
        <v>57.4</v>
      </c>
      <c r="V126" s="44" t="s">
        <v>39</v>
      </c>
      <c r="W126" s="44">
        <v>82.9</v>
      </c>
      <c r="X126" s="44">
        <v>111.3</v>
      </c>
      <c r="Y126" s="44">
        <v>36</v>
      </c>
      <c r="Z126" s="44">
        <v>34.9</v>
      </c>
      <c r="AA126" s="44">
        <v>132.69999999999999</v>
      </c>
      <c r="AB126" s="44">
        <v>22.9</v>
      </c>
      <c r="AC126" s="44">
        <v>28.4</v>
      </c>
      <c r="AD126" s="44">
        <v>22.6</v>
      </c>
      <c r="AE126" s="44" t="s">
        <v>39</v>
      </c>
      <c r="AF126" s="44" t="s">
        <v>39</v>
      </c>
      <c r="AG126" s="44" t="s">
        <v>39</v>
      </c>
      <c r="AH126" s="44">
        <v>53.1</v>
      </c>
      <c r="AI126" s="44" t="s">
        <v>39</v>
      </c>
      <c r="AJ126" s="44" t="s">
        <v>39</v>
      </c>
      <c r="AK126" s="44" t="s">
        <v>39</v>
      </c>
      <c r="AL126" s="44" t="s">
        <v>39</v>
      </c>
      <c r="AM126" s="44">
        <v>37.799999999999997</v>
      </c>
      <c r="AN126" s="44">
        <v>61.9</v>
      </c>
      <c r="AO126" s="44"/>
      <c r="AP126" s="43"/>
      <c r="AQ126" s="43"/>
    </row>
    <row r="127" spans="1:43" ht="15.75" x14ac:dyDescent="0.25">
      <c r="A127" s="43" t="s">
        <v>182</v>
      </c>
      <c r="B127" s="43" t="s">
        <v>183</v>
      </c>
      <c r="C127" s="45" t="s">
        <v>232</v>
      </c>
      <c r="D127" s="43" t="s">
        <v>233</v>
      </c>
      <c r="E127" s="46">
        <v>104.5</v>
      </c>
      <c r="F127" s="46">
        <v>79.599999999999994</v>
      </c>
      <c r="G127" s="46">
        <v>3.7</v>
      </c>
      <c r="H127" s="46">
        <v>2</v>
      </c>
      <c r="I127" s="46">
        <v>1.9</v>
      </c>
      <c r="J127" s="46">
        <v>3.6</v>
      </c>
      <c r="K127" s="46">
        <v>21</v>
      </c>
      <c r="L127" s="46">
        <v>12.6</v>
      </c>
      <c r="M127" s="46" t="s">
        <v>39</v>
      </c>
      <c r="N127" s="8">
        <v>29.7</v>
      </c>
      <c r="O127" s="46">
        <v>29.7</v>
      </c>
      <c r="P127" s="10">
        <v>54.9</v>
      </c>
      <c r="Q127" s="8">
        <v>40</v>
      </c>
      <c r="R127" s="46">
        <v>25.4</v>
      </c>
      <c r="S127" s="46">
        <v>14.6</v>
      </c>
      <c r="T127" s="46">
        <v>10.9</v>
      </c>
      <c r="U127" s="44">
        <v>26.3</v>
      </c>
      <c r="V127" s="44" t="s">
        <v>39</v>
      </c>
      <c r="W127" s="44" t="s">
        <v>39</v>
      </c>
      <c r="X127" s="44">
        <v>62.6</v>
      </c>
      <c r="Y127" s="44">
        <v>15.9</v>
      </c>
      <c r="Z127" s="44">
        <v>16.899999999999999</v>
      </c>
      <c r="AA127" s="44">
        <v>67.900000000000006</v>
      </c>
      <c r="AB127" s="44">
        <v>11.1</v>
      </c>
      <c r="AC127" s="44">
        <v>13.9</v>
      </c>
      <c r="AD127" s="44">
        <v>12.3</v>
      </c>
      <c r="AE127" s="44">
        <v>25.2</v>
      </c>
      <c r="AF127" s="44">
        <v>10</v>
      </c>
      <c r="AG127" s="44">
        <v>17</v>
      </c>
      <c r="AH127" s="44">
        <v>21</v>
      </c>
      <c r="AI127" s="44" t="s">
        <v>39</v>
      </c>
      <c r="AJ127" s="44" t="s">
        <v>39</v>
      </c>
      <c r="AK127" s="44" t="s">
        <v>39</v>
      </c>
      <c r="AL127" s="44" t="s">
        <v>39</v>
      </c>
      <c r="AM127" s="44">
        <v>27.5</v>
      </c>
      <c r="AN127" s="44">
        <v>43.2</v>
      </c>
      <c r="AO127" s="44"/>
      <c r="AP127" s="43"/>
      <c r="AQ127" s="43"/>
    </row>
    <row r="128" spans="1:43" ht="15.75" x14ac:dyDescent="0.25">
      <c r="A128" s="43" t="s">
        <v>182</v>
      </c>
      <c r="B128" s="43" t="s">
        <v>183</v>
      </c>
      <c r="C128" s="45" t="s">
        <v>232</v>
      </c>
      <c r="D128" s="43" t="s">
        <v>234</v>
      </c>
      <c r="E128" s="46">
        <v>95</v>
      </c>
      <c r="F128" s="46">
        <v>69.5</v>
      </c>
      <c r="G128" s="46">
        <v>2.9</v>
      </c>
      <c r="H128" s="46">
        <v>2.2000000000000002</v>
      </c>
      <c r="I128" s="46">
        <v>2.6</v>
      </c>
      <c r="J128" s="46">
        <v>3.4</v>
      </c>
      <c r="K128" s="46" t="s">
        <v>39</v>
      </c>
      <c r="L128" s="46" t="s">
        <v>39</v>
      </c>
      <c r="M128" s="46" t="s">
        <v>39</v>
      </c>
      <c r="N128" s="8">
        <v>29.3</v>
      </c>
      <c r="O128" s="46">
        <v>29.3</v>
      </c>
      <c r="P128" s="10">
        <v>47.6</v>
      </c>
      <c r="Q128" s="8">
        <v>29.7</v>
      </c>
      <c r="R128" s="46">
        <v>17.5</v>
      </c>
      <c r="S128" s="46">
        <v>12.2</v>
      </c>
      <c r="T128" s="46">
        <v>9.6999999999999993</v>
      </c>
      <c r="U128" s="44">
        <v>23.3</v>
      </c>
      <c r="V128" s="44">
        <v>24.7</v>
      </c>
      <c r="W128" s="44">
        <v>51.7</v>
      </c>
      <c r="X128" s="44">
        <v>53.9</v>
      </c>
      <c r="Y128" s="44">
        <v>17.3</v>
      </c>
      <c r="Z128" s="44">
        <v>15.8</v>
      </c>
      <c r="AA128" s="44">
        <v>59.2</v>
      </c>
      <c r="AB128" s="44">
        <v>7.5</v>
      </c>
      <c r="AC128" s="44">
        <v>10.199999999999999</v>
      </c>
      <c r="AD128" s="44">
        <v>9.6999999999999993</v>
      </c>
      <c r="AE128" s="44">
        <v>23.8</v>
      </c>
      <c r="AF128" s="44">
        <v>11.3</v>
      </c>
      <c r="AG128" s="44">
        <v>18.100000000000001</v>
      </c>
      <c r="AH128" s="44" t="s">
        <v>39</v>
      </c>
      <c r="AI128" s="44" t="s">
        <v>39</v>
      </c>
      <c r="AJ128" s="44" t="s">
        <v>39</v>
      </c>
      <c r="AK128" s="44" t="s">
        <v>39</v>
      </c>
      <c r="AL128" s="44" t="s">
        <v>39</v>
      </c>
      <c r="AM128" s="44">
        <v>21</v>
      </c>
      <c r="AN128" s="44">
        <v>31.3</v>
      </c>
      <c r="AO128" s="44"/>
      <c r="AP128" s="43"/>
      <c r="AQ128" s="43"/>
    </row>
    <row r="129" spans="1:43" ht="15.75" x14ac:dyDescent="0.25">
      <c r="A129" s="43" t="s">
        <v>182</v>
      </c>
      <c r="B129" s="43" t="s">
        <v>183</v>
      </c>
      <c r="C129" s="45" t="s">
        <v>235</v>
      </c>
      <c r="D129" s="43" t="s">
        <v>236</v>
      </c>
      <c r="E129" s="46">
        <v>38</v>
      </c>
      <c r="F129" s="46">
        <v>24.9</v>
      </c>
      <c r="G129" s="46">
        <v>0.9</v>
      </c>
      <c r="H129" s="46" t="s">
        <v>39</v>
      </c>
      <c r="I129" s="46" t="s">
        <v>39</v>
      </c>
      <c r="J129" s="46">
        <v>2.1</v>
      </c>
      <c r="K129" s="46" t="s">
        <v>39</v>
      </c>
      <c r="L129" s="46" t="s">
        <v>39</v>
      </c>
      <c r="M129" s="46" t="s">
        <v>39</v>
      </c>
      <c r="N129" s="8">
        <v>7.9</v>
      </c>
      <c r="O129" s="46" t="s">
        <v>39</v>
      </c>
      <c r="P129" s="10">
        <v>7.9</v>
      </c>
      <c r="Q129" s="8">
        <v>9.1999999999999993</v>
      </c>
      <c r="R129" s="46" t="s">
        <v>39</v>
      </c>
      <c r="S129" s="46">
        <v>9.1999999999999993</v>
      </c>
      <c r="T129" s="46">
        <v>1.4</v>
      </c>
      <c r="U129" s="44">
        <v>6.9</v>
      </c>
      <c r="V129" s="44">
        <v>5.7</v>
      </c>
      <c r="W129" s="44">
        <v>6.6</v>
      </c>
      <c r="X129" s="44">
        <v>19.3</v>
      </c>
      <c r="Y129" s="44">
        <v>6.5</v>
      </c>
      <c r="Z129" s="44">
        <v>7.6</v>
      </c>
      <c r="AA129" s="44">
        <v>18</v>
      </c>
      <c r="AB129" s="44">
        <v>6.4</v>
      </c>
      <c r="AC129" s="44">
        <v>1.2</v>
      </c>
      <c r="AD129" s="44">
        <v>5.0999999999999996</v>
      </c>
      <c r="AE129" s="44">
        <v>13.2</v>
      </c>
      <c r="AF129" s="44">
        <v>2.7</v>
      </c>
      <c r="AG129" s="44">
        <v>7.2</v>
      </c>
      <c r="AH129" s="44" t="s">
        <v>39</v>
      </c>
      <c r="AI129" s="44" t="s">
        <v>39</v>
      </c>
      <c r="AJ129" s="44" t="s">
        <v>39</v>
      </c>
      <c r="AK129" s="44" t="s">
        <v>39</v>
      </c>
      <c r="AL129" s="44" t="s">
        <v>39</v>
      </c>
      <c r="AM129" s="44">
        <v>8</v>
      </c>
      <c r="AN129" s="44">
        <v>13.5</v>
      </c>
      <c r="AO129" s="44"/>
      <c r="AP129" s="43"/>
      <c r="AQ129" s="43"/>
    </row>
    <row r="130" spans="1:43" ht="15.75" x14ac:dyDescent="0.25">
      <c r="A130" s="43" t="s">
        <v>182</v>
      </c>
      <c r="B130" s="43" t="s">
        <v>183</v>
      </c>
      <c r="C130" s="45" t="s">
        <v>235</v>
      </c>
      <c r="D130" s="43" t="s">
        <v>237</v>
      </c>
      <c r="E130" s="46">
        <v>39.6</v>
      </c>
      <c r="F130" s="46">
        <v>27.8</v>
      </c>
      <c r="G130" s="46">
        <v>0.9</v>
      </c>
      <c r="H130" s="46">
        <v>1.6</v>
      </c>
      <c r="I130" s="46" t="s">
        <v>39</v>
      </c>
      <c r="J130" s="46">
        <v>1.8</v>
      </c>
      <c r="K130" s="46" t="s">
        <v>39</v>
      </c>
      <c r="L130" s="46" t="s">
        <v>39</v>
      </c>
      <c r="M130" s="46" t="s">
        <v>39</v>
      </c>
      <c r="N130" s="8">
        <v>6.3</v>
      </c>
      <c r="O130" s="46" t="s">
        <v>39</v>
      </c>
      <c r="P130" s="10">
        <v>6.3</v>
      </c>
      <c r="Q130" s="8">
        <v>12.8</v>
      </c>
      <c r="R130" s="46" t="s">
        <v>39</v>
      </c>
      <c r="S130" s="46">
        <v>12.8</v>
      </c>
      <c r="T130" s="46">
        <v>2.4</v>
      </c>
      <c r="U130" s="44">
        <v>10.5</v>
      </c>
      <c r="V130" s="44">
        <v>6.1</v>
      </c>
      <c r="W130" s="44">
        <v>7</v>
      </c>
      <c r="X130" s="44">
        <v>20.6</v>
      </c>
      <c r="Y130" s="44">
        <v>6.8</v>
      </c>
      <c r="Z130" s="44">
        <v>7.9</v>
      </c>
      <c r="AA130" s="44">
        <v>19.7</v>
      </c>
      <c r="AB130" s="44">
        <v>7.7</v>
      </c>
      <c r="AC130" s="44">
        <v>2.4</v>
      </c>
      <c r="AD130" s="44">
        <v>4.9000000000000004</v>
      </c>
      <c r="AE130" s="44">
        <v>11.9</v>
      </c>
      <c r="AF130" s="44">
        <v>2</v>
      </c>
      <c r="AG130" s="44">
        <v>7.7</v>
      </c>
      <c r="AH130" s="44" t="s">
        <v>39</v>
      </c>
      <c r="AI130" s="44" t="s">
        <v>39</v>
      </c>
      <c r="AJ130" s="44" t="s">
        <v>39</v>
      </c>
      <c r="AK130" s="44" t="s">
        <v>39</v>
      </c>
      <c r="AL130" s="44" t="s">
        <v>39</v>
      </c>
      <c r="AM130" s="44">
        <v>9.1999999999999993</v>
      </c>
      <c r="AN130" s="44">
        <v>13.6</v>
      </c>
      <c r="AO130" s="44"/>
      <c r="AP130" s="43"/>
      <c r="AQ130" s="43"/>
    </row>
    <row r="131" spans="1:43" ht="15.75" x14ac:dyDescent="0.25">
      <c r="A131" s="43" t="s">
        <v>182</v>
      </c>
      <c r="B131" s="43" t="s">
        <v>183</v>
      </c>
      <c r="C131" s="45" t="s">
        <v>238</v>
      </c>
      <c r="D131" s="43" t="s">
        <v>239</v>
      </c>
      <c r="E131" s="46">
        <v>333</v>
      </c>
      <c r="F131" s="46">
        <v>215</v>
      </c>
      <c r="G131" s="46">
        <v>2.6</v>
      </c>
      <c r="H131" s="46">
        <v>10.1</v>
      </c>
      <c r="I131" s="46">
        <v>5.5</v>
      </c>
      <c r="J131" s="46" t="s">
        <v>39</v>
      </c>
      <c r="K131" s="46">
        <v>54.2</v>
      </c>
      <c r="L131" s="46" t="s">
        <v>39</v>
      </c>
      <c r="M131" s="46" t="s">
        <v>39</v>
      </c>
      <c r="N131" s="8">
        <v>106.4</v>
      </c>
      <c r="O131" s="46">
        <v>106.4</v>
      </c>
      <c r="P131" s="10">
        <v>154.19999999999999</v>
      </c>
      <c r="Q131" s="8" t="s">
        <v>39</v>
      </c>
      <c r="R131" s="46">
        <v>53.4</v>
      </c>
      <c r="S131" s="46" t="s">
        <v>39</v>
      </c>
      <c r="T131" s="46">
        <v>8.1999999999999993</v>
      </c>
      <c r="U131" s="44">
        <v>94.2</v>
      </c>
      <c r="V131" s="44">
        <v>34.1</v>
      </c>
      <c r="W131" s="44">
        <v>48.2</v>
      </c>
      <c r="X131" s="44">
        <v>174</v>
      </c>
      <c r="Y131" s="44">
        <v>42.5</v>
      </c>
      <c r="Z131" s="44">
        <v>38.9</v>
      </c>
      <c r="AA131" s="44">
        <v>191</v>
      </c>
      <c r="AB131" s="44">
        <v>35.299999999999997</v>
      </c>
      <c r="AC131" s="44">
        <v>36.200000000000003</v>
      </c>
      <c r="AD131" s="44">
        <v>30.6</v>
      </c>
      <c r="AE131" s="44">
        <v>99.4</v>
      </c>
      <c r="AF131" s="44" t="s">
        <v>39</v>
      </c>
      <c r="AG131" s="44" t="s">
        <v>39</v>
      </c>
      <c r="AH131" s="44" t="s">
        <v>39</v>
      </c>
      <c r="AI131" s="44" t="s">
        <v>39</v>
      </c>
      <c r="AJ131" s="44" t="s">
        <v>39</v>
      </c>
      <c r="AK131" s="44" t="s">
        <v>39</v>
      </c>
      <c r="AL131" s="44" t="s">
        <v>39</v>
      </c>
      <c r="AM131" s="44">
        <v>89.6</v>
      </c>
      <c r="AN131" s="44">
        <v>123.2</v>
      </c>
      <c r="AO131" s="44"/>
      <c r="AP131" s="43"/>
      <c r="AQ131" s="43"/>
    </row>
    <row r="132" spans="1:43" ht="15.75" x14ac:dyDescent="0.25">
      <c r="A132" s="43" t="s">
        <v>182</v>
      </c>
      <c r="B132" s="43" t="s">
        <v>183</v>
      </c>
      <c r="C132" s="45" t="s">
        <v>240</v>
      </c>
      <c r="D132" s="43" t="s">
        <v>241</v>
      </c>
      <c r="E132" s="46">
        <v>53.3</v>
      </c>
      <c r="F132" s="46">
        <v>37.700000000000003</v>
      </c>
      <c r="G132" s="46">
        <v>2.5</v>
      </c>
      <c r="H132" s="46">
        <v>3.4</v>
      </c>
      <c r="I132" s="46">
        <v>3.4</v>
      </c>
      <c r="J132" s="46">
        <v>1.7</v>
      </c>
      <c r="K132" s="46">
        <v>10.6</v>
      </c>
      <c r="L132" s="46">
        <v>6.8</v>
      </c>
      <c r="M132" s="46">
        <v>0.9</v>
      </c>
      <c r="N132" s="8">
        <v>22.2</v>
      </c>
      <c r="O132" s="46" t="s">
        <v>39</v>
      </c>
      <c r="P132" s="10">
        <v>22.2</v>
      </c>
      <c r="Q132" s="8">
        <v>5.6</v>
      </c>
      <c r="R132" s="46" t="s">
        <v>39</v>
      </c>
      <c r="S132" s="46">
        <v>5.6</v>
      </c>
      <c r="T132" s="46" t="s">
        <v>39</v>
      </c>
      <c r="U132" s="44">
        <v>14</v>
      </c>
      <c r="V132" s="44">
        <v>9</v>
      </c>
      <c r="W132" s="44">
        <v>10.3</v>
      </c>
      <c r="X132" s="44">
        <v>27.8</v>
      </c>
      <c r="Y132" s="44">
        <v>8.1</v>
      </c>
      <c r="Z132" s="44">
        <v>12.3</v>
      </c>
      <c r="AA132" s="44">
        <v>30.6</v>
      </c>
      <c r="AB132" s="44">
        <v>5.9</v>
      </c>
      <c r="AC132" s="44">
        <v>6.8</v>
      </c>
      <c r="AD132" s="44">
        <v>7.4</v>
      </c>
      <c r="AE132" s="44">
        <v>15.7</v>
      </c>
      <c r="AF132" s="44">
        <v>5.8</v>
      </c>
      <c r="AG132" s="44">
        <v>11.7</v>
      </c>
      <c r="AH132" s="44">
        <v>10.6</v>
      </c>
      <c r="AI132" s="44" t="s">
        <v>39</v>
      </c>
      <c r="AJ132" s="44" t="s">
        <v>39</v>
      </c>
      <c r="AK132" s="44" t="s">
        <v>39</v>
      </c>
      <c r="AL132" s="44" t="s">
        <v>39</v>
      </c>
      <c r="AM132" s="44">
        <v>13.8</v>
      </c>
      <c r="AN132" s="44">
        <v>19.2</v>
      </c>
      <c r="AO132" s="44"/>
      <c r="AP132" s="43"/>
      <c r="AQ132" s="43"/>
    </row>
    <row r="133" spans="1:43" ht="15.75" x14ac:dyDescent="0.25">
      <c r="A133" s="43" t="s">
        <v>182</v>
      </c>
      <c r="B133" s="43" t="s">
        <v>183</v>
      </c>
      <c r="C133" s="45" t="s">
        <v>242</v>
      </c>
      <c r="D133" s="43" t="s">
        <v>243</v>
      </c>
      <c r="E133" s="50">
        <v>48.2</v>
      </c>
      <c r="F133" s="50">
        <v>34.1</v>
      </c>
      <c r="G133" s="50">
        <v>2.9</v>
      </c>
      <c r="H133" s="50">
        <v>1.7</v>
      </c>
      <c r="I133" s="50" t="s">
        <v>39</v>
      </c>
      <c r="J133" s="50" t="s">
        <v>39</v>
      </c>
      <c r="K133" s="50" t="s">
        <v>39</v>
      </c>
      <c r="L133" s="51">
        <v>8.5</v>
      </c>
      <c r="M133" s="50" t="s">
        <v>39</v>
      </c>
      <c r="N133" s="59">
        <v>20.9</v>
      </c>
      <c r="O133" s="50" t="s">
        <v>39</v>
      </c>
      <c r="P133" s="56">
        <v>20.9</v>
      </c>
      <c r="Q133" s="59">
        <v>4.0999999999999996</v>
      </c>
      <c r="R133" s="50" t="s">
        <v>39</v>
      </c>
      <c r="S133" s="50">
        <v>4.0999999999999996</v>
      </c>
      <c r="T133" s="50">
        <v>4.0999999999999996</v>
      </c>
      <c r="U133" s="43">
        <v>14.2</v>
      </c>
      <c r="V133" s="43">
        <v>5.2</v>
      </c>
      <c r="W133" s="62">
        <v>7.3</v>
      </c>
      <c r="X133" s="43">
        <v>24.3</v>
      </c>
      <c r="Y133" s="43">
        <v>5.6</v>
      </c>
      <c r="Z133" s="43">
        <v>10.199999999999999</v>
      </c>
      <c r="AA133" s="43">
        <v>29.5</v>
      </c>
      <c r="AB133" s="43">
        <v>4.2</v>
      </c>
      <c r="AC133" s="43">
        <v>3.7</v>
      </c>
      <c r="AD133" s="43">
        <v>7.3</v>
      </c>
      <c r="AE133" s="43">
        <v>14.4</v>
      </c>
      <c r="AF133" s="43">
        <v>5.2</v>
      </c>
      <c r="AG133" s="43">
        <v>9.5</v>
      </c>
      <c r="AH133" s="43" t="s">
        <v>39</v>
      </c>
      <c r="AI133" s="43" t="s">
        <v>39</v>
      </c>
      <c r="AJ133" s="43" t="s">
        <v>39</v>
      </c>
      <c r="AK133" s="43" t="s">
        <v>39</v>
      </c>
      <c r="AL133" s="43" t="s">
        <v>39</v>
      </c>
      <c r="AM133" s="43">
        <v>12.9</v>
      </c>
      <c r="AN133" s="43">
        <v>19.399999999999999</v>
      </c>
      <c r="AO133" s="43"/>
      <c r="AP133" s="43"/>
      <c r="AQ133" s="43"/>
    </row>
    <row r="134" spans="1:43" ht="15.75" x14ac:dyDescent="0.25">
      <c r="A134" s="43" t="s">
        <v>182</v>
      </c>
      <c r="B134" s="43" t="s">
        <v>183</v>
      </c>
      <c r="C134" s="45" t="s">
        <v>242</v>
      </c>
      <c r="D134" s="43" t="s">
        <v>244</v>
      </c>
      <c r="E134" s="46">
        <v>47</v>
      </c>
      <c r="F134" s="46">
        <v>31.6</v>
      </c>
      <c r="G134" s="46" t="s">
        <v>39</v>
      </c>
      <c r="H134" s="46" t="s">
        <v>39</v>
      </c>
      <c r="I134" s="46" t="s">
        <v>39</v>
      </c>
      <c r="J134" s="46" t="s">
        <v>39</v>
      </c>
      <c r="K134" s="46" t="s">
        <v>39</v>
      </c>
      <c r="L134" s="46" t="s">
        <v>39</v>
      </c>
      <c r="M134" s="46" t="s">
        <v>39</v>
      </c>
      <c r="N134" s="8" t="s">
        <v>39</v>
      </c>
      <c r="O134" s="46" t="s">
        <v>39</v>
      </c>
      <c r="P134" s="10" t="s">
        <v>39</v>
      </c>
      <c r="Q134" s="8" t="s">
        <v>39</v>
      </c>
      <c r="R134" s="46" t="s">
        <v>39</v>
      </c>
      <c r="S134" s="46" t="s">
        <v>39</v>
      </c>
      <c r="T134" s="46">
        <v>5.5</v>
      </c>
      <c r="U134" s="44">
        <v>9.6999999999999993</v>
      </c>
      <c r="V134" s="44" t="s">
        <v>39</v>
      </c>
      <c r="W134" s="44">
        <v>10.3</v>
      </c>
      <c r="X134" s="44">
        <v>23.8</v>
      </c>
      <c r="Y134" s="44" t="s">
        <v>39</v>
      </c>
      <c r="Z134" s="44">
        <v>11.5</v>
      </c>
      <c r="AA134" s="44" t="s">
        <v>39</v>
      </c>
      <c r="AB134" s="44" t="s">
        <v>39</v>
      </c>
      <c r="AC134" s="44">
        <v>5.7</v>
      </c>
      <c r="AD134" s="44" t="s">
        <v>39</v>
      </c>
      <c r="AE134" s="44" t="s">
        <v>39</v>
      </c>
      <c r="AF134" s="44" t="s">
        <v>39</v>
      </c>
      <c r="AG134" s="44" t="s">
        <v>39</v>
      </c>
      <c r="AH134" s="44" t="s">
        <v>39</v>
      </c>
      <c r="AI134" s="44" t="s">
        <v>39</v>
      </c>
      <c r="AJ134" s="44" t="s">
        <v>39</v>
      </c>
      <c r="AK134" s="44" t="s">
        <v>39</v>
      </c>
      <c r="AL134" s="44" t="s">
        <v>39</v>
      </c>
      <c r="AM134" s="44" t="s">
        <v>39</v>
      </c>
      <c r="AN134" s="44" t="s">
        <v>39</v>
      </c>
      <c r="AO134" s="44"/>
      <c r="AP134" s="43"/>
      <c r="AQ134" s="43"/>
    </row>
    <row r="135" spans="1:43" ht="15.75" x14ac:dyDescent="0.25">
      <c r="A135" s="43" t="s">
        <v>182</v>
      </c>
      <c r="B135" s="43" t="s">
        <v>183</v>
      </c>
      <c r="C135" s="45" t="s">
        <v>245</v>
      </c>
      <c r="D135" s="43" t="s">
        <v>246</v>
      </c>
      <c r="E135" s="46">
        <v>41.3</v>
      </c>
      <c r="F135" s="46">
        <v>28.5</v>
      </c>
      <c r="G135" s="46">
        <v>1.1000000000000001</v>
      </c>
      <c r="H135" s="46">
        <v>1.1000000000000001</v>
      </c>
      <c r="I135" s="46">
        <v>0.5</v>
      </c>
      <c r="J135" s="46">
        <v>1.3</v>
      </c>
      <c r="K135" s="46">
        <v>7.2</v>
      </c>
      <c r="L135" s="46">
        <v>4.0999999999999996</v>
      </c>
      <c r="M135" s="46" t="s">
        <v>39</v>
      </c>
      <c r="N135" s="8">
        <v>16.399999999999999</v>
      </c>
      <c r="O135" s="46" t="s">
        <v>39</v>
      </c>
      <c r="P135" s="10">
        <v>16.399999999999999</v>
      </c>
      <c r="Q135" s="8" t="s">
        <v>39</v>
      </c>
      <c r="R135" s="46" t="s">
        <v>39</v>
      </c>
      <c r="S135" s="46" t="s">
        <v>39</v>
      </c>
      <c r="T135" s="46">
        <v>2.9</v>
      </c>
      <c r="U135" s="44" t="s">
        <v>39</v>
      </c>
      <c r="V135" s="44">
        <v>0</v>
      </c>
      <c r="W135" s="44">
        <v>0</v>
      </c>
      <c r="X135" s="44">
        <v>21.4</v>
      </c>
      <c r="Y135" s="44">
        <v>2.6</v>
      </c>
      <c r="Z135" s="44">
        <v>4.3</v>
      </c>
      <c r="AA135" s="44">
        <v>20.399999999999999</v>
      </c>
      <c r="AB135" s="44" t="s">
        <v>39</v>
      </c>
      <c r="AC135" s="44">
        <v>4.2</v>
      </c>
      <c r="AD135" s="44">
        <v>4.0999999999999996</v>
      </c>
      <c r="AE135" s="44" t="s">
        <v>39</v>
      </c>
      <c r="AF135" s="44" t="s">
        <v>39</v>
      </c>
      <c r="AG135" s="44" t="s">
        <v>39</v>
      </c>
      <c r="AH135" s="44">
        <v>7.2</v>
      </c>
      <c r="AI135" s="44" t="s">
        <v>39</v>
      </c>
      <c r="AJ135" s="44" t="s">
        <v>39</v>
      </c>
      <c r="AK135" s="44" t="s">
        <v>39</v>
      </c>
      <c r="AL135" s="44" t="s">
        <v>39</v>
      </c>
      <c r="AM135" s="44">
        <v>8.9</v>
      </c>
      <c r="AN135" s="44">
        <v>13.2</v>
      </c>
      <c r="AO135" s="44"/>
      <c r="AP135" s="43"/>
      <c r="AQ135" s="43"/>
    </row>
    <row r="136" spans="1:43" ht="15.75" x14ac:dyDescent="0.25">
      <c r="A136" s="43" t="s">
        <v>182</v>
      </c>
      <c r="B136" s="43" t="s">
        <v>183</v>
      </c>
      <c r="C136" s="45" t="s">
        <v>247</v>
      </c>
      <c r="D136" s="43" t="s">
        <v>248</v>
      </c>
      <c r="E136" s="46" t="s">
        <v>39</v>
      </c>
      <c r="F136" s="46">
        <v>50.8</v>
      </c>
      <c r="G136" s="46" t="s">
        <v>39</v>
      </c>
      <c r="H136" s="46" t="s">
        <v>39</v>
      </c>
      <c r="I136" s="46" t="s">
        <v>39</v>
      </c>
      <c r="J136" s="46" t="s">
        <v>39</v>
      </c>
      <c r="K136" s="46">
        <v>13.2</v>
      </c>
      <c r="L136" s="46">
        <v>17.8</v>
      </c>
      <c r="M136" s="46" t="s">
        <v>39</v>
      </c>
      <c r="N136" s="8">
        <v>16</v>
      </c>
      <c r="O136" s="46">
        <v>16</v>
      </c>
      <c r="P136" s="10">
        <v>32.700000000000003</v>
      </c>
      <c r="Q136" s="8">
        <v>30.9</v>
      </c>
      <c r="R136" s="46">
        <v>22.2</v>
      </c>
      <c r="S136" s="46">
        <v>8.6</v>
      </c>
      <c r="T136" s="46">
        <v>9.3000000000000007</v>
      </c>
      <c r="U136" s="44">
        <v>22.6</v>
      </c>
      <c r="V136" s="44">
        <v>10.3</v>
      </c>
      <c r="W136" s="44">
        <v>19.5</v>
      </c>
      <c r="X136" s="44">
        <v>39.1</v>
      </c>
      <c r="Y136" s="44">
        <v>7.4</v>
      </c>
      <c r="Z136" s="44">
        <v>14.9</v>
      </c>
      <c r="AA136" s="44">
        <v>39.299999999999997</v>
      </c>
      <c r="AB136" s="44">
        <v>8.4</v>
      </c>
      <c r="AC136" s="44">
        <v>12.3</v>
      </c>
      <c r="AD136" s="44">
        <v>7.3</v>
      </c>
      <c r="AE136" s="44" t="s">
        <v>39</v>
      </c>
      <c r="AF136" s="44" t="s">
        <v>39</v>
      </c>
      <c r="AG136" s="44" t="s">
        <v>39</v>
      </c>
      <c r="AH136" s="44">
        <v>13.2</v>
      </c>
      <c r="AI136" s="44">
        <v>16.100000000000001</v>
      </c>
      <c r="AJ136" s="44">
        <v>10.8</v>
      </c>
      <c r="AK136" s="44" t="s">
        <v>39</v>
      </c>
      <c r="AL136" s="44" t="s">
        <v>39</v>
      </c>
      <c r="AM136" s="44">
        <v>9.5</v>
      </c>
      <c r="AN136" s="44">
        <v>35.9</v>
      </c>
      <c r="AO136" s="44"/>
      <c r="AP136" s="43"/>
      <c r="AQ136" s="43"/>
    </row>
    <row r="137" spans="1:43" ht="15.75" x14ac:dyDescent="0.25">
      <c r="A137" s="43" t="s">
        <v>182</v>
      </c>
      <c r="B137" s="43" t="s">
        <v>183</v>
      </c>
      <c r="C137" s="45" t="s">
        <v>247</v>
      </c>
      <c r="D137" s="43" t="s">
        <v>249</v>
      </c>
      <c r="E137" s="46">
        <v>81.7</v>
      </c>
      <c r="F137" s="46">
        <v>58.5</v>
      </c>
      <c r="G137" s="46">
        <v>6.9</v>
      </c>
      <c r="H137" s="46">
        <v>3.8</v>
      </c>
      <c r="I137" s="46">
        <v>1.7</v>
      </c>
      <c r="J137" s="46">
        <v>9.8000000000000007</v>
      </c>
      <c r="K137" s="46">
        <v>15.9</v>
      </c>
      <c r="L137" s="46">
        <v>15.5</v>
      </c>
      <c r="M137" s="46">
        <v>13.7</v>
      </c>
      <c r="N137" s="8">
        <v>22.4</v>
      </c>
      <c r="O137" s="46">
        <v>22.4</v>
      </c>
      <c r="P137" s="10">
        <v>40.9</v>
      </c>
      <c r="Q137" s="8">
        <v>26.2</v>
      </c>
      <c r="R137" s="46">
        <v>18.7</v>
      </c>
      <c r="S137" s="46">
        <v>7.5</v>
      </c>
      <c r="T137" s="46">
        <v>6.9</v>
      </c>
      <c r="U137" s="44">
        <v>23.8</v>
      </c>
      <c r="V137" s="44" t="s">
        <v>39</v>
      </c>
      <c r="W137" s="44">
        <v>19.7</v>
      </c>
      <c r="X137" s="44">
        <v>45.6</v>
      </c>
      <c r="Y137" s="44">
        <v>14.7</v>
      </c>
      <c r="Z137" s="44">
        <v>15.5</v>
      </c>
      <c r="AA137" s="44">
        <v>50</v>
      </c>
      <c r="AB137" s="44">
        <v>8.1999999999999993</v>
      </c>
      <c r="AC137" s="44">
        <v>12.2</v>
      </c>
      <c r="AD137" s="44">
        <v>7.9</v>
      </c>
      <c r="AE137" s="44" t="s">
        <v>39</v>
      </c>
      <c r="AF137" s="44" t="s">
        <v>39</v>
      </c>
      <c r="AG137" s="44" t="s">
        <v>39</v>
      </c>
      <c r="AH137" s="44">
        <v>15.9</v>
      </c>
      <c r="AI137" s="44">
        <v>23.5</v>
      </c>
      <c r="AJ137" s="44">
        <v>17.7</v>
      </c>
      <c r="AK137" s="44">
        <v>16.100000000000001</v>
      </c>
      <c r="AL137" s="44">
        <v>22.2</v>
      </c>
      <c r="AM137" s="44" t="s">
        <v>39</v>
      </c>
      <c r="AN137" s="44" t="s">
        <v>39</v>
      </c>
      <c r="AO137" s="44"/>
      <c r="AP137" s="43"/>
      <c r="AQ137" s="43"/>
    </row>
    <row r="138" spans="1:43" ht="15.75" x14ac:dyDescent="0.25">
      <c r="A138" s="43" t="s">
        <v>182</v>
      </c>
      <c r="B138" s="43" t="s">
        <v>250</v>
      </c>
      <c r="C138" s="45" t="s">
        <v>251</v>
      </c>
      <c r="D138" s="43" t="s">
        <v>252</v>
      </c>
      <c r="E138" s="46">
        <v>396</v>
      </c>
      <c r="F138" s="46">
        <v>321</v>
      </c>
      <c r="G138" s="46">
        <v>13.2</v>
      </c>
      <c r="H138" s="46" t="s">
        <v>39</v>
      </c>
      <c r="I138" s="46" t="s">
        <v>39</v>
      </c>
      <c r="J138" s="46" t="s">
        <v>39</v>
      </c>
      <c r="K138" s="46">
        <v>83.1</v>
      </c>
      <c r="L138" s="46">
        <v>64.5</v>
      </c>
      <c r="M138" s="46">
        <v>16.5</v>
      </c>
      <c r="N138" s="8" t="s">
        <v>39</v>
      </c>
      <c r="O138" s="46" t="s">
        <v>39</v>
      </c>
      <c r="P138" s="10" t="s">
        <v>39</v>
      </c>
      <c r="Q138" s="8" t="s">
        <v>39</v>
      </c>
      <c r="R138" s="46" t="s">
        <v>39</v>
      </c>
      <c r="S138" s="46" t="s">
        <v>39</v>
      </c>
      <c r="T138" s="46" t="s">
        <v>39</v>
      </c>
      <c r="U138" s="44" t="s">
        <v>39</v>
      </c>
      <c r="V138" s="44">
        <v>0</v>
      </c>
      <c r="W138" s="44">
        <v>0</v>
      </c>
      <c r="X138" s="44" t="s">
        <v>39</v>
      </c>
      <c r="Y138" s="44" t="s">
        <v>39</v>
      </c>
      <c r="Z138" s="44" t="s">
        <v>39</v>
      </c>
      <c r="AA138" s="44">
        <v>251</v>
      </c>
      <c r="AB138" s="44">
        <v>44.3</v>
      </c>
      <c r="AC138" s="44">
        <v>48</v>
      </c>
      <c r="AD138" s="44">
        <v>30.3</v>
      </c>
      <c r="AE138" s="44">
        <v>71.8</v>
      </c>
      <c r="AF138" s="44">
        <v>67.599999999999994</v>
      </c>
      <c r="AG138" s="44">
        <v>90.5</v>
      </c>
      <c r="AH138" s="44">
        <v>90.2</v>
      </c>
      <c r="AI138" s="44">
        <v>95</v>
      </c>
      <c r="AJ138" s="44">
        <v>73.2</v>
      </c>
      <c r="AK138" s="44" t="s">
        <v>39</v>
      </c>
      <c r="AL138" s="44" t="s">
        <v>39</v>
      </c>
      <c r="AM138" s="44">
        <v>97.8</v>
      </c>
      <c r="AN138" s="44">
        <v>159.5</v>
      </c>
      <c r="AO138" s="44"/>
      <c r="AP138" s="43"/>
      <c r="AQ138" s="43"/>
    </row>
    <row r="139" spans="1:43" ht="15.75" x14ac:dyDescent="0.25">
      <c r="A139" s="43" t="s">
        <v>182</v>
      </c>
      <c r="B139" s="43" t="s">
        <v>250</v>
      </c>
      <c r="C139" s="45" t="s">
        <v>251</v>
      </c>
      <c r="D139" s="43" t="s">
        <v>253</v>
      </c>
      <c r="E139" s="46" t="s">
        <v>39</v>
      </c>
      <c r="F139" s="46">
        <v>196</v>
      </c>
      <c r="G139" s="46" t="s">
        <v>39</v>
      </c>
      <c r="H139" s="46" t="s">
        <v>39</v>
      </c>
      <c r="I139" s="46" t="s">
        <v>39</v>
      </c>
      <c r="J139" s="46" t="s">
        <v>39</v>
      </c>
      <c r="K139" s="46">
        <v>50.6</v>
      </c>
      <c r="L139" s="46">
        <v>22.2</v>
      </c>
      <c r="M139" s="46" t="s">
        <v>39</v>
      </c>
      <c r="N139" s="8">
        <v>84.2</v>
      </c>
      <c r="O139" s="46" t="s">
        <v>39</v>
      </c>
      <c r="P139" s="10">
        <v>84.2</v>
      </c>
      <c r="Q139" s="8" t="s">
        <v>39</v>
      </c>
      <c r="R139" s="46" t="s">
        <v>39</v>
      </c>
      <c r="S139" s="46" t="s">
        <v>39</v>
      </c>
      <c r="T139" s="46" t="s">
        <v>39</v>
      </c>
      <c r="U139" s="44" t="s">
        <v>39</v>
      </c>
      <c r="V139" s="44">
        <v>0</v>
      </c>
      <c r="W139" s="44">
        <v>0</v>
      </c>
      <c r="X139" s="44">
        <v>174</v>
      </c>
      <c r="Y139" s="44">
        <v>24.9</v>
      </c>
      <c r="Z139" s="44">
        <v>28</v>
      </c>
      <c r="AA139" s="44">
        <v>145.1</v>
      </c>
      <c r="AB139" s="44">
        <v>32.799999999999997</v>
      </c>
      <c r="AC139" s="44">
        <v>31.7</v>
      </c>
      <c r="AD139" s="44">
        <v>21.2</v>
      </c>
      <c r="AE139" s="44" t="s">
        <v>39</v>
      </c>
      <c r="AF139" s="44">
        <v>44.8</v>
      </c>
      <c r="AG139" s="44" t="s">
        <v>39</v>
      </c>
      <c r="AH139" s="44" t="s">
        <v>39</v>
      </c>
      <c r="AI139" s="44" t="s">
        <v>39</v>
      </c>
      <c r="AJ139" s="44" t="s">
        <v>39</v>
      </c>
      <c r="AK139" s="44" t="s">
        <v>39</v>
      </c>
      <c r="AL139" s="44" t="s">
        <v>39</v>
      </c>
      <c r="AM139" s="44">
        <v>51.3</v>
      </c>
      <c r="AN139" s="44">
        <v>83</v>
      </c>
      <c r="AO139" s="44"/>
      <c r="AP139" s="43"/>
      <c r="AQ139" s="43"/>
    </row>
    <row r="140" spans="1:43" ht="15.75" x14ac:dyDescent="0.25">
      <c r="A140" s="43" t="s">
        <v>182</v>
      </c>
      <c r="B140" s="43" t="s">
        <v>250</v>
      </c>
      <c r="C140" s="45" t="s">
        <v>254</v>
      </c>
      <c r="D140" s="43" t="s">
        <v>255</v>
      </c>
      <c r="E140" s="46" t="s">
        <v>39</v>
      </c>
      <c r="F140" s="46">
        <v>257</v>
      </c>
      <c r="G140" s="46">
        <v>15.9</v>
      </c>
      <c r="H140" s="46">
        <v>8.9</v>
      </c>
      <c r="I140" s="46">
        <v>14.4</v>
      </c>
      <c r="J140" s="46" t="s">
        <v>39</v>
      </c>
      <c r="K140" s="46">
        <v>70.400000000000006</v>
      </c>
      <c r="L140" s="46" t="s">
        <v>39</v>
      </c>
      <c r="M140" s="46" t="s">
        <v>39</v>
      </c>
      <c r="N140" s="8" t="s">
        <v>39</v>
      </c>
      <c r="O140" s="46" t="s">
        <v>39</v>
      </c>
      <c r="P140" s="10" t="s">
        <v>39</v>
      </c>
      <c r="Q140" s="8" t="s">
        <v>39</v>
      </c>
      <c r="R140" s="46" t="s">
        <v>39</v>
      </c>
      <c r="S140" s="46" t="s">
        <v>39</v>
      </c>
      <c r="T140" s="46" t="s">
        <v>39</v>
      </c>
      <c r="U140" s="44" t="s">
        <v>39</v>
      </c>
      <c r="V140" s="44">
        <v>0</v>
      </c>
      <c r="W140" s="44">
        <v>0</v>
      </c>
      <c r="X140" s="44">
        <v>190</v>
      </c>
      <c r="Y140" s="44">
        <v>31.7</v>
      </c>
      <c r="Z140" s="44">
        <v>28.4</v>
      </c>
      <c r="AA140" s="44">
        <v>180.7</v>
      </c>
      <c r="AB140" s="44" t="s">
        <v>39</v>
      </c>
      <c r="AC140" s="44" t="s">
        <v>39</v>
      </c>
      <c r="AD140" s="44">
        <v>27.1</v>
      </c>
      <c r="AE140" s="44" t="s">
        <v>39</v>
      </c>
      <c r="AF140" s="44">
        <v>41.7</v>
      </c>
      <c r="AG140" s="44" t="s">
        <v>39</v>
      </c>
      <c r="AH140" s="44">
        <v>76.3</v>
      </c>
      <c r="AI140" s="44" t="s">
        <v>39</v>
      </c>
      <c r="AJ140" s="44" t="s">
        <v>39</v>
      </c>
      <c r="AK140" s="44" t="s">
        <v>39</v>
      </c>
      <c r="AL140" s="44" t="s">
        <v>39</v>
      </c>
      <c r="AM140" s="44">
        <v>56.4</v>
      </c>
      <c r="AN140" s="44">
        <v>129.19999999999999</v>
      </c>
      <c r="AO140" s="44"/>
      <c r="AP140" s="43"/>
      <c r="AQ140" s="43"/>
    </row>
    <row r="141" spans="1:43" ht="15.75" x14ac:dyDescent="0.25">
      <c r="A141" s="43" t="s">
        <v>182</v>
      </c>
      <c r="B141" s="43" t="s">
        <v>250</v>
      </c>
      <c r="C141" s="45" t="s">
        <v>254</v>
      </c>
      <c r="D141" s="43" t="s">
        <v>256</v>
      </c>
      <c r="E141" s="46">
        <v>267</v>
      </c>
      <c r="F141" s="46">
        <v>205</v>
      </c>
      <c r="G141" s="46" t="s">
        <v>39</v>
      </c>
      <c r="H141" s="46">
        <v>9.5</v>
      </c>
      <c r="I141" s="46">
        <v>8.6</v>
      </c>
      <c r="J141" s="46" t="s">
        <v>39</v>
      </c>
      <c r="K141" s="46">
        <v>42</v>
      </c>
      <c r="L141" s="46">
        <v>22.5</v>
      </c>
      <c r="M141" s="46">
        <v>11.9</v>
      </c>
      <c r="N141" s="8">
        <v>83.2</v>
      </c>
      <c r="O141" s="46" t="s">
        <v>39</v>
      </c>
      <c r="P141" s="10">
        <v>83.2</v>
      </c>
      <c r="Q141" s="8">
        <v>39.1</v>
      </c>
      <c r="R141" s="46" t="s">
        <v>39</v>
      </c>
      <c r="S141" s="46">
        <v>39.1</v>
      </c>
      <c r="T141" s="46">
        <v>17.100000000000001</v>
      </c>
      <c r="U141" s="44" t="s">
        <v>39</v>
      </c>
      <c r="V141" s="44">
        <v>0</v>
      </c>
      <c r="W141" s="44">
        <v>0</v>
      </c>
      <c r="X141" s="44">
        <v>162</v>
      </c>
      <c r="Y141" s="44">
        <v>30.6</v>
      </c>
      <c r="Z141" s="44">
        <v>35.4</v>
      </c>
      <c r="AA141" s="44">
        <v>132.80000000000001</v>
      </c>
      <c r="AB141" s="44">
        <v>45.5</v>
      </c>
      <c r="AC141" s="44">
        <v>29.3</v>
      </c>
      <c r="AD141" s="44">
        <v>24.8</v>
      </c>
      <c r="AE141" s="44" t="s">
        <v>39</v>
      </c>
      <c r="AF141" s="44">
        <v>39.799999999999997</v>
      </c>
      <c r="AG141" s="44" t="s">
        <v>39</v>
      </c>
      <c r="AH141" s="44">
        <v>48.4</v>
      </c>
      <c r="AI141" s="44" t="s">
        <v>39</v>
      </c>
      <c r="AJ141" s="44" t="s">
        <v>39</v>
      </c>
      <c r="AK141" s="44" t="s">
        <v>39</v>
      </c>
      <c r="AL141" s="44" t="s">
        <v>39</v>
      </c>
      <c r="AM141" s="44">
        <v>42.6</v>
      </c>
      <c r="AN141" s="44">
        <v>111.6</v>
      </c>
      <c r="AO141" s="44"/>
      <c r="AP141" s="43"/>
      <c r="AQ141" s="43"/>
    </row>
    <row r="142" spans="1:43" ht="15.75" x14ac:dyDescent="0.25">
      <c r="A142" s="43" t="s">
        <v>182</v>
      </c>
      <c r="B142" s="43" t="s">
        <v>250</v>
      </c>
      <c r="C142" s="45" t="s">
        <v>254</v>
      </c>
      <c r="D142" s="43" t="s">
        <v>257</v>
      </c>
      <c r="E142" s="46">
        <v>370</v>
      </c>
      <c r="F142" s="46">
        <v>276</v>
      </c>
      <c r="G142" s="46">
        <v>15.1</v>
      </c>
      <c r="H142" s="46">
        <v>14.4</v>
      </c>
      <c r="I142" s="46" t="s">
        <v>39</v>
      </c>
      <c r="J142" s="46">
        <v>21.9</v>
      </c>
      <c r="K142" s="46">
        <v>87.5</v>
      </c>
      <c r="L142" s="46" t="s">
        <v>39</v>
      </c>
      <c r="M142" s="46" t="s">
        <v>39</v>
      </c>
      <c r="N142" s="8">
        <v>127.8</v>
      </c>
      <c r="O142" s="46" t="s">
        <v>39</v>
      </c>
      <c r="P142" s="10">
        <v>127.8</v>
      </c>
      <c r="Q142" s="8">
        <v>23.3</v>
      </c>
      <c r="R142" s="46" t="s">
        <v>39</v>
      </c>
      <c r="S142" s="46">
        <v>23.3</v>
      </c>
      <c r="T142" s="46">
        <v>11</v>
      </c>
      <c r="U142" s="44" t="s">
        <v>39</v>
      </c>
      <c r="V142" s="44">
        <v>0</v>
      </c>
      <c r="W142" s="44">
        <v>0</v>
      </c>
      <c r="X142" s="44">
        <v>215</v>
      </c>
      <c r="Y142" s="44">
        <v>37.5</v>
      </c>
      <c r="Z142" s="44">
        <v>30.9</v>
      </c>
      <c r="AA142" s="44">
        <v>206</v>
      </c>
      <c r="AB142" s="44">
        <v>50.7</v>
      </c>
      <c r="AC142" s="44">
        <v>27.7</v>
      </c>
      <c r="AD142" s="44">
        <v>25.2</v>
      </c>
      <c r="AE142" s="44">
        <v>97.9</v>
      </c>
      <c r="AF142" s="44">
        <v>70.900000000000006</v>
      </c>
      <c r="AG142" s="44">
        <v>67.2</v>
      </c>
      <c r="AH142" s="44">
        <v>85.8</v>
      </c>
      <c r="AI142" s="44" t="s">
        <v>39</v>
      </c>
      <c r="AJ142" s="44" t="s">
        <v>39</v>
      </c>
      <c r="AK142" s="44" t="s">
        <v>39</v>
      </c>
      <c r="AL142" s="44" t="s">
        <v>39</v>
      </c>
      <c r="AM142" s="44">
        <v>69.3</v>
      </c>
      <c r="AN142" s="44">
        <v>100.6</v>
      </c>
      <c r="AO142" s="44"/>
      <c r="AP142" s="43"/>
      <c r="AQ142" s="43"/>
    </row>
    <row r="143" spans="1:43" ht="15.75" x14ac:dyDescent="0.25">
      <c r="A143" s="43" t="s">
        <v>182</v>
      </c>
      <c r="B143" s="43" t="s">
        <v>250</v>
      </c>
      <c r="C143" s="45" t="s">
        <v>258</v>
      </c>
      <c r="D143" s="43" t="s">
        <v>259</v>
      </c>
      <c r="E143" s="46">
        <v>224</v>
      </c>
      <c r="F143" s="46">
        <v>171</v>
      </c>
      <c r="G143" s="46">
        <v>8.6</v>
      </c>
      <c r="H143" s="46">
        <v>6</v>
      </c>
      <c r="I143" s="46">
        <v>5.9</v>
      </c>
      <c r="J143" s="46" t="s">
        <v>39</v>
      </c>
      <c r="K143" s="46">
        <v>48.6</v>
      </c>
      <c r="L143" s="46">
        <v>27.5</v>
      </c>
      <c r="M143" s="46">
        <v>4.2</v>
      </c>
      <c r="N143" s="8">
        <v>86.3</v>
      </c>
      <c r="O143" s="46" t="s">
        <v>39</v>
      </c>
      <c r="P143" s="10">
        <v>86.3</v>
      </c>
      <c r="Q143" s="8">
        <v>27.1</v>
      </c>
      <c r="R143" s="46" t="s">
        <v>39</v>
      </c>
      <c r="S143" s="46">
        <v>27.1</v>
      </c>
      <c r="T143" s="46">
        <v>10.6</v>
      </c>
      <c r="U143" s="44" t="s">
        <v>39</v>
      </c>
      <c r="V143" s="44">
        <v>0</v>
      </c>
      <c r="W143" s="44">
        <v>0</v>
      </c>
      <c r="X143" s="44">
        <v>42.1</v>
      </c>
      <c r="Y143" s="44">
        <v>24.5</v>
      </c>
      <c r="Z143" s="44">
        <v>30</v>
      </c>
      <c r="AA143" s="44">
        <v>113</v>
      </c>
      <c r="AB143" s="44">
        <v>36.799999999999997</v>
      </c>
      <c r="AC143" s="44">
        <v>35</v>
      </c>
      <c r="AD143" s="44">
        <v>20.6</v>
      </c>
      <c r="AE143" s="44">
        <v>42.6</v>
      </c>
      <c r="AF143" s="44">
        <v>39.4</v>
      </c>
      <c r="AG143" s="44">
        <v>50.6</v>
      </c>
      <c r="AH143" s="44">
        <v>50.7</v>
      </c>
      <c r="AI143" s="44" t="s">
        <v>39</v>
      </c>
      <c r="AJ143" s="44" t="s">
        <v>39</v>
      </c>
      <c r="AK143" s="44" t="s">
        <v>39</v>
      </c>
      <c r="AL143" s="44" t="s">
        <v>39</v>
      </c>
      <c r="AM143" s="44">
        <v>51.7</v>
      </c>
      <c r="AN143" s="44">
        <v>77</v>
      </c>
      <c r="AO143" s="44"/>
      <c r="AP143" s="43"/>
      <c r="AQ143" s="43"/>
    </row>
    <row r="144" spans="1:43" ht="15.75" x14ac:dyDescent="0.25">
      <c r="A144" s="43" t="s">
        <v>182</v>
      </c>
      <c r="B144" s="43" t="s">
        <v>250</v>
      </c>
      <c r="C144" s="45" t="s">
        <v>451</v>
      </c>
      <c r="D144" s="43" t="s">
        <v>291</v>
      </c>
      <c r="E144" s="46">
        <v>127</v>
      </c>
      <c r="F144" s="46">
        <v>116.8</v>
      </c>
      <c r="G144" s="46">
        <v>5.2</v>
      </c>
      <c r="H144" s="46">
        <v>2.1</v>
      </c>
      <c r="I144" s="46">
        <v>2.1</v>
      </c>
      <c r="J144" s="46">
        <v>7.4</v>
      </c>
      <c r="K144" s="46" t="s">
        <v>39</v>
      </c>
      <c r="L144" s="46" t="s">
        <v>39</v>
      </c>
      <c r="M144" s="46" t="s">
        <v>39</v>
      </c>
      <c r="N144" s="8">
        <v>74.3</v>
      </c>
      <c r="O144" s="46" t="s">
        <v>39</v>
      </c>
      <c r="P144" s="10">
        <v>74.3</v>
      </c>
      <c r="Q144" s="8" t="s">
        <v>39</v>
      </c>
      <c r="R144" s="46" t="s">
        <v>39</v>
      </c>
      <c r="S144" s="46" t="s">
        <v>39</v>
      </c>
      <c r="T144" s="46">
        <v>11.7</v>
      </c>
      <c r="U144" s="44" t="s">
        <v>39</v>
      </c>
      <c r="V144" s="44" t="s">
        <v>39</v>
      </c>
      <c r="W144" s="44" t="s">
        <v>39</v>
      </c>
      <c r="X144" s="44" t="s">
        <v>39</v>
      </c>
      <c r="Y144" s="44" t="s">
        <v>39</v>
      </c>
      <c r="Z144" s="44" t="s">
        <v>39</v>
      </c>
      <c r="AA144" s="44">
        <v>82</v>
      </c>
      <c r="AB144" s="44">
        <v>13.9</v>
      </c>
      <c r="AC144" s="44">
        <v>13.3</v>
      </c>
      <c r="AD144" s="44">
        <v>8.1999999999999993</v>
      </c>
      <c r="AE144" s="44">
        <v>21.4</v>
      </c>
      <c r="AF144" s="44">
        <v>10.1</v>
      </c>
      <c r="AG144" s="44">
        <v>14.4</v>
      </c>
      <c r="AH144" s="44" t="s">
        <v>39</v>
      </c>
      <c r="AI144" s="44" t="s">
        <v>39</v>
      </c>
      <c r="AJ144" s="44" t="s">
        <v>39</v>
      </c>
      <c r="AK144" s="44" t="s">
        <v>39</v>
      </c>
      <c r="AL144" s="44" t="s">
        <v>39</v>
      </c>
      <c r="AM144" s="44">
        <v>21.5</v>
      </c>
      <c r="AN144" s="44">
        <v>67.7</v>
      </c>
      <c r="AO144" s="44"/>
      <c r="AP144" s="43"/>
      <c r="AQ144" s="66"/>
    </row>
    <row r="145" spans="1:43" ht="15.75" x14ac:dyDescent="0.25">
      <c r="A145" s="43" t="s">
        <v>182</v>
      </c>
      <c r="B145" s="43" t="s">
        <v>250</v>
      </c>
      <c r="C145" s="45" t="s">
        <v>260</v>
      </c>
      <c r="D145" s="43" t="s">
        <v>261</v>
      </c>
      <c r="E145" s="46">
        <v>62.4</v>
      </c>
      <c r="F145" s="46">
        <v>43.6</v>
      </c>
      <c r="G145" s="46">
        <v>3.8</v>
      </c>
      <c r="H145" s="46">
        <v>2.7</v>
      </c>
      <c r="I145" s="46">
        <v>2.1</v>
      </c>
      <c r="J145" s="46">
        <v>3.5</v>
      </c>
      <c r="K145" s="46">
        <v>15.9</v>
      </c>
      <c r="L145" s="46">
        <v>10.1</v>
      </c>
      <c r="M145" s="46" t="s">
        <v>39</v>
      </c>
      <c r="N145" s="8">
        <v>27.5</v>
      </c>
      <c r="O145" s="46" t="s">
        <v>39</v>
      </c>
      <c r="P145" s="10">
        <v>27.5</v>
      </c>
      <c r="Q145" s="8">
        <v>5.7</v>
      </c>
      <c r="R145" s="46" t="s">
        <v>39</v>
      </c>
      <c r="S145" s="46">
        <v>5.7</v>
      </c>
      <c r="T145" s="46">
        <v>5.0999999999999996</v>
      </c>
      <c r="U145" s="44" t="s">
        <v>39</v>
      </c>
      <c r="V145" s="44">
        <v>0</v>
      </c>
      <c r="W145" s="44">
        <v>0</v>
      </c>
      <c r="X145" s="44">
        <v>25.7</v>
      </c>
      <c r="Y145" s="44">
        <v>8.3000000000000007</v>
      </c>
      <c r="Z145" s="44" t="s">
        <v>39</v>
      </c>
      <c r="AA145" s="44">
        <v>33.9</v>
      </c>
      <c r="AB145" s="44">
        <v>7.1</v>
      </c>
      <c r="AC145" s="44">
        <v>9.9</v>
      </c>
      <c r="AD145" s="44">
        <v>6</v>
      </c>
      <c r="AE145" s="44">
        <v>17.399999999999999</v>
      </c>
      <c r="AF145" s="44">
        <v>10.6</v>
      </c>
      <c r="AG145" s="44">
        <v>11.6</v>
      </c>
      <c r="AH145" s="44">
        <v>14.9</v>
      </c>
      <c r="AI145" s="44" t="s">
        <v>39</v>
      </c>
      <c r="AJ145" s="44" t="s">
        <v>39</v>
      </c>
      <c r="AK145" s="44" t="s">
        <v>39</v>
      </c>
      <c r="AL145" s="44" t="s">
        <v>39</v>
      </c>
      <c r="AM145" s="44">
        <v>15.1</v>
      </c>
      <c r="AN145" s="44">
        <v>17.7</v>
      </c>
      <c r="AO145" s="44"/>
      <c r="AP145" s="43"/>
      <c r="AQ145" s="43"/>
    </row>
    <row r="146" spans="1:43" ht="15.75" x14ac:dyDescent="0.25">
      <c r="A146" s="43" t="s">
        <v>182</v>
      </c>
      <c r="B146" s="43" t="s">
        <v>250</v>
      </c>
      <c r="C146" s="45" t="s">
        <v>260</v>
      </c>
      <c r="D146" s="43" t="s">
        <v>262</v>
      </c>
      <c r="E146" s="46">
        <v>69.5</v>
      </c>
      <c r="F146" s="46">
        <v>46.8</v>
      </c>
      <c r="G146" s="46">
        <v>3.7</v>
      </c>
      <c r="H146" s="46">
        <v>3.3</v>
      </c>
      <c r="I146" s="46">
        <v>2.7</v>
      </c>
      <c r="J146" s="46">
        <v>2.2999999999999998</v>
      </c>
      <c r="K146" s="46" t="s">
        <v>39</v>
      </c>
      <c r="L146" s="46" t="s">
        <v>39</v>
      </c>
      <c r="M146" s="46" t="s">
        <v>39</v>
      </c>
      <c r="N146" s="8">
        <v>28.8</v>
      </c>
      <c r="O146" s="46" t="s">
        <v>39</v>
      </c>
      <c r="P146" s="10">
        <v>28.8</v>
      </c>
      <c r="Q146" s="8" t="s">
        <v>39</v>
      </c>
      <c r="R146" s="46" t="s">
        <v>39</v>
      </c>
      <c r="S146" s="46" t="s">
        <v>39</v>
      </c>
      <c r="T146" s="46" t="s">
        <v>39</v>
      </c>
      <c r="U146" s="44" t="s">
        <v>39</v>
      </c>
      <c r="V146" s="44">
        <v>0</v>
      </c>
      <c r="W146" s="44">
        <v>0</v>
      </c>
      <c r="X146" s="44">
        <v>33.1</v>
      </c>
      <c r="Y146" s="44">
        <v>6.6</v>
      </c>
      <c r="Z146" s="44">
        <v>10.4</v>
      </c>
      <c r="AA146" s="44">
        <v>35.1</v>
      </c>
      <c r="AB146" s="44">
        <v>6</v>
      </c>
      <c r="AC146" s="44">
        <v>7.7</v>
      </c>
      <c r="AD146" s="44">
        <v>5.0999999999999996</v>
      </c>
      <c r="AE146" s="44">
        <v>23</v>
      </c>
      <c r="AF146" s="44">
        <v>12.4</v>
      </c>
      <c r="AG146" s="44">
        <v>10.1</v>
      </c>
      <c r="AH146" s="44">
        <v>16.899999999999999</v>
      </c>
      <c r="AI146" s="44" t="s">
        <v>39</v>
      </c>
      <c r="AJ146" s="44" t="s">
        <v>39</v>
      </c>
      <c r="AK146" s="44" t="s">
        <v>39</v>
      </c>
      <c r="AL146" s="44" t="s">
        <v>39</v>
      </c>
      <c r="AM146" s="44">
        <v>13.2</v>
      </c>
      <c r="AN146" s="44">
        <v>19.8</v>
      </c>
      <c r="AO146" s="44"/>
      <c r="AP146" s="43"/>
      <c r="AQ146" s="43"/>
    </row>
    <row r="147" spans="1:43" ht="15.75" x14ac:dyDescent="0.25">
      <c r="A147" s="43" t="s">
        <v>182</v>
      </c>
      <c r="B147" s="43" t="s">
        <v>250</v>
      </c>
      <c r="C147" s="45" t="s">
        <v>260</v>
      </c>
      <c r="D147" s="43" t="s">
        <v>263</v>
      </c>
      <c r="E147" s="46">
        <v>58.1</v>
      </c>
      <c r="F147" s="46">
        <v>43.2</v>
      </c>
      <c r="G147" s="46">
        <v>3</v>
      </c>
      <c r="H147" s="46">
        <v>3.1</v>
      </c>
      <c r="I147" s="46">
        <v>3.4</v>
      </c>
      <c r="J147" s="46">
        <v>3.1</v>
      </c>
      <c r="K147" s="46">
        <v>12.6</v>
      </c>
      <c r="L147" s="46" t="s">
        <v>39</v>
      </c>
      <c r="M147" s="46" t="s">
        <v>39</v>
      </c>
      <c r="N147" s="8">
        <v>21.3</v>
      </c>
      <c r="O147" s="46" t="s">
        <v>39</v>
      </c>
      <c r="P147" s="10">
        <v>21.3</v>
      </c>
      <c r="Q147" s="8">
        <v>7</v>
      </c>
      <c r="R147" s="46" t="s">
        <v>39</v>
      </c>
      <c r="S147" s="46">
        <v>7</v>
      </c>
      <c r="T147" s="46">
        <v>4.3</v>
      </c>
      <c r="U147" s="44" t="s">
        <v>39</v>
      </c>
      <c r="V147" s="44">
        <v>0</v>
      </c>
      <c r="W147" s="44">
        <v>0</v>
      </c>
      <c r="X147" s="44">
        <v>29.8</v>
      </c>
      <c r="Y147" s="44">
        <v>6.9</v>
      </c>
      <c r="Z147" s="44">
        <v>11.2</v>
      </c>
      <c r="AA147" s="44">
        <v>30.5</v>
      </c>
      <c r="AB147" s="44">
        <v>7.1</v>
      </c>
      <c r="AC147" s="44">
        <v>8.1999999999999993</v>
      </c>
      <c r="AD147" s="44">
        <v>6.9</v>
      </c>
      <c r="AE147" s="44">
        <v>21.2</v>
      </c>
      <c r="AF147" s="44">
        <v>11.6</v>
      </c>
      <c r="AG147" s="44" t="s">
        <v>39</v>
      </c>
      <c r="AH147" s="44">
        <v>14.4</v>
      </c>
      <c r="AI147" s="44" t="s">
        <v>39</v>
      </c>
      <c r="AJ147" s="44" t="s">
        <v>39</v>
      </c>
      <c r="AK147" s="44" t="s">
        <v>39</v>
      </c>
      <c r="AL147" s="44" t="s">
        <v>39</v>
      </c>
      <c r="AM147" s="44">
        <v>16.8</v>
      </c>
      <c r="AN147" s="44">
        <v>17.7</v>
      </c>
      <c r="AO147" s="44"/>
      <c r="AP147" s="43"/>
      <c r="AQ147" s="43"/>
    </row>
    <row r="148" spans="1:43" ht="15.75" x14ac:dyDescent="0.25">
      <c r="A148" s="43" t="s">
        <v>182</v>
      </c>
      <c r="B148" s="43" t="s">
        <v>250</v>
      </c>
      <c r="C148" s="45" t="s">
        <v>260</v>
      </c>
      <c r="D148" s="43" t="s">
        <v>264</v>
      </c>
      <c r="E148" s="46">
        <v>71.900000000000006</v>
      </c>
      <c r="F148" s="46">
        <v>48</v>
      </c>
      <c r="G148" s="46">
        <v>3.4</v>
      </c>
      <c r="H148" s="46">
        <v>2.5</v>
      </c>
      <c r="I148" s="46">
        <v>1.1000000000000001</v>
      </c>
      <c r="J148" s="46">
        <v>5.3</v>
      </c>
      <c r="K148" s="46">
        <v>13.8</v>
      </c>
      <c r="L148" s="46">
        <v>6.3</v>
      </c>
      <c r="M148" s="46">
        <v>3.7</v>
      </c>
      <c r="N148" s="8">
        <v>27.9</v>
      </c>
      <c r="O148" s="46" t="s">
        <v>39</v>
      </c>
      <c r="P148" s="10">
        <v>27.9</v>
      </c>
      <c r="Q148" s="8" t="s">
        <v>39</v>
      </c>
      <c r="R148" s="46" t="s">
        <v>39</v>
      </c>
      <c r="S148" s="46" t="s">
        <v>39</v>
      </c>
      <c r="T148" s="46">
        <v>6.7</v>
      </c>
      <c r="U148" s="44" t="s">
        <v>39</v>
      </c>
      <c r="V148" s="44">
        <v>0</v>
      </c>
      <c r="W148" s="44">
        <v>0</v>
      </c>
      <c r="X148" s="44">
        <v>28.4</v>
      </c>
      <c r="Y148" s="44">
        <v>12.4</v>
      </c>
      <c r="Z148" s="44">
        <v>9.9</v>
      </c>
      <c r="AA148" s="44">
        <v>37.5</v>
      </c>
      <c r="AB148" s="44">
        <v>8.1</v>
      </c>
      <c r="AC148" s="44">
        <v>9.8000000000000007</v>
      </c>
      <c r="AD148" s="44">
        <v>6.8</v>
      </c>
      <c r="AE148" s="44">
        <v>20.8</v>
      </c>
      <c r="AF148" s="44">
        <v>15.8</v>
      </c>
      <c r="AG148" s="44">
        <v>14.2</v>
      </c>
      <c r="AH148" s="44" t="s">
        <v>39</v>
      </c>
      <c r="AI148" s="44" t="s">
        <v>39</v>
      </c>
      <c r="AJ148" s="44" t="s">
        <v>39</v>
      </c>
      <c r="AK148" s="44" t="s">
        <v>39</v>
      </c>
      <c r="AL148" s="44" t="s">
        <v>39</v>
      </c>
      <c r="AM148" s="44">
        <v>18.5</v>
      </c>
      <c r="AN148" s="44">
        <v>19.7</v>
      </c>
      <c r="AO148" s="44"/>
      <c r="AP148" s="43"/>
      <c r="AQ148" s="43"/>
    </row>
    <row r="149" spans="1:43" ht="15.75" x14ac:dyDescent="0.25">
      <c r="A149" s="43" t="s">
        <v>182</v>
      </c>
      <c r="B149" s="43" t="s">
        <v>250</v>
      </c>
      <c r="C149" s="45" t="s">
        <v>265</v>
      </c>
      <c r="D149" s="43" t="s">
        <v>266</v>
      </c>
      <c r="E149" s="46">
        <v>107.8</v>
      </c>
      <c r="F149" s="46">
        <v>76.900000000000006</v>
      </c>
      <c r="G149" s="46">
        <v>2.4</v>
      </c>
      <c r="H149" s="46">
        <v>4.5999999999999996</v>
      </c>
      <c r="I149" s="46">
        <v>4.7</v>
      </c>
      <c r="J149" s="46" t="s">
        <v>39</v>
      </c>
      <c r="K149" s="46">
        <v>23.7</v>
      </c>
      <c r="L149" s="46" t="s">
        <v>39</v>
      </c>
      <c r="M149" s="46" t="s">
        <v>39</v>
      </c>
      <c r="N149" s="8">
        <v>47.4</v>
      </c>
      <c r="O149" s="46" t="s">
        <v>39</v>
      </c>
      <c r="P149" s="10">
        <v>47.4</v>
      </c>
      <c r="Q149" s="8" t="s">
        <v>39</v>
      </c>
      <c r="R149" s="46" t="s">
        <v>39</v>
      </c>
      <c r="S149" s="46" t="s">
        <v>39</v>
      </c>
      <c r="T149" s="46">
        <v>11.9</v>
      </c>
      <c r="U149" s="44" t="s">
        <v>39</v>
      </c>
      <c r="V149" s="44">
        <v>0</v>
      </c>
      <c r="W149" s="44">
        <v>0</v>
      </c>
      <c r="X149" s="44">
        <v>55.1</v>
      </c>
      <c r="Y149" s="44">
        <v>20</v>
      </c>
      <c r="Z149" s="44">
        <v>13.9</v>
      </c>
      <c r="AA149" s="44">
        <v>59.1</v>
      </c>
      <c r="AB149" s="44">
        <v>11</v>
      </c>
      <c r="AC149" s="44">
        <v>15.5</v>
      </c>
      <c r="AD149" s="44">
        <v>11.7</v>
      </c>
      <c r="AE149" s="44">
        <v>26.6</v>
      </c>
      <c r="AF149" s="44">
        <v>19.2</v>
      </c>
      <c r="AG149" s="44">
        <v>20.399999999999999</v>
      </c>
      <c r="AH149" s="44">
        <v>28.2</v>
      </c>
      <c r="AI149" s="44" t="s">
        <v>39</v>
      </c>
      <c r="AJ149" s="44" t="s">
        <v>39</v>
      </c>
      <c r="AK149" s="44" t="s">
        <v>39</v>
      </c>
      <c r="AL149" s="44" t="s">
        <v>39</v>
      </c>
      <c r="AM149" s="44">
        <v>29.8</v>
      </c>
      <c r="AN149" s="44">
        <v>40.4</v>
      </c>
      <c r="AO149" s="44"/>
      <c r="AP149" s="43"/>
      <c r="AQ149" s="43"/>
    </row>
    <row r="150" spans="1:43" ht="15.75" x14ac:dyDescent="0.25">
      <c r="A150" s="43" t="s">
        <v>182</v>
      </c>
      <c r="B150" s="43" t="s">
        <v>250</v>
      </c>
      <c r="C150" s="45" t="s">
        <v>265</v>
      </c>
      <c r="D150" s="43" t="s">
        <v>267</v>
      </c>
      <c r="E150" s="46">
        <v>84</v>
      </c>
      <c r="F150" s="46">
        <v>59.3</v>
      </c>
      <c r="G150" s="46">
        <v>1.9</v>
      </c>
      <c r="H150" s="46">
        <v>4</v>
      </c>
      <c r="I150" s="46">
        <v>3.9</v>
      </c>
      <c r="J150" s="46" t="s">
        <v>39</v>
      </c>
      <c r="K150" s="46">
        <v>19.7</v>
      </c>
      <c r="L150" s="46">
        <v>3.1</v>
      </c>
      <c r="M150" s="46">
        <v>1.8</v>
      </c>
      <c r="N150" s="8" t="s">
        <v>39</v>
      </c>
      <c r="O150" s="46" t="s">
        <v>39</v>
      </c>
      <c r="P150" s="10" t="s">
        <v>39</v>
      </c>
      <c r="Q150" s="8" t="s">
        <v>39</v>
      </c>
      <c r="R150" s="46" t="s">
        <v>39</v>
      </c>
      <c r="S150" s="46" t="s">
        <v>39</v>
      </c>
      <c r="T150" s="46" t="s">
        <v>39</v>
      </c>
      <c r="U150" s="44" t="s">
        <v>39</v>
      </c>
      <c r="V150" s="44">
        <v>0</v>
      </c>
      <c r="W150" s="44">
        <v>0</v>
      </c>
      <c r="X150" s="44">
        <v>36.700000000000003</v>
      </c>
      <c r="Y150" s="44">
        <v>9.8000000000000007</v>
      </c>
      <c r="Z150" s="44">
        <v>11.9</v>
      </c>
      <c r="AA150" s="44">
        <v>42.5</v>
      </c>
      <c r="AB150" s="44">
        <v>8.5</v>
      </c>
      <c r="AC150" s="44">
        <v>10.4</v>
      </c>
      <c r="AD150" s="44">
        <v>8.1999999999999993</v>
      </c>
      <c r="AE150" s="44">
        <v>27.5</v>
      </c>
      <c r="AF150" s="44">
        <v>20.2</v>
      </c>
      <c r="AG150" s="44">
        <v>21.7</v>
      </c>
      <c r="AH150" s="44">
        <v>18.3</v>
      </c>
      <c r="AI150" s="44" t="s">
        <v>39</v>
      </c>
      <c r="AJ150" s="44" t="s">
        <v>39</v>
      </c>
      <c r="AK150" s="44" t="s">
        <v>39</v>
      </c>
      <c r="AL150" s="44" t="s">
        <v>39</v>
      </c>
      <c r="AM150" s="44">
        <v>20.9</v>
      </c>
      <c r="AN150" s="44">
        <v>34.4</v>
      </c>
      <c r="AO150" s="44"/>
      <c r="AP150" s="43"/>
      <c r="AQ150" s="43"/>
    </row>
    <row r="151" spans="1:43" ht="15.75" x14ac:dyDescent="0.25">
      <c r="A151" s="43" t="s">
        <v>182</v>
      </c>
      <c r="B151" s="43" t="s">
        <v>268</v>
      </c>
      <c r="C151" s="43" t="s">
        <v>467</v>
      </c>
      <c r="D151" s="43" t="s">
        <v>269</v>
      </c>
      <c r="E151" s="46">
        <v>826</v>
      </c>
      <c r="F151" s="46">
        <v>771</v>
      </c>
      <c r="G151" s="46">
        <v>28.8</v>
      </c>
      <c r="H151" s="46">
        <v>13.7</v>
      </c>
      <c r="I151" s="46">
        <v>8.6999999999999993</v>
      </c>
      <c r="J151" s="46">
        <v>70.400000000000006</v>
      </c>
      <c r="K151" s="46">
        <v>179</v>
      </c>
      <c r="L151" s="46">
        <v>117</v>
      </c>
      <c r="M151" s="46">
        <v>70</v>
      </c>
      <c r="N151" s="8" t="s">
        <v>39</v>
      </c>
      <c r="O151" s="46" t="s">
        <v>39</v>
      </c>
      <c r="P151" s="10" t="s">
        <v>39</v>
      </c>
      <c r="Q151" s="8" t="s">
        <v>39</v>
      </c>
      <c r="R151" s="46" t="s">
        <v>39</v>
      </c>
      <c r="S151" s="46" t="s">
        <v>39</v>
      </c>
      <c r="T151" s="46" t="s">
        <v>39</v>
      </c>
      <c r="U151" s="44" t="s">
        <v>39</v>
      </c>
      <c r="V151" s="44" t="s">
        <v>39</v>
      </c>
      <c r="W151" s="44" t="s">
        <v>39</v>
      </c>
      <c r="X151" s="44" t="s">
        <v>39</v>
      </c>
      <c r="Y151" s="44" t="s">
        <v>39</v>
      </c>
      <c r="Z151" s="44" t="s">
        <v>39</v>
      </c>
      <c r="AA151" s="44" t="s">
        <v>39</v>
      </c>
      <c r="AB151" s="44" t="s">
        <v>39</v>
      </c>
      <c r="AC151" s="44" t="s">
        <v>39</v>
      </c>
      <c r="AD151" s="44">
        <v>85</v>
      </c>
      <c r="AE151" s="44" t="s">
        <v>39</v>
      </c>
      <c r="AF151" s="44" t="s">
        <v>39</v>
      </c>
      <c r="AG151" s="44" t="s">
        <v>39</v>
      </c>
      <c r="AH151" s="44" t="s">
        <v>39</v>
      </c>
      <c r="AI151" s="44" t="s">
        <v>39</v>
      </c>
      <c r="AJ151" s="44" t="s">
        <v>39</v>
      </c>
      <c r="AK151" s="44">
        <v>134</v>
      </c>
      <c r="AL151" s="44" t="s">
        <v>39</v>
      </c>
      <c r="AM151" s="44" t="s">
        <v>39</v>
      </c>
      <c r="AN151" s="44" t="s">
        <v>39</v>
      </c>
      <c r="AO151" s="44"/>
      <c r="AP151" s="43"/>
      <c r="AQ151" s="43"/>
    </row>
    <row r="152" spans="1:43" ht="15.75" x14ac:dyDescent="0.25">
      <c r="A152" s="43" t="s">
        <v>182</v>
      </c>
      <c r="B152" s="43" t="s">
        <v>268</v>
      </c>
      <c r="C152" s="43" t="s">
        <v>468</v>
      </c>
      <c r="D152" s="43" t="s">
        <v>270</v>
      </c>
      <c r="E152" s="46" t="s">
        <v>39</v>
      </c>
      <c r="F152" s="46">
        <v>347.2</v>
      </c>
      <c r="G152" s="46" t="s">
        <v>39</v>
      </c>
      <c r="H152" s="46" t="s">
        <v>39</v>
      </c>
      <c r="I152" s="46" t="s">
        <v>39</v>
      </c>
      <c r="J152" s="46" t="s">
        <v>39</v>
      </c>
      <c r="K152" s="46">
        <v>58.5</v>
      </c>
      <c r="L152" s="46">
        <v>55.3</v>
      </c>
      <c r="M152" s="46">
        <v>31.2</v>
      </c>
      <c r="N152" s="8" t="s">
        <v>39</v>
      </c>
      <c r="O152" s="46" t="s">
        <v>39</v>
      </c>
      <c r="P152" s="10" t="s">
        <v>39</v>
      </c>
      <c r="Q152" s="8" t="s">
        <v>39</v>
      </c>
      <c r="R152" s="46" t="s">
        <v>39</v>
      </c>
      <c r="S152" s="46" t="s">
        <v>39</v>
      </c>
      <c r="T152" s="46" t="s">
        <v>39</v>
      </c>
      <c r="U152" s="44" t="s">
        <v>39</v>
      </c>
      <c r="V152" s="44" t="s">
        <v>39</v>
      </c>
      <c r="W152" s="44" t="s">
        <v>39</v>
      </c>
      <c r="X152" s="44" t="s">
        <v>39</v>
      </c>
      <c r="Y152" s="44" t="s">
        <v>39</v>
      </c>
      <c r="Z152" s="44" t="s">
        <v>39</v>
      </c>
      <c r="AA152" s="44" t="s">
        <v>39</v>
      </c>
      <c r="AB152" s="44" t="s">
        <v>39</v>
      </c>
      <c r="AC152" s="44" t="s">
        <v>39</v>
      </c>
      <c r="AD152" s="44">
        <v>35.799999999999997</v>
      </c>
      <c r="AE152" s="44" t="s">
        <v>39</v>
      </c>
      <c r="AF152" s="44" t="s">
        <v>39</v>
      </c>
      <c r="AG152" s="44" t="s">
        <v>39</v>
      </c>
      <c r="AH152" s="44">
        <v>58.7</v>
      </c>
      <c r="AI152" s="44">
        <v>53.9</v>
      </c>
      <c r="AJ152" s="44">
        <v>56</v>
      </c>
      <c r="AK152" s="44">
        <v>90.2</v>
      </c>
      <c r="AL152" s="44" t="s">
        <v>39</v>
      </c>
      <c r="AM152" s="44" t="s">
        <v>39</v>
      </c>
      <c r="AN152" s="44" t="s">
        <v>39</v>
      </c>
      <c r="AO152" s="44"/>
      <c r="AP152" s="43"/>
      <c r="AQ152" s="43"/>
    </row>
    <row r="153" spans="1:43" ht="15.75" x14ac:dyDescent="0.25">
      <c r="A153" s="43" t="s">
        <v>182</v>
      </c>
      <c r="B153" s="43" t="s">
        <v>268</v>
      </c>
      <c r="C153" s="45" t="s">
        <v>271</v>
      </c>
      <c r="D153" s="43" t="s">
        <v>272</v>
      </c>
      <c r="E153" s="46">
        <v>530</v>
      </c>
      <c r="F153" s="46">
        <v>484</v>
      </c>
      <c r="G153" s="46" t="s">
        <v>39</v>
      </c>
      <c r="H153" s="46" t="s">
        <v>39</v>
      </c>
      <c r="I153" s="46" t="s">
        <v>39</v>
      </c>
      <c r="J153" s="46" t="s">
        <v>39</v>
      </c>
      <c r="K153" s="46">
        <v>129</v>
      </c>
      <c r="L153" s="46">
        <v>61</v>
      </c>
      <c r="M153" s="46">
        <v>51</v>
      </c>
      <c r="N153" s="8" t="s">
        <v>39</v>
      </c>
      <c r="O153" s="46" t="s">
        <v>39</v>
      </c>
      <c r="P153" s="10" t="s">
        <v>39</v>
      </c>
      <c r="Q153" s="8" t="s">
        <v>39</v>
      </c>
      <c r="R153" s="46" t="s">
        <v>39</v>
      </c>
      <c r="S153" s="46" t="s">
        <v>39</v>
      </c>
      <c r="T153" s="46" t="s">
        <v>39</v>
      </c>
      <c r="U153" s="44" t="s">
        <v>39</v>
      </c>
      <c r="V153" s="44" t="s">
        <v>39</v>
      </c>
      <c r="W153" s="44" t="s">
        <v>39</v>
      </c>
      <c r="X153" s="44" t="s">
        <v>39</v>
      </c>
      <c r="Y153" s="44" t="s">
        <v>39</v>
      </c>
      <c r="Z153" s="44" t="s">
        <v>39</v>
      </c>
      <c r="AA153" s="44" t="s">
        <v>39</v>
      </c>
      <c r="AB153" s="44" t="s">
        <v>39</v>
      </c>
      <c r="AC153" s="44" t="s">
        <v>39</v>
      </c>
      <c r="AD153" s="44">
        <v>57.8</v>
      </c>
      <c r="AE153" s="44" t="s">
        <v>39</v>
      </c>
      <c r="AF153" s="44">
        <v>54</v>
      </c>
      <c r="AG153" s="44" t="s">
        <v>39</v>
      </c>
      <c r="AH153" s="44">
        <v>78</v>
      </c>
      <c r="AI153" s="44">
        <v>55</v>
      </c>
      <c r="AJ153" s="44">
        <v>54.7</v>
      </c>
      <c r="AK153" s="44">
        <v>93.7</v>
      </c>
      <c r="AL153" s="44">
        <v>241.2</v>
      </c>
      <c r="AM153" s="44" t="s">
        <v>39</v>
      </c>
      <c r="AN153" s="44" t="s">
        <v>39</v>
      </c>
      <c r="AO153" s="44"/>
      <c r="AP153" s="43"/>
      <c r="AQ153" s="43"/>
    </row>
    <row r="154" spans="1:43" ht="15.75" x14ac:dyDescent="0.25">
      <c r="A154" s="43" t="s">
        <v>182</v>
      </c>
      <c r="B154" s="43" t="s">
        <v>268</v>
      </c>
      <c r="C154" s="45" t="s">
        <v>271</v>
      </c>
      <c r="D154" s="43" t="s">
        <v>273</v>
      </c>
      <c r="E154" s="46">
        <v>618</v>
      </c>
      <c r="F154" s="46">
        <v>523.5</v>
      </c>
      <c r="G154" s="46">
        <v>15.3</v>
      </c>
      <c r="H154" s="46">
        <v>20.2</v>
      </c>
      <c r="I154" s="46">
        <v>9</v>
      </c>
      <c r="J154" s="46">
        <v>38.4</v>
      </c>
      <c r="K154" s="46">
        <v>140.6</v>
      </c>
      <c r="L154" s="46">
        <v>74</v>
      </c>
      <c r="M154" s="46">
        <v>68.8</v>
      </c>
      <c r="N154" s="8">
        <v>325</v>
      </c>
      <c r="O154" s="46" t="s">
        <v>39</v>
      </c>
      <c r="P154" s="10">
        <v>325</v>
      </c>
      <c r="Q154" s="8">
        <v>24.6</v>
      </c>
      <c r="R154" s="46" t="s">
        <v>39</v>
      </c>
      <c r="S154" s="46">
        <v>24.6</v>
      </c>
      <c r="T154" s="46">
        <v>24.7</v>
      </c>
      <c r="U154" s="44" t="s">
        <v>39</v>
      </c>
      <c r="V154" s="44" t="s">
        <v>39</v>
      </c>
      <c r="W154" s="44" t="s">
        <v>39</v>
      </c>
      <c r="X154" s="44" t="s">
        <v>39</v>
      </c>
      <c r="Y154" s="44" t="s">
        <v>39</v>
      </c>
      <c r="Z154" s="44" t="s">
        <v>39</v>
      </c>
      <c r="AA154" s="44" t="s">
        <v>39</v>
      </c>
      <c r="AB154" s="44">
        <v>0</v>
      </c>
      <c r="AC154" s="44">
        <v>0</v>
      </c>
      <c r="AD154" s="44">
        <v>36.299999999999997</v>
      </c>
      <c r="AE154" s="44">
        <v>92.8</v>
      </c>
      <c r="AF154" s="44" t="s">
        <v>39</v>
      </c>
      <c r="AG154" s="44" t="s">
        <v>39</v>
      </c>
      <c r="AH154" s="44">
        <v>90.2</v>
      </c>
      <c r="AI154" s="44">
        <v>53.9</v>
      </c>
      <c r="AJ154" s="44">
        <v>88.9</v>
      </c>
      <c r="AK154" s="44">
        <v>102.3</v>
      </c>
      <c r="AL154" s="44">
        <v>317.10000000000002</v>
      </c>
      <c r="AM154" s="44" t="s">
        <v>39</v>
      </c>
      <c r="AN154" s="44" t="s">
        <v>39</v>
      </c>
      <c r="AO154" s="44"/>
      <c r="AP154" s="43"/>
      <c r="AQ154" s="43"/>
    </row>
    <row r="155" spans="1:43" ht="15.75" x14ac:dyDescent="0.25">
      <c r="A155" s="43" t="s">
        <v>182</v>
      </c>
      <c r="B155" s="43" t="s">
        <v>268</v>
      </c>
      <c r="C155" s="45" t="s">
        <v>271</v>
      </c>
      <c r="D155" s="43" t="s">
        <v>274</v>
      </c>
      <c r="E155" s="46">
        <v>1536</v>
      </c>
      <c r="F155" s="46">
        <v>1301.5</v>
      </c>
      <c r="G155" s="46" t="s">
        <v>39</v>
      </c>
      <c r="H155" s="46" t="s">
        <v>39</v>
      </c>
      <c r="I155" s="46" t="s">
        <v>39</v>
      </c>
      <c r="J155" s="46" t="s">
        <v>39</v>
      </c>
      <c r="K155" s="46">
        <v>276</v>
      </c>
      <c r="L155" s="46">
        <v>191</v>
      </c>
      <c r="M155" s="46">
        <v>107</v>
      </c>
      <c r="N155" s="8">
        <v>959</v>
      </c>
      <c r="O155" s="46" t="s">
        <v>39</v>
      </c>
      <c r="P155" s="10">
        <v>959</v>
      </c>
      <c r="Q155" s="8">
        <v>135</v>
      </c>
      <c r="R155" s="46" t="s">
        <v>39</v>
      </c>
      <c r="S155" s="46">
        <v>135</v>
      </c>
      <c r="T155" s="46">
        <v>93</v>
      </c>
      <c r="U155" s="44" t="s">
        <v>39</v>
      </c>
      <c r="V155" s="44" t="s">
        <v>39</v>
      </c>
      <c r="W155" s="44" t="s">
        <v>39</v>
      </c>
      <c r="X155" s="44" t="s">
        <v>39</v>
      </c>
      <c r="Y155" s="44" t="s">
        <v>39</v>
      </c>
      <c r="Z155" s="44" t="s">
        <v>39</v>
      </c>
      <c r="AA155" s="44" t="s">
        <v>39</v>
      </c>
      <c r="AB155" s="44" t="s">
        <v>39</v>
      </c>
      <c r="AC155" s="44" t="s">
        <v>39</v>
      </c>
      <c r="AD155" s="44">
        <v>117.2</v>
      </c>
      <c r="AE155" s="44" t="s">
        <v>39</v>
      </c>
      <c r="AF155" s="44" t="s">
        <v>39</v>
      </c>
      <c r="AG155" s="44" t="s">
        <v>39</v>
      </c>
      <c r="AH155" s="44">
        <v>191.2</v>
      </c>
      <c r="AI155" s="44" t="s">
        <v>39</v>
      </c>
      <c r="AJ155" s="44" t="s">
        <v>39</v>
      </c>
      <c r="AK155" s="44">
        <v>168.1</v>
      </c>
      <c r="AL155" s="44">
        <v>437.6</v>
      </c>
      <c r="AM155" s="44" t="s">
        <v>39</v>
      </c>
      <c r="AN155" s="44" t="s">
        <v>39</v>
      </c>
      <c r="AO155" s="44"/>
      <c r="AP155" s="43"/>
      <c r="AQ155" s="43"/>
    </row>
    <row r="156" spans="1:43" ht="15.75" x14ac:dyDescent="0.25">
      <c r="A156" s="43" t="s">
        <v>182</v>
      </c>
      <c r="B156" s="43" t="s">
        <v>268</v>
      </c>
      <c r="C156" s="45" t="s">
        <v>271</v>
      </c>
      <c r="D156" s="43" t="s">
        <v>275</v>
      </c>
      <c r="E156" s="46">
        <v>504</v>
      </c>
      <c r="F156" s="46">
        <v>432.1</v>
      </c>
      <c r="G156" s="46">
        <v>19</v>
      </c>
      <c r="H156" s="46">
        <v>18.7</v>
      </c>
      <c r="I156" s="46" t="s">
        <v>39</v>
      </c>
      <c r="J156" s="46">
        <v>41</v>
      </c>
      <c r="K156" s="46">
        <v>117.5</v>
      </c>
      <c r="L156" s="46">
        <v>55.9</v>
      </c>
      <c r="M156" s="46">
        <v>42.3</v>
      </c>
      <c r="N156" s="8" t="s">
        <v>39</v>
      </c>
      <c r="O156" s="46" t="s">
        <v>39</v>
      </c>
      <c r="P156" s="10" t="s">
        <v>39</v>
      </c>
      <c r="Q156" s="8" t="s">
        <v>39</v>
      </c>
      <c r="R156" s="46" t="s">
        <v>39</v>
      </c>
      <c r="S156" s="46" t="s">
        <v>39</v>
      </c>
      <c r="T156" s="46" t="s">
        <v>39</v>
      </c>
      <c r="U156" s="44" t="s">
        <v>39</v>
      </c>
      <c r="V156" s="44" t="s">
        <v>39</v>
      </c>
      <c r="W156" s="44" t="s">
        <v>39</v>
      </c>
      <c r="X156" s="44" t="s">
        <v>39</v>
      </c>
      <c r="Y156" s="44" t="s">
        <v>39</v>
      </c>
      <c r="Z156" s="44" t="s">
        <v>39</v>
      </c>
      <c r="AA156" s="44" t="s">
        <v>39</v>
      </c>
      <c r="AB156" s="44">
        <v>0</v>
      </c>
      <c r="AC156" s="44">
        <v>0</v>
      </c>
      <c r="AD156" s="44">
        <v>44.8</v>
      </c>
      <c r="AE156" s="44">
        <v>54</v>
      </c>
      <c r="AF156" s="44" t="s">
        <v>39</v>
      </c>
      <c r="AG156" s="44" t="s">
        <v>39</v>
      </c>
      <c r="AH156" s="44">
        <v>81.2</v>
      </c>
      <c r="AI156" s="44">
        <v>67</v>
      </c>
      <c r="AJ156" s="44">
        <v>76.599999999999994</v>
      </c>
      <c r="AK156" s="44">
        <v>87.8</v>
      </c>
      <c r="AL156" s="44" t="s">
        <v>39</v>
      </c>
      <c r="AM156" s="44" t="s">
        <v>39</v>
      </c>
      <c r="AN156" s="44" t="s">
        <v>39</v>
      </c>
      <c r="AO156" s="44"/>
      <c r="AP156" s="43"/>
      <c r="AQ156" s="43"/>
    </row>
    <row r="157" spans="1:43" ht="15.75" x14ac:dyDescent="0.25">
      <c r="A157" s="43" t="s">
        <v>182</v>
      </c>
      <c r="B157" s="43" t="s">
        <v>268</v>
      </c>
      <c r="C157" s="45" t="s">
        <v>271</v>
      </c>
      <c r="D157" s="43" t="s">
        <v>276</v>
      </c>
      <c r="E157" s="46">
        <v>559</v>
      </c>
      <c r="F157" s="46">
        <v>484</v>
      </c>
      <c r="G157" s="46">
        <v>18.399999999999999</v>
      </c>
      <c r="H157" s="46">
        <v>18.5</v>
      </c>
      <c r="I157" s="46">
        <v>4.2</v>
      </c>
      <c r="J157" s="46">
        <v>55.1</v>
      </c>
      <c r="K157" s="46">
        <v>133.80000000000001</v>
      </c>
      <c r="L157" s="46">
        <v>78.8</v>
      </c>
      <c r="M157" s="46">
        <v>57.9</v>
      </c>
      <c r="N157" s="8">
        <v>327</v>
      </c>
      <c r="O157" s="46" t="s">
        <v>39</v>
      </c>
      <c r="P157" s="10">
        <v>327</v>
      </c>
      <c r="Q157" s="8">
        <v>26.1</v>
      </c>
      <c r="R157" s="46" t="s">
        <v>39</v>
      </c>
      <c r="S157" s="46">
        <v>26.1</v>
      </c>
      <c r="T157" s="46">
        <v>24.4</v>
      </c>
      <c r="U157" s="44" t="s">
        <v>39</v>
      </c>
      <c r="V157" s="44" t="s">
        <v>39</v>
      </c>
      <c r="W157" s="44" t="s">
        <v>39</v>
      </c>
      <c r="X157" s="44" t="s">
        <v>39</v>
      </c>
      <c r="Y157" s="44" t="s">
        <v>39</v>
      </c>
      <c r="Z157" s="44" t="s">
        <v>39</v>
      </c>
      <c r="AA157" s="44" t="s">
        <v>39</v>
      </c>
      <c r="AB157" s="44">
        <v>0</v>
      </c>
      <c r="AC157" s="44">
        <v>0</v>
      </c>
      <c r="AD157" s="44" t="s">
        <v>39</v>
      </c>
      <c r="AE157" s="44">
        <v>99.4</v>
      </c>
      <c r="AF157" s="44" t="s">
        <v>39</v>
      </c>
      <c r="AG157" s="44" t="s">
        <v>39</v>
      </c>
      <c r="AH157" s="44">
        <v>95.2</v>
      </c>
      <c r="AI157" s="44">
        <v>75.400000000000006</v>
      </c>
      <c r="AJ157" s="44">
        <v>76</v>
      </c>
      <c r="AK157" s="44" t="s">
        <v>39</v>
      </c>
      <c r="AL157" s="44" t="s">
        <v>39</v>
      </c>
      <c r="AM157" s="44" t="s">
        <v>39</v>
      </c>
      <c r="AN157" s="44" t="s">
        <v>39</v>
      </c>
      <c r="AO157" s="44"/>
      <c r="AP157" s="43"/>
      <c r="AQ157" s="43"/>
    </row>
    <row r="158" spans="1:43" ht="15.75" x14ac:dyDescent="0.25">
      <c r="A158" s="43" t="s">
        <v>182</v>
      </c>
      <c r="B158" s="43" t="s">
        <v>268</v>
      </c>
      <c r="C158" s="45" t="s">
        <v>271</v>
      </c>
      <c r="D158" s="43" t="s">
        <v>277</v>
      </c>
      <c r="E158" s="46" t="s">
        <v>39</v>
      </c>
      <c r="F158" s="46">
        <v>549</v>
      </c>
      <c r="G158" s="46">
        <v>21.2</v>
      </c>
      <c r="H158" s="46">
        <v>24.5</v>
      </c>
      <c r="I158" s="46">
        <v>10.8</v>
      </c>
      <c r="J158" s="46">
        <v>41.9</v>
      </c>
      <c r="K158" s="46">
        <v>167</v>
      </c>
      <c r="L158" s="46">
        <v>115</v>
      </c>
      <c r="M158" s="46">
        <v>77</v>
      </c>
      <c r="N158" s="8">
        <v>352</v>
      </c>
      <c r="O158" s="46" t="s">
        <v>39</v>
      </c>
      <c r="P158" s="10">
        <v>352</v>
      </c>
      <c r="Q158" s="8">
        <v>36</v>
      </c>
      <c r="R158" s="46" t="s">
        <v>39</v>
      </c>
      <c r="S158" s="46">
        <v>36</v>
      </c>
      <c r="T158" s="46">
        <v>25.8</v>
      </c>
      <c r="U158" s="44" t="s">
        <v>39</v>
      </c>
      <c r="V158" s="44" t="s">
        <v>39</v>
      </c>
      <c r="W158" s="44" t="s">
        <v>39</v>
      </c>
      <c r="X158" s="44" t="s">
        <v>39</v>
      </c>
      <c r="Y158" s="44" t="s">
        <v>39</v>
      </c>
      <c r="Z158" s="44" t="s">
        <v>39</v>
      </c>
      <c r="AA158" s="44" t="s">
        <v>39</v>
      </c>
      <c r="AB158" s="44">
        <v>0</v>
      </c>
      <c r="AC158" s="44">
        <v>0</v>
      </c>
      <c r="AD158" s="44">
        <v>64.2</v>
      </c>
      <c r="AE158" s="44">
        <v>132.30000000000001</v>
      </c>
      <c r="AF158" s="44">
        <v>57.8</v>
      </c>
      <c r="AG158" s="44">
        <v>191.6</v>
      </c>
      <c r="AH158" s="44">
        <v>94.6</v>
      </c>
      <c r="AI158" s="44">
        <v>77</v>
      </c>
      <c r="AJ158" s="44">
        <v>96.1</v>
      </c>
      <c r="AK158" s="44">
        <v>98</v>
      </c>
      <c r="AL158" s="44" t="s">
        <v>39</v>
      </c>
      <c r="AM158" s="44" t="s">
        <v>39</v>
      </c>
      <c r="AN158" s="44" t="s">
        <v>39</v>
      </c>
      <c r="AO158" s="44"/>
      <c r="AP158" s="43"/>
      <c r="AQ158" s="43"/>
    </row>
    <row r="159" spans="1:43" ht="15.75" x14ac:dyDescent="0.25">
      <c r="A159" s="43" t="s">
        <v>182</v>
      </c>
      <c r="B159" s="43" t="s">
        <v>268</v>
      </c>
      <c r="C159" s="45" t="s">
        <v>271</v>
      </c>
      <c r="D159" s="43" t="s">
        <v>278</v>
      </c>
      <c r="E159" s="46">
        <v>685</v>
      </c>
      <c r="F159" s="46">
        <v>612</v>
      </c>
      <c r="G159" s="46" t="s">
        <v>39</v>
      </c>
      <c r="H159" s="46" t="s">
        <v>39</v>
      </c>
      <c r="I159" s="46" t="s">
        <v>39</v>
      </c>
      <c r="J159" s="46" t="s">
        <v>39</v>
      </c>
      <c r="K159" s="46">
        <v>139</v>
      </c>
      <c r="L159" s="46">
        <v>92</v>
      </c>
      <c r="M159" s="46">
        <v>69</v>
      </c>
      <c r="N159" s="8" t="s">
        <v>39</v>
      </c>
      <c r="O159" s="46" t="s">
        <v>39</v>
      </c>
      <c r="P159" s="10" t="s">
        <v>39</v>
      </c>
      <c r="Q159" s="8" t="s">
        <v>39</v>
      </c>
      <c r="R159" s="46" t="s">
        <v>39</v>
      </c>
      <c r="S159" s="46" t="s">
        <v>39</v>
      </c>
      <c r="T159" s="46" t="s">
        <v>39</v>
      </c>
      <c r="U159" s="44" t="s">
        <v>39</v>
      </c>
      <c r="V159" s="44" t="s">
        <v>39</v>
      </c>
      <c r="W159" s="44" t="s">
        <v>39</v>
      </c>
      <c r="X159" s="44" t="s">
        <v>39</v>
      </c>
      <c r="Y159" s="44" t="s">
        <v>39</v>
      </c>
      <c r="Z159" s="44" t="s">
        <v>39</v>
      </c>
      <c r="AA159" s="44" t="s">
        <v>39</v>
      </c>
      <c r="AB159" s="44">
        <v>0</v>
      </c>
      <c r="AC159" s="44">
        <v>0</v>
      </c>
      <c r="AD159" s="63">
        <v>60</v>
      </c>
      <c r="AE159" s="63" t="s">
        <v>39</v>
      </c>
      <c r="AF159" s="44">
        <v>74</v>
      </c>
      <c r="AG159" s="63" t="s">
        <v>39</v>
      </c>
      <c r="AH159" s="63" t="s">
        <v>39</v>
      </c>
      <c r="AI159" s="63" t="s">
        <v>39</v>
      </c>
      <c r="AJ159" s="63" t="s">
        <v>39</v>
      </c>
      <c r="AK159" s="44">
        <v>126</v>
      </c>
      <c r="AL159" s="44" t="s">
        <v>39</v>
      </c>
      <c r="AM159" s="44" t="s">
        <v>39</v>
      </c>
      <c r="AN159" s="44" t="s">
        <v>39</v>
      </c>
      <c r="AO159" s="63"/>
      <c r="AP159" s="43"/>
      <c r="AQ159" s="43"/>
    </row>
    <row r="160" spans="1:43" ht="15.75" x14ac:dyDescent="0.25">
      <c r="A160" s="43" t="s">
        <v>182</v>
      </c>
      <c r="B160" s="43" t="s">
        <v>268</v>
      </c>
      <c r="C160" s="45" t="s">
        <v>271</v>
      </c>
      <c r="D160" s="43" t="s">
        <v>279</v>
      </c>
      <c r="E160" s="46">
        <v>552</v>
      </c>
      <c r="F160" s="46">
        <v>450</v>
      </c>
      <c r="G160" s="46" t="s">
        <v>39</v>
      </c>
      <c r="H160" s="46" t="s">
        <v>39</v>
      </c>
      <c r="I160" s="46" t="s">
        <v>39</v>
      </c>
      <c r="J160" s="46" t="s">
        <v>39</v>
      </c>
      <c r="K160" s="46">
        <v>126</v>
      </c>
      <c r="L160" s="46">
        <v>93</v>
      </c>
      <c r="M160" s="46">
        <v>52</v>
      </c>
      <c r="N160" s="8" t="s">
        <v>39</v>
      </c>
      <c r="O160" s="46" t="s">
        <v>39</v>
      </c>
      <c r="P160" s="10" t="s">
        <v>39</v>
      </c>
      <c r="Q160" s="8" t="s">
        <v>39</v>
      </c>
      <c r="R160" s="46" t="s">
        <v>39</v>
      </c>
      <c r="S160" s="46" t="s">
        <v>39</v>
      </c>
      <c r="T160" s="46" t="s">
        <v>39</v>
      </c>
      <c r="U160" s="44" t="s">
        <v>39</v>
      </c>
      <c r="V160" s="44" t="s">
        <v>39</v>
      </c>
      <c r="W160" s="44" t="s">
        <v>39</v>
      </c>
      <c r="X160" s="44" t="s">
        <v>39</v>
      </c>
      <c r="Y160" s="44" t="s">
        <v>39</v>
      </c>
      <c r="Z160" s="44" t="s">
        <v>39</v>
      </c>
      <c r="AA160" s="44" t="s">
        <v>39</v>
      </c>
      <c r="AB160" s="44" t="s">
        <v>39</v>
      </c>
      <c r="AC160" s="44" t="s">
        <v>39</v>
      </c>
      <c r="AD160" s="44">
        <v>31</v>
      </c>
      <c r="AE160" s="44">
        <v>136</v>
      </c>
      <c r="AF160" s="44" t="s">
        <v>39</v>
      </c>
      <c r="AG160" s="44" t="s">
        <v>39</v>
      </c>
      <c r="AH160" s="44" t="s">
        <v>39</v>
      </c>
      <c r="AI160" s="44" t="s">
        <v>39</v>
      </c>
      <c r="AJ160" s="44" t="s">
        <v>39</v>
      </c>
      <c r="AK160" s="44" t="s">
        <v>39</v>
      </c>
      <c r="AL160" s="44" t="s">
        <v>39</v>
      </c>
      <c r="AM160" s="44" t="s">
        <v>39</v>
      </c>
      <c r="AN160" s="44" t="s">
        <v>39</v>
      </c>
      <c r="AO160" s="44"/>
      <c r="AP160" s="43"/>
      <c r="AQ160" s="43"/>
    </row>
    <row r="161" spans="1:43" ht="15.75" x14ac:dyDescent="0.25">
      <c r="A161" s="43" t="s">
        <v>182</v>
      </c>
      <c r="B161" s="43" t="s">
        <v>268</v>
      </c>
      <c r="C161" s="45" t="s">
        <v>271</v>
      </c>
      <c r="D161" s="43" t="s">
        <v>280</v>
      </c>
      <c r="E161" s="46">
        <v>411</v>
      </c>
      <c r="F161" s="46">
        <v>344</v>
      </c>
      <c r="G161" s="46">
        <v>10.3</v>
      </c>
      <c r="H161" s="46">
        <v>9.4</v>
      </c>
      <c r="I161" s="46" t="s">
        <v>39</v>
      </c>
      <c r="J161" s="46" t="s">
        <v>39</v>
      </c>
      <c r="K161" s="46">
        <v>97.6</v>
      </c>
      <c r="L161" s="46">
        <v>50.1</v>
      </c>
      <c r="M161" s="46">
        <v>44.9</v>
      </c>
      <c r="N161" s="8">
        <v>217.6</v>
      </c>
      <c r="O161" s="46" t="s">
        <v>39</v>
      </c>
      <c r="P161" s="10">
        <v>217.6</v>
      </c>
      <c r="Q161" s="8" t="s">
        <v>39</v>
      </c>
      <c r="R161" s="46" t="s">
        <v>39</v>
      </c>
      <c r="S161" s="46" t="s">
        <v>39</v>
      </c>
      <c r="T161" s="46">
        <v>29.6</v>
      </c>
      <c r="U161" s="44" t="s">
        <v>39</v>
      </c>
      <c r="V161" s="44" t="s">
        <v>39</v>
      </c>
      <c r="W161" s="44" t="s">
        <v>39</v>
      </c>
      <c r="X161" s="44" t="s">
        <v>39</v>
      </c>
      <c r="Y161" s="44" t="s">
        <v>39</v>
      </c>
      <c r="Z161" s="44" t="s">
        <v>39</v>
      </c>
      <c r="AA161" s="44" t="s">
        <v>39</v>
      </c>
      <c r="AB161" s="44">
        <v>0</v>
      </c>
      <c r="AC161" s="44">
        <v>0</v>
      </c>
      <c r="AD161" s="44">
        <v>45.5</v>
      </c>
      <c r="AE161" s="44">
        <v>75.8</v>
      </c>
      <c r="AF161" s="44">
        <v>55.7</v>
      </c>
      <c r="AG161" s="44">
        <v>121.6</v>
      </c>
      <c r="AH161" s="44" t="s">
        <v>39</v>
      </c>
      <c r="AI161" s="44" t="s">
        <v>39</v>
      </c>
      <c r="AJ161" s="44" t="s">
        <v>39</v>
      </c>
      <c r="AK161" s="44">
        <v>79.400000000000006</v>
      </c>
      <c r="AL161" s="44" t="s">
        <v>39</v>
      </c>
      <c r="AM161" s="44" t="s">
        <v>39</v>
      </c>
      <c r="AN161" s="44" t="s">
        <v>39</v>
      </c>
      <c r="AO161" s="44"/>
      <c r="AP161" s="43"/>
      <c r="AQ161" s="43"/>
    </row>
    <row r="162" spans="1:43" ht="15.75" x14ac:dyDescent="0.25">
      <c r="A162" s="43" t="s">
        <v>182</v>
      </c>
      <c r="B162" s="43" t="s">
        <v>268</v>
      </c>
      <c r="C162" s="45" t="s">
        <v>271</v>
      </c>
      <c r="D162" s="43" t="s">
        <v>281</v>
      </c>
      <c r="E162" s="46" t="s">
        <v>39</v>
      </c>
      <c r="F162" s="46">
        <v>541.1</v>
      </c>
      <c r="G162" s="46">
        <v>29.5</v>
      </c>
      <c r="H162" s="46">
        <v>17.8</v>
      </c>
      <c r="I162" s="46" t="s">
        <v>39</v>
      </c>
      <c r="J162" s="46">
        <v>36.1</v>
      </c>
      <c r="K162" s="46">
        <v>144</v>
      </c>
      <c r="L162" s="46">
        <v>86</v>
      </c>
      <c r="M162" s="46">
        <v>61</v>
      </c>
      <c r="N162" s="8" t="s">
        <v>39</v>
      </c>
      <c r="O162" s="46" t="s">
        <v>39</v>
      </c>
      <c r="P162" s="10" t="s">
        <v>39</v>
      </c>
      <c r="Q162" s="8" t="s">
        <v>39</v>
      </c>
      <c r="R162" s="46" t="s">
        <v>39</v>
      </c>
      <c r="S162" s="46" t="s">
        <v>39</v>
      </c>
      <c r="T162" s="46" t="s">
        <v>39</v>
      </c>
      <c r="U162" s="44" t="s">
        <v>39</v>
      </c>
      <c r="V162" s="44" t="s">
        <v>39</v>
      </c>
      <c r="W162" s="44" t="s">
        <v>39</v>
      </c>
      <c r="X162" s="44" t="s">
        <v>39</v>
      </c>
      <c r="Y162" s="44" t="s">
        <v>39</v>
      </c>
      <c r="Z162" s="44" t="s">
        <v>39</v>
      </c>
      <c r="AA162" s="44" t="s">
        <v>39</v>
      </c>
      <c r="AB162" s="44" t="s">
        <v>39</v>
      </c>
      <c r="AC162" s="44" t="s">
        <v>39</v>
      </c>
      <c r="AD162" s="44">
        <v>46.2</v>
      </c>
      <c r="AE162" s="44" t="s">
        <v>39</v>
      </c>
      <c r="AF162" s="44" t="s">
        <v>39</v>
      </c>
      <c r="AG162" s="44" t="s">
        <v>39</v>
      </c>
      <c r="AH162" s="44">
        <v>68.5</v>
      </c>
      <c r="AI162" s="44" t="s">
        <v>39</v>
      </c>
      <c r="AJ162" s="44" t="s">
        <v>39</v>
      </c>
      <c r="AK162" s="44">
        <v>93.5</v>
      </c>
      <c r="AL162" s="44">
        <v>328.9</v>
      </c>
      <c r="AM162" s="44" t="s">
        <v>39</v>
      </c>
      <c r="AN162" s="44" t="s">
        <v>39</v>
      </c>
      <c r="AO162" s="44"/>
      <c r="AP162" s="43"/>
      <c r="AQ162" s="43"/>
    </row>
    <row r="163" spans="1:43" ht="15.75" x14ac:dyDescent="0.25">
      <c r="A163" s="43" t="s">
        <v>182</v>
      </c>
      <c r="B163" s="43" t="s">
        <v>268</v>
      </c>
      <c r="C163" s="45" t="s">
        <v>271</v>
      </c>
      <c r="D163" s="43" t="s">
        <v>282</v>
      </c>
      <c r="E163" s="46">
        <v>597</v>
      </c>
      <c r="F163" s="46">
        <v>565</v>
      </c>
      <c r="G163" s="46">
        <v>16.3</v>
      </c>
      <c r="H163" s="46">
        <v>25.5</v>
      </c>
      <c r="I163" s="46">
        <v>14.4</v>
      </c>
      <c r="J163" s="46">
        <v>34.6</v>
      </c>
      <c r="K163" s="46">
        <v>145.30000000000001</v>
      </c>
      <c r="L163" s="46">
        <v>66</v>
      </c>
      <c r="M163" s="46">
        <v>53.8</v>
      </c>
      <c r="N163" s="8" t="s">
        <v>39</v>
      </c>
      <c r="O163" s="46" t="s">
        <v>39</v>
      </c>
      <c r="P163" s="10" t="s">
        <v>39</v>
      </c>
      <c r="Q163" s="8" t="s">
        <v>39</v>
      </c>
      <c r="R163" s="46" t="s">
        <v>39</v>
      </c>
      <c r="S163" s="46" t="s">
        <v>39</v>
      </c>
      <c r="T163" s="46" t="s">
        <v>39</v>
      </c>
      <c r="U163" s="44" t="s">
        <v>39</v>
      </c>
      <c r="V163" s="44" t="s">
        <v>39</v>
      </c>
      <c r="W163" s="44" t="s">
        <v>39</v>
      </c>
      <c r="X163" s="44" t="s">
        <v>39</v>
      </c>
      <c r="Y163" s="44" t="s">
        <v>39</v>
      </c>
      <c r="Z163" s="44" t="s">
        <v>39</v>
      </c>
      <c r="AA163" s="44" t="s">
        <v>39</v>
      </c>
      <c r="AB163" s="44" t="s">
        <v>39</v>
      </c>
      <c r="AC163" s="44" t="s">
        <v>39</v>
      </c>
      <c r="AD163" s="44">
        <v>39.700000000000003</v>
      </c>
      <c r="AE163" s="44" t="s">
        <v>39</v>
      </c>
      <c r="AF163" s="44" t="s">
        <v>39</v>
      </c>
      <c r="AG163" s="44" t="s">
        <v>39</v>
      </c>
      <c r="AH163" s="44" t="s">
        <v>39</v>
      </c>
      <c r="AI163" s="44" t="s">
        <v>39</v>
      </c>
      <c r="AJ163" s="44" t="s">
        <v>39</v>
      </c>
      <c r="AK163" s="44">
        <v>101.2</v>
      </c>
      <c r="AL163" s="44" t="s">
        <v>39</v>
      </c>
      <c r="AM163" s="44" t="s">
        <v>39</v>
      </c>
      <c r="AN163" s="44" t="s">
        <v>39</v>
      </c>
      <c r="AO163" s="44"/>
      <c r="AP163" s="43"/>
      <c r="AQ163" s="43"/>
    </row>
    <row r="164" spans="1:43" ht="15.75" x14ac:dyDescent="0.25">
      <c r="A164" s="43" t="s">
        <v>182</v>
      </c>
      <c r="B164" s="43" t="s">
        <v>268</v>
      </c>
      <c r="C164" s="45" t="s">
        <v>271</v>
      </c>
      <c r="D164" s="43" t="s">
        <v>283</v>
      </c>
      <c r="E164" s="46" t="s">
        <v>39</v>
      </c>
      <c r="F164" s="46">
        <v>543.5</v>
      </c>
      <c r="G164" s="46">
        <v>23</v>
      </c>
      <c r="H164" s="46">
        <v>18.7</v>
      </c>
      <c r="I164" s="46">
        <v>4.2</v>
      </c>
      <c r="J164" s="46">
        <v>47.3</v>
      </c>
      <c r="K164" s="46">
        <v>153.30000000000001</v>
      </c>
      <c r="L164" s="46">
        <v>71</v>
      </c>
      <c r="M164" s="46">
        <v>62</v>
      </c>
      <c r="N164" s="8" t="s">
        <v>39</v>
      </c>
      <c r="O164" s="46" t="s">
        <v>39</v>
      </c>
      <c r="P164" s="10" t="s">
        <v>39</v>
      </c>
      <c r="Q164" s="8" t="s">
        <v>39</v>
      </c>
      <c r="R164" s="46" t="s">
        <v>39</v>
      </c>
      <c r="S164" s="46" t="s">
        <v>39</v>
      </c>
      <c r="T164" s="46" t="s">
        <v>39</v>
      </c>
      <c r="U164" s="44" t="s">
        <v>39</v>
      </c>
      <c r="V164" s="44" t="s">
        <v>39</v>
      </c>
      <c r="W164" s="44" t="s">
        <v>39</v>
      </c>
      <c r="X164" s="44" t="s">
        <v>39</v>
      </c>
      <c r="Y164" s="44" t="s">
        <v>39</v>
      </c>
      <c r="Z164" s="44" t="s">
        <v>39</v>
      </c>
      <c r="AA164" s="44" t="s">
        <v>39</v>
      </c>
      <c r="AB164" s="44">
        <v>0</v>
      </c>
      <c r="AC164" s="44">
        <v>0</v>
      </c>
      <c r="AD164" s="44">
        <v>71</v>
      </c>
      <c r="AE164" s="44" t="s">
        <v>39</v>
      </c>
      <c r="AF164" s="44">
        <v>66</v>
      </c>
      <c r="AG164" s="44" t="s">
        <v>39</v>
      </c>
      <c r="AH164" s="44" t="s">
        <v>39</v>
      </c>
      <c r="AI164" s="44" t="s">
        <v>39</v>
      </c>
      <c r="AJ164" s="44" t="s">
        <v>39</v>
      </c>
      <c r="AK164" s="44">
        <v>108</v>
      </c>
      <c r="AL164" s="44" t="s">
        <v>39</v>
      </c>
      <c r="AM164" s="44" t="s">
        <v>39</v>
      </c>
      <c r="AN164" s="44" t="s">
        <v>39</v>
      </c>
      <c r="AO164" s="44"/>
      <c r="AP164" s="43"/>
      <c r="AQ164" s="43"/>
    </row>
    <row r="165" spans="1:43" ht="15.75" x14ac:dyDescent="0.25">
      <c r="A165" s="43" t="s">
        <v>182</v>
      </c>
      <c r="B165" s="43" t="s">
        <v>268</v>
      </c>
      <c r="C165" s="45" t="s">
        <v>284</v>
      </c>
      <c r="D165" s="43" t="s">
        <v>285</v>
      </c>
      <c r="E165" s="46">
        <v>547.29999999999995</v>
      </c>
      <c r="F165" s="46">
        <v>478</v>
      </c>
      <c r="G165" s="46">
        <v>29.9</v>
      </c>
      <c r="H165" s="46">
        <v>15.1</v>
      </c>
      <c r="I165" s="46" t="s">
        <v>39</v>
      </c>
      <c r="J165" s="46">
        <v>46.4</v>
      </c>
      <c r="K165" s="46">
        <v>122.9</v>
      </c>
      <c r="L165" s="46">
        <v>69.2</v>
      </c>
      <c r="M165" s="46">
        <v>59.8</v>
      </c>
      <c r="N165" s="8" t="s">
        <v>39</v>
      </c>
      <c r="O165" s="46" t="s">
        <v>39</v>
      </c>
      <c r="P165" s="10" t="s">
        <v>39</v>
      </c>
      <c r="Q165" s="8" t="s">
        <v>39</v>
      </c>
      <c r="R165" s="46" t="s">
        <v>39</v>
      </c>
      <c r="S165" s="46" t="s">
        <v>39</v>
      </c>
      <c r="T165" s="46" t="s">
        <v>39</v>
      </c>
      <c r="U165" s="44" t="s">
        <v>39</v>
      </c>
      <c r="V165" s="44" t="s">
        <v>39</v>
      </c>
      <c r="W165" s="44" t="s">
        <v>39</v>
      </c>
      <c r="X165" s="44" t="s">
        <v>39</v>
      </c>
      <c r="Y165" s="44" t="s">
        <v>39</v>
      </c>
      <c r="Z165" s="44" t="s">
        <v>39</v>
      </c>
      <c r="AA165" s="44" t="s">
        <v>39</v>
      </c>
      <c r="AB165" s="44" t="s">
        <v>39</v>
      </c>
      <c r="AC165" s="44" t="s">
        <v>39</v>
      </c>
      <c r="AD165" s="44">
        <v>68.5</v>
      </c>
      <c r="AE165" s="44" t="s">
        <v>39</v>
      </c>
      <c r="AF165" s="44" t="s">
        <v>39</v>
      </c>
      <c r="AG165" s="44" t="s">
        <v>39</v>
      </c>
      <c r="AH165" s="44">
        <v>107.6</v>
      </c>
      <c r="AI165" s="44">
        <v>68.8</v>
      </c>
      <c r="AJ165" s="44">
        <v>72.5</v>
      </c>
      <c r="AK165" s="44">
        <v>100.8</v>
      </c>
      <c r="AL165" s="44">
        <v>298</v>
      </c>
      <c r="AM165" s="44" t="s">
        <v>39</v>
      </c>
      <c r="AN165" s="44" t="s">
        <v>39</v>
      </c>
      <c r="AO165" s="44"/>
      <c r="AP165" s="43"/>
      <c r="AQ165" s="43"/>
    </row>
    <row r="166" spans="1:43" ht="15.75" x14ac:dyDescent="0.25">
      <c r="A166" s="43" t="s">
        <v>182</v>
      </c>
      <c r="B166" s="43" t="s">
        <v>268</v>
      </c>
      <c r="C166" s="45" t="s">
        <v>286</v>
      </c>
      <c r="D166" s="43" t="s">
        <v>287</v>
      </c>
      <c r="E166" s="46">
        <v>408</v>
      </c>
      <c r="F166" s="46">
        <v>341</v>
      </c>
      <c r="G166" s="46">
        <v>14.4</v>
      </c>
      <c r="H166" s="46">
        <v>18.600000000000001</v>
      </c>
      <c r="I166" s="46">
        <v>7.7</v>
      </c>
      <c r="J166" s="46">
        <v>25.1</v>
      </c>
      <c r="K166" s="46">
        <v>114.5</v>
      </c>
      <c r="L166" s="46">
        <v>26.2</v>
      </c>
      <c r="M166" s="46">
        <v>41.9</v>
      </c>
      <c r="N166" s="8">
        <v>249</v>
      </c>
      <c r="O166" s="46" t="s">
        <v>39</v>
      </c>
      <c r="P166" s="10">
        <v>249</v>
      </c>
      <c r="Q166" s="8">
        <v>24.2</v>
      </c>
      <c r="R166" s="46" t="s">
        <v>39</v>
      </c>
      <c r="S166" s="46">
        <v>24.2</v>
      </c>
      <c r="T166" s="46">
        <v>24.5</v>
      </c>
      <c r="U166" s="44" t="s">
        <v>39</v>
      </c>
      <c r="V166" s="44" t="s">
        <v>39</v>
      </c>
      <c r="W166" s="44" t="s">
        <v>39</v>
      </c>
      <c r="X166" s="44" t="s">
        <v>39</v>
      </c>
      <c r="Y166" s="44" t="s">
        <v>39</v>
      </c>
      <c r="Z166" s="44" t="s">
        <v>39</v>
      </c>
      <c r="AA166" s="44" t="s">
        <v>39</v>
      </c>
      <c r="AB166" s="44" t="s">
        <v>39</v>
      </c>
      <c r="AC166" s="44" t="s">
        <v>39</v>
      </c>
      <c r="AD166" s="44">
        <v>17.600000000000001</v>
      </c>
      <c r="AE166" s="44" t="s">
        <v>39</v>
      </c>
      <c r="AF166" s="44" t="s">
        <v>39</v>
      </c>
      <c r="AG166" s="44" t="s">
        <v>39</v>
      </c>
      <c r="AH166" s="44">
        <v>85.7</v>
      </c>
      <c r="AI166" s="44">
        <v>58.3</v>
      </c>
      <c r="AJ166" s="44" t="s">
        <v>39</v>
      </c>
      <c r="AK166" s="44">
        <v>75.900000000000006</v>
      </c>
      <c r="AL166" s="44">
        <v>173.1</v>
      </c>
      <c r="AM166" s="44" t="s">
        <v>39</v>
      </c>
      <c r="AN166" s="44" t="s">
        <v>39</v>
      </c>
      <c r="AO166" s="44"/>
      <c r="AP166" s="43"/>
      <c r="AQ166" s="43"/>
    </row>
    <row r="167" spans="1:43" ht="15.75" x14ac:dyDescent="0.25">
      <c r="A167" s="43" t="s">
        <v>182</v>
      </c>
      <c r="B167" s="43" t="s">
        <v>268</v>
      </c>
      <c r="C167" s="45" t="s">
        <v>288</v>
      </c>
      <c r="D167" s="43" t="s">
        <v>289</v>
      </c>
      <c r="E167" s="46" t="s">
        <v>39</v>
      </c>
      <c r="F167" s="46">
        <v>77.8</v>
      </c>
      <c r="G167" s="46">
        <v>2.9</v>
      </c>
      <c r="H167" s="46">
        <v>4.4000000000000004</v>
      </c>
      <c r="I167" s="46">
        <v>4.5</v>
      </c>
      <c r="J167" s="46">
        <v>3.2</v>
      </c>
      <c r="K167" s="46">
        <v>21.2</v>
      </c>
      <c r="L167" s="46">
        <v>11.6</v>
      </c>
      <c r="M167" s="46">
        <v>1.6</v>
      </c>
      <c r="N167" s="8">
        <v>56.9</v>
      </c>
      <c r="O167" s="46" t="s">
        <v>39</v>
      </c>
      <c r="P167" s="10">
        <v>56.9</v>
      </c>
      <c r="Q167" s="8">
        <v>6.6</v>
      </c>
      <c r="R167" s="46" t="s">
        <v>39</v>
      </c>
      <c r="S167" s="46">
        <v>6.6</v>
      </c>
      <c r="T167" s="46">
        <v>4.0999999999999996</v>
      </c>
      <c r="U167" s="44">
        <v>47.3</v>
      </c>
      <c r="V167" s="44">
        <v>5.3</v>
      </c>
      <c r="W167" s="44">
        <v>5.3</v>
      </c>
      <c r="X167" s="44">
        <v>66.099999999999994</v>
      </c>
      <c r="Y167" s="44">
        <v>11.6</v>
      </c>
      <c r="Z167" s="44">
        <v>8.8000000000000007</v>
      </c>
      <c r="AA167" s="44">
        <v>69.099999999999994</v>
      </c>
      <c r="AB167" s="44">
        <v>8.6</v>
      </c>
      <c r="AC167" s="44">
        <v>7.6</v>
      </c>
      <c r="AD167" s="44">
        <v>15.5</v>
      </c>
      <c r="AE167" s="44" t="s">
        <v>39</v>
      </c>
      <c r="AF167" s="44" t="s">
        <v>39</v>
      </c>
      <c r="AG167" s="44" t="s">
        <v>39</v>
      </c>
      <c r="AH167" s="44">
        <v>26.2</v>
      </c>
      <c r="AI167" s="44" t="s">
        <v>39</v>
      </c>
      <c r="AJ167" s="44" t="s">
        <v>39</v>
      </c>
      <c r="AK167" s="44" t="s">
        <v>39</v>
      </c>
      <c r="AL167" s="44" t="s">
        <v>39</v>
      </c>
      <c r="AM167" s="44">
        <v>31.6</v>
      </c>
      <c r="AN167" s="44">
        <v>39.5</v>
      </c>
      <c r="AO167" s="44"/>
      <c r="AP167" s="43"/>
      <c r="AQ167" s="43"/>
    </row>
    <row r="168" spans="1:43" ht="15.75" x14ac:dyDescent="0.25">
      <c r="A168" s="43" t="s">
        <v>182</v>
      </c>
      <c r="B168" s="43" t="s">
        <v>292</v>
      </c>
      <c r="C168" s="45" t="s">
        <v>293</v>
      </c>
      <c r="D168" s="43" t="s">
        <v>294</v>
      </c>
      <c r="E168" s="46" t="s">
        <v>39</v>
      </c>
      <c r="F168" s="46">
        <v>220.2</v>
      </c>
      <c r="G168" s="46" t="s">
        <v>39</v>
      </c>
      <c r="H168" s="46">
        <v>0</v>
      </c>
      <c r="I168" s="46">
        <v>0</v>
      </c>
      <c r="J168" s="46" t="s">
        <v>39</v>
      </c>
      <c r="K168" s="46">
        <v>114.6</v>
      </c>
      <c r="L168" s="46" t="s">
        <v>39</v>
      </c>
      <c r="M168" s="46">
        <v>6.5</v>
      </c>
      <c r="N168" s="8" t="s">
        <v>39</v>
      </c>
      <c r="O168" s="46" t="s">
        <v>39</v>
      </c>
      <c r="P168" s="10" t="s">
        <v>39</v>
      </c>
      <c r="Q168" s="8" t="s">
        <v>39</v>
      </c>
      <c r="R168" s="46" t="s">
        <v>39</v>
      </c>
      <c r="S168" s="46" t="s">
        <v>39</v>
      </c>
      <c r="T168" s="46" t="s">
        <v>39</v>
      </c>
      <c r="U168" s="44" t="s">
        <v>39</v>
      </c>
      <c r="V168" s="44">
        <v>0</v>
      </c>
      <c r="W168" s="44">
        <v>0</v>
      </c>
      <c r="X168" s="44" t="s">
        <v>39</v>
      </c>
      <c r="Y168" s="44" t="s">
        <v>39</v>
      </c>
      <c r="Z168" s="44" t="s">
        <v>39</v>
      </c>
      <c r="AA168" s="44" t="s">
        <v>39</v>
      </c>
      <c r="AB168" s="44" t="s">
        <v>39</v>
      </c>
      <c r="AC168" s="44" t="s">
        <v>39</v>
      </c>
      <c r="AD168" s="44">
        <v>16.600000000000001</v>
      </c>
      <c r="AE168" s="44" t="s">
        <v>39</v>
      </c>
      <c r="AF168" s="44" t="s">
        <v>39</v>
      </c>
      <c r="AG168" s="44" t="s">
        <v>39</v>
      </c>
      <c r="AH168" s="44">
        <v>152.4</v>
      </c>
      <c r="AI168" s="44">
        <v>93.5</v>
      </c>
      <c r="AJ168" s="44">
        <v>79.7</v>
      </c>
      <c r="AK168" s="44" t="s">
        <v>39</v>
      </c>
      <c r="AL168" s="44" t="s">
        <v>39</v>
      </c>
      <c r="AM168" s="44" t="s">
        <v>39</v>
      </c>
      <c r="AN168" s="44" t="s">
        <v>39</v>
      </c>
      <c r="AO168" s="44"/>
      <c r="AP168" s="43"/>
      <c r="AQ168" s="43"/>
    </row>
    <row r="169" spans="1:43" ht="15.75" x14ac:dyDescent="0.25">
      <c r="A169" s="43" t="s">
        <v>182</v>
      </c>
      <c r="B169" s="43" t="s">
        <v>292</v>
      </c>
      <c r="C169" s="45" t="s">
        <v>295</v>
      </c>
      <c r="D169" s="43" t="s">
        <v>296</v>
      </c>
      <c r="E169" s="46">
        <v>314.60000000000002</v>
      </c>
      <c r="F169" s="46">
        <v>239.9</v>
      </c>
      <c r="G169" s="46" t="s">
        <v>39</v>
      </c>
      <c r="H169" s="46" t="s">
        <v>39</v>
      </c>
      <c r="I169" s="46" t="s">
        <v>39</v>
      </c>
      <c r="J169" s="46" t="s">
        <v>39</v>
      </c>
      <c r="K169" s="46">
        <v>29.8</v>
      </c>
      <c r="L169" s="46">
        <v>83.8</v>
      </c>
      <c r="M169" s="46">
        <v>6.5</v>
      </c>
      <c r="N169" s="8" t="s">
        <v>39</v>
      </c>
      <c r="O169" s="46" t="s">
        <v>39</v>
      </c>
      <c r="P169" s="10" t="s">
        <v>39</v>
      </c>
      <c r="Q169" s="8" t="s">
        <v>39</v>
      </c>
      <c r="R169" s="46" t="s">
        <v>39</v>
      </c>
      <c r="S169" s="46" t="s">
        <v>39</v>
      </c>
      <c r="T169" s="46" t="s">
        <v>39</v>
      </c>
      <c r="U169" s="44" t="s">
        <v>39</v>
      </c>
      <c r="V169" s="44" t="s">
        <v>39</v>
      </c>
      <c r="W169" s="44" t="s">
        <v>39</v>
      </c>
      <c r="X169" s="44">
        <v>162.4</v>
      </c>
      <c r="Y169" s="44">
        <v>63</v>
      </c>
      <c r="Z169" s="44">
        <v>28.2</v>
      </c>
      <c r="AA169" s="44" t="s">
        <v>39</v>
      </c>
      <c r="AB169" s="44">
        <v>0</v>
      </c>
      <c r="AC169" s="44">
        <v>0</v>
      </c>
      <c r="AD169" s="44">
        <v>6.8</v>
      </c>
      <c r="AE169" s="44">
        <v>96.4</v>
      </c>
      <c r="AF169" s="44" t="s">
        <v>39</v>
      </c>
      <c r="AG169" s="44" t="s">
        <v>39</v>
      </c>
      <c r="AH169" s="44">
        <v>113.1</v>
      </c>
      <c r="AI169" s="44">
        <v>60.6</v>
      </c>
      <c r="AJ169" s="44">
        <v>25.6</v>
      </c>
      <c r="AK169" s="44">
        <v>35.9</v>
      </c>
      <c r="AL169" s="44">
        <v>104.5</v>
      </c>
      <c r="AM169" s="44" t="s">
        <v>39</v>
      </c>
      <c r="AN169" s="44" t="s">
        <v>39</v>
      </c>
      <c r="AO169" s="44"/>
      <c r="AP169" s="43"/>
      <c r="AQ169" s="43"/>
    </row>
    <row r="170" spans="1:43" ht="15.75" x14ac:dyDescent="0.25">
      <c r="A170" s="43" t="s">
        <v>182</v>
      </c>
      <c r="B170" s="43" t="s">
        <v>292</v>
      </c>
      <c r="C170" s="45" t="s">
        <v>295</v>
      </c>
      <c r="D170" s="43" t="s">
        <v>297</v>
      </c>
      <c r="E170" s="46" t="s">
        <v>39</v>
      </c>
      <c r="F170" s="46">
        <v>185</v>
      </c>
      <c r="G170" s="46" t="s">
        <v>39</v>
      </c>
      <c r="H170" s="46" t="s">
        <v>39</v>
      </c>
      <c r="I170" s="46" t="s">
        <v>39</v>
      </c>
      <c r="J170" s="46" t="s">
        <v>39</v>
      </c>
      <c r="K170" s="46">
        <v>27.5</v>
      </c>
      <c r="L170" s="46">
        <v>86.7</v>
      </c>
      <c r="M170" s="46">
        <v>8.6</v>
      </c>
      <c r="N170" s="8" t="s">
        <v>39</v>
      </c>
      <c r="O170" s="46" t="s">
        <v>39</v>
      </c>
      <c r="P170" s="10" t="s">
        <v>39</v>
      </c>
      <c r="Q170" s="8">
        <v>0</v>
      </c>
      <c r="R170" s="46" t="s">
        <v>39</v>
      </c>
      <c r="S170" s="46">
        <v>0</v>
      </c>
      <c r="T170" s="46">
        <v>0</v>
      </c>
      <c r="U170" s="44" t="s">
        <v>39</v>
      </c>
      <c r="V170" s="44" t="s">
        <v>39</v>
      </c>
      <c r="W170" s="44" t="s">
        <v>39</v>
      </c>
      <c r="X170" s="44">
        <v>148.5</v>
      </c>
      <c r="Y170" s="44">
        <v>33.299999999999997</v>
      </c>
      <c r="Z170" s="44">
        <v>27.6</v>
      </c>
      <c r="AA170" s="44" t="s">
        <v>39</v>
      </c>
      <c r="AB170" s="44" t="s">
        <v>39</v>
      </c>
      <c r="AC170" s="44" t="s">
        <v>39</v>
      </c>
      <c r="AD170" s="44">
        <v>6.7</v>
      </c>
      <c r="AE170" s="44" t="s">
        <v>39</v>
      </c>
      <c r="AF170" s="44" t="s">
        <v>39</v>
      </c>
      <c r="AG170" s="44" t="s">
        <v>39</v>
      </c>
      <c r="AH170" s="44">
        <v>113.3</v>
      </c>
      <c r="AI170" s="44">
        <v>58.9</v>
      </c>
      <c r="AJ170" s="44">
        <v>27.5</v>
      </c>
      <c r="AK170" s="44">
        <v>41.1</v>
      </c>
      <c r="AL170" s="44">
        <v>92.6</v>
      </c>
      <c r="AM170" s="44" t="s">
        <v>39</v>
      </c>
      <c r="AN170" s="44" t="s">
        <v>39</v>
      </c>
      <c r="AO170" s="44"/>
      <c r="AP170" s="43"/>
      <c r="AQ170" s="43"/>
    </row>
    <row r="171" spans="1:43" ht="15.75" x14ac:dyDescent="0.25">
      <c r="A171" s="43" t="s">
        <v>182</v>
      </c>
      <c r="B171" s="43" t="s">
        <v>292</v>
      </c>
      <c r="C171" s="45" t="s">
        <v>295</v>
      </c>
      <c r="D171" s="43" t="s">
        <v>298</v>
      </c>
      <c r="E171" s="46">
        <v>267</v>
      </c>
      <c r="F171" s="46">
        <v>183.8</v>
      </c>
      <c r="G171" s="46">
        <v>3.8</v>
      </c>
      <c r="H171" s="46">
        <v>3.7</v>
      </c>
      <c r="I171" s="46" t="s">
        <v>39</v>
      </c>
      <c r="J171" s="46" t="s">
        <v>39</v>
      </c>
      <c r="K171" s="46">
        <v>26.4</v>
      </c>
      <c r="L171" s="46" t="s">
        <v>39</v>
      </c>
      <c r="M171" s="46">
        <v>8.9</v>
      </c>
      <c r="N171" s="8" t="s">
        <v>39</v>
      </c>
      <c r="O171" s="46" t="s">
        <v>39</v>
      </c>
      <c r="P171" s="10" t="s">
        <v>39</v>
      </c>
      <c r="Q171" s="8">
        <v>0</v>
      </c>
      <c r="R171" s="46" t="s">
        <v>39</v>
      </c>
      <c r="S171" s="46">
        <v>0</v>
      </c>
      <c r="T171" s="46">
        <v>0</v>
      </c>
      <c r="U171" s="44" t="s">
        <v>39</v>
      </c>
      <c r="V171" s="44" t="s">
        <v>39</v>
      </c>
      <c r="W171" s="44" t="s">
        <v>39</v>
      </c>
      <c r="X171" s="44">
        <v>141.6</v>
      </c>
      <c r="Y171" s="44">
        <v>31.1</v>
      </c>
      <c r="Z171" s="44">
        <v>44.1</v>
      </c>
      <c r="AA171" s="44" t="s">
        <v>39</v>
      </c>
      <c r="AB171" s="44">
        <v>0</v>
      </c>
      <c r="AC171" s="44">
        <v>0</v>
      </c>
      <c r="AD171" s="44">
        <v>7.2</v>
      </c>
      <c r="AE171" s="44">
        <v>74.900000000000006</v>
      </c>
      <c r="AF171" s="44" t="s">
        <v>39</v>
      </c>
      <c r="AG171" s="44">
        <v>24.1</v>
      </c>
      <c r="AH171" s="44">
        <v>105.1</v>
      </c>
      <c r="AI171" s="44">
        <v>46.9</v>
      </c>
      <c r="AJ171" s="44">
        <v>21.2</v>
      </c>
      <c r="AK171" s="44">
        <v>42.7</v>
      </c>
      <c r="AL171" s="44">
        <v>110.3</v>
      </c>
      <c r="AM171" s="44" t="s">
        <v>39</v>
      </c>
      <c r="AN171" s="44" t="s">
        <v>39</v>
      </c>
      <c r="AO171" s="44"/>
      <c r="AP171" s="43"/>
      <c r="AQ171" s="43"/>
    </row>
    <row r="172" spans="1:43" ht="15.75" x14ac:dyDescent="0.25">
      <c r="A172" s="43" t="s">
        <v>182</v>
      </c>
      <c r="B172" s="43" t="s">
        <v>292</v>
      </c>
      <c r="C172" s="45" t="s">
        <v>299</v>
      </c>
      <c r="D172" s="43" t="s">
        <v>300</v>
      </c>
      <c r="E172" s="46">
        <v>326</v>
      </c>
      <c r="F172" s="46">
        <v>252</v>
      </c>
      <c r="G172" s="46">
        <v>17.5</v>
      </c>
      <c r="H172" s="46">
        <v>12.2</v>
      </c>
      <c r="I172" s="46">
        <v>12.8</v>
      </c>
      <c r="J172" s="46" t="s">
        <v>39</v>
      </c>
      <c r="K172" s="46" t="s">
        <v>39</v>
      </c>
      <c r="L172" s="46" t="s">
        <v>39</v>
      </c>
      <c r="M172" s="46" t="s">
        <v>39</v>
      </c>
      <c r="N172" s="8">
        <v>166</v>
      </c>
      <c r="O172" s="46" t="s">
        <v>39</v>
      </c>
      <c r="P172" s="10">
        <v>166</v>
      </c>
      <c r="Q172" s="8" t="s">
        <v>39</v>
      </c>
      <c r="R172" s="46" t="s">
        <v>39</v>
      </c>
      <c r="S172" s="46" t="s">
        <v>39</v>
      </c>
      <c r="T172" s="46" t="s">
        <v>39</v>
      </c>
      <c r="U172" s="44" t="s">
        <v>39</v>
      </c>
      <c r="V172" s="44" t="s">
        <v>39</v>
      </c>
      <c r="W172" s="44" t="s">
        <v>39</v>
      </c>
      <c r="X172" s="44">
        <v>196</v>
      </c>
      <c r="Y172" s="44">
        <v>44.6</v>
      </c>
      <c r="Z172" s="44" t="s">
        <v>39</v>
      </c>
      <c r="AA172" s="44" t="s">
        <v>39</v>
      </c>
      <c r="AB172" s="44" t="s">
        <v>39</v>
      </c>
      <c r="AC172" s="44" t="s">
        <v>39</v>
      </c>
      <c r="AD172" s="44">
        <v>18.7</v>
      </c>
      <c r="AE172" s="44">
        <v>99.9</v>
      </c>
      <c r="AF172" s="44" t="s">
        <v>39</v>
      </c>
      <c r="AG172" s="44">
        <v>59.9</v>
      </c>
      <c r="AH172" s="44">
        <v>161</v>
      </c>
      <c r="AI172" s="44" t="s">
        <v>39</v>
      </c>
      <c r="AJ172" s="44" t="s">
        <v>39</v>
      </c>
      <c r="AK172" s="44" t="s">
        <v>39</v>
      </c>
      <c r="AL172" s="44" t="s">
        <v>39</v>
      </c>
      <c r="AM172" s="44">
        <v>108.8</v>
      </c>
      <c r="AN172" s="44">
        <v>130.80000000000001</v>
      </c>
      <c r="AO172" s="44"/>
      <c r="AP172" s="43"/>
      <c r="AQ172" s="43"/>
    </row>
    <row r="173" spans="1:43" ht="15.75" x14ac:dyDescent="0.25">
      <c r="A173" s="43" t="s">
        <v>182</v>
      </c>
      <c r="B173" s="43" t="s">
        <v>292</v>
      </c>
      <c r="C173" s="45" t="s">
        <v>299</v>
      </c>
      <c r="D173" s="43" t="s">
        <v>301</v>
      </c>
      <c r="E173" s="46" t="s">
        <v>39</v>
      </c>
      <c r="F173" s="46">
        <v>271</v>
      </c>
      <c r="G173" s="46">
        <v>19.399999999999999</v>
      </c>
      <c r="H173" s="46">
        <v>17.600000000000001</v>
      </c>
      <c r="I173" s="46" t="s">
        <v>39</v>
      </c>
      <c r="J173" s="46">
        <v>37.5</v>
      </c>
      <c r="K173" s="46">
        <v>86.4</v>
      </c>
      <c r="L173" s="46" t="s">
        <v>39</v>
      </c>
      <c r="M173" s="46">
        <v>29.1</v>
      </c>
      <c r="N173" s="8">
        <v>185</v>
      </c>
      <c r="O173" s="46" t="s">
        <v>39</v>
      </c>
      <c r="P173" s="10">
        <v>185</v>
      </c>
      <c r="Q173" s="8" t="s">
        <v>39</v>
      </c>
      <c r="R173" s="46" t="s">
        <v>39</v>
      </c>
      <c r="S173" s="46" t="s">
        <v>39</v>
      </c>
      <c r="T173" s="46" t="s">
        <v>39</v>
      </c>
      <c r="U173" s="44">
        <v>65.099999999999994</v>
      </c>
      <c r="V173" s="44">
        <v>107.4</v>
      </c>
      <c r="W173" s="44" t="s">
        <v>39</v>
      </c>
      <c r="X173" s="44">
        <v>198</v>
      </c>
      <c r="Y173" s="44">
        <v>26.4</v>
      </c>
      <c r="Z173" s="44">
        <v>14.3</v>
      </c>
      <c r="AA173" s="44">
        <v>229</v>
      </c>
      <c r="AB173" s="44">
        <v>16.5</v>
      </c>
      <c r="AC173" s="44">
        <v>14.5</v>
      </c>
      <c r="AD173" s="44">
        <v>11</v>
      </c>
      <c r="AE173" s="44" t="s">
        <v>39</v>
      </c>
      <c r="AF173" s="44" t="s">
        <v>39</v>
      </c>
      <c r="AG173" s="44" t="s">
        <v>39</v>
      </c>
      <c r="AH173" s="44">
        <v>175</v>
      </c>
      <c r="AI173" s="44">
        <v>72</v>
      </c>
      <c r="AJ173" s="44">
        <v>39.4</v>
      </c>
      <c r="AK173" s="44" t="s">
        <v>39</v>
      </c>
      <c r="AL173" s="44" t="s">
        <v>39</v>
      </c>
      <c r="AM173" s="44">
        <v>87.4</v>
      </c>
      <c r="AN173" s="44">
        <v>116</v>
      </c>
      <c r="AO173" s="44"/>
      <c r="AP173" s="43"/>
      <c r="AQ173" s="43"/>
    </row>
    <row r="174" spans="1:43" ht="15.75" x14ac:dyDescent="0.25">
      <c r="A174" s="43" t="s">
        <v>182</v>
      </c>
      <c r="B174" s="43" t="s">
        <v>292</v>
      </c>
      <c r="C174" s="45" t="s">
        <v>299</v>
      </c>
      <c r="D174" s="43" t="s">
        <v>302</v>
      </c>
      <c r="E174" s="46">
        <v>366</v>
      </c>
      <c r="F174" s="46">
        <v>238</v>
      </c>
      <c r="G174" s="46">
        <v>18.5</v>
      </c>
      <c r="H174" s="46">
        <v>9.5</v>
      </c>
      <c r="I174" s="46" t="s">
        <v>39</v>
      </c>
      <c r="J174" s="46" t="s">
        <v>39</v>
      </c>
      <c r="K174" s="46">
        <v>76.7</v>
      </c>
      <c r="L174" s="46" t="s">
        <v>39</v>
      </c>
      <c r="M174" s="46">
        <v>10.8</v>
      </c>
      <c r="N174" s="8">
        <v>152</v>
      </c>
      <c r="O174" s="46" t="s">
        <v>39</v>
      </c>
      <c r="P174" s="10">
        <v>152</v>
      </c>
      <c r="Q174" s="8" t="s">
        <v>39</v>
      </c>
      <c r="R174" s="46" t="s">
        <v>39</v>
      </c>
      <c r="S174" s="46" t="s">
        <v>39</v>
      </c>
      <c r="T174" s="46" t="s">
        <v>39</v>
      </c>
      <c r="U174" s="44">
        <v>65.7</v>
      </c>
      <c r="V174" s="44">
        <v>93.5</v>
      </c>
      <c r="W174" s="44" t="s">
        <v>39</v>
      </c>
      <c r="X174" s="44">
        <v>179</v>
      </c>
      <c r="Y174" s="44">
        <v>54.4</v>
      </c>
      <c r="Z174" s="44">
        <v>16.2</v>
      </c>
      <c r="AA174" s="44">
        <v>209</v>
      </c>
      <c r="AB174" s="44">
        <v>18.8</v>
      </c>
      <c r="AC174" s="44">
        <v>17</v>
      </c>
      <c r="AD174" s="44">
        <v>18.3</v>
      </c>
      <c r="AE174" s="44">
        <v>103.9</v>
      </c>
      <c r="AF174" s="44" t="s">
        <v>39</v>
      </c>
      <c r="AG174" s="44" t="s">
        <v>39</v>
      </c>
      <c r="AH174" s="44">
        <v>157.80000000000001</v>
      </c>
      <c r="AI174" s="44">
        <v>90.7</v>
      </c>
      <c r="AJ174" s="44">
        <v>48.4</v>
      </c>
      <c r="AK174" s="44" t="s">
        <v>39</v>
      </c>
      <c r="AL174" s="44" t="s">
        <v>39</v>
      </c>
      <c r="AM174" s="44">
        <v>64.5</v>
      </c>
      <c r="AN174" s="44">
        <v>81.8</v>
      </c>
      <c r="AO174" s="44"/>
      <c r="AP174" s="43"/>
      <c r="AQ174" s="43"/>
    </row>
    <row r="175" spans="1:43" ht="15.75" x14ac:dyDescent="0.25">
      <c r="A175" s="43" t="s">
        <v>182</v>
      </c>
      <c r="B175" s="43" t="s">
        <v>292</v>
      </c>
      <c r="C175" s="45" t="s">
        <v>299</v>
      </c>
      <c r="D175" s="43" t="s">
        <v>303</v>
      </c>
      <c r="E175" s="46" t="s">
        <v>39</v>
      </c>
      <c r="F175" s="46">
        <v>282</v>
      </c>
      <c r="G175" s="46">
        <v>14.6</v>
      </c>
      <c r="H175" s="46">
        <v>14.6</v>
      </c>
      <c r="I175" s="46">
        <v>11.4</v>
      </c>
      <c r="J175" s="46">
        <v>39.200000000000003</v>
      </c>
      <c r="K175" s="46" t="s">
        <v>39</v>
      </c>
      <c r="L175" s="46" t="s">
        <v>39</v>
      </c>
      <c r="M175" s="46" t="s">
        <v>39</v>
      </c>
      <c r="N175" s="8" t="s">
        <v>39</v>
      </c>
      <c r="O175" s="46" t="s">
        <v>39</v>
      </c>
      <c r="P175" s="10" t="s">
        <v>39</v>
      </c>
      <c r="Q175" s="8" t="s">
        <v>39</v>
      </c>
      <c r="R175" s="46" t="s">
        <v>39</v>
      </c>
      <c r="S175" s="46" t="s">
        <v>39</v>
      </c>
      <c r="T175" s="46" t="s">
        <v>39</v>
      </c>
      <c r="U175" s="44">
        <v>49</v>
      </c>
      <c r="V175" s="44" t="s">
        <v>39</v>
      </c>
      <c r="W175" s="44" t="s">
        <v>39</v>
      </c>
      <c r="X175" s="44">
        <v>172</v>
      </c>
      <c r="Y175" s="44">
        <v>42.4</v>
      </c>
      <c r="Z175" s="44">
        <v>27.5</v>
      </c>
      <c r="AA175" s="44" t="s">
        <v>39</v>
      </c>
      <c r="AB175" s="44" t="s">
        <v>39</v>
      </c>
      <c r="AC175" s="44" t="s">
        <v>39</v>
      </c>
      <c r="AD175" s="44">
        <v>18.100000000000001</v>
      </c>
      <c r="AE175" s="44" t="s">
        <v>39</v>
      </c>
      <c r="AF175" s="44" t="s">
        <v>39</v>
      </c>
      <c r="AG175" s="44" t="s">
        <v>39</v>
      </c>
      <c r="AH175" s="44" t="s">
        <v>39</v>
      </c>
      <c r="AI175" s="44">
        <v>83.4</v>
      </c>
      <c r="AJ175" s="44">
        <v>44.6</v>
      </c>
      <c r="AK175" s="44" t="s">
        <v>39</v>
      </c>
      <c r="AL175" s="44" t="s">
        <v>39</v>
      </c>
      <c r="AM175" s="44" t="s">
        <v>39</v>
      </c>
      <c r="AN175" s="44" t="s">
        <v>39</v>
      </c>
      <c r="AO175" s="44"/>
      <c r="AP175" s="43"/>
      <c r="AQ175" s="43"/>
    </row>
    <row r="176" spans="1:43" ht="15.75" x14ac:dyDescent="0.25">
      <c r="A176" s="43" t="s">
        <v>182</v>
      </c>
      <c r="B176" s="43" t="s">
        <v>292</v>
      </c>
      <c r="C176" s="45" t="s">
        <v>299</v>
      </c>
      <c r="D176" s="43" t="s">
        <v>304</v>
      </c>
      <c r="E176" s="46">
        <v>285</v>
      </c>
      <c r="F176" s="46">
        <v>225</v>
      </c>
      <c r="G176" s="46">
        <v>13.9</v>
      </c>
      <c r="H176" s="46">
        <v>14</v>
      </c>
      <c r="I176" s="46">
        <v>9.1999999999999993</v>
      </c>
      <c r="J176" s="46" t="s">
        <v>39</v>
      </c>
      <c r="K176" s="46">
        <v>78.2</v>
      </c>
      <c r="L176" s="46" t="s">
        <v>39</v>
      </c>
      <c r="M176" s="46">
        <v>15.9</v>
      </c>
      <c r="N176" s="8">
        <v>128.30000000000001</v>
      </c>
      <c r="O176" s="46" t="s">
        <v>39</v>
      </c>
      <c r="P176" s="10">
        <v>128.30000000000001</v>
      </c>
      <c r="Q176" s="8" t="s">
        <v>39</v>
      </c>
      <c r="R176" s="46" t="s">
        <v>39</v>
      </c>
      <c r="S176" s="46" t="s">
        <v>39</v>
      </c>
      <c r="T176" s="46" t="s">
        <v>39</v>
      </c>
      <c r="U176" s="44" t="s">
        <v>39</v>
      </c>
      <c r="V176" s="44" t="s">
        <v>39</v>
      </c>
      <c r="W176" s="44" t="s">
        <v>39</v>
      </c>
      <c r="X176" s="44">
        <v>148.69999999999999</v>
      </c>
      <c r="Y176" s="44">
        <v>38.4</v>
      </c>
      <c r="Z176" s="44">
        <v>7.1</v>
      </c>
      <c r="AA176" s="44" t="s">
        <v>39</v>
      </c>
      <c r="AB176" s="44" t="s">
        <v>39</v>
      </c>
      <c r="AC176" s="44" t="s">
        <v>39</v>
      </c>
      <c r="AD176" s="44">
        <v>11</v>
      </c>
      <c r="AE176" s="44">
        <v>67.5</v>
      </c>
      <c r="AF176" s="44" t="s">
        <v>39</v>
      </c>
      <c r="AG176" s="44" t="s">
        <v>39</v>
      </c>
      <c r="AH176" s="44">
        <v>131.5</v>
      </c>
      <c r="AI176" s="44" t="s">
        <v>39</v>
      </c>
      <c r="AJ176" s="44" t="s">
        <v>39</v>
      </c>
      <c r="AK176" s="44" t="s">
        <v>39</v>
      </c>
      <c r="AL176" s="44" t="s">
        <v>39</v>
      </c>
      <c r="AM176" s="44">
        <v>78.599999999999994</v>
      </c>
      <c r="AN176" s="44">
        <v>75.599999999999994</v>
      </c>
      <c r="AO176" s="44"/>
      <c r="AP176" s="43"/>
      <c r="AQ176" s="43"/>
    </row>
    <row r="177" spans="1:43" ht="15.75" x14ac:dyDescent="0.25">
      <c r="A177" s="43" t="s">
        <v>182</v>
      </c>
      <c r="B177" s="43" t="s">
        <v>292</v>
      </c>
      <c r="C177" s="45" t="s">
        <v>299</v>
      </c>
      <c r="D177" s="43" t="s">
        <v>305</v>
      </c>
      <c r="E177" s="46" t="s">
        <v>39</v>
      </c>
      <c r="F177" s="46">
        <v>207</v>
      </c>
      <c r="G177" s="46">
        <v>18.5</v>
      </c>
      <c r="H177" s="46">
        <v>8.3000000000000007</v>
      </c>
      <c r="I177" s="46">
        <v>5.0999999999999996</v>
      </c>
      <c r="J177" s="46">
        <v>28.2</v>
      </c>
      <c r="K177" s="46">
        <v>77.400000000000006</v>
      </c>
      <c r="L177" s="46" t="s">
        <v>39</v>
      </c>
      <c r="M177" s="46" t="s">
        <v>39</v>
      </c>
      <c r="N177" s="8" t="s">
        <v>39</v>
      </c>
      <c r="O177" s="46" t="s">
        <v>39</v>
      </c>
      <c r="P177" s="10" t="s">
        <v>39</v>
      </c>
      <c r="Q177" s="8" t="s">
        <v>39</v>
      </c>
      <c r="R177" s="46" t="s">
        <v>39</v>
      </c>
      <c r="S177" s="46" t="s">
        <v>39</v>
      </c>
      <c r="T177" s="46" t="s">
        <v>39</v>
      </c>
      <c r="U177" s="44" t="s">
        <v>39</v>
      </c>
      <c r="V177" s="44" t="s">
        <v>39</v>
      </c>
      <c r="W177" s="44" t="s">
        <v>39</v>
      </c>
      <c r="X177" s="44">
        <v>141.9</v>
      </c>
      <c r="Y177" s="44">
        <v>37</v>
      </c>
      <c r="Z177" s="44">
        <v>8.3000000000000007</v>
      </c>
      <c r="AA177" s="44" t="s">
        <v>39</v>
      </c>
      <c r="AB177" s="44" t="s">
        <v>39</v>
      </c>
      <c r="AC177" s="44" t="s">
        <v>39</v>
      </c>
      <c r="AD177" s="44">
        <v>12.5</v>
      </c>
      <c r="AE177" s="44" t="s">
        <v>39</v>
      </c>
      <c r="AF177" s="44" t="s">
        <v>39</v>
      </c>
      <c r="AG177" s="44" t="s">
        <v>39</v>
      </c>
      <c r="AH177" s="44">
        <v>130.4</v>
      </c>
      <c r="AI177" s="44" t="s">
        <v>39</v>
      </c>
      <c r="AJ177" s="44" t="s">
        <v>39</v>
      </c>
      <c r="AK177" s="44" t="s">
        <v>39</v>
      </c>
      <c r="AL177" s="44" t="s">
        <v>39</v>
      </c>
      <c r="AM177" s="44">
        <v>76.400000000000006</v>
      </c>
      <c r="AN177" s="44">
        <v>74.3</v>
      </c>
      <c r="AO177" s="44"/>
      <c r="AP177" s="43"/>
      <c r="AQ177" s="43"/>
    </row>
    <row r="178" spans="1:43" ht="15.75" x14ac:dyDescent="0.25">
      <c r="A178" s="43" t="s">
        <v>182</v>
      </c>
      <c r="B178" s="43" t="s">
        <v>292</v>
      </c>
      <c r="C178" s="45" t="s">
        <v>299</v>
      </c>
      <c r="D178" s="43" t="s">
        <v>306</v>
      </c>
      <c r="E178" s="46">
        <v>316</v>
      </c>
      <c r="F178" s="46">
        <v>249</v>
      </c>
      <c r="G178" s="46">
        <v>24.8</v>
      </c>
      <c r="H178" s="46">
        <v>15.4</v>
      </c>
      <c r="I178" s="46">
        <v>17.5</v>
      </c>
      <c r="J178" s="46">
        <v>29.4</v>
      </c>
      <c r="K178" s="46" t="s">
        <v>39</v>
      </c>
      <c r="L178" s="46" t="s">
        <v>39</v>
      </c>
      <c r="M178" s="46" t="s">
        <v>39</v>
      </c>
      <c r="N178" s="8">
        <v>148</v>
      </c>
      <c r="O178" s="46" t="s">
        <v>39</v>
      </c>
      <c r="P178" s="10">
        <v>148</v>
      </c>
      <c r="Q178" s="8" t="s">
        <v>39</v>
      </c>
      <c r="R178" s="46" t="s">
        <v>39</v>
      </c>
      <c r="S178" s="46" t="s">
        <v>39</v>
      </c>
      <c r="T178" s="46" t="s">
        <v>39</v>
      </c>
      <c r="U178" s="44" t="s">
        <v>39</v>
      </c>
      <c r="V178" s="44" t="s">
        <v>39</v>
      </c>
      <c r="W178" s="44" t="s">
        <v>39</v>
      </c>
      <c r="X178" s="44">
        <v>180</v>
      </c>
      <c r="Y178" s="44">
        <v>36.1</v>
      </c>
      <c r="Z178" s="44">
        <v>11.4</v>
      </c>
      <c r="AA178" s="44">
        <v>209</v>
      </c>
      <c r="AB178" s="44">
        <v>16.600000000000001</v>
      </c>
      <c r="AC178" s="44">
        <v>12</v>
      </c>
      <c r="AD178" s="44">
        <v>20</v>
      </c>
      <c r="AE178" s="44" t="s">
        <v>39</v>
      </c>
      <c r="AF178" s="44" t="s">
        <v>39</v>
      </c>
      <c r="AG178" s="44" t="s">
        <v>39</v>
      </c>
      <c r="AH178" s="44">
        <v>158</v>
      </c>
      <c r="AI178" s="44" t="s">
        <v>39</v>
      </c>
      <c r="AJ178" s="44" t="s">
        <v>39</v>
      </c>
      <c r="AK178" s="44" t="s">
        <v>39</v>
      </c>
      <c r="AL178" s="44" t="s">
        <v>39</v>
      </c>
      <c r="AM178" s="44">
        <v>90.4</v>
      </c>
      <c r="AN178" s="44">
        <v>85.1</v>
      </c>
      <c r="AO178" s="44"/>
      <c r="AP178" s="43"/>
      <c r="AQ178" s="43"/>
    </row>
    <row r="179" spans="1:43" ht="15.75" x14ac:dyDescent="0.25">
      <c r="A179" s="43" t="s">
        <v>182</v>
      </c>
      <c r="B179" s="43" t="s">
        <v>292</v>
      </c>
      <c r="C179" s="45" t="s">
        <v>307</v>
      </c>
      <c r="D179" s="43" t="s">
        <v>308</v>
      </c>
      <c r="E179" s="46">
        <v>277</v>
      </c>
      <c r="F179" s="46">
        <v>209</v>
      </c>
      <c r="G179" s="46">
        <v>14.7</v>
      </c>
      <c r="H179" s="46">
        <v>13.8</v>
      </c>
      <c r="I179" s="46">
        <v>11.5</v>
      </c>
      <c r="J179" s="46">
        <v>23.7</v>
      </c>
      <c r="K179" s="46">
        <v>56</v>
      </c>
      <c r="L179" s="46" t="s">
        <v>39</v>
      </c>
      <c r="M179" s="46" t="s">
        <v>39</v>
      </c>
      <c r="N179" s="8">
        <v>138.6</v>
      </c>
      <c r="O179" s="46" t="s">
        <v>39</v>
      </c>
      <c r="P179" s="10">
        <v>138.6</v>
      </c>
      <c r="Q179" s="8" t="s">
        <v>39</v>
      </c>
      <c r="R179" s="46" t="s">
        <v>39</v>
      </c>
      <c r="S179" s="46" t="s">
        <v>39</v>
      </c>
      <c r="T179" s="46" t="s">
        <v>39</v>
      </c>
      <c r="U179" s="44" t="s">
        <v>39</v>
      </c>
      <c r="V179" s="44" t="s">
        <v>39</v>
      </c>
      <c r="W179" s="44" t="s">
        <v>39</v>
      </c>
      <c r="X179" s="44">
        <v>143.80000000000001</v>
      </c>
      <c r="Y179" s="44">
        <v>32</v>
      </c>
      <c r="Z179" s="44">
        <v>8.1999999999999993</v>
      </c>
      <c r="AA179" s="44" t="s">
        <v>39</v>
      </c>
      <c r="AB179" s="44" t="s">
        <v>39</v>
      </c>
      <c r="AC179" s="44" t="s">
        <v>39</v>
      </c>
      <c r="AD179" s="44">
        <v>10</v>
      </c>
      <c r="AE179" s="44">
        <v>67.099999999999994</v>
      </c>
      <c r="AF179" s="44" t="s">
        <v>39</v>
      </c>
      <c r="AG179" s="44" t="s">
        <v>39</v>
      </c>
      <c r="AH179" s="44">
        <v>134.5</v>
      </c>
      <c r="AI179" s="44" t="s">
        <v>39</v>
      </c>
      <c r="AJ179" s="44" t="s">
        <v>39</v>
      </c>
      <c r="AK179" s="44" t="s">
        <v>39</v>
      </c>
      <c r="AL179" s="44" t="s">
        <v>39</v>
      </c>
      <c r="AM179" s="44">
        <v>63.4</v>
      </c>
      <c r="AN179" s="44">
        <v>101.3</v>
      </c>
      <c r="AO179" s="44"/>
      <c r="AP179" s="43"/>
      <c r="AQ179" s="43"/>
    </row>
    <row r="180" spans="1:43" ht="15.75" x14ac:dyDescent="0.25">
      <c r="A180" s="43" t="s">
        <v>182</v>
      </c>
      <c r="B180" s="43" t="s">
        <v>292</v>
      </c>
      <c r="C180" s="45" t="s">
        <v>307</v>
      </c>
      <c r="D180" s="43" t="s">
        <v>309</v>
      </c>
      <c r="E180" s="46" t="s">
        <v>39</v>
      </c>
      <c r="F180" s="46">
        <v>250</v>
      </c>
      <c r="G180" s="46">
        <v>10.7</v>
      </c>
      <c r="H180" s="46">
        <v>18.100000000000001</v>
      </c>
      <c r="I180" s="46">
        <v>20.100000000000001</v>
      </c>
      <c r="J180" s="46" t="s">
        <v>39</v>
      </c>
      <c r="K180" s="46">
        <v>63.3</v>
      </c>
      <c r="L180" s="46" t="s">
        <v>39</v>
      </c>
      <c r="M180" s="46">
        <v>16.8</v>
      </c>
      <c r="N180" s="8">
        <v>155.19999999999999</v>
      </c>
      <c r="O180" s="46" t="s">
        <v>39</v>
      </c>
      <c r="P180" s="10">
        <v>155.19999999999999</v>
      </c>
      <c r="Q180" s="8" t="s">
        <v>39</v>
      </c>
      <c r="R180" s="46" t="s">
        <v>39</v>
      </c>
      <c r="S180" s="46" t="s">
        <v>39</v>
      </c>
      <c r="T180" s="46" t="s">
        <v>39</v>
      </c>
      <c r="U180" s="44">
        <v>55.2</v>
      </c>
      <c r="V180" s="44">
        <v>99</v>
      </c>
      <c r="W180" s="44" t="s">
        <v>39</v>
      </c>
      <c r="X180" s="44">
        <v>171</v>
      </c>
      <c r="Y180" s="44">
        <v>44.8</v>
      </c>
      <c r="Z180" s="44">
        <v>9.4</v>
      </c>
      <c r="AA180" s="44">
        <v>194</v>
      </c>
      <c r="AB180" s="44">
        <v>14.6</v>
      </c>
      <c r="AC180" s="44">
        <v>15.9</v>
      </c>
      <c r="AD180" s="44">
        <v>15</v>
      </c>
      <c r="AE180" s="44" t="s">
        <v>39</v>
      </c>
      <c r="AF180" s="44" t="s">
        <v>39</v>
      </c>
      <c r="AG180" s="44" t="s">
        <v>39</v>
      </c>
      <c r="AH180" s="44">
        <v>152.9</v>
      </c>
      <c r="AI180" s="44" t="s">
        <v>39</v>
      </c>
      <c r="AJ180" s="44" t="s">
        <v>39</v>
      </c>
      <c r="AK180" s="44" t="s">
        <v>39</v>
      </c>
      <c r="AL180" s="44" t="s">
        <v>39</v>
      </c>
      <c r="AM180" s="44">
        <v>84.2</v>
      </c>
      <c r="AN180" s="44">
        <v>117.5</v>
      </c>
      <c r="AO180" s="44"/>
      <c r="AP180" s="43"/>
      <c r="AQ180" s="43"/>
    </row>
    <row r="181" spans="1:43" ht="15.75" x14ac:dyDescent="0.25">
      <c r="A181" s="43" t="s">
        <v>182</v>
      </c>
      <c r="B181" s="43" t="s">
        <v>292</v>
      </c>
      <c r="C181" s="45" t="s">
        <v>310</v>
      </c>
      <c r="D181" s="43" t="s">
        <v>311</v>
      </c>
      <c r="E181" s="46">
        <v>350</v>
      </c>
      <c r="F181" s="46">
        <v>248</v>
      </c>
      <c r="G181" s="46">
        <v>5.0999999999999996</v>
      </c>
      <c r="H181" s="46">
        <v>19.8</v>
      </c>
      <c r="I181" s="46">
        <v>10.6</v>
      </c>
      <c r="J181" s="46" t="s">
        <v>39</v>
      </c>
      <c r="K181" s="46">
        <v>39.4</v>
      </c>
      <c r="L181" s="46" t="s">
        <v>39</v>
      </c>
      <c r="M181" s="46" t="s">
        <v>39</v>
      </c>
      <c r="N181" s="8">
        <v>178</v>
      </c>
      <c r="O181" s="46" t="s">
        <v>39</v>
      </c>
      <c r="P181" s="10">
        <v>178</v>
      </c>
      <c r="Q181" s="8" t="s">
        <v>39</v>
      </c>
      <c r="R181" s="46" t="s">
        <v>39</v>
      </c>
      <c r="S181" s="46" t="s">
        <v>39</v>
      </c>
      <c r="T181" s="46" t="s">
        <v>39</v>
      </c>
      <c r="U181" s="44" t="s">
        <v>39</v>
      </c>
      <c r="V181" s="44" t="s">
        <v>39</v>
      </c>
      <c r="W181" s="44" t="s">
        <v>39</v>
      </c>
      <c r="X181" s="44">
        <v>189</v>
      </c>
      <c r="Y181" s="44">
        <v>43.9</v>
      </c>
      <c r="Z181" s="44">
        <v>14.3</v>
      </c>
      <c r="AA181" s="44">
        <v>212</v>
      </c>
      <c r="AB181" s="44">
        <v>14</v>
      </c>
      <c r="AC181" s="44">
        <v>16.100000000000001</v>
      </c>
      <c r="AD181" s="44">
        <v>15.2</v>
      </c>
      <c r="AE181" s="44">
        <v>103</v>
      </c>
      <c r="AF181" s="44" t="s">
        <v>39</v>
      </c>
      <c r="AG181" s="44">
        <v>39.799999999999997</v>
      </c>
      <c r="AH181" s="44">
        <v>153.80000000000001</v>
      </c>
      <c r="AI181" s="44" t="s">
        <v>39</v>
      </c>
      <c r="AJ181" s="44" t="s">
        <v>39</v>
      </c>
      <c r="AK181" s="44" t="s">
        <v>39</v>
      </c>
      <c r="AL181" s="44" t="s">
        <v>39</v>
      </c>
      <c r="AM181" s="44">
        <v>86.6</v>
      </c>
      <c r="AN181" s="44">
        <v>86.9</v>
      </c>
      <c r="AO181" s="44"/>
      <c r="AP181" s="43"/>
      <c r="AQ181" s="43"/>
    </row>
    <row r="182" spans="1:43" ht="15.75" x14ac:dyDescent="0.25">
      <c r="A182" s="43" t="s">
        <v>182</v>
      </c>
      <c r="B182" s="44" t="s">
        <v>292</v>
      </c>
      <c r="C182" s="47" t="s">
        <v>312</v>
      </c>
      <c r="D182" s="44" t="s">
        <v>313</v>
      </c>
      <c r="E182" s="46" t="s">
        <v>39</v>
      </c>
      <c r="F182" s="46">
        <v>241.5</v>
      </c>
      <c r="G182" s="46" t="s">
        <v>39</v>
      </c>
      <c r="H182" s="46">
        <v>0</v>
      </c>
      <c r="I182" s="46">
        <v>0</v>
      </c>
      <c r="J182" s="46" t="s">
        <v>39</v>
      </c>
      <c r="K182" s="46">
        <v>121.4</v>
      </c>
      <c r="L182" s="46" t="s">
        <v>39</v>
      </c>
      <c r="M182" s="46">
        <v>11</v>
      </c>
      <c r="N182" s="8">
        <v>181.6</v>
      </c>
      <c r="O182" s="46" t="s">
        <v>39</v>
      </c>
      <c r="P182" s="10">
        <v>181.6</v>
      </c>
      <c r="Q182" s="8" t="s">
        <v>39</v>
      </c>
      <c r="R182" s="46" t="s">
        <v>39</v>
      </c>
      <c r="S182" s="46" t="s">
        <v>39</v>
      </c>
      <c r="T182" s="46" t="s">
        <v>39</v>
      </c>
      <c r="U182" s="44" t="s">
        <v>39</v>
      </c>
      <c r="V182" s="44">
        <v>0</v>
      </c>
      <c r="W182" s="44">
        <v>0</v>
      </c>
      <c r="X182" s="44" t="s">
        <v>39</v>
      </c>
      <c r="Y182" s="44">
        <v>0</v>
      </c>
      <c r="Z182" s="44">
        <v>0</v>
      </c>
      <c r="AA182" s="44" t="s">
        <v>39</v>
      </c>
      <c r="AB182" s="44" t="s">
        <v>39</v>
      </c>
      <c r="AC182" s="44" t="s">
        <v>39</v>
      </c>
      <c r="AD182" s="44">
        <v>13.9</v>
      </c>
      <c r="AE182" s="44">
        <v>116.9</v>
      </c>
      <c r="AF182" s="44">
        <v>25</v>
      </c>
      <c r="AG182" s="44">
        <v>22.4</v>
      </c>
      <c r="AH182" s="44">
        <v>172.9</v>
      </c>
      <c r="AI182" s="44">
        <v>114.4</v>
      </c>
      <c r="AJ182" s="44">
        <v>71.5</v>
      </c>
      <c r="AK182" s="44" t="s">
        <v>39</v>
      </c>
      <c r="AL182" s="44" t="s">
        <v>39</v>
      </c>
      <c r="AM182" s="44" t="s">
        <v>39</v>
      </c>
      <c r="AN182" s="44" t="s">
        <v>39</v>
      </c>
      <c r="AO182" s="44"/>
      <c r="AP182" s="43"/>
      <c r="AQ182" s="43"/>
    </row>
    <row r="183" spans="1:43" ht="15.75" x14ac:dyDescent="0.25">
      <c r="A183" s="43" t="s">
        <v>182</v>
      </c>
      <c r="B183" s="43" t="s">
        <v>292</v>
      </c>
      <c r="C183" s="45" t="s">
        <v>312</v>
      </c>
      <c r="D183" s="43" t="s">
        <v>314</v>
      </c>
      <c r="E183" s="46" t="s">
        <v>39</v>
      </c>
      <c r="F183" s="46">
        <v>132.69999999999999</v>
      </c>
      <c r="G183" s="46" t="s">
        <v>39</v>
      </c>
      <c r="H183" s="46">
        <v>0</v>
      </c>
      <c r="I183" s="46">
        <v>0</v>
      </c>
      <c r="J183" s="46" t="s">
        <v>39</v>
      </c>
      <c r="K183" s="46">
        <v>74.099999999999994</v>
      </c>
      <c r="L183" s="46" t="s">
        <v>39</v>
      </c>
      <c r="M183" s="46">
        <v>3.9</v>
      </c>
      <c r="N183" s="8">
        <v>111.3</v>
      </c>
      <c r="O183" s="46" t="s">
        <v>39</v>
      </c>
      <c r="P183" s="10">
        <v>111.3</v>
      </c>
      <c r="Q183" s="8" t="s">
        <v>39</v>
      </c>
      <c r="R183" s="46" t="s">
        <v>39</v>
      </c>
      <c r="S183" s="46" t="s">
        <v>39</v>
      </c>
      <c r="T183" s="46" t="s">
        <v>39</v>
      </c>
      <c r="U183" s="44" t="s">
        <v>39</v>
      </c>
      <c r="V183" s="44">
        <v>0</v>
      </c>
      <c r="W183" s="44">
        <v>0</v>
      </c>
      <c r="X183" s="44" t="s">
        <v>39</v>
      </c>
      <c r="Y183" s="44">
        <v>0</v>
      </c>
      <c r="Z183" s="44">
        <v>0</v>
      </c>
      <c r="AA183" s="44" t="s">
        <v>39</v>
      </c>
      <c r="AB183" s="44" t="s">
        <v>39</v>
      </c>
      <c r="AC183" s="44" t="s">
        <v>39</v>
      </c>
      <c r="AD183" s="44">
        <v>15.1</v>
      </c>
      <c r="AE183" s="44">
        <v>94.2</v>
      </c>
      <c r="AF183" s="44">
        <v>14.8</v>
      </c>
      <c r="AG183" s="44">
        <v>28.6</v>
      </c>
      <c r="AH183" s="44">
        <v>98.3</v>
      </c>
      <c r="AI183" s="44">
        <v>69.7</v>
      </c>
      <c r="AJ183" s="44">
        <v>64.599999999999994</v>
      </c>
      <c r="AK183" s="44" t="s">
        <v>39</v>
      </c>
      <c r="AL183" s="44" t="s">
        <v>39</v>
      </c>
      <c r="AM183" s="44" t="s">
        <v>39</v>
      </c>
      <c r="AN183" s="44" t="s">
        <v>39</v>
      </c>
      <c r="AO183" s="44"/>
      <c r="AP183" s="43"/>
      <c r="AQ183" s="43"/>
    </row>
    <row r="184" spans="1:43" ht="15.75" x14ac:dyDescent="0.25">
      <c r="A184" s="43" t="s">
        <v>182</v>
      </c>
      <c r="B184" s="43" t="s">
        <v>292</v>
      </c>
      <c r="C184" s="45" t="s">
        <v>315</v>
      </c>
      <c r="D184" s="43" t="s">
        <v>316</v>
      </c>
      <c r="E184" s="46">
        <v>68.900000000000006</v>
      </c>
      <c r="F184" s="46">
        <v>57.4</v>
      </c>
      <c r="G184" s="46">
        <v>3.8</v>
      </c>
      <c r="H184" s="46">
        <v>1.3</v>
      </c>
      <c r="I184" s="46" t="s">
        <v>39</v>
      </c>
      <c r="J184" s="46" t="s">
        <v>39</v>
      </c>
      <c r="K184" s="46" t="s">
        <v>39</v>
      </c>
      <c r="L184" s="46" t="s">
        <v>39</v>
      </c>
      <c r="M184" s="46" t="s">
        <v>39</v>
      </c>
      <c r="N184" s="8" t="s">
        <v>39</v>
      </c>
      <c r="O184" s="46" t="s">
        <v>39</v>
      </c>
      <c r="P184" s="10" t="s">
        <v>39</v>
      </c>
      <c r="Q184" s="8" t="s">
        <v>39</v>
      </c>
      <c r="R184" s="46" t="s">
        <v>39</v>
      </c>
      <c r="S184" s="46" t="s">
        <v>39</v>
      </c>
      <c r="T184" s="46" t="s">
        <v>39</v>
      </c>
      <c r="U184" s="44" t="s">
        <v>39</v>
      </c>
      <c r="V184" s="44" t="s">
        <v>39</v>
      </c>
      <c r="W184" s="44" t="s">
        <v>39</v>
      </c>
      <c r="X184" s="44">
        <v>36.799999999999997</v>
      </c>
      <c r="Y184" s="44">
        <v>19.100000000000001</v>
      </c>
      <c r="Z184" s="44">
        <v>3.7</v>
      </c>
      <c r="AA184" s="44" t="s">
        <v>39</v>
      </c>
      <c r="AB184" s="44" t="s">
        <v>39</v>
      </c>
      <c r="AC184" s="44" t="s">
        <v>39</v>
      </c>
      <c r="AD184" s="44">
        <v>1.8</v>
      </c>
      <c r="AE184" s="44">
        <v>12.6</v>
      </c>
      <c r="AF184" s="44" t="s">
        <v>39</v>
      </c>
      <c r="AG184" s="44" t="s">
        <v>39</v>
      </c>
      <c r="AH184" s="44">
        <v>14.7</v>
      </c>
      <c r="AI184" s="44" t="s">
        <v>39</v>
      </c>
      <c r="AJ184" s="44" t="s">
        <v>39</v>
      </c>
      <c r="AK184" s="44" t="s">
        <v>39</v>
      </c>
      <c r="AL184" s="44" t="s">
        <v>39</v>
      </c>
      <c r="AM184" s="44" t="s">
        <v>39</v>
      </c>
      <c r="AN184" s="44" t="s">
        <v>39</v>
      </c>
      <c r="AO184" s="44"/>
      <c r="AP184" s="43"/>
      <c r="AQ184" s="43"/>
    </row>
    <row r="185" spans="1:43" ht="15.75" x14ac:dyDescent="0.25">
      <c r="A185" s="43" t="s">
        <v>182</v>
      </c>
      <c r="B185" s="43" t="s">
        <v>292</v>
      </c>
      <c r="C185" s="45" t="s">
        <v>317</v>
      </c>
      <c r="D185" s="43" t="s">
        <v>318</v>
      </c>
      <c r="E185" s="46" t="s">
        <v>39</v>
      </c>
      <c r="F185" s="46">
        <v>93.9</v>
      </c>
      <c r="G185" s="46">
        <v>10.1</v>
      </c>
      <c r="H185" s="46" t="s">
        <v>39</v>
      </c>
      <c r="I185" s="46" t="s">
        <v>39</v>
      </c>
      <c r="J185" s="46" t="s">
        <v>39</v>
      </c>
      <c r="K185" s="46" t="s">
        <v>39</v>
      </c>
      <c r="L185" s="46" t="s">
        <v>39</v>
      </c>
      <c r="M185" s="46" t="s">
        <v>39</v>
      </c>
      <c r="N185" s="8">
        <v>56.4</v>
      </c>
      <c r="O185" s="46" t="s">
        <v>39</v>
      </c>
      <c r="P185" s="10">
        <v>56.4</v>
      </c>
      <c r="Q185" s="8" t="s">
        <v>39</v>
      </c>
      <c r="R185" s="46" t="s">
        <v>39</v>
      </c>
      <c r="S185" s="46" t="s">
        <v>39</v>
      </c>
      <c r="T185" s="46" t="s">
        <v>39</v>
      </c>
      <c r="U185" s="44" t="s">
        <v>39</v>
      </c>
      <c r="V185" s="44" t="s">
        <v>39</v>
      </c>
      <c r="W185" s="44" t="s">
        <v>39</v>
      </c>
      <c r="X185" s="44">
        <v>62.7</v>
      </c>
      <c r="Y185" s="44">
        <v>28.8</v>
      </c>
      <c r="Z185" s="44">
        <v>4.5</v>
      </c>
      <c r="AA185" s="44" t="s">
        <v>39</v>
      </c>
      <c r="AB185" s="44" t="s">
        <v>39</v>
      </c>
      <c r="AC185" s="44" t="s">
        <v>39</v>
      </c>
      <c r="AD185" s="44">
        <v>1.4</v>
      </c>
      <c r="AE185" s="44" t="s">
        <v>39</v>
      </c>
      <c r="AF185" s="44" t="s">
        <v>39</v>
      </c>
      <c r="AG185" s="44" t="s">
        <v>39</v>
      </c>
      <c r="AH185" s="44">
        <v>32.1</v>
      </c>
      <c r="AI185" s="44">
        <v>19.600000000000001</v>
      </c>
      <c r="AJ185" s="44">
        <v>15.4</v>
      </c>
      <c r="AK185" s="44" t="s">
        <v>39</v>
      </c>
      <c r="AL185" s="44" t="s">
        <v>39</v>
      </c>
      <c r="AM185" s="44" t="s">
        <v>39</v>
      </c>
      <c r="AN185" s="44" t="s">
        <v>39</v>
      </c>
      <c r="AO185" s="44"/>
      <c r="AP185" s="43"/>
      <c r="AQ185" s="43"/>
    </row>
    <row r="186" spans="1:43" ht="15.75" x14ac:dyDescent="0.25">
      <c r="A186" s="43" t="s">
        <v>182</v>
      </c>
      <c r="B186" s="43" t="s">
        <v>292</v>
      </c>
      <c r="C186" s="45" t="s">
        <v>317</v>
      </c>
      <c r="D186" s="43" t="s">
        <v>319</v>
      </c>
      <c r="E186" s="46">
        <v>182.8</v>
      </c>
      <c r="F186" s="46">
        <v>150.4</v>
      </c>
      <c r="G186" s="46">
        <v>18.7</v>
      </c>
      <c r="H186" s="46">
        <v>7.7</v>
      </c>
      <c r="I186" s="46">
        <v>7.9</v>
      </c>
      <c r="J186" s="46">
        <v>5.0999999999999996</v>
      </c>
      <c r="K186" s="46">
        <v>40</v>
      </c>
      <c r="L186" s="46" t="s">
        <v>39</v>
      </c>
      <c r="M186" s="46" t="s">
        <v>39</v>
      </c>
      <c r="N186" s="8">
        <v>94.1</v>
      </c>
      <c r="O186" s="46" t="s">
        <v>39</v>
      </c>
      <c r="P186" s="10">
        <v>94.1</v>
      </c>
      <c r="Q186" s="8" t="s">
        <v>39</v>
      </c>
      <c r="R186" s="46" t="s">
        <v>39</v>
      </c>
      <c r="S186" s="46" t="s">
        <v>39</v>
      </c>
      <c r="T186" s="46" t="s">
        <v>39</v>
      </c>
      <c r="U186" s="44" t="s">
        <v>39</v>
      </c>
      <c r="V186" s="44" t="s">
        <v>39</v>
      </c>
      <c r="W186" s="44" t="s">
        <v>39</v>
      </c>
      <c r="X186" s="44">
        <v>98.8</v>
      </c>
      <c r="Y186" s="44">
        <v>50.5</v>
      </c>
      <c r="Z186" s="44">
        <v>9.3000000000000007</v>
      </c>
      <c r="AA186" s="44" t="s">
        <v>39</v>
      </c>
      <c r="AB186" s="44" t="s">
        <v>39</v>
      </c>
      <c r="AC186" s="44" t="s">
        <v>39</v>
      </c>
      <c r="AD186" s="44">
        <v>4.5999999999999996</v>
      </c>
      <c r="AE186" s="44">
        <v>30.8</v>
      </c>
      <c r="AF186" s="44" t="s">
        <v>39</v>
      </c>
      <c r="AG186" s="44" t="s">
        <v>39</v>
      </c>
      <c r="AH186" s="44">
        <v>50.2</v>
      </c>
      <c r="AI186" s="44" t="s">
        <v>39</v>
      </c>
      <c r="AJ186" s="44" t="s">
        <v>39</v>
      </c>
      <c r="AK186" s="44" t="s">
        <v>39</v>
      </c>
      <c r="AL186" s="44" t="s">
        <v>39</v>
      </c>
      <c r="AM186" s="44">
        <v>33.799999999999997</v>
      </c>
      <c r="AN186" s="44">
        <v>37.700000000000003</v>
      </c>
      <c r="AO186" s="44"/>
      <c r="AP186" s="43"/>
      <c r="AQ186" s="43"/>
    </row>
    <row r="187" spans="1:43" ht="15.75" x14ac:dyDescent="0.25">
      <c r="A187" s="43" t="s">
        <v>182</v>
      </c>
      <c r="B187" s="43" t="s">
        <v>292</v>
      </c>
      <c r="C187" s="45" t="s">
        <v>317</v>
      </c>
      <c r="D187" s="43" t="s">
        <v>320</v>
      </c>
      <c r="E187" s="46">
        <v>118.4</v>
      </c>
      <c r="F187" s="46">
        <v>103.1</v>
      </c>
      <c r="G187" s="46">
        <v>2.6</v>
      </c>
      <c r="H187" s="46">
        <v>3.5</v>
      </c>
      <c r="I187" s="46">
        <v>2.7</v>
      </c>
      <c r="J187" s="46" t="s">
        <v>39</v>
      </c>
      <c r="K187" s="46" t="s">
        <v>39</v>
      </c>
      <c r="L187" s="46" t="s">
        <v>39</v>
      </c>
      <c r="M187" s="46" t="s">
        <v>39</v>
      </c>
      <c r="N187" s="8">
        <v>58</v>
      </c>
      <c r="O187" s="46" t="s">
        <v>39</v>
      </c>
      <c r="P187" s="10">
        <v>58</v>
      </c>
      <c r="Q187" s="8">
        <v>6</v>
      </c>
      <c r="R187" s="46" t="s">
        <v>39</v>
      </c>
      <c r="S187" s="46">
        <v>6</v>
      </c>
      <c r="T187" s="46" t="s">
        <v>39</v>
      </c>
      <c r="U187" s="44" t="s">
        <v>39</v>
      </c>
      <c r="V187" s="44" t="s">
        <v>39</v>
      </c>
      <c r="W187" s="44" t="s">
        <v>39</v>
      </c>
      <c r="X187" s="44">
        <v>70.2</v>
      </c>
      <c r="Y187" s="44">
        <v>29.5</v>
      </c>
      <c r="Z187" s="44">
        <v>5.7</v>
      </c>
      <c r="AA187" s="44" t="s">
        <v>39</v>
      </c>
      <c r="AB187" s="44">
        <v>0</v>
      </c>
      <c r="AC187" s="44" t="s">
        <v>39</v>
      </c>
      <c r="AD187" s="44">
        <v>2</v>
      </c>
      <c r="AE187" s="44">
        <v>14.7</v>
      </c>
      <c r="AF187" s="44" t="s">
        <v>39</v>
      </c>
      <c r="AG187" s="44" t="s">
        <v>39</v>
      </c>
      <c r="AH187" s="44">
        <v>32.1</v>
      </c>
      <c r="AI187" s="44" t="s">
        <v>39</v>
      </c>
      <c r="AJ187" s="44" t="s">
        <v>39</v>
      </c>
      <c r="AK187" s="44" t="s">
        <v>39</v>
      </c>
      <c r="AL187" s="44" t="s">
        <v>39</v>
      </c>
      <c r="AM187" s="44">
        <v>21.7</v>
      </c>
      <c r="AN187" s="44">
        <v>23.7</v>
      </c>
      <c r="AO187" s="44"/>
      <c r="AP187" s="43"/>
      <c r="AQ187" s="66"/>
    </row>
    <row r="188" spans="1:43" ht="15.75" x14ac:dyDescent="0.25">
      <c r="A188" s="43" t="s">
        <v>182</v>
      </c>
      <c r="B188" s="43" t="s">
        <v>292</v>
      </c>
      <c r="C188" s="45" t="s">
        <v>321</v>
      </c>
      <c r="D188" s="43" t="s">
        <v>322</v>
      </c>
      <c r="E188" s="46" t="s">
        <v>39</v>
      </c>
      <c r="F188" s="46">
        <v>440</v>
      </c>
      <c r="G188" s="46">
        <v>17.399999999999999</v>
      </c>
      <c r="H188" s="46">
        <v>12.3</v>
      </c>
      <c r="I188" s="46">
        <v>6.5</v>
      </c>
      <c r="J188" s="46">
        <v>24.6</v>
      </c>
      <c r="K188" s="46">
        <v>161</v>
      </c>
      <c r="L188" s="46" t="s">
        <v>39</v>
      </c>
      <c r="M188" s="46">
        <v>29</v>
      </c>
      <c r="N188" s="8">
        <v>277</v>
      </c>
      <c r="O188" s="46" t="s">
        <v>39</v>
      </c>
      <c r="P188" s="10">
        <v>277</v>
      </c>
      <c r="Q188" s="8" t="s">
        <v>39</v>
      </c>
      <c r="R188" s="46" t="s">
        <v>39</v>
      </c>
      <c r="S188" s="46" t="s">
        <v>39</v>
      </c>
      <c r="T188" s="46" t="s">
        <v>39</v>
      </c>
      <c r="U188" s="44">
        <v>89.3</v>
      </c>
      <c r="V188" s="44">
        <v>173.8</v>
      </c>
      <c r="W188" s="44" t="s">
        <v>39</v>
      </c>
      <c r="X188" s="44">
        <v>278</v>
      </c>
      <c r="Y188" s="44">
        <v>51</v>
      </c>
      <c r="Z188" s="44">
        <v>20.5</v>
      </c>
      <c r="AA188" s="44">
        <v>376</v>
      </c>
      <c r="AB188" s="44" t="s">
        <v>39</v>
      </c>
      <c r="AC188" s="44" t="s">
        <v>39</v>
      </c>
      <c r="AD188" s="44">
        <v>21.7</v>
      </c>
      <c r="AE188" s="44" t="s">
        <v>39</v>
      </c>
      <c r="AF188" s="44" t="s">
        <v>39</v>
      </c>
      <c r="AG188" s="44" t="s">
        <v>39</v>
      </c>
      <c r="AH188" s="44">
        <v>274</v>
      </c>
      <c r="AI188" s="44" t="s">
        <v>39</v>
      </c>
      <c r="AJ188" s="44" t="s">
        <v>39</v>
      </c>
      <c r="AK188" s="44" t="s">
        <v>39</v>
      </c>
      <c r="AL188" s="44" t="s">
        <v>39</v>
      </c>
      <c r="AM188" s="44">
        <v>136.4</v>
      </c>
      <c r="AN188" s="44">
        <v>153.69999999999999</v>
      </c>
      <c r="AO188" s="44"/>
      <c r="AP188" s="43"/>
      <c r="AQ188" s="43"/>
    </row>
    <row r="189" spans="1:43" ht="15.75" x14ac:dyDescent="0.25">
      <c r="A189" s="43" t="s">
        <v>182</v>
      </c>
      <c r="B189" s="43" t="s">
        <v>292</v>
      </c>
      <c r="C189" s="45" t="s">
        <v>323</v>
      </c>
      <c r="D189" s="43" t="s">
        <v>324</v>
      </c>
      <c r="E189" s="46" t="s">
        <v>39</v>
      </c>
      <c r="F189" s="46">
        <v>397</v>
      </c>
      <c r="G189" s="46">
        <v>13.5</v>
      </c>
      <c r="H189" s="46">
        <v>18.5</v>
      </c>
      <c r="I189" s="46">
        <v>11.3</v>
      </c>
      <c r="J189" s="46">
        <v>31.5</v>
      </c>
      <c r="K189" s="46" t="s">
        <v>39</v>
      </c>
      <c r="L189" s="46" t="s">
        <v>39</v>
      </c>
      <c r="M189" s="46" t="s">
        <v>39</v>
      </c>
      <c r="N189" s="8" t="s">
        <v>39</v>
      </c>
      <c r="O189" s="46" t="s">
        <v>39</v>
      </c>
      <c r="P189" s="10" t="s">
        <v>39</v>
      </c>
      <c r="Q189" s="8" t="s">
        <v>39</v>
      </c>
      <c r="R189" s="46" t="s">
        <v>39</v>
      </c>
      <c r="S189" s="46" t="s">
        <v>39</v>
      </c>
      <c r="T189" s="46" t="s">
        <v>39</v>
      </c>
      <c r="U189" s="44" t="s">
        <v>39</v>
      </c>
      <c r="V189" s="44" t="s">
        <v>39</v>
      </c>
      <c r="W189" s="44" t="s">
        <v>39</v>
      </c>
      <c r="X189" s="44">
        <v>262</v>
      </c>
      <c r="Y189" s="44">
        <v>78</v>
      </c>
      <c r="Z189" s="44" t="s">
        <v>39</v>
      </c>
      <c r="AA189" s="44" t="s">
        <v>39</v>
      </c>
      <c r="AB189" s="44" t="s">
        <v>39</v>
      </c>
      <c r="AC189" s="44" t="s">
        <v>39</v>
      </c>
      <c r="AD189" s="44">
        <v>23.9</v>
      </c>
      <c r="AE189" s="44" t="s">
        <v>39</v>
      </c>
      <c r="AF189" s="44" t="s">
        <v>39</v>
      </c>
      <c r="AG189" s="44" t="s">
        <v>39</v>
      </c>
      <c r="AH189" s="44">
        <v>204</v>
      </c>
      <c r="AI189" s="44">
        <v>129.80000000000001</v>
      </c>
      <c r="AJ189" s="44">
        <v>68.5</v>
      </c>
      <c r="AK189" s="44" t="s">
        <v>39</v>
      </c>
      <c r="AL189" s="44" t="s">
        <v>39</v>
      </c>
      <c r="AM189" s="44" t="s">
        <v>39</v>
      </c>
      <c r="AN189" s="44" t="s">
        <v>39</v>
      </c>
      <c r="AO189" s="44"/>
      <c r="AP189" s="43"/>
      <c r="AQ189" s="43"/>
    </row>
    <row r="190" spans="1:43" ht="15.75" x14ac:dyDescent="0.25">
      <c r="A190" s="43" t="s">
        <v>182</v>
      </c>
      <c r="B190" s="43" t="s">
        <v>292</v>
      </c>
      <c r="C190" s="45" t="s">
        <v>326</v>
      </c>
      <c r="D190" s="43" t="s">
        <v>327</v>
      </c>
      <c r="E190" s="46">
        <v>218</v>
      </c>
      <c r="F190" s="46">
        <v>176</v>
      </c>
      <c r="G190" s="46">
        <v>11.7</v>
      </c>
      <c r="H190" s="46">
        <v>5.5</v>
      </c>
      <c r="I190" s="46">
        <v>4.3</v>
      </c>
      <c r="J190" s="46">
        <v>8.6999999999999993</v>
      </c>
      <c r="K190" s="46">
        <v>37.1</v>
      </c>
      <c r="L190" s="46">
        <v>30.7</v>
      </c>
      <c r="M190" s="46">
        <v>60.8</v>
      </c>
      <c r="N190" s="8">
        <v>97</v>
      </c>
      <c r="O190" s="46" t="s">
        <v>39</v>
      </c>
      <c r="P190" s="10">
        <v>97</v>
      </c>
      <c r="Q190" s="8">
        <v>24.7</v>
      </c>
      <c r="R190" s="46" t="s">
        <v>39</v>
      </c>
      <c r="S190" s="46">
        <v>24.7</v>
      </c>
      <c r="T190" s="46">
        <v>10.3</v>
      </c>
      <c r="U190" s="44" t="s">
        <v>39</v>
      </c>
      <c r="V190" s="44" t="s">
        <v>39</v>
      </c>
      <c r="W190" s="44" t="s">
        <v>39</v>
      </c>
      <c r="X190" s="44">
        <v>135.1</v>
      </c>
      <c r="Y190" s="44">
        <v>11.7</v>
      </c>
      <c r="Z190" s="44">
        <v>6.2</v>
      </c>
      <c r="AA190" s="44" t="s">
        <v>39</v>
      </c>
      <c r="AB190" s="44" t="s">
        <v>39</v>
      </c>
      <c r="AC190" s="44" t="s">
        <v>39</v>
      </c>
      <c r="AD190" s="44">
        <v>11.6</v>
      </c>
      <c r="AE190" s="44">
        <v>44.1</v>
      </c>
      <c r="AF190" s="44" t="s">
        <v>39</v>
      </c>
      <c r="AG190" s="44" t="s">
        <v>39</v>
      </c>
      <c r="AH190" s="44">
        <v>60.6</v>
      </c>
      <c r="AI190" s="44">
        <v>84</v>
      </c>
      <c r="AJ190" s="44">
        <v>38.5</v>
      </c>
      <c r="AK190" s="44">
        <v>29.2</v>
      </c>
      <c r="AL190" s="44">
        <v>102.9</v>
      </c>
      <c r="AM190" s="44" t="s">
        <v>39</v>
      </c>
      <c r="AN190" s="44" t="s">
        <v>39</v>
      </c>
      <c r="AO190" s="44"/>
      <c r="AP190" s="43"/>
      <c r="AQ190" s="43"/>
    </row>
    <row r="191" spans="1:43" ht="15.75" x14ac:dyDescent="0.25">
      <c r="A191" s="43" t="s">
        <v>182</v>
      </c>
      <c r="B191" s="43" t="s">
        <v>292</v>
      </c>
      <c r="C191" s="45" t="s">
        <v>328</v>
      </c>
      <c r="D191" s="43" t="s">
        <v>329</v>
      </c>
      <c r="E191" s="46" t="s">
        <v>39</v>
      </c>
      <c r="F191" s="46">
        <v>188</v>
      </c>
      <c r="G191" s="46">
        <v>23.9</v>
      </c>
      <c r="H191" s="46">
        <v>14.2</v>
      </c>
      <c r="I191" s="46">
        <v>10</v>
      </c>
      <c r="J191" s="46">
        <v>30.3</v>
      </c>
      <c r="K191" s="46">
        <v>93</v>
      </c>
      <c r="L191" s="46" t="s">
        <v>39</v>
      </c>
      <c r="M191" s="46" t="s">
        <v>39</v>
      </c>
      <c r="N191" s="8" t="s">
        <v>39</v>
      </c>
      <c r="O191" s="46" t="s">
        <v>39</v>
      </c>
      <c r="P191" s="10" t="s">
        <v>39</v>
      </c>
      <c r="Q191" s="8" t="s">
        <v>39</v>
      </c>
      <c r="R191" s="46" t="s">
        <v>39</v>
      </c>
      <c r="S191" s="46" t="s">
        <v>39</v>
      </c>
      <c r="T191" s="46" t="s">
        <v>39</v>
      </c>
      <c r="U191" s="44" t="s">
        <v>39</v>
      </c>
      <c r="V191" s="44" t="s">
        <v>39</v>
      </c>
      <c r="W191" s="44" t="s">
        <v>39</v>
      </c>
      <c r="X191" s="44" t="s">
        <v>39</v>
      </c>
      <c r="Y191" s="44" t="s">
        <v>39</v>
      </c>
      <c r="Z191" s="44" t="s">
        <v>39</v>
      </c>
      <c r="AA191" s="44" t="s">
        <v>39</v>
      </c>
      <c r="AB191" s="44" t="s">
        <v>39</v>
      </c>
      <c r="AC191" s="44" t="s">
        <v>39</v>
      </c>
      <c r="AD191" s="44">
        <v>14</v>
      </c>
      <c r="AE191" s="44" t="s">
        <v>39</v>
      </c>
      <c r="AF191" s="44" t="s">
        <v>39</v>
      </c>
      <c r="AG191" s="44" t="s">
        <v>39</v>
      </c>
      <c r="AH191" s="44">
        <v>121.5</v>
      </c>
      <c r="AI191" s="44">
        <v>187.9</v>
      </c>
      <c r="AJ191" s="44">
        <v>132.5</v>
      </c>
      <c r="AK191" s="44">
        <v>37.6</v>
      </c>
      <c r="AL191" s="44">
        <v>124.9</v>
      </c>
      <c r="AM191" s="44" t="s">
        <v>39</v>
      </c>
      <c r="AN191" s="44" t="s">
        <v>39</v>
      </c>
      <c r="AO191" s="44"/>
      <c r="AP191" s="43"/>
      <c r="AQ191" s="43"/>
    </row>
    <row r="192" spans="1:43" ht="15.75" x14ac:dyDescent="0.25">
      <c r="A192" s="43" t="s">
        <v>182</v>
      </c>
      <c r="B192" s="43" t="s">
        <v>292</v>
      </c>
      <c r="C192" s="45" t="s">
        <v>330</v>
      </c>
      <c r="D192" s="43" t="s">
        <v>331</v>
      </c>
      <c r="E192" s="46">
        <v>94.1</v>
      </c>
      <c r="F192" s="46">
        <v>74.5</v>
      </c>
      <c r="G192" s="46">
        <v>5.5</v>
      </c>
      <c r="H192" s="46">
        <v>4.3</v>
      </c>
      <c r="I192" s="46">
        <v>2.8</v>
      </c>
      <c r="J192" s="46">
        <v>8.4</v>
      </c>
      <c r="K192" s="46">
        <v>24.3</v>
      </c>
      <c r="L192" s="46" t="s">
        <v>39</v>
      </c>
      <c r="M192" s="46">
        <v>4.7</v>
      </c>
      <c r="N192" s="8" t="s">
        <v>39</v>
      </c>
      <c r="O192" s="46" t="s">
        <v>39</v>
      </c>
      <c r="P192" s="10" t="s">
        <v>39</v>
      </c>
      <c r="Q192" s="8" t="s">
        <v>39</v>
      </c>
      <c r="R192" s="46" t="s">
        <v>39</v>
      </c>
      <c r="S192" s="46" t="s">
        <v>39</v>
      </c>
      <c r="T192" s="46" t="s">
        <v>39</v>
      </c>
      <c r="U192" s="44">
        <v>16.600000000000001</v>
      </c>
      <c r="V192" s="44">
        <v>32.9</v>
      </c>
      <c r="W192" s="44" t="s">
        <v>39</v>
      </c>
      <c r="X192" s="44" t="s">
        <v>39</v>
      </c>
      <c r="Y192" s="44" t="s">
        <v>39</v>
      </c>
      <c r="Z192" s="44" t="s">
        <v>39</v>
      </c>
      <c r="AA192" s="44" t="s">
        <v>39</v>
      </c>
      <c r="AB192" s="44" t="s">
        <v>39</v>
      </c>
      <c r="AC192" s="44" t="s">
        <v>39</v>
      </c>
      <c r="AD192" s="44" t="s">
        <v>39</v>
      </c>
      <c r="AE192" s="44">
        <v>20.5</v>
      </c>
      <c r="AF192" s="44" t="s">
        <v>39</v>
      </c>
      <c r="AG192" s="44" t="s">
        <v>39</v>
      </c>
      <c r="AH192" s="44">
        <v>50.4</v>
      </c>
      <c r="AI192" s="44">
        <v>30.9</v>
      </c>
      <c r="AJ192" s="44">
        <v>13.4</v>
      </c>
      <c r="AK192" s="44" t="s">
        <v>39</v>
      </c>
      <c r="AL192" s="44" t="s">
        <v>39</v>
      </c>
      <c r="AM192" s="44">
        <v>20.3</v>
      </c>
      <c r="AN192" s="44">
        <v>27.4</v>
      </c>
      <c r="AO192" s="44"/>
      <c r="AP192" s="43"/>
      <c r="AQ192" s="43"/>
    </row>
    <row r="193" spans="1:43" ht="15.75" x14ac:dyDescent="0.25">
      <c r="A193" s="43" t="s">
        <v>182</v>
      </c>
      <c r="B193" s="43" t="s">
        <v>292</v>
      </c>
      <c r="C193" s="45" t="s">
        <v>330</v>
      </c>
      <c r="D193" s="43" t="s">
        <v>332</v>
      </c>
      <c r="E193" s="46" t="s">
        <v>39</v>
      </c>
      <c r="F193" s="46">
        <v>93.8</v>
      </c>
      <c r="G193" s="46">
        <v>3.6</v>
      </c>
      <c r="H193" s="46">
        <v>8.1</v>
      </c>
      <c r="I193" s="46">
        <v>7.5</v>
      </c>
      <c r="J193" s="46">
        <v>11.3</v>
      </c>
      <c r="K193" s="46">
        <v>38.1</v>
      </c>
      <c r="L193" s="46" t="s">
        <v>39</v>
      </c>
      <c r="M193" s="46">
        <v>11.3</v>
      </c>
      <c r="N193" s="8">
        <v>60.9</v>
      </c>
      <c r="O193" s="46" t="s">
        <v>39</v>
      </c>
      <c r="P193" s="10">
        <v>60.9</v>
      </c>
      <c r="Q193" s="8" t="s">
        <v>39</v>
      </c>
      <c r="R193" s="46" t="s">
        <v>39</v>
      </c>
      <c r="S193" s="46" t="s">
        <v>39</v>
      </c>
      <c r="T193" s="46" t="s">
        <v>39</v>
      </c>
      <c r="U193" s="44">
        <v>22.8</v>
      </c>
      <c r="V193" s="44" t="s">
        <v>39</v>
      </c>
      <c r="W193" s="44" t="s">
        <v>39</v>
      </c>
      <c r="X193" s="44">
        <v>64.099999999999994</v>
      </c>
      <c r="Y193" s="44">
        <v>14.1</v>
      </c>
      <c r="Z193" s="44">
        <v>2.9</v>
      </c>
      <c r="AA193" s="44" t="s">
        <v>39</v>
      </c>
      <c r="AB193" s="44" t="s">
        <v>39</v>
      </c>
      <c r="AC193" s="44" t="s">
        <v>39</v>
      </c>
      <c r="AD193" s="44">
        <v>6.6</v>
      </c>
      <c r="AE193" s="61" t="s">
        <v>39</v>
      </c>
      <c r="AF193" s="44" t="s">
        <v>39</v>
      </c>
      <c r="AG193" s="44" t="s">
        <v>39</v>
      </c>
      <c r="AH193" s="44">
        <v>60.1</v>
      </c>
      <c r="AI193" s="44">
        <v>48.8</v>
      </c>
      <c r="AJ193" s="44">
        <v>24.8</v>
      </c>
      <c r="AK193" s="44" t="s">
        <v>39</v>
      </c>
      <c r="AL193" s="44" t="s">
        <v>39</v>
      </c>
      <c r="AM193" s="44" t="s">
        <v>39</v>
      </c>
      <c r="AN193" s="44" t="s">
        <v>39</v>
      </c>
      <c r="AO193" s="44"/>
      <c r="AP193" s="43"/>
      <c r="AQ193" s="43"/>
    </row>
    <row r="194" spans="1:43" ht="15.75" x14ac:dyDescent="0.25">
      <c r="A194" s="43" t="s">
        <v>182</v>
      </c>
      <c r="B194" s="43" t="s">
        <v>292</v>
      </c>
      <c r="C194" s="45" t="s">
        <v>330</v>
      </c>
      <c r="D194" s="43" t="s">
        <v>333</v>
      </c>
      <c r="E194" s="46">
        <v>135.5</v>
      </c>
      <c r="F194" s="46">
        <v>100.1</v>
      </c>
      <c r="G194" s="46">
        <v>8.6</v>
      </c>
      <c r="H194" s="46">
        <v>7</v>
      </c>
      <c r="I194" s="46" t="s">
        <v>39</v>
      </c>
      <c r="J194" s="46">
        <v>13.3</v>
      </c>
      <c r="K194" s="46" t="s">
        <v>39</v>
      </c>
      <c r="L194" s="46" t="s">
        <v>39</v>
      </c>
      <c r="M194" s="46" t="s">
        <v>39</v>
      </c>
      <c r="N194" s="8">
        <v>65.5</v>
      </c>
      <c r="O194" s="46" t="s">
        <v>39</v>
      </c>
      <c r="P194" s="10">
        <v>65.5</v>
      </c>
      <c r="Q194" s="8" t="s">
        <v>39</v>
      </c>
      <c r="R194" s="46" t="s">
        <v>39</v>
      </c>
      <c r="S194" s="46" t="s">
        <v>39</v>
      </c>
      <c r="T194" s="46" t="s">
        <v>39</v>
      </c>
      <c r="U194" s="44">
        <v>24.2</v>
      </c>
      <c r="V194" s="44">
        <v>40.4</v>
      </c>
      <c r="W194" s="44">
        <v>0</v>
      </c>
      <c r="X194" s="44">
        <v>62.9</v>
      </c>
      <c r="Y194" s="44">
        <v>8.9</v>
      </c>
      <c r="Z194" s="44">
        <v>4.7</v>
      </c>
      <c r="AA194" s="44">
        <v>79.099999999999994</v>
      </c>
      <c r="AB194" s="44">
        <v>7.6</v>
      </c>
      <c r="AC194" s="44">
        <v>4.7</v>
      </c>
      <c r="AD194" s="44" t="s">
        <v>39</v>
      </c>
      <c r="AE194" s="44">
        <v>32.6</v>
      </c>
      <c r="AF194" s="44" t="s">
        <v>39</v>
      </c>
      <c r="AG194" s="44" t="s">
        <v>39</v>
      </c>
      <c r="AH194" s="44">
        <v>65.900000000000006</v>
      </c>
      <c r="AI194" s="44" t="s">
        <v>39</v>
      </c>
      <c r="AJ194" s="44" t="s">
        <v>39</v>
      </c>
      <c r="AK194" s="44" t="s">
        <v>39</v>
      </c>
      <c r="AL194" s="44" t="s">
        <v>39</v>
      </c>
      <c r="AM194" s="44">
        <v>28</v>
      </c>
      <c r="AN194" s="44">
        <v>38.299999999999997</v>
      </c>
      <c r="AO194" s="44"/>
      <c r="AP194" s="43"/>
      <c r="AQ194" s="43"/>
    </row>
    <row r="195" spans="1:43" ht="15.75" x14ac:dyDescent="0.25">
      <c r="A195" s="43" t="s">
        <v>182</v>
      </c>
      <c r="B195" s="43" t="s">
        <v>292</v>
      </c>
      <c r="C195" s="45" t="s">
        <v>334</v>
      </c>
      <c r="D195" s="43" t="s">
        <v>335</v>
      </c>
      <c r="E195" s="46">
        <v>82.9</v>
      </c>
      <c r="F195" s="46">
        <v>63.2</v>
      </c>
      <c r="G195" s="46">
        <v>2.6</v>
      </c>
      <c r="H195" s="46">
        <v>4.5999999999999996</v>
      </c>
      <c r="I195" s="46" t="s">
        <v>39</v>
      </c>
      <c r="J195" s="46">
        <v>9.8000000000000007</v>
      </c>
      <c r="K195" s="46" t="s">
        <v>39</v>
      </c>
      <c r="L195" s="46" t="s">
        <v>39</v>
      </c>
      <c r="M195" s="46" t="s">
        <v>39</v>
      </c>
      <c r="N195" s="8">
        <v>36.6</v>
      </c>
      <c r="O195" s="46" t="s">
        <v>39</v>
      </c>
      <c r="P195" s="10">
        <v>36.6</v>
      </c>
      <c r="Q195" s="8" t="s">
        <v>39</v>
      </c>
      <c r="R195" s="46" t="s">
        <v>39</v>
      </c>
      <c r="S195" s="46" t="s">
        <v>39</v>
      </c>
      <c r="T195" s="46" t="s">
        <v>39</v>
      </c>
      <c r="U195" s="44" t="s">
        <v>39</v>
      </c>
      <c r="V195" s="44" t="s">
        <v>39</v>
      </c>
      <c r="W195" s="44" t="s">
        <v>39</v>
      </c>
      <c r="X195" s="44">
        <v>40.1</v>
      </c>
      <c r="Y195" s="44">
        <v>9.6999999999999993</v>
      </c>
      <c r="Z195" s="44" t="s">
        <v>39</v>
      </c>
      <c r="AA195" s="44" t="s">
        <v>39</v>
      </c>
      <c r="AB195" s="44" t="s">
        <v>39</v>
      </c>
      <c r="AC195" s="44" t="s">
        <v>39</v>
      </c>
      <c r="AD195" s="44">
        <v>2.8</v>
      </c>
      <c r="AE195" s="44">
        <v>18.2</v>
      </c>
      <c r="AF195" s="44" t="s">
        <v>39</v>
      </c>
      <c r="AG195" s="44">
        <v>11.2</v>
      </c>
      <c r="AH195" s="44">
        <v>43.7</v>
      </c>
      <c r="AI195" s="44" t="s">
        <v>39</v>
      </c>
      <c r="AJ195" s="44" t="s">
        <v>39</v>
      </c>
      <c r="AK195" s="44" t="s">
        <v>39</v>
      </c>
      <c r="AL195" s="44" t="s">
        <v>39</v>
      </c>
      <c r="AM195" s="44" t="s">
        <v>39</v>
      </c>
      <c r="AN195" s="44" t="s">
        <v>39</v>
      </c>
      <c r="AO195" s="44"/>
      <c r="AP195" s="43"/>
      <c r="AQ195" s="43"/>
    </row>
    <row r="196" spans="1:43" ht="15.75" x14ac:dyDescent="0.25">
      <c r="A196" s="43" t="s">
        <v>182</v>
      </c>
      <c r="B196" s="43" t="s">
        <v>292</v>
      </c>
      <c r="C196" s="45" t="s">
        <v>336</v>
      </c>
      <c r="D196" s="43" t="s">
        <v>337</v>
      </c>
      <c r="E196" s="46" t="s">
        <v>39</v>
      </c>
      <c r="F196" s="46">
        <v>167.7</v>
      </c>
      <c r="G196" s="46" t="s">
        <v>39</v>
      </c>
      <c r="H196" s="46">
        <v>0</v>
      </c>
      <c r="I196" s="46">
        <v>0</v>
      </c>
      <c r="J196" s="46" t="s">
        <v>39</v>
      </c>
      <c r="K196" s="46">
        <v>84</v>
      </c>
      <c r="L196" s="46" t="s">
        <v>39</v>
      </c>
      <c r="M196" s="46">
        <v>12.2</v>
      </c>
      <c r="N196" s="8" t="s">
        <v>39</v>
      </c>
      <c r="O196" s="46" t="s">
        <v>39</v>
      </c>
      <c r="P196" s="10" t="s">
        <v>39</v>
      </c>
      <c r="Q196" s="8" t="s">
        <v>39</v>
      </c>
      <c r="R196" s="46" t="s">
        <v>39</v>
      </c>
      <c r="S196" s="46" t="s">
        <v>39</v>
      </c>
      <c r="T196" s="46" t="s">
        <v>39</v>
      </c>
      <c r="U196" s="44" t="s">
        <v>39</v>
      </c>
      <c r="V196" s="44">
        <v>0</v>
      </c>
      <c r="W196" s="44">
        <v>0</v>
      </c>
      <c r="X196" s="44" t="s">
        <v>39</v>
      </c>
      <c r="Y196" s="44" t="s">
        <v>39</v>
      </c>
      <c r="Z196" s="44" t="s">
        <v>39</v>
      </c>
      <c r="AA196" s="44" t="s">
        <v>39</v>
      </c>
      <c r="AB196" s="44" t="s">
        <v>39</v>
      </c>
      <c r="AC196" s="44" t="s">
        <v>39</v>
      </c>
      <c r="AD196" s="44" t="s">
        <v>39</v>
      </c>
      <c r="AE196" s="44" t="s">
        <v>39</v>
      </c>
      <c r="AF196" s="44" t="s">
        <v>39</v>
      </c>
      <c r="AG196" s="44" t="s">
        <v>39</v>
      </c>
      <c r="AH196" s="44">
        <v>123.7</v>
      </c>
      <c r="AI196" s="44">
        <v>118.5</v>
      </c>
      <c r="AJ196" s="44">
        <v>81.5</v>
      </c>
      <c r="AK196" s="44" t="s">
        <v>39</v>
      </c>
      <c r="AL196" s="44" t="s">
        <v>39</v>
      </c>
      <c r="AM196" s="44" t="s">
        <v>39</v>
      </c>
      <c r="AN196" s="44" t="s">
        <v>39</v>
      </c>
      <c r="AO196" s="44"/>
      <c r="AP196" s="43"/>
      <c r="AQ196" s="43"/>
    </row>
    <row r="197" spans="1:43" ht="15.75" x14ac:dyDescent="0.25">
      <c r="A197" s="43" t="s">
        <v>182</v>
      </c>
      <c r="B197" s="43" t="s">
        <v>292</v>
      </c>
      <c r="C197" s="45" t="s">
        <v>339</v>
      </c>
      <c r="D197" s="43" t="s">
        <v>340</v>
      </c>
      <c r="E197" s="46">
        <v>102.8</v>
      </c>
      <c r="F197" s="46">
        <v>85.1</v>
      </c>
      <c r="G197" s="46" t="s">
        <v>39</v>
      </c>
      <c r="H197" s="46" t="s">
        <v>39</v>
      </c>
      <c r="I197" s="46" t="s">
        <v>39</v>
      </c>
      <c r="J197" s="46" t="s">
        <v>39</v>
      </c>
      <c r="K197" s="46">
        <v>12.1</v>
      </c>
      <c r="L197" s="46">
        <v>32.799999999999997</v>
      </c>
      <c r="M197" s="46">
        <v>4.0999999999999996</v>
      </c>
      <c r="N197" s="8" t="s">
        <v>39</v>
      </c>
      <c r="O197" s="46" t="s">
        <v>39</v>
      </c>
      <c r="P197" s="10" t="s">
        <v>39</v>
      </c>
      <c r="Q197" s="8">
        <v>0</v>
      </c>
      <c r="R197" s="46" t="s">
        <v>39</v>
      </c>
      <c r="S197" s="46">
        <v>0</v>
      </c>
      <c r="T197" s="46">
        <v>0</v>
      </c>
      <c r="U197" s="44">
        <v>24.7</v>
      </c>
      <c r="V197" s="44">
        <v>30.2</v>
      </c>
      <c r="W197" s="44" t="s">
        <v>39</v>
      </c>
      <c r="X197" s="44" t="s">
        <v>39</v>
      </c>
      <c r="Y197" s="44" t="s">
        <v>39</v>
      </c>
      <c r="Z197" s="44" t="s">
        <v>39</v>
      </c>
      <c r="AA197" s="44" t="s">
        <v>39</v>
      </c>
      <c r="AB197" s="44">
        <v>0</v>
      </c>
      <c r="AC197" s="44">
        <v>0</v>
      </c>
      <c r="AD197" s="44">
        <v>9.1</v>
      </c>
      <c r="AE197" s="44">
        <v>26.3</v>
      </c>
      <c r="AF197" s="44" t="s">
        <v>39</v>
      </c>
      <c r="AG197" s="44" t="s">
        <v>39</v>
      </c>
      <c r="AH197" s="44">
        <v>65.099999999999994</v>
      </c>
      <c r="AI197" s="44">
        <v>22.6</v>
      </c>
      <c r="AJ197" s="44">
        <v>12.1</v>
      </c>
      <c r="AK197" s="44">
        <v>40.6</v>
      </c>
      <c r="AL197" s="44">
        <v>31.8</v>
      </c>
      <c r="AM197" s="44" t="s">
        <v>39</v>
      </c>
      <c r="AN197" s="44" t="s">
        <v>39</v>
      </c>
      <c r="AO197" s="44"/>
      <c r="AP197" s="43"/>
      <c r="AQ197" s="43"/>
    </row>
    <row r="198" spans="1:43" ht="15.75" x14ac:dyDescent="0.25">
      <c r="A198" s="43" t="s">
        <v>182</v>
      </c>
      <c r="B198" s="43" t="s">
        <v>292</v>
      </c>
      <c r="C198" s="45" t="s">
        <v>339</v>
      </c>
      <c r="D198" s="44" t="s">
        <v>435</v>
      </c>
      <c r="E198" s="46" t="s">
        <v>39</v>
      </c>
      <c r="F198" s="46">
        <v>137</v>
      </c>
      <c r="G198" s="46">
        <v>11.7</v>
      </c>
      <c r="H198" s="46">
        <v>4.2</v>
      </c>
      <c r="I198" s="46">
        <v>3.5</v>
      </c>
      <c r="J198" s="46">
        <v>5.4</v>
      </c>
      <c r="K198" s="46">
        <v>22.7</v>
      </c>
      <c r="L198" s="46">
        <v>47.1</v>
      </c>
      <c r="M198" s="46">
        <v>5.3</v>
      </c>
      <c r="N198" s="8" t="s">
        <v>39</v>
      </c>
      <c r="O198" s="46" t="s">
        <v>39</v>
      </c>
      <c r="P198" s="10" t="s">
        <v>39</v>
      </c>
      <c r="Q198" s="8">
        <v>0</v>
      </c>
      <c r="R198" s="46" t="s">
        <v>39</v>
      </c>
      <c r="S198" s="46">
        <v>0</v>
      </c>
      <c r="T198" s="46">
        <v>0</v>
      </c>
      <c r="U198" s="44" t="s">
        <v>39</v>
      </c>
      <c r="V198" s="44" t="s">
        <v>39</v>
      </c>
      <c r="W198" s="44" t="s">
        <v>39</v>
      </c>
      <c r="X198" s="44" t="s">
        <v>39</v>
      </c>
      <c r="Y198" s="44" t="s">
        <v>39</v>
      </c>
      <c r="Z198" s="44" t="s">
        <v>39</v>
      </c>
      <c r="AA198" s="44" t="s">
        <v>39</v>
      </c>
      <c r="AB198" s="44" t="s">
        <v>39</v>
      </c>
      <c r="AC198" s="44" t="s">
        <v>39</v>
      </c>
      <c r="AD198" s="44">
        <v>12.3</v>
      </c>
      <c r="AE198" s="44" t="s">
        <v>39</v>
      </c>
      <c r="AF198" s="44" t="s">
        <v>39</v>
      </c>
      <c r="AG198" s="44" t="s">
        <v>39</v>
      </c>
      <c r="AH198" s="44">
        <v>96.8</v>
      </c>
      <c r="AI198" s="44" t="s">
        <v>39</v>
      </c>
      <c r="AJ198" s="44" t="s">
        <v>39</v>
      </c>
      <c r="AK198" s="44">
        <v>52</v>
      </c>
      <c r="AL198" s="44">
        <v>58.6</v>
      </c>
      <c r="AM198" s="44" t="s">
        <v>39</v>
      </c>
      <c r="AN198" s="44" t="s">
        <v>39</v>
      </c>
      <c r="AO198" s="44"/>
      <c r="AP198" s="43"/>
      <c r="AQ198" s="43"/>
    </row>
    <row r="199" spans="1:43" ht="15.75" x14ac:dyDescent="0.25">
      <c r="A199" s="43" t="s">
        <v>182</v>
      </c>
      <c r="B199" s="43" t="s">
        <v>292</v>
      </c>
      <c r="C199" s="45" t="s">
        <v>339</v>
      </c>
      <c r="D199" s="43" t="s">
        <v>341</v>
      </c>
      <c r="E199" s="46" t="s">
        <v>39</v>
      </c>
      <c r="F199" s="46">
        <v>143.30000000000001</v>
      </c>
      <c r="G199" s="46">
        <v>8.6999999999999993</v>
      </c>
      <c r="H199" s="46" t="s">
        <v>39</v>
      </c>
      <c r="I199" s="46" t="s">
        <v>39</v>
      </c>
      <c r="J199" s="46" t="s">
        <v>39</v>
      </c>
      <c r="K199" s="46">
        <v>21.7</v>
      </c>
      <c r="L199" s="46">
        <v>51.6</v>
      </c>
      <c r="M199" s="46">
        <v>7</v>
      </c>
      <c r="N199" s="8" t="s">
        <v>39</v>
      </c>
      <c r="O199" s="46" t="s">
        <v>39</v>
      </c>
      <c r="P199" s="10" t="s">
        <v>39</v>
      </c>
      <c r="Q199" s="8">
        <v>0</v>
      </c>
      <c r="R199" s="46" t="s">
        <v>39</v>
      </c>
      <c r="S199" s="46">
        <v>0</v>
      </c>
      <c r="T199" s="46">
        <v>0</v>
      </c>
      <c r="U199" s="44" t="s">
        <v>39</v>
      </c>
      <c r="V199" s="44" t="s">
        <v>39</v>
      </c>
      <c r="W199" s="44" t="s">
        <v>39</v>
      </c>
      <c r="X199" s="44">
        <v>100.7</v>
      </c>
      <c r="Y199" s="44">
        <v>13.2</v>
      </c>
      <c r="Z199" s="44">
        <v>13.9</v>
      </c>
      <c r="AA199" s="44" t="s">
        <v>39</v>
      </c>
      <c r="AB199" s="44" t="s">
        <v>39</v>
      </c>
      <c r="AC199" s="44" t="s">
        <v>39</v>
      </c>
      <c r="AD199" s="44">
        <v>12</v>
      </c>
      <c r="AE199" s="44" t="s">
        <v>39</v>
      </c>
      <c r="AF199" s="44" t="s">
        <v>39</v>
      </c>
      <c r="AG199" s="44" t="s">
        <v>39</v>
      </c>
      <c r="AH199" s="44">
        <v>97.8</v>
      </c>
      <c r="AI199" s="44">
        <v>27.1</v>
      </c>
      <c r="AJ199" s="44">
        <v>12.1</v>
      </c>
      <c r="AK199" s="44">
        <v>48.2</v>
      </c>
      <c r="AL199" s="44">
        <v>40.200000000000003</v>
      </c>
      <c r="AM199" s="44" t="s">
        <v>39</v>
      </c>
      <c r="AN199" s="44" t="s">
        <v>39</v>
      </c>
      <c r="AO199" s="44"/>
      <c r="AP199" s="43"/>
      <c r="AQ199" s="43"/>
    </row>
    <row r="200" spans="1:43" ht="15.75" x14ac:dyDescent="0.25">
      <c r="A200" s="43" t="s">
        <v>182</v>
      </c>
      <c r="B200" s="43" t="s">
        <v>292</v>
      </c>
      <c r="C200" s="45" t="s">
        <v>465</v>
      </c>
      <c r="D200" s="43" t="s">
        <v>338</v>
      </c>
      <c r="E200" s="46">
        <v>175</v>
      </c>
      <c r="F200" s="46">
        <v>129.6</v>
      </c>
      <c r="G200" s="46">
        <v>5.6</v>
      </c>
      <c r="H200" s="46">
        <v>4.0999999999999996</v>
      </c>
      <c r="I200" s="46" t="s">
        <v>39</v>
      </c>
      <c r="J200" s="46">
        <v>4.5999999999999996</v>
      </c>
      <c r="K200" s="46">
        <v>11.4</v>
      </c>
      <c r="L200" s="46">
        <v>55.9</v>
      </c>
      <c r="M200" s="46">
        <v>6</v>
      </c>
      <c r="N200" s="8" t="s">
        <v>39</v>
      </c>
      <c r="O200" s="46" t="s">
        <v>39</v>
      </c>
      <c r="P200" s="10" t="s">
        <v>39</v>
      </c>
      <c r="Q200" s="8">
        <v>0</v>
      </c>
      <c r="R200" s="46" t="s">
        <v>39</v>
      </c>
      <c r="S200" s="46">
        <v>0</v>
      </c>
      <c r="T200" s="46">
        <v>0</v>
      </c>
      <c r="U200" s="44">
        <v>35.700000000000003</v>
      </c>
      <c r="V200" s="44">
        <v>52.3</v>
      </c>
      <c r="W200" s="44" t="s">
        <v>39</v>
      </c>
      <c r="X200" s="44">
        <v>102.2</v>
      </c>
      <c r="Y200" s="44" t="s">
        <v>39</v>
      </c>
      <c r="Z200" s="44">
        <v>11.9</v>
      </c>
      <c r="AA200" s="44" t="s">
        <v>39</v>
      </c>
      <c r="AB200" s="44" t="s">
        <v>39</v>
      </c>
      <c r="AC200" s="44" t="s">
        <v>39</v>
      </c>
      <c r="AD200" s="44">
        <v>10</v>
      </c>
      <c r="AE200" s="44">
        <v>41.1</v>
      </c>
      <c r="AF200" s="44" t="s">
        <v>39</v>
      </c>
      <c r="AG200" s="44">
        <v>20.2</v>
      </c>
      <c r="AH200" s="44">
        <v>100.7</v>
      </c>
      <c r="AI200" s="44">
        <v>37.1</v>
      </c>
      <c r="AJ200" s="44">
        <v>11.4</v>
      </c>
      <c r="AK200" s="44">
        <v>51.3</v>
      </c>
      <c r="AL200" s="44">
        <v>43.2</v>
      </c>
      <c r="AM200" s="44" t="s">
        <v>39</v>
      </c>
      <c r="AN200" s="44" t="s">
        <v>39</v>
      </c>
      <c r="AO200" s="44"/>
      <c r="AP200" s="43"/>
      <c r="AQ200" s="43"/>
    </row>
    <row r="201" spans="1:43" ht="15.75" x14ac:dyDescent="0.25">
      <c r="A201" s="43" t="s">
        <v>182</v>
      </c>
      <c r="B201" s="43" t="s">
        <v>292</v>
      </c>
      <c r="C201" s="45" t="s">
        <v>466</v>
      </c>
      <c r="D201" s="43" t="s">
        <v>342</v>
      </c>
      <c r="E201" s="46">
        <v>155.80000000000001</v>
      </c>
      <c r="F201" s="46">
        <v>127.8</v>
      </c>
      <c r="G201" s="46" t="s">
        <v>39</v>
      </c>
      <c r="H201" s="46" t="s">
        <v>39</v>
      </c>
      <c r="I201" s="46" t="s">
        <v>39</v>
      </c>
      <c r="J201" s="46" t="s">
        <v>39</v>
      </c>
      <c r="K201" s="46">
        <v>24.4</v>
      </c>
      <c r="L201" s="46">
        <v>40</v>
      </c>
      <c r="M201" s="46">
        <v>6.8</v>
      </c>
      <c r="N201" s="8" t="s">
        <v>39</v>
      </c>
      <c r="O201" s="46" t="s">
        <v>39</v>
      </c>
      <c r="P201" s="10" t="s">
        <v>39</v>
      </c>
      <c r="Q201" s="8">
        <v>0</v>
      </c>
      <c r="R201" s="46" t="s">
        <v>39</v>
      </c>
      <c r="S201" s="46">
        <v>0</v>
      </c>
      <c r="T201" s="46">
        <v>0</v>
      </c>
      <c r="U201" s="44" t="s">
        <v>39</v>
      </c>
      <c r="V201" s="44" t="s">
        <v>39</v>
      </c>
      <c r="W201" s="44" t="s">
        <v>39</v>
      </c>
      <c r="X201" s="44">
        <v>85.4</v>
      </c>
      <c r="Y201" s="44">
        <v>24</v>
      </c>
      <c r="Z201" s="44">
        <v>12.2</v>
      </c>
      <c r="AA201" s="44" t="s">
        <v>39</v>
      </c>
      <c r="AB201" s="44">
        <v>0</v>
      </c>
      <c r="AC201" s="44">
        <v>0</v>
      </c>
      <c r="AD201" s="44">
        <v>13.9</v>
      </c>
      <c r="AE201" s="44">
        <v>33.4</v>
      </c>
      <c r="AF201" s="44">
        <v>11.4</v>
      </c>
      <c r="AG201" s="44">
        <v>20.6</v>
      </c>
      <c r="AH201" s="44">
        <v>92.5</v>
      </c>
      <c r="AI201" s="44" t="s">
        <v>39</v>
      </c>
      <c r="AJ201" s="44" t="s">
        <v>39</v>
      </c>
      <c r="AK201" s="44">
        <v>43.7</v>
      </c>
      <c r="AL201" s="44">
        <v>43.9</v>
      </c>
      <c r="AM201" s="44" t="s">
        <v>39</v>
      </c>
      <c r="AN201" s="44" t="s">
        <v>39</v>
      </c>
      <c r="AO201" s="44"/>
      <c r="AP201" s="43"/>
      <c r="AQ201" s="43"/>
    </row>
    <row r="202" spans="1:43" ht="15.75" x14ac:dyDescent="0.25">
      <c r="A202" s="43" t="s">
        <v>182</v>
      </c>
      <c r="B202" s="43" t="s">
        <v>292</v>
      </c>
      <c r="C202" s="45" t="s">
        <v>343</v>
      </c>
      <c r="D202" s="43" t="s">
        <v>344</v>
      </c>
      <c r="E202" s="46">
        <v>85.9</v>
      </c>
      <c r="F202" s="46">
        <v>64.099999999999994</v>
      </c>
      <c r="G202" s="46" t="s">
        <v>39</v>
      </c>
      <c r="H202" s="46" t="s">
        <v>39</v>
      </c>
      <c r="I202" s="46" t="s">
        <v>39</v>
      </c>
      <c r="J202" s="46" t="s">
        <v>39</v>
      </c>
      <c r="K202" s="46" t="s">
        <v>39</v>
      </c>
      <c r="L202" s="46" t="s">
        <v>39</v>
      </c>
      <c r="M202" s="46" t="s">
        <v>39</v>
      </c>
      <c r="N202" s="8">
        <v>32.6</v>
      </c>
      <c r="O202" s="46" t="s">
        <v>39</v>
      </c>
      <c r="P202" s="10">
        <v>32.6</v>
      </c>
      <c r="Q202" s="8" t="s">
        <v>39</v>
      </c>
      <c r="R202" s="46" t="s">
        <v>39</v>
      </c>
      <c r="S202" s="46" t="s">
        <v>39</v>
      </c>
      <c r="T202" s="46" t="s">
        <v>39</v>
      </c>
      <c r="U202" s="44">
        <v>15.9</v>
      </c>
      <c r="V202" s="44" t="s">
        <v>39</v>
      </c>
      <c r="W202" s="44">
        <v>9.8000000000000007</v>
      </c>
      <c r="X202" s="44">
        <v>53</v>
      </c>
      <c r="Y202" s="44">
        <v>5.9</v>
      </c>
      <c r="Z202" s="53">
        <v>0.8</v>
      </c>
      <c r="AA202" s="44">
        <v>45.7</v>
      </c>
      <c r="AB202" s="44">
        <v>11.7</v>
      </c>
      <c r="AC202" s="44">
        <v>1.2</v>
      </c>
      <c r="AD202" s="44">
        <v>1.6</v>
      </c>
      <c r="AE202" s="44">
        <v>20.399999999999999</v>
      </c>
      <c r="AF202" s="44" t="s">
        <v>39</v>
      </c>
      <c r="AG202" s="44">
        <v>2.9</v>
      </c>
      <c r="AH202" s="44">
        <v>32.1</v>
      </c>
      <c r="AI202" s="44" t="s">
        <v>39</v>
      </c>
      <c r="AJ202" s="44" t="s">
        <v>39</v>
      </c>
      <c r="AK202" s="44" t="s">
        <v>39</v>
      </c>
      <c r="AL202" s="44" t="s">
        <v>39</v>
      </c>
      <c r="AM202" s="44">
        <v>17</v>
      </c>
      <c r="AN202" s="44">
        <v>15.4</v>
      </c>
      <c r="AO202" s="44"/>
      <c r="AP202" s="43"/>
      <c r="AQ202" s="43"/>
    </row>
    <row r="203" spans="1:43" ht="15.75" x14ac:dyDescent="0.25">
      <c r="A203" s="43" t="s">
        <v>182</v>
      </c>
      <c r="B203" s="43" t="s">
        <v>292</v>
      </c>
      <c r="C203" s="45" t="s">
        <v>345</v>
      </c>
      <c r="D203" s="43" t="s">
        <v>346</v>
      </c>
      <c r="E203" s="46">
        <v>567</v>
      </c>
      <c r="F203" s="46">
        <v>452</v>
      </c>
      <c r="G203" s="46">
        <v>13.8</v>
      </c>
      <c r="H203" s="46">
        <v>28</v>
      </c>
      <c r="I203" s="46">
        <v>16.3</v>
      </c>
      <c r="J203" s="46">
        <v>82.4</v>
      </c>
      <c r="K203" s="46">
        <v>130.6</v>
      </c>
      <c r="L203" s="46" t="s">
        <v>39</v>
      </c>
      <c r="M203" s="46" t="s">
        <v>39</v>
      </c>
      <c r="N203" s="8">
        <v>264</v>
      </c>
      <c r="O203" s="46" t="s">
        <v>39</v>
      </c>
      <c r="P203" s="10">
        <v>264</v>
      </c>
      <c r="Q203" s="8" t="s">
        <v>39</v>
      </c>
      <c r="R203" s="46" t="s">
        <v>39</v>
      </c>
      <c r="S203" s="46" t="s">
        <v>39</v>
      </c>
      <c r="T203" s="46" t="s">
        <v>39</v>
      </c>
      <c r="U203" s="44">
        <v>103.1</v>
      </c>
      <c r="V203" s="44">
        <v>94.8</v>
      </c>
      <c r="W203" s="44" t="s">
        <v>39</v>
      </c>
      <c r="X203" s="44">
        <v>311</v>
      </c>
      <c r="Y203" s="44">
        <v>51.8</v>
      </c>
      <c r="Z203" s="44">
        <v>15.8</v>
      </c>
      <c r="AA203" s="44">
        <v>342</v>
      </c>
      <c r="AB203" s="44">
        <v>35.799999999999997</v>
      </c>
      <c r="AC203" s="44">
        <v>29.9</v>
      </c>
      <c r="AD203" s="44">
        <v>27.5</v>
      </c>
      <c r="AE203" s="44">
        <v>115</v>
      </c>
      <c r="AF203" s="44" t="s">
        <v>39</v>
      </c>
      <c r="AG203" s="44" t="s">
        <v>39</v>
      </c>
      <c r="AH203" s="44">
        <v>272</v>
      </c>
      <c r="AI203" s="44">
        <v>135.6</v>
      </c>
      <c r="AJ203" s="44">
        <v>108.8</v>
      </c>
      <c r="AK203" s="44" t="s">
        <v>39</v>
      </c>
      <c r="AL203" s="44" t="s">
        <v>39</v>
      </c>
      <c r="AM203" s="44">
        <v>131.9</v>
      </c>
      <c r="AN203" s="44" t="s">
        <v>39</v>
      </c>
      <c r="AO203" s="47"/>
      <c r="AP203" s="45"/>
      <c r="AQ203" s="43"/>
    </row>
    <row r="204" spans="1:43" ht="15.75" x14ac:dyDescent="0.25">
      <c r="A204" s="43" t="s">
        <v>182</v>
      </c>
      <c r="B204" s="43" t="s">
        <v>347</v>
      </c>
      <c r="C204" s="45" t="s">
        <v>460</v>
      </c>
      <c r="D204" s="43" t="s">
        <v>290</v>
      </c>
      <c r="E204" s="46" t="s">
        <v>39</v>
      </c>
      <c r="F204" s="46">
        <v>107.4</v>
      </c>
      <c r="G204" s="46">
        <v>7.9</v>
      </c>
      <c r="H204" s="46">
        <v>3.7</v>
      </c>
      <c r="I204" s="46">
        <v>2</v>
      </c>
      <c r="J204" s="46" t="s">
        <v>39</v>
      </c>
      <c r="K204" s="46" t="s">
        <v>39</v>
      </c>
      <c r="L204" s="46" t="s">
        <v>39</v>
      </c>
      <c r="M204" s="46" t="s">
        <v>39</v>
      </c>
      <c r="N204" s="8" t="s">
        <v>39</v>
      </c>
      <c r="O204" s="46" t="s">
        <v>39</v>
      </c>
      <c r="P204" s="10" t="s">
        <v>39</v>
      </c>
      <c r="Q204" s="8" t="s">
        <v>39</v>
      </c>
      <c r="R204" s="46" t="s">
        <v>39</v>
      </c>
      <c r="S204" s="46" t="s">
        <v>39</v>
      </c>
      <c r="T204" s="46" t="s">
        <v>39</v>
      </c>
      <c r="U204" s="44" t="s">
        <v>39</v>
      </c>
      <c r="V204" s="44" t="s">
        <v>39</v>
      </c>
      <c r="W204" s="44" t="s">
        <v>39</v>
      </c>
      <c r="X204" s="44" t="s">
        <v>39</v>
      </c>
      <c r="Y204" s="44" t="s">
        <v>39</v>
      </c>
      <c r="Z204" s="44" t="s">
        <v>39</v>
      </c>
      <c r="AA204" s="44">
        <v>74</v>
      </c>
      <c r="AB204" s="44">
        <v>5.6</v>
      </c>
      <c r="AC204" s="44">
        <v>7.8</v>
      </c>
      <c r="AD204" s="44">
        <v>8.1</v>
      </c>
      <c r="AE204" s="44" t="s">
        <v>39</v>
      </c>
      <c r="AF204" s="44" t="s">
        <v>39</v>
      </c>
      <c r="AG204" s="44" t="s">
        <v>39</v>
      </c>
      <c r="AH204" s="44">
        <v>19.2</v>
      </c>
      <c r="AI204" s="44" t="s">
        <v>39</v>
      </c>
      <c r="AJ204" s="44" t="s">
        <v>39</v>
      </c>
      <c r="AK204" s="44" t="s">
        <v>39</v>
      </c>
      <c r="AL204" s="44" t="s">
        <v>39</v>
      </c>
      <c r="AM204" s="44" t="s">
        <v>39</v>
      </c>
      <c r="AN204" s="44" t="s">
        <v>39</v>
      </c>
      <c r="AO204" s="44"/>
      <c r="AP204" s="43"/>
      <c r="AQ204" s="43"/>
    </row>
    <row r="205" spans="1:43" ht="15.75" x14ac:dyDescent="0.25">
      <c r="A205" s="43" t="s">
        <v>182</v>
      </c>
      <c r="B205" s="43" t="s">
        <v>347</v>
      </c>
      <c r="C205" s="45" t="s">
        <v>348</v>
      </c>
      <c r="D205" s="43" t="s">
        <v>349</v>
      </c>
      <c r="E205" s="46">
        <v>164.9</v>
      </c>
      <c r="F205" s="46">
        <v>122.6</v>
      </c>
      <c r="G205" s="46">
        <v>9.9</v>
      </c>
      <c r="H205" s="46" t="s">
        <v>39</v>
      </c>
      <c r="I205" s="46" t="s">
        <v>39</v>
      </c>
      <c r="J205" s="46">
        <v>8.5</v>
      </c>
      <c r="K205" s="46">
        <v>42.9</v>
      </c>
      <c r="L205" s="46" t="s">
        <v>39</v>
      </c>
      <c r="M205" s="46">
        <v>4.7</v>
      </c>
      <c r="N205" s="8">
        <v>96.2</v>
      </c>
      <c r="O205" s="46" t="s">
        <v>39</v>
      </c>
      <c r="P205" s="10">
        <v>96.2</v>
      </c>
      <c r="Q205" s="8" t="s">
        <v>39</v>
      </c>
      <c r="R205" s="46" t="s">
        <v>39</v>
      </c>
      <c r="S205" s="46" t="s">
        <v>39</v>
      </c>
      <c r="T205" s="46" t="s">
        <v>39</v>
      </c>
      <c r="U205" s="44">
        <v>98</v>
      </c>
      <c r="V205" s="44">
        <v>9</v>
      </c>
      <c r="W205" s="44">
        <v>13</v>
      </c>
      <c r="X205" s="44">
        <v>120.8</v>
      </c>
      <c r="Y205" s="44">
        <v>9.1</v>
      </c>
      <c r="Z205" s="44">
        <v>27.5</v>
      </c>
      <c r="AA205" s="44">
        <v>116.8</v>
      </c>
      <c r="AB205" s="44" t="s">
        <v>39</v>
      </c>
      <c r="AC205" s="44" t="s">
        <v>39</v>
      </c>
      <c r="AD205" s="44">
        <v>11.6</v>
      </c>
      <c r="AE205" s="44">
        <v>35.299999999999997</v>
      </c>
      <c r="AF205" s="44">
        <v>31</v>
      </c>
      <c r="AG205" s="44">
        <v>32.299999999999997</v>
      </c>
      <c r="AH205" s="44">
        <v>41.4</v>
      </c>
      <c r="AI205" s="44">
        <v>23.8</v>
      </c>
      <c r="AJ205" s="44">
        <v>22.6</v>
      </c>
      <c r="AK205" s="44" t="s">
        <v>39</v>
      </c>
      <c r="AL205" s="44" t="s">
        <v>39</v>
      </c>
      <c r="AM205" s="44">
        <v>29.6</v>
      </c>
      <c r="AN205" s="44">
        <v>63.2</v>
      </c>
      <c r="AO205" s="44"/>
      <c r="AP205" s="43"/>
      <c r="AQ205" s="43"/>
    </row>
    <row r="206" spans="1:43" ht="15.75" x14ac:dyDescent="0.25">
      <c r="A206" s="43" t="s">
        <v>182</v>
      </c>
      <c r="B206" s="43" t="s">
        <v>347</v>
      </c>
      <c r="C206" s="45" t="s">
        <v>350</v>
      </c>
      <c r="D206" s="43" t="s">
        <v>351</v>
      </c>
      <c r="E206" s="46">
        <v>147.19999999999999</v>
      </c>
      <c r="F206" s="46">
        <v>108.6</v>
      </c>
      <c r="G206" s="46">
        <v>6.8</v>
      </c>
      <c r="H206" s="46">
        <v>5.3</v>
      </c>
      <c r="I206" s="46">
        <v>4.7</v>
      </c>
      <c r="J206" s="46">
        <v>9.3000000000000007</v>
      </c>
      <c r="K206" s="46">
        <v>30.6</v>
      </c>
      <c r="L206" s="46">
        <v>26.8</v>
      </c>
      <c r="M206" s="46">
        <v>8.5</v>
      </c>
      <c r="N206" s="8">
        <v>92.2</v>
      </c>
      <c r="O206" s="46" t="s">
        <v>39</v>
      </c>
      <c r="P206" s="10">
        <v>92.2</v>
      </c>
      <c r="Q206" s="8">
        <v>5.7</v>
      </c>
      <c r="R206" s="46" t="s">
        <v>39</v>
      </c>
      <c r="S206" s="46">
        <v>5.7</v>
      </c>
      <c r="T206" s="46">
        <v>21.8</v>
      </c>
      <c r="U206" s="44">
        <v>88.7</v>
      </c>
      <c r="V206" s="44">
        <v>6.7</v>
      </c>
      <c r="W206" s="44">
        <v>14.3</v>
      </c>
      <c r="X206" s="44">
        <v>96.9</v>
      </c>
      <c r="Y206" s="44">
        <v>22.1</v>
      </c>
      <c r="Z206" s="44">
        <v>30.8</v>
      </c>
      <c r="AA206" s="44">
        <v>108.1</v>
      </c>
      <c r="AB206" s="44">
        <v>15.6</v>
      </c>
      <c r="AC206" s="44">
        <v>26.7</v>
      </c>
      <c r="AD206" s="44">
        <v>11.9</v>
      </c>
      <c r="AE206" s="44">
        <v>41.5</v>
      </c>
      <c r="AF206" s="44">
        <v>29</v>
      </c>
      <c r="AG206" s="44">
        <v>19.600000000000001</v>
      </c>
      <c r="AH206" s="44">
        <v>30.7</v>
      </c>
      <c r="AI206" s="44">
        <v>24</v>
      </c>
      <c r="AJ206" s="44">
        <v>19.8</v>
      </c>
      <c r="AK206" s="44" t="s">
        <v>39</v>
      </c>
      <c r="AL206" s="44" t="s">
        <v>39</v>
      </c>
      <c r="AM206" s="44">
        <v>32.5</v>
      </c>
      <c r="AN206" s="44">
        <v>39.200000000000003</v>
      </c>
      <c r="AO206" s="44"/>
      <c r="AP206" s="43"/>
      <c r="AQ206" s="43"/>
    </row>
    <row r="207" spans="1:43" ht="15.75" x14ac:dyDescent="0.25">
      <c r="A207" s="43" t="s">
        <v>182</v>
      </c>
      <c r="B207" s="43" t="s">
        <v>347</v>
      </c>
      <c r="C207" s="45" t="s">
        <v>350</v>
      </c>
      <c r="D207" s="43" t="s">
        <v>352</v>
      </c>
      <c r="E207" s="46">
        <v>189.8</v>
      </c>
      <c r="F207" s="46">
        <v>145.19999999999999</v>
      </c>
      <c r="G207" s="46">
        <v>9.9</v>
      </c>
      <c r="H207" s="46">
        <v>6</v>
      </c>
      <c r="I207" s="46">
        <v>5.3</v>
      </c>
      <c r="J207" s="46">
        <v>14.6</v>
      </c>
      <c r="K207" s="46">
        <v>47.9</v>
      </c>
      <c r="L207" s="46">
        <v>28</v>
      </c>
      <c r="M207" s="46">
        <v>4.7</v>
      </c>
      <c r="N207" s="8">
        <v>118</v>
      </c>
      <c r="O207" s="46" t="s">
        <v>39</v>
      </c>
      <c r="P207" s="10">
        <v>118</v>
      </c>
      <c r="Q207" s="8">
        <v>8.4</v>
      </c>
      <c r="R207" s="46" t="s">
        <v>39</v>
      </c>
      <c r="S207" s="46">
        <v>8.4</v>
      </c>
      <c r="T207" s="46">
        <v>31</v>
      </c>
      <c r="U207" s="44">
        <v>108.4</v>
      </c>
      <c r="V207" s="44">
        <v>10.1</v>
      </c>
      <c r="W207" s="44">
        <v>20.3</v>
      </c>
      <c r="X207" s="44">
        <v>125.8</v>
      </c>
      <c r="Y207" s="44">
        <v>30.4</v>
      </c>
      <c r="Z207" s="44">
        <v>32.299999999999997</v>
      </c>
      <c r="AA207" s="44">
        <v>126.1</v>
      </c>
      <c r="AB207" s="44">
        <v>18.899999999999999</v>
      </c>
      <c r="AC207" s="44">
        <v>37</v>
      </c>
      <c r="AD207" s="44">
        <v>12.5</v>
      </c>
      <c r="AE207" s="44">
        <v>42.4</v>
      </c>
      <c r="AF207" s="44">
        <v>28.8</v>
      </c>
      <c r="AG207" s="44">
        <v>20.8</v>
      </c>
      <c r="AH207" s="44">
        <v>35.6</v>
      </c>
      <c r="AI207" s="44">
        <v>29.2</v>
      </c>
      <c r="AJ207" s="44">
        <v>26.4</v>
      </c>
      <c r="AK207" s="44" t="s">
        <v>39</v>
      </c>
      <c r="AL207" s="44" t="s">
        <v>39</v>
      </c>
      <c r="AM207" s="44">
        <v>43.7</v>
      </c>
      <c r="AN207" s="44">
        <v>68.2</v>
      </c>
      <c r="AO207" s="44"/>
      <c r="AP207" s="43"/>
      <c r="AQ207" s="43"/>
    </row>
    <row r="208" spans="1:43" ht="15.75" x14ac:dyDescent="0.25">
      <c r="A208" s="43" t="s">
        <v>182</v>
      </c>
      <c r="B208" s="43" t="s">
        <v>347</v>
      </c>
      <c r="C208" s="45" t="s">
        <v>353</v>
      </c>
      <c r="D208" s="43" t="s">
        <v>354</v>
      </c>
      <c r="E208" s="46">
        <v>177</v>
      </c>
      <c r="F208" s="46">
        <v>138.6</v>
      </c>
      <c r="G208" s="46" t="s">
        <v>39</v>
      </c>
      <c r="H208" s="46" t="s">
        <v>39</v>
      </c>
      <c r="I208" s="46" t="s">
        <v>39</v>
      </c>
      <c r="J208" s="46" t="s">
        <v>39</v>
      </c>
      <c r="K208" s="46" t="s">
        <v>39</v>
      </c>
      <c r="L208" s="46" t="s">
        <v>39</v>
      </c>
      <c r="M208" s="46" t="s">
        <v>39</v>
      </c>
      <c r="N208" s="8" t="s">
        <v>39</v>
      </c>
      <c r="O208" s="46" t="s">
        <v>39</v>
      </c>
      <c r="P208" s="10" t="s">
        <v>39</v>
      </c>
      <c r="Q208" s="8" t="s">
        <v>39</v>
      </c>
      <c r="R208" s="46" t="s">
        <v>39</v>
      </c>
      <c r="S208" s="46" t="s">
        <v>39</v>
      </c>
      <c r="T208" s="46" t="s">
        <v>39</v>
      </c>
      <c r="U208" s="44">
        <v>104.6</v>
      </c>
      <c r="V208" s="44">
        <v>8.4</v>
      </c>
      <c r="W208" s="44">
        <v>17.7</v>
      </c>
      <c r="X208" s="44">
        <v>119.4</v>
      </c>
      <c r="Y208" s="44">
        <v>25.6</v>
      </c>
      <c r="Z208" s="44">
        <v>32.9</v>
      </c>
      <c r="AA208" s="44">
        <v>121.1</v>
      </c>
      <c r="AB208" s="44">
        <v>8</v>
      </c>
      <c r="AC208" s="44">
        <v>23.4</v>
      </c>
      <c r="AD208" s="44">
        <v>14.4</v>
      </c>
      <c r="AE208" s="44">
        <v>45.8</v>
      </c>
      <c r="AF208" s="44">
        <v>27.4</v>
      </c>
      <c r="AG208" s="44">
        <v>23</v>
      </c>
      <c r="AH208" s="44">
        <v>39.5</v>
      </c>
      <c r="AI208" s="44" t="s">
        <v>39</v>
      </c>
      <c r="AJ208" s="44" t="s">
        <v>39</v>
      </c>
      <c r="AK208" s="44" t="s">
        <v>39</v>
      </c>
      <c r="AL208" s="44" t="s">
        <v>39</v>
      </c>
      <c r="AM208" s="44">
        <v>35.299999999999997</v>
      </c>
      <c r="AN208" s="44">
        <v>51.2</v>
      </c>
      <c r="AO208" s="44"/>
      <c r="AP208" s="43"/>
      <c r="AQ208" s="43"/>
    </row>
    <row r="209" spans="1:43" ht="15.75" x14ac:dyDescent="0.25">
      <c r="A209" s="43" t="s">
        <v>182</v>
      </c>
      <c r="B209" s="43" t="s">
        <v>347</v>
      </c>
      <c r="C209" s="45" t="s">
        <v>355</v>
      </c>
      <c r="D209" s="43" t="s">
        <v>356</v>
      </c>
      <c r="E209" s="46">
        <v>184</v>
      </c>
      <c r="F209" s="46">
        <v>140.9</v>
      </c>
      <c r="G209" s="46">
        <v>12.5</v>
      </c>
      <c r="H209" s="46">
        <v>4.8</v>
      </c>
      <c r="I209" s="46">
        <v>4.0999999999999996</v>
      </c>
      <c r="J209" s="46" t="s">
        <v>39</v>
      </c>
      <c r="K209" s="46" t="s">
        <v>39</v>
      </c>
      <c r="L209" s="46" t="s">
        <v>39</v>
      </c>
      <c r="M209" s="46" t="s">
        <v>39</v>
      </c>
      <c r="N209" s="8">
        <v>118.5</v>
      </c>
      <c r="O209" s="46" t="s">
        <v>39</v>
      </c>
      <c r="P209" s="10">
        <v>118.5</v>
      </c>
      <c r="Q209" s="8">
        <v>11</v>
      </c>
      <c r="R209" s="46" t="s">
        <v>39</v>
      </c>
      <c r="S209" s="46">
        <v>11</v>
      </c>
      <c r="T209" s="46">
        <v>38.4</v>
      </c>
      <c r="U209" s="44">
        <v>87.6</v>
      </c>
      <c r="V209" s="44">
        <v>13.6</v>
      </c>
      <c r="W209" s="44">
        <v>16.600000000000001</v>
      </c>
      <c r="X209" s="44">
        <v>98.8</v>
      </c>
      <c r="Y209" s="44">
        <v>28.9</v>
      </c>
      <c r="Z209" s="44">
        <v>26.7</v>
      </c>
      <c r="AA209" s="44">
        <v>134</v>
      </c>
      <c r="AB209" s="44">
        <v>6.8</v>
      </c>
      <c r="AC209" s="44">
        <v>35.9</v>
      </c>
      <c r="AD209" s="44">
        <v>9.3000000000000007</v>
      </c>
      <c r="AE209" s="44">
        <v>49.4</v>
      </c>
      <c r="AF209" s="44" t="s">
        <v>39</v>
      </c>
      <c r="AG209" s="44">
        <v>11.9</v>
      </c>
      <c r="AH209" s="44">
        <v>35.6</v>
      </c>
      <c r="AI209" s="44" t="s">
        <v>39</v>
      </c>
      <c r="AJ209" s="44" t="s">
        <v>39</v>
      </c>
      <c r="AK209" s="44" t="s">
        <v>39</v>
      </c>
      <c r="AL209" s="44" t="s">
        <v>39</v>
      </c>
      <c r="AM209" s="44">
        <v>36.4</v>
      </c>
      <c r="AN209" s="44">
        <v>86.3</v>
      </c>
      <c r="AO209" s="44"/>
      <c r="AP209" s="43"/>
      <c r="AQ209" s="43"/>
    </row>
    <row r="210" spans="1:43" ht="15.75" x14ac:dyDescent="0.25">
      <c r="A210" s="43" t="s">
        <v>182</v>
      </c>
      <c r="B210" s="43" t="s">
        <v>347</v>
      </c>
      <c r="C210" s="45" t="s">
        <v>357</v>
      </c>
      <c r="D210" s="43" t="s">
        <v>358</v>
      </c>
      <c r="E210" s="46">
        <v>279</v>
      </c>
      <c r="F210" s="46">
        <v>235</v>
      </c>
      <c r="G210" s="46">
        <v>19.3</v>
      </c>
      <c r="H210" s="46">
        <v>8.4</v>
      </c>
      <c r="I210" s="46">
        <v>5.8</v>
      </c>
      <c r="J210" s="46" t="s">
        <v>39</v>
      </c>
      <c r="K210" s="46">
        <v>73.3</v>
      </c>
      <c r="L210" s="46">
        <v>36.6</v>
      </c>
      <c r="M210" s="46">
        <v>7.8</v>
      </c>
      <c r="N210" s="8">
        <v>172</v>
      </c>
      <c r="O210" s="46" t="s">
        <v>39</v>
      </c>
      <c r="P210" s="10">
        <v>172</v>
      </c>
      <c r="Q210" s="8">
        <v>5.5</v>
      </c>
      <c r="R210" s="46" t="s">
        <v>39</v>
      </c>
      <c r="S210" s="46">
        <v>5.5</v>
      </c>
      <c r="T210" s="46">
        <v>34.4</v>
      </c>
      <c r="U210" s="44">
        <v>160</v>
      </c>
      <c r="V210" s="44">
        <v>6.4</v>
      </c>
      <c r="W210" s="44">
        <v>28.6</v>
      </c>
      <c r="X210" s="44">
        <v>197</v>
      </c>
      <c r="Y210" s="44">
        <v>9.9</v>
      </c>
      <c r="Z210" s="44" t="s">
        <v>39</v>
      </c>
      <c r="AA210" s="44">
        <v>204</v>
      </c>
      <c r="AB210" s="44">
        <v>8.4</v>
      </c>
      <c r="AC210" s="44">
        <v>38.700000000000003</v>
      </c>
      <c r="AD210" s="44">
        <v>25.1</v>
      </c>
      <c r="AE210" s="44" t="s">
        <v>39</v>
      </c>
      <c r="AF210" s="44" t="s">
        <v>39</v>
      </c>
      <c r="AG210" s="44" t="s">
        <v>39</v>
      </c>
      <c r="AH210" s="44">
        <v>70.7</v>
      </c>
      <c r="AI210" s="44" t="s">
        <v>39</v>
      </c>
      <c r="AJ210" s="44" t="s">
        <v>39</v>
      </c>
      <c r="AK210" s="61">
        <v>63.9</v>
      </c>
      <c r="AL210" s="44" t="s">
        <v>39</v>
      </c>
      <c r="AM210" s="44">
        <v>64.400000000000006</v>
      </c>
      <c r="AN210" s="44">
        <v>98.4</v>
      </c>
      <c r="AO210" s="44"/>
      <c r="AP210" s="43"/>
      <c r="AQ210" s="43"/>
    </row>
    <row r="211" spans="1:43" ht="15.75" x14ac:dyDescent="0.25">
      <c r="A211" s="43" t="s">
        <v>182</v>
      </c>
      <c r="B211" s="43" t="s">
        <v>347</v>
      </c>
      <c r="C211" s="45" t="s">
        <v>357</v>
      </c>
      <c r="D211" s="43" t="s">
        <v>359</v>
      </c>
      <c r="E211" s="46" t="s">
        <v>39</v>
      </c>
      <c r="F211" s="46">
        <v>80.2</v>
      </c>
      <c r="G211" s="46" t="s">
        <v>39</v>
      </c>
      <c r="H211" s="46" t="s">
        <v>39</v>
      </c>
      <c r="I211" s="46" t="s">
        <v>39</v>
      </c>
      <c r="J211" s="46" t="s">
        <v>39</v>
      </c>
      <c r="K211" s="46">
        <v>22.4</v>
      </c>
      <c r="L211" s="46" t="s">
        <v>39</v>
      </c>
      <c r="M211" s="46" t="s">
        <v>39</v>
      </c>
      <c r="N211" s="8" t="s">
        <v>39</v>
      </c>
      <c r="O211" s="46" t="s">
        <v>39</v>
      </c>
      <c r="P211" s="10" t="s">
        <v>39</v>
      </c>
      <c r="Q211" s="8" t="s">
        <v>39</v>
      </c>
      <c r="R211" s="46" t="s">
        <v>39</v>
      </c>
      <c r="S211" s="46" t="s">
        <v>39</v>
      </c>
      <c r="T211" s="46" t="s">
        <v>39</v>
      </c>
      <c r="U211" s="44">
        <v>51.4</v>
      </c>
      <c r="V211" s="44">
        <v>4.9000000000000004</v>
      </c>
      <c r="W211" s="44">
        <v>12.5</v>
      </c>
      <c r="X211" s="44">
        <v>67.3</v>
      </c>
      <c r="Y211" s="44">
        <v>4.7</v>
      </c>
      <c r="Z211" s="44" t="s">
        <v>39</v>
      </c>
      <c r="AA211" s="44" t="s">
        <v>39</v>
      </c>
      <c r="AB211" s="44" t="s">
        <v>39</v>
      </c>
      <c r="AC211" s="44" t="s">
        <v>39</v>
      </c>
      <c r="AD211" s="44" t="s">
        <v>39</v>
      </c>
      <c r="AE211" s="44" t="s">
        <v>39</v>
      </c>
      <c r="AF211" s="44" t="s">
        <v>39</v>
      </c>
      <c r="AG211" s="44" t="s">
        <v>39</v>
      </c>
      <c r="AH211" s="44" t="s">
        <v>39</v>
      </c>
      <c r="AI211" s="44" t="s">
        <v>39</v>
      </c>
      <c r="AJ211" s="44" t="s">
        <v>39</v>
      </c>
      <c r="AK211" s="44" t="s">
        <v>39</v>
      </c>
      <c r="AL211" s="44" t="s">
        <v>39</v>
      </c>
      <c r="AM211" s="44" t="s">
        <v>39</v>
      </c>
      <c r="AN211" s="44" t="s">
        <v>39</v>
      </c>
      <c r="AO211" s="44"/>
      <c r="AP211" s="43"/>
      <c r="AQ211" s="43"/>
    </row>
    <row r="212" spans="1:43" ht="15.75" x14ac:dyDescent="0.25">
      <c r="A212" s="43" t="s">
        <v>182</v>
      </c>
      <c r="B212" s="43" t="s">
        <v>347</v>
      </c>
      <c r="C212" s="45" t="s">
        <v>360</v>
      </c>
      <c r="D212" s="43" t="s">
        <v>361</v>
      </c>
      <c r="E212" s="46">
        <v>775</v>
      </c>
      <c r="F212" s="46">
        <v>742</v>
      </c>
      <c r="G212" s="46">
        <v>37</v>
      </c>
      <c r="H212" s="46">
        <v>14</v>
      </c>
      <c r="I212" s="46">
        <v>13.8</v>
      </c>
      <c r="J212" s="46" t="s">
        <v>39</v>
      </c>
      <c r="K212" s="46">
        <v>213</v>
      </c>
      <c r="L212" s="46">
        <v>130</v>
      </c>
      <c r="M212" s="46">
        <v>19.600000000000001</v>
      </c>
      <c r="N212" s="8">
        <v>455</v>
      </c>
      <c r="O212" s="46" t="s">
        <v>39</v>
      </c>
      <c r="P212" s="10">
        <v>455</v>
      </c>
      <c r="Q212" s="8">
        <v>64</v>
      </c>
      <c r="R212" s="46" t="s">
        <v>39</v>
      </c>
      <c r="S212" s="46">
        <v>64</v>
      </c>
      <c r="T212" s="46">
        <v>97</v>
      </c>
      <c r="U212" s="44">
        <v>407</v>
      </c>
      <c r="V212" s="44">
        <v>54</v>
      </c>
      <c r="W212" s="44">
        <v>97</v>
      </c>
      <c r="X212" s="44">
        <v>553</v>
      </c>
      <c r="Y212" s="44">
        <v>33.9</v>
      </c>
      <c r="Z212" s="44">
        <v>92</v>
      </c>
      <c r="AA212" s="44">
        <v>589</v>
      </c>
      <c r="AB212" s="44">
        <v>26</v>
      </c>
      <c r="AC212" s="44">
        <v>153</v>
      </c>
      <c r="AD212" s="44">
        <v>51</v>
      </c>
      <c r="AE212" s="44">
        <v>113</v>
      </c>
      <c r="AF212" s="44">
        <v>117</v>
      </c>
      <c r="AG212" s="44">
        <v>138</v>
      </c>
      <c r="AH212" s="44">
        <v>208</v>
      </c>
      <c r="AI212" s="44" t="s">
        <v>39</v>
      </c>
      <c r="AJ212" s="44" t="s">
        <v>39</v>
      </c>
      <c r="AK212" s="44" t="s">
        <v>39</v>
      </c>
      <c r="AL212" s="44" t="s">
        <v>39</v>
      </c>
      <c r="AM212" s="44">
        <v>88.8</v>
      </c>
      <c r="AN212" s="44">
        <v>396.4</v>
      </c>
      <c r="AO212" s="44"/>
      <c r="AP212" s="43"/>
      <c r="AQ212" s="43"/>
    </row>
    <row r="213" spans="1:43" ht="15.75" x14ac:dyDescent="0.25">
      <c r="A213" s="43" t="s">
        <v>182</v>
      </c>
      <c r="B213" s="43" t="s">
        <v>347</v>
      </c>
      <c r="C213" s="45" t="s">
        <v>360</v>
      </c>
      <c r="D213" s="43" t="s">
        <v>362</v>
      </c>
      <c r="E213" s="46">
        <v>165.4</v>
      </c>
      <c r="F213" s="46">
        <v>124.7</v>
      </c>
      <c r="G213" s="46">
        <v>5.9</v>
      </c>
      <c r="H213" s="46">
        <v>7</v>
      </c>
      <c r="I213" s="46">
        <v>6.6</v>
      </c>
      <c r="J213" s="46" t="s">
        <v>39</v>
      </c>
      <c r="K213" s="46">
        <v>39.299999999999997</v>
      </c>
      <c r="L213" s="46">
        <v>15.9</v>
      </c>
      <c r="M213" s="46">
        <v>4.2</v>
      </c>
      <c r="N213" s="8">
        <v>92.3</v>
      </c>
      <c r="O213" s="46" t="s">
        <v>39</v>
      </c>
      <c r="P213" s="10">
        <v>92.3</v>
      </c>
      <c r="Q213" s="8">
        <v>4.5999999999999996</v>
      </c>
      <c r="R213" s="46" t="s">
        <v>39</v>
      </c>
      <c r="S213" s="46">
        <v>4.5999999999999996</v>
      </c>
      <c r="T213" s="46" t="s">
        <v>39</v>
      </c>
      <c r="U213" s="44">
        <v>80</v>
      </c>
      <c r="V213" s="44">
        <v>10.4</v>
      </c>
      <c r="W213" s="44">
        <v>21.8</v>
      </c>
      <c r="X213" s="44">
        <v>105.5</v>
      </c>
      <c r="Y213" s="44">
        <v>13.7</v>
      </c>
      <c r="Z213" s="44">
        <v>30.8</v>
      </c>
      <c r="AA213" s="44">
        <v>119.8</v>
      </c>
      <c r="AB213" s="44">
        <v>10</v>
      </c>
      <c r="AC213" s="44">
        <v>22.6</v>
      </c>
      <c r="AD213" s="44">
        <v>14.9</v>
      </c>
      <c r="AE213" s="44">
        <v>30.2</v>
      </c>
      <c r="AF213" s="44">
        <v>31.2</v>
      </c>
      <c r="AG213" s="44">
        <v>33</v>
      </c>
      <c r="AH213" s="44">
        <v>33</v>
      </c>
      <c r="AI213" s="44" t="s">
        <v>39</v>
      </c>
      <c r="AJ213" s="44" t="s">
        <v>39</v>
      </c>
      <c r="AK213" s="44" t="s">
        <v>39</v>
      </c>
      <c r="AL213" s="44" t="s">
        <v>39</v>
      </c>
      <c r="AM213" s="44">
        <v>30.8</v>
      </c>
      <c r="AN213" s="44">
        <v>62.8</v>
      </c>
      <c r="AO213" s="44"/>
      <c r="AP213" s="43"/>
      <c r="AQ213" s="43"/>
    </row>
    <row r="214" spans="1:43" ht="15.75" x14ac:dyDescent="0.25">
      <c r="A214" s="43" t="s">
        <v>182</v>
      </c>
      <c r="B214" s="43" t="s">
        <v>347</v>
      </c>
      <c r="C214" s="45" t="s">
        <v>360</v>
      </c>
      <c r="D214" s="43" t="s">
        <v>363</v>
      </c>
      <c r="E214" s="46">
        <v>338</v>
      </c>
      <c r="F214" s="46">
        <v>259</v>
      </c>
      <c r="G214" s="46">
        <v>11.1</v>
      </c>
      <c r="H214" s="46">
        <v>9.4</v>
      </c>
      <c r="I214" s="46">
        <v>6.5</v>
      </c>
      <c r="J214" s="46">
        <v>20.100000000000001</v>
      </c>
      <c r="K214" s="46" t="s">
        <v>39</v>
      </c>
      <c r="L214" s="46" t="s">
        <v>39</v>
      </c>
      <c r="M214" s="46" t="s">
        <v>39</v>
      </c>
      <c r="N214" s="8">
        <v>206</v>
      </c>
      <c r="O214" s="46" t="s">
        <v>39</v>
      </c>
      <c r="P214" s="10">
        <v>206</v>
      </c>
      <c r="Q214" s="8">
        <v>7.3</v>
      </c>
      <c r="R214" s="46" t="s">
        <v>39</v>
      </c>
      <c r="S214" s="46">
        <v>7.3</v>
      </c>
      <c r="T214" s="46">
        <v>24.8</v>
      </c>
      <c r="U214" s="44">
        <v>176</v>
      </c>
      <c r="V214" s="44">
        <v>11.4</v>
      </c>
      <c r="W214" s="44">
        <v>41.4</v>
      </c>
      <c r="X214" s="44">
        <v>229</v>
      </c>
      <c r="Y214" s="44">
        <v>31</v>
      </c>
      <c r="Z214" s="44">
        <v>53.4</v>
      </c>
      <c r="AA214" s="44">
        <v>239</v>
      </c>
      <c r="AB214" s="44">
        <v>21.4</v>
      </c>
      <c r="AC214" s="44">
        <v>50.7</v>
      </c>
      <c r="AD214" s="44">
        <v>30.3</v>
      </c>
      <c r="AE214" s="44" t="s">
        <v>39</v>
      </c>
      <c r="AF214" s="44">
        <v>80.400000000000006</v>
      </c>
      <c r="AG214" s="44" t="s">
        <v>39</v>
      </c>
      <c r="AH214" s="44">
        <v>77.099999999999994</v>
      </c>
      <c r="AI214" s="44" t="s">
        <v>39</v>
      </c>
      <c r="AJ214" s="44" t="s">
        <v>39</v>
      </c>
      <c r="AK214" s="44" t="s">
        <v>39</v>
      </c>
      <c r="AL214" s="44" t="s">
        <v>39</v>
      </c>
      <c r="AM214" s="44">
        <v>69</v>
      </c>
      <c r="AN214" s="44">
        <v>128.30000000000001</v>
      </c>
      <c r="AO214" s="44"/>
      <c r="AP214" s="43"/>
      <c r="AQ214" s="43"/>
    </row>
    <row r="215" spans="1:43" ht="15.75" x14ac:dyDescent="0.25">
      <c r="A215" s="43" t="s">
        <v>182</v>
      </c>
      <c r="B215" s="43" t="s">
        <v>347</v>
      </c>
      <c r="C215" s="45" t="s">
        <v>364</v>
      </c>
      <c r="D215" s="43" t="s">
        <v>365</v>
      </c>
      <c r="E215" s="46">
        <v>370</v>
      </c>
      <c r="F215" s="46">
        <v>257</v>
      </c>
      <c r="G215" s="46">
        <v>46.3</v>
      </c>
      <c r="H215" s="46">
        <v>12.2</v>
      </c>
      <c r="I215" s="46">
        <v>8.8000000000000007</v>
      </c>
      <c r="J215" s="46">
        <v>24.5</v>
      </c>
      <c r="K215" s="46">
        <v>107.7</v>
      </c>
      <c r="L215" s="46" t="s">
        <v>39</v>
      </c>
      <c r="M215" s="46" t="s">
        <v>39</v>
      </c>
      <c r="N215" s="8">
        <v>249</v>
      </c>
      <c r="O215" s="46" t="s">
        <v>39</v>
      </c>
      <c r="P215" s="10">
        <v>249</v>
      </c>
      <c r="Q215" s="8">
        <v>9.6999999999999993</v>
      </c>
      <c r="R215" s="46" t="s">
        <v>39</v>
      </c>
      <c r="S215" s="46">
        <v>9.6999999999999993</v>
      </c>
      <c r="T215" s="46">
        <v>56.9</v>
      </c>
      <c r="U215" s="44">
        <v>186</v>
      </c>
      <c r="V215" s="44">
        <v>17.899999999999999</v>
      </c>
      <c r="W215" s="44">
        <v>43.8</v>
      </c>
      <c r="X215" s="44">
        <v>220</v>
      </c>
      <c r="Y215" s="44">
        <v>143.30000000000001</v>
      </c>
      <c r="Z215" s="44">
        <v>64.8</v>
      </c>
      <c r="AA215" s="44">
        <v>274</v>
      </c>
      <c r="AB215" s="44">
        <v>9.4</v>
      </c>
      <c r="AC215" s="44">
        <v>58.3</v>
      </c>
      <c r="AD215" s="44">
        <v>38.700000000000003</v>
      </c>
      <c r="AE215" s="44" t="s">
        <v>39</v>
      </c>
      <c r="AF215" s="44" t="s">
        <v>39</v>
      </c>
      <c r="AG215" s="44">
        <v>35.4</v>
      </c>
      <c r="AH215" s="44">
        <v>99.3</v>
      </c>
      <c r="AI215" s="44" t="s">
        <v>39</v>
      </c>
      <c r="AJ215" s="44" t="s">
        <v>39</v>
      </c>
      <c r="AK215" s="44" t="s">
        <v>39</v>
      </c>
      <c r="AL215" s="44" t="s">
        <v>39</v>
      </c>
      <c r="AM215" s="44">
        <v>118.7</v>
      </c>
      <c r="AN215" s="44">
        <v>188</v>
      </c>
      <c r="AO215" s="44"/>
      <c r="AP215" s="43"/>
      <c r="AQ215" s="43"/>
    </row>
    <row r="216" spans="1:43" ht="15.75" x14ac:dyDescent="0.25">
      <c r="A216" s="43" t="s">
        <v>182</v>
      </c>
      <c r="B216" s="43" t="s">
        <v>347</v>
      </c>
      <c r="C216" s="45" t="s">
        <v>366</v>
      </c>
      <c r="D216" s="43" t="s">
        <v>367</v>
      </c>
      <c r="E216" s="46" t="s">
        <v>39</v>
      </c>
      <c r="F216" s="46">
        <v>403</v>
      </c>
      <c r="G216" s="46" t="s">
        <v>39</v>
      </c>
      <c r="H216" s="46" t="s">
        <v>39</v>
      </c>
      <c r="I216" s="46" t="s">
        <v>39</v>
      </c>
      <c r="J216" s="46" t="s">
        <v>39</v>
      </c>
      <c r="K216" s="46" t="s">
        <v>39</v>
      </c>
      <c r="L216" s="46" t="s">
        <v>39</v>
      </c>
      <c r="M216" s="46" t="s">
        <v>39</v>
      </c>
      <c r="N216" s="8">
        <v>280</v>
      </c>
      <c r="O216" s="46" t="s">
        <v>39</v>
      </c>
      <c r="P216" s="10">
        <v>280</v>
      </c>
      <c r="Q216" s="8">
        <v>9</v>
      </c>
      <c r="R216" s="46" t="s">
        <v>39</v>
      </c>
      <c r="S216" s="46">
        <v>9</v>
      </c>
      <c r="T216" s="46">
        <v>58.8</v>
      </c>
      <c r="U216" s="44">
        <v>339</v>
      </c>
      <c r="V216" s="44">
        <v>9</v>
      </c>
      <c r="W216" s="44">
        <v>64.5</v>
      </c>
      <c r="X216" s="44">
        <v>402</v>
      </c>
      <c r="Y216" s="44">
        <v>23.6</v>
      </c>
      <c r="Z216" s="44">
        <v>90.4</v>
      </c>
      <c r="AA216" s="44">
        <v>373</v>
      </c>
      <c r="AB216" s="44">
        <v>23.2</v>
      </c>
      <c r="AC216" s="44">
        <v>100.8</v>
      </c>
      <c r="AD216" s="44">
        <v>36.200000000000003</v>
      </c>
      <c r="AE216" s="44" t="s">
        <v>39</v>
      </c>
      <c r="AF216" s="44">
        <v>117.5</v>
      </c>
      <c r="AG216" s="44">
        <v>101.7</v>
      </c>
      <c r="AH216" s="44">
        <v>140.30000000000001</v>
      </c>
      <c r="AI216" s="44" t="s">
        <v>39</v>
      </c>
      <c r="AJ216" s="44" t="s">
        <v>39</v>
      </c>
      <c r="AK216" s="44" t="s">
        <v>39</v>
      </c>
      <c r="AL216" s="44" t="s">
        <v>39</v>
      </c>
      <c r="AM216" s="44">
        <v>138.30000000000001</v>
      </c>
      <c r="AN216" s="44">
        <v>261</v>
      </c>
      <c r="AO216" s="44"/>
      <c r="AP216" s="43"/>
      <c r="AQ216" s="43"/>
    </row>
    <row r="217" spans="1:43" ht="15.75" x14ac:dyDescent="0.25">
      <c r="A217" s="43" t="s">
        <v>182</v>
      </c>
      <c r="B217" s="43" t="s">
        <v>347</v>
      </c>
      <c r="C217" s="45" t="s">
        <v>368</v>
      </c>
      <c r="D217" s="43" t="s">
        <v>369</v>
      </c>
      <c r="E217" s="46" t="s">
        <v>39</v>
      </c>
      <c r="F217" s="46">
        <v>236</v>
      </c>
      <c r="G217" s="46">
        <v>9.1</v>
      </c>
      <c r="H217" s="46">
        <v>2.8</v>
      </c>
      <c r="I217" s="46">
        <v>1.9</v>
      </c>
      <c r="J217" s="46">
        <v>4.5999999999999996</v>
      </c>
      <c r="K217" s="46" t="s">
        <v>39</v>
      </c>
      <c r="L217" s="46" t="s">
        <v>39</v>
      </c>
      <c r="M217" s="46" t="s">
        <v>39</v>
      </c>
      <c r="N217" s="8">
        <v>162</v>
      </c>
      <c r="O217" s="46" t="s">
        <v>39</v>
      </c>
      <c r="P217" s="10">
        <v>162</v>
      </c>
      <c r="Q217" s="8">
        <v>6.2</v>
      </c>
      <c r="R217" s="46" t="s">
        <v>39</v>
      </c>
      <c r="S217" s="46">
        <v>6.2</v>
      </c>
      <c r="T217" s="46">
        <v>28.5</v>
      </c>
      <c r="U217" s="44" t="s">
        <v>39</v>
      </c>
      <c r="V217" s="44" t="s">
        <v>39</v>
      </c>
      <c r="W217" s="44" t="s">
        <v>39</v>
      </c>
      <c r="X217" s="44">
        <v>199</v>
      </c>
      <c r="Y217" s="44">
        <v>15</v>
      </c>
      <c r="Z217" s="44">
        <v>44.1</v>
      </c>
      <c r="AA217" s="44">
        <v>202</v>
      </c>
      <c r="AB217" s="44">
        <v>11</v>
      </c>
      <c r="AC217" s="44">
        <v>44.3</v>
      </c>
      <c r="AD217" s="44">
        <v>22.1</v>
      </c>
      <c r="AE217" s="44">
        <v>51.4</v>
      </c>
      <c r="AF217" s="44">
        <v>53.9</v>
      </c>
      <c r="AG217" s="44">
        <v>41.2</v>
      </c>
      <c r="AH217" s="44" t="s">
        <v>39</v>
      </c>
      <c r="AI217" s="44">
        <v>28</v>
      </c>
      <c r="AJ217" s="44">
        <v>31.1</v>
      </c>
      <c r="AK217" s="44" t="s">
        <v>39</v>
      </c>
      <c r="AL217" s="44" t="s">
        <v>39</v>
      </c>
      <c r="AM217" s="44" t="s">
        <v>39</v>
      </c>
      <c r="AN217" s="44" t="s">
        <v>39</v>
      </c>
      <c r="AO217" s="44"/>
      <c r="AP217" s="43"/>
      <c r="AQ217" s="43"/>
    </row>
    <row r="218" spans="1:43" ht="15.75" x14ac:dyDescent="0.25">
      <c r="A218" s="43" t="s">
        <v>182</v>
      </c>
      <c r="B218" s="43" t="s">
        <v>347</v>
      </c>
      <c r="C218" s="45" t="s">
        <v>370</v>
      </c>
      <c r="D218" s="43" t="s">
        <v>371</v>
      </c>
      <c r="E218" s="46">
        <v>354</v>
      </c>
      <c r="F218" s="46">
        <v>290</v>
      </c>
      <c r="G218" s="46">
        <v>18</v>
      </c>
      <c r="H218" s="46">
        <v>4.7</v>
      </c>
      <c r="I218" s="46">
        <v>4.5</v>
      </c>
      <c r="J218" s="46">
        <v>17.3</v>
      </c>
      <c r="K218" s="46">
        <v>65.599999999999994</v>
      </c>
      <c r="L218" s="46" t="s">
        <v>39</v>
      </c>
      <c r="M218" s="46" t="s">
        <v>39</v>
      </c>
      <c r="N218" s="8">
        <v>223</v>
      </c>
      <c r="O218" s="46" t="s">
        <v>39</v>
      </c>
      <c r="P218" s="10">
        <v>223</v>
      </c>
      <c r="Q218" s="8">
        <v>19.399999999999999</v>
      </c>
      <c r="R218" s="46" t="s">
        <v>39</v>
      </c>
      <c r="S218" s="46">
        <v>19.399999999999999</v>
      </c>
      <c r="T218" s="46">
        <v>30.7</v>
      </c>
      <c r="U218" s="44">
        <v>235</v>
      </c>
      <c r="V218" s="44">
        <v>8.8000000000000007</v>
      </c>
      <c r="W218" s="44">
        <v>19</v>
      </c>
      <c r="X218" s="44">
        <v>278</v>
      </c>
      <c r="Y218" s="44">
        <v>12.4</v>
      </c>
      <c r="Z218" s="44">
        <v>33.799999999999997</v>
      </c>
      <c r="AA218" s="44">
        <v>271</v>
      </c>
      <c r="AB218" s="44">
        <v>15.1</v>
      </c>
      <c r="AC218" s="44">
        <v>41.7</v>
      </c>
      <c r="AD218" s="44">
        <v>27.7</v>
      </c>
      <c r="AE218" s="44">
        <v>51.9</v>
      </c>
      <c r="AF218" s="44">
        <v>50.9</v>
      </c>
      <c r="AG218" s="44">
        <v>45.1</v>
      </c>
      <c r="AH218" s="44">
        <v>69.7</v>
      </c>
      <c r="AI218" s="44" t="s">
        <v>39</v>
      </c>
      <c r="AJ218" s="44" t="s">
        <v>39</v>
      </c>
      <c r="AK218" s="44" t="s">
        <v>39</v>
      </c>
      <c r="AL218" s="44" t="s">
        <v>39</v>
      </c>
      <c r="AM218" s="44">
        <v>64.400000000000006</v>
      </c>
      <c r="AN218" s="44">
        <v>148.9</v>
      </c>
      <c r="AO218" s="44"/>
      <c r="AP218" s="43"/>
      <c r="AQ218" s="43"/>
    </row>
    <row r="219" spans="1:43" ht="15.75" x14ac:dyDescent="0.25">
      <c r="A219" s="43" t="s">
        <v>182</v>
      </c>
      <c r="B219" s="43" t="s">
        <v>347</v>
      </c>
      <c r="C219" s="45" t="s">
        <v>372</v>
      </c>
      <c r="D219" s="43" t="s">
        <v>373</v>
      </c>
      <c r="E219" s="46">
        <v>297</v>
      </c>
      <c r="F219" s="46">
        <v>239</v>
      </c>
      <c r="G219" s="46" t="s">
        <v>39</v>
      </c>
      <c r="H219" s="46" t="s">
        <v>39</v>
      </c>
      <c r="I219" s="46" t="s">
        <v>39</v>
      </c>
      <c r="J219" s="46" t="s">
        <v>39</v>
      </c>
      <c r="K219" s="46">
        <v>58.8</v>
      </c>
      <c r="L219" s="46">
        <v>27.8</v>
      </c>
      <c r="M219" s="46">
        <v>4.5999999999999996</v>
      </c>
      <c r="N219" s="8">
        <v>167</v>
      </c>
      <c r="O219" s="46" t="s">
        <v>39</v>
      </c>
      <c r="P219" s="10">
        <v>167</v>
      </c>
      <c r="Q219" s="8">
        <v>6.8</v>
      </c>
      <c r="R219" s="46" t="s">
        <v>39</v>
      </c>
      <c r="S219" s="46">
        <v>6.8</v>
      </c>
      <c r="T219" s="46">
        <v>24.7</v>
      </c>
      <c r="U219" s="44">
        <v>176</v>
      </c>
      <c r="V219" s="44">
        <v>8.8000000000000007</v>
      </c>
      <c r="W219" s="44">
        <v>24.8</v>
      </c>
      <c r="X219" s="44">
        <v>205</v>
      </c>
      <c r="Y219" s="44">
        <v>12.2</v>
      </c>
      <c r="Z219" s="44">
        <v>36.4</v>
      </c>
      <c r="AA219" s="44">
        <v>204</v>
      </c>
      <c r="AB219" s="44">
        <v>19.100000000000001</v>
      </c>
      <c r="AC219" s="44">
        <v>30.2</v>
      </c>
      <c r="AD219" s="44">
        <v>19.600000000000001</v>
      </c>
      <c r="AE219" s="44">
        <v>46.2</v>
      </c>
      <c r="AF219" s="44">
        <v>43.1</v>
      </c>
      <c r="AG219" s="44">
        <v>38.799999999999997</v>
      </c>
      <c r="AH219" s="44" t="s">
        <v>39</v>
      </c>
      <c r="AI219" s="44">
        <v>39.700000000000003</v>
      </c>
      <c r="AJ219" s="44">
        <v>38.200000000000003</v>
      </c>
      <c r="AK219" s="44" t="s">
        <v>39</v>
      </c>
      <c r="AL219" s="44" t="s">
        <v>39</v>
      </c>
      <c r="AM219" s="44">
        <v>34.6</v>
      </c>
      <c r="AN219" s="44">
        <v>92.1</v>
      </c>
      <c r="AO219" s="44"/>
      <c r="AP219" s="43"/>
      <c r="AQ219" s="43"/>
    </row>
    <row r="220" spans="1:43" ht="15.75" x14ac:dyDescent="0.25">
      <c r="A220" s="43" t="s">
        <v>182</v>
      </c>
      <c r="B220" s="43" t="s">
        <v>347</v>
      </c>
      <c r="C220" s="45" t="s">
        <v>370</v>
      </c>
      <c r="D220" s="43" t="s">
        <v>374</v>
      </c>
      <c r="E220" s="46" t="s">
        <v>39</v>
      </c>
      <c r="F220" s="46">
        <v>304</v>
      </c>
      <c r="G220" s="46">
        <v>14.2</v>
      </c>
      <c r="H220" s="46">
        <v>6.9</v>
      </c>
      <c r="I220" s="46" t="s">
        <v>39</v>
      </c>
      <c r="J220" s="46">
        <v>13.2</v>
      </c>
      <c r="K220" s="46" t="s">
        <v>39</v>
      </c>
      <c r="L220" s="46" t="s">
        <v>39</v>
      </c>
      <c r="M220" s="46" t="s">
        <v>39</v>
      </c>
      <c r="N220" s="8">
        <v>225</v>
      </c>
      <c r="O220" s="46" t="s">
        <v>39</v>
      </c>
      <c r="P220" s="10">
        <v>225</v>
      </c>
      <c r="Q220" s="8">
        <v>11.1</v>
      </c>
      <c r="R220" s="46" t="s">
        <v>39</v>
      </c>
      <c r="S220" s="46">
        <v>11.1</v>
      </c>
      <c r="T220" s="46">
        <v>31.2</v>
      </c>
      <c r="U220" s="44">
        <v>241</v>
      </c>
      <c r="V220" s="44" t="s">
        <v>39</v>
      </c>
      <c r="W220" s="44" t="s">
        <v>39</v>
      </c>
      <c r="X220" s="44">
        <v>275</v>
      </c>
      <c r="Y220" s="44">
        <v>20.8</v>
      </c>
      <c r="Z220" s="44">
        <v>37.9</v>
      </c>
      <c r="AA220" s="44">
        <v>277</v>
      </c>
      <c r="AB220" s="44">
        <v>14.5</v>
      </c>
      <c r="AC220" s="44">
        <v>41.7</v>
      </c>
      <c r="AD220" s="44">
        <v>30.3</v>
      </c>
      <c r="AE220" s="44" t="s">
        <v>39</v>
      </c>
      <c r="AF220" s="44" t="s">
        <v>39</v>
      </c>
      <c r="AG220" s="44">
        <v>52.1</v>
      </c>
      <c r="AH220" s="44">
        <v>70.3</v>
      </c>
      <c r="AI220" s="44" t="s">
        <v>39</v>
      </c>
      <c r="AJ220" s="44" t="s">
        <v>39</v>
      </c>
      <c r="AK220" s="44" t="s">
        <v>39</v>
      </c>
      <c r="AL220" s="44" t="s">
        <v>39</v>
      </c>
      <c r="AM220" s="44">
        <v>57.3</v>
      </c>
      <c r="AN220" s="44">
        <v>106.9</v>
      </c>
      <c r="AO220" s="44"/>
      <c r="AP220" s="43"/>
      <c r="AQ220" s="43"/>
    </row>
    <row r="221" spans="1:43" ht="15.75" x14ac:dyDescent="0.25">
      <c r="A221" s="43" t="s">
        <v>182</v>
      </c>
      <c r="B221" s="43" t="s">
        <v>347</v>
      </c>
      <c r="C221" s="45" t="s">
        <v>370</v>
      </c>
      <c r="D221" s="43" t="s">
        <v>375</v>
      </c>
      <c r="E221" s="46">
        <v>323.8</v>
      </c>
      <c r="F221" s="46">
        <v>252.9</v>
      </c>
      <c r="G221" s="46">
        <v>12.1</v>
      </c>
      <c r="H221" s="46">
        <v>5.2</v>
      </c>
      <c r="I221" s="46">
        <v>5</v>
      </c>
      <c r="J221" s="46">
        <v>17.7</v>
      </c>
      <c r="K221" s="46">
        <v>69.8</v>
      </c>
      <c r="L221" s="46">
        <v>42.5</v>
      </c>
      <c r="M221" s="46">
        <v>7.1</v>
      </c>
      <c r="N221" s="8">
        <v>196</v>
      </c>
      <c r="O221" s="46" t="s">
        <v>39</v>
      </c>
      <c r="P221" s="10">
        <v>196</v>
      </c>
      <c r="Q221" s="8" t="s">
        <v>39</v>
      </c>
      <c r="R221" s="46" t="s">
        <v>39</v>
      </c>
      <c r="S221" s="46" t="s">
        <v>39</v>
      </c>
      <c r="T221" s="46">
        <v>17.600000000000001</v>
      </c>
      <c r="U221" s="44">
        <v>207</v>
      </c>
      <c r="V221" s="44">
        <v>13.9</v>
      </c>
      <c r="W221" s="44">
        <v>29.7</v>
      </c>
      <c r="X221" s="44">
        <v>224</v>
      </c>
      <c r="Y221" s="44">
        <v>16.600000000000001</v>
      </c>
      <c r="Z221" s="44">
        <v>28.1</v>
      </c>
      <c r="AA221" s="44">
        <v>227</v>
      </c>
      <c r="AB221" s="44">
        <v>16.2</v>
      </c>
      <c r="AC221" s="44">
        <v>29.1</v>
      </c>
      <c r="AD221" s="44">
        <v>28.1</v>
      </c>
      <c r="AE221" s="44">
        <v>49.8</v>
      </c>
      <c r="AF221" s="44">
        <v>53.8</v>
      </c>
      <c r="AG221" s="44">
        <v>50.7</v>
      </c>
      <c r="AH221" s="44">
        <v>78</v>
      </c>
      <c r="AI221" s="44" t="s">
        <v>39</v>
      </c>
      <c r="AJ221" s="44" t="s">
        <v>39</v>
      </c>
      <c r="AK221" s="44">
        <v>76.400000000000006</v>
      </c>
      <c r="AL221" s="44">
        <v>107.8</v>
      </c>
      <c r="AM221" s="44">
        <v>46.7</v>
      </c>
      <c r="AN221" s="44">
        <v>113.9</v>
      </c>
      <c r="AO221" s="44"/>
      <c r="AP221" s="43"/>
      <c r="AQ221" s="43"/>
    </row>
    <row r="222" spans="1:43" ht="15.75" x14ac:dyDescent="0.25">
      <c r="A222" s="43" t="s">
        <v>182</v>
      </c>
      <c r="B222" s="43" t="s">
        <v>347</v>
      </c>
      <c r="C222" s="45" t="s">
        <v>370</v>
      </c>
      <c r="D222" s="43" t="s">
        <v>376</v>
      </c>
      <c r="E222" s="46">
        <v>319</v>
      </c>
      <c r="F222" s="46">
        <v>259</v>
      </c>
      <c r="G222" s="46">
        <v>10.3</v>
      </c>
      <c r="H222" s="46">
        <v>6.8</v>
      </c>
      <c r="I222" s="46">
        <v>4.5999999999999996</v>
      </c>
      <c r="J222" s="46">
        <v>11.3</v>
      </c>
      <c r="K222" s="46">
        <v>66.099999999999994</v>
      </c>
      <c r="L222" s="46">
        <v>39.799999999999997</v>
      </c>
      <c r="M222" s="46">
        <v>6.5</v>
      </c>
      <c r="N222" s="8">
        <v>189</v>
      </c>
      <c r="O222" s="46" t="s">
        <v>39</v>
      </c>
      <c r="P222" s="10">
        <v>189</v>
      </c>
      <c r="Q222" s="8">
        <v>14.7</v>
      </c>
      <c r="R222" s="46" t="s">
        <v>39</v>
      </c>
      <c r="S222" s="46">
        <v>14.7</v>
      </c>
      <c r="T222" s="46">
        <v>31.7</v>
      </c>
      <c r="U222" s="44">
        <v>202</v>
      </c>
      <c r="V222" s="44">
        <v>13.5</v>
      </c>
      <c r="W222" s="44">
        <v>23.6</v>
      </c>
      <c r="X222" s="44">
        <v>229</v>
      </c>
      <c r="Y222" s="44">
        <v>14.3</v>
      </c>
      <c r="Z222" s="44">
        <v>36</v>
      </c>
      <c r="AA222" s="44">
        <v>231</v>
      </c>
      <c r="AB222" s="44">
        <v>16.7</v>
      </c>
      <c r="AC222" s="44">
        <v>39.4</v>
      </c>
      <c r="AD222" s="44">
        <v>22.8</v>
      </c>
      <c r="AE222" s="44">
        <v>53.6</v>
      </c>
      <c r="AF222" s="44">
        <v>52.7</v>
      </c>
      <c r="AG222" s="44" t="s">
        <v>39</v>
      </c>
      <c r="AH222" s="44">
        <v>65</v>
      </c>
      <c r="AI222" s="44" t="s">
        <v>39</v>
      </c>
      <c r="AJ222" s="44" t="s">
        <v>39</v>
      </c>
      <c r="AK222" s="44" t="s">
        <v>39</v>
      </c>
      <c r="AL222" s="44" t="s">
        <v>39</v>
      </c>
      <c r="AM222" s="44">
        <v>46.7</v>
      </c>
      <c r="AN222" s="44">
        <v>110</v>
      </c>
      <c r="AO222" s="44"/>
      <c r="AP222" s="43"/>
      <c r="AQ222" s="66"/>
    </row>
    <row r="223" spans="1:43" ht="15.75" x14ac:dyDescent="0.25">
      <c r="A223" s="43" t="s">
        <v>182</v>
      </c>
      <c r="B223" s="43" t="s">
        <v>347</v>
      </c>
      <c r="C223" s="45" t="s">
        <v>377</v>
      </c>
      <c r="D223" s="43" t="s">
        <v>378</v>
      </c>
      <c r="E223" s="46" t="s">
        <v>39</v>
      </c>
      <c r="F223" s="46">
        <v>156.80000000000001</v>
      </c>
      <c r="G223" s="46">
        <v>10.199999999999999</v>
      </c>
      <c r="H223" s="46">
        <v>4.2</v>
      </c>
      <c r="I223" s="46">
        <v>2.8</v>
      </c>
      <c r="J223" s="46" t="s">
        <v>39</v>
      </c>
      <c r="K223" s="46">
        <v>36.5</v>
      </c>
      <c r="L223" s="46">
        <v>23.1</v>
      </c>
      <c r="M223" s="46">
        <v>13</v>
      </c>
      <c r="N223" s="8">
        <v>111</v>
      </c>
      <c r="O223" s="46" t="s">
        <v>39</v>
      </c>
      <c r="P223" s="10">
        <v>111</v>
      </c>
      <c r="Q223" s="8">
        <v>10.6</v>
      </c>
      <c r="R223" s="46" t="s">
        <v>39</v>
      </c>
      <c r="S223" s="46">
        <v>10.6</v>
      </c>
      <c r="T223" s="46">
        <v>27.3</v>
      </c>
      <c r="U223" s="44">
        <v>124.6</v>
      </c>
      <c r="V223" s="44">
        <v>4.5999999999999996</v>
      </c>
      <c r="W223" s="44" t="s">
        <v>39</v>
      </c>
      <c r="X223" s="44">
        <v>137.5</v>
      </c>
      <c r="Y223" s="44" t="s">
        <v>39</v>
      </c>
      <c r="Z223" s="44" t="s">
        <v>39</v>
      </c>
      <c r="AA223" s="44">
        <v>143.9</v>
      </c>
      <c r="AB223" s="44">
        <v>7.7</v>
      </c>
      <c r="AC223" s="44">
        <v>24.9</v>
      </c>
      <c r="AD223" s="44">
        <v>14.9</v>
      </c>
      <c r="AE223" s="44" t="s">
        <v>39</v>
      </c>
      <c r="AF223" s="44" t="s">
        <v>39</v>
      </c>
      <c r="AG223" s="44" t="s">
        <v>39</v>
      </c>
      <c r="AH223" s="44">
        <v>35.700000000000003</v>
      </c>
      <c r="AI223" s="44" t="s">
        <v>39</v>
      </c>
      <c r="AJ223" s="44" t="s">
        <v>39</v>
      </c>
      <c r="AK223" s="44" t="s">
        <v>39</v>
      </c>
      <c r="AL223" s="44" t="s">
        <v>39</v>
      </c>
      <c r="AM223" s="44">
        <v>23.9</v>
      </c>
      <c r="AN223" s="44">
        <v>35.5</v>
      </c>
      <c r="AO223" s="44"/>
      <c r="AP223" s="43"/>
      <c r="AQ223" s="43"/>
    </row>
    <row r="224" spans="1:43" ht="15.75" x14ac:dyDescent="0.25">
      <c r="A224" s="43" t="s">
        <v>182</v>
      </c>
      <c r="B224" s="43" t="s">
        <v>347</v>
      </c>
      <c r="C224" s="45" t="s">
        <v>379</v>
      </c>
      <c r="D224" s="43" t="s">
        <v>380</v>
      </c>
      <c r="E224" s="46">
        <v>252</v>
      </c>
      <c r="F224" s="46">
        <v>184</v>
      </c>
      <c r="G224" s="46">
        <v>9.3000000000000007</v>
      </c>
      <c r="H224" s="46">
        <v>5</v>
      </c>
      <c r="I224" s="46">
        <v>5.8</v>
      </c>
      <c r="J224" s="46" t="s">
        <v>39</v>
      </c>
      <c r="K224" s="46">
        <v>50</v>
      </c>
      <c r="L224" s="46">
        <v>18.600000000000001</v>
      </c>
      <c r="M224" s="46">
        <v>8.6999999999999993</v>
      </c>
      <c r="N224" s="8" t="s">
        <v>39</v>
      </c>
      <c r="O224" s="46" t="s">
        <v>39</v>
      </c>
      <c r="P224" s="10" t="s">
        <v>39</v>
      </c>
      <c r="Q224" s="8" t="s">
        <v>39</v>
      </c>
      <c r="R224" s="46" t="s">
        <v>39</v>
      </c>
      <c r="S224" s="46" t="s">
        <v>39</v>
      </c>
      <c r="T224" s="46" t="s">
        <v>39</v>
      </c>
      <c r="U224" s="44">
        <v>131.6</v>
      </c>
      <c r="V224" s="44">
        <v>11.6</v>
      </c>
      <c r="W224" s="44">
        <v>19.399999999999999</v>
      </c>
      <c r="X224" s="44">
        <v>167</v>
      </c>
      <c r="Y224" s="44">
        <v>16</v>
      </c>
      <c r="Z224" s="44">
        <v>32.200000000000003</v>
      </c>
      <c r="AA224" s="44">
        <v>160</v>
      </c>
      <c r="AB224" s="44">
        <v>15.4</v>
      </c>
      <c r="AC224" s="44">
        <v>33.799999999999997</v>
      </c>
      <c r="AD224" s="44">
        <v>24.7</v>
      </c>
      <c r="AE224" s="44">
        <v>56.4</v>
      </c>
      <c r="AF224" s="44">
        <v>52.3</v>
      </c>
      <c r="AG224" s="44">
        <v>45.8</v>
      </c>
      <c r="AH224" s="44">
        <v>47.4</v>
      </c>
      <c r="AI224" s="44" t="s">
        <v>39</v>
      </c>
      <c r="AJ224" s="44" t="s">
        <v>39</v>
      </c>
      <c r="AK224" s="44">
        <v>18.7</v>
      </c>
      <c r="AL224" s="44">
        <v>92.7</v>
      </c>
      <c r="AM224" s="44">
        <v>56.5</v>
      </c>
      <c r="AN224" s="44">
        <v>97.7</v>
      </c>
      <c r="AO224" s="44"/>
      <c r="AP224" s="43"/>
      <c r="AQ224" s="43"/>
    </row>
    <row r="225" spans="1:43" ht="15.75" x14ac:dyDescent="0.25">
      <c r="A225" s="43" t="s">
        <v>182</v>
      </c>
      <c r="B225" s="43" t="s">
        <v>347</v>
      </c>
      <c r="C225" s="45" t="s">
        <v>381</v>
      </c>
      <c r="D225" s="43" t="s">
        <v>382</v>
      </c>
      <c r="E225" s="46">
        <v>461</v>
      </c>
      <c r="F225" s="46">
        <v>337</v>
      </c>
      <c r="G225" s="46">
        <v>8.6</v>
      </c>
      <c r="H225" s="46">
        <v>9.6999999999999993</v>
      </c>
      <c r="I225" s="46">
        <v>9.1</v>
      </c>
      <c r="J225" s="46">
        <v>6.6</v>
      </c>
      <c r="K225" s="46">
        <v>112.8</v>
      </c>
      <c r="L225" s="46">
        <v>81.099999999999994</v>
      </c>
      <c r="M225" s="46">
        <v>12.6</v>
      </c>
      <c r="N225" s="8">
        <v>240</v>
      </c>
      <c r="O225" s="46" t="s">
        <v>39</v>
      </c>
      <c r="P225" s="10">
        <v>240</v>
      </c>
      <c r="Q225" s="8">
        <v>33</v>
      </c>
      <c r="R225" s="46" t="s">
        <v>39</v>
      </c>
      <c r="S225" s="46">
        <v>33</v>
      </c>
      <c r="T225" s="46">
        <v>70.8</v>
      </c>
      <c r="U225" s="44">
        <v>272</v>
      </c>
      <c r="V225" s="44">
        <v>24.9</v>
      </c>
      <c r="W225" s="44" t="s">
        <v>39</v>
      </c>
      <c r="X225" s="44">
        <v>303</v>
      </c>
      <c r="Y225" s="44">
        <v>38</v>
      </c>
      <c r="Z225" s="44">
        <v>88.1</v>
      </c>
      <c r="AA225" s="44">
        <v>295</v>
      </c>
      <c r="AB225" s="44">
        <v>33.6</v>
      </c>
      <c r="AC225" s="44">
        <v>86.2</v>
      </c>
      <c r="AD225" s="44">
        <v>44.4</v>
      </c>
      <c r="AE225" s="44">
        <v>119.2</v>
      </c>
      <c r="AF225" s="44">
        <v>78.599999999999994</v>
      </c>
      <c r="AG225" s="44">
        <v>80.099999999999994</v>
      </c>
      <c r="AH225" s="44">
        <v>112.8</v>
      </c>
      <c r="AI225" s="44" t="s">
        <v>39</v>
      </c>
      <c r="AJ225" s="44" t="s">
        <v>39</v>
      </c>
      <c r="AK225" s="44" t="s">
        <v>39</v>
      </c>
      <c r="AL225" s="44" t="s">
        <v>39</v>
      </c>
      <c r="AM225" s="44">
        <v>110.2</v>
      </c>
      <c r="AN225" s="44">
        <v>167</v>
      </c>
      <c r="AO225" s="44"/>
      <c r="AP225" s="43"/>
      <c r="AQ225" s="43"/>
    </row>
    <row r="226" spans="1:43" ht="15.75" x14ac:dyDescent="0.25">
      <c r="A226" s="43" t="s">
        <v>182</v>
      </c>
      <c r="B226" s="43" t="s">
        <v>347</v>
      </c>
      <c r="C226" s="45" t="s">
        <v>383</v>
      </c>
      <c r="D226" s="43" t="s">
        <v>384</v>
      </c>
      <c r="E226" s="46" t="s">
        <v>39</v>
      </c>
      <c r="F226" s="46">
        <v>297</v>
      </c>
      <c r="G226" s="46">
        <v>9</v>
      </c>
      <c r="H226" s="46">
        <v>12.4</v>
      </c>
      <c r="I226" s="46">
        <v>6.3</v>
      </c>
      <c r="J226" s="46" t="s">
        <v>39</v>
      </c>
      <c r="K226" s="46">
        <v>89.8</v>
      </c>
      <c r="L226" s="46" t="s">
        <v>39</v>
      </c>
      <c r="M226" s="46" t="s">
        <v>39</v>
      </c>
      <c r="N226" s="8">
        <v>222</v>
      </c>
      <c r="O226" s="46" t="s">
        <v>39</v>
      </c>
      <c r="P226" s="10">
        <v>222</v>
      </c>
      <c r="Q226" s="8" t="s">
        <v>39</v>
      </c>
      <c r="R226" s="46" t="s">
        <v>39</v>
      </c>
      <c r="S226" s="46" t="s">
        <v>39</v>
      </c>
      <c r="T226" s="46">
        <v>55.2</v>
      </c>
      <c r="U226" s="44" t="s">
        <v>39</v>
      </c>
      <c r="V226" s="44" t="s">
        <v>39</v>
      </c>
      <c r="W226" s="44" t="s">
        <v>39</v>
      </c>
      <c r="X226" s="44">
        <v>265</v>
      </c>
      <c r="Y226" s="44">
        <v>38.700000000000003</v>
      </c>
      <c r="Z226" s="44">
        <v>58.3</v>
      </c>
      <c r="AA226" s="44">
        <v>260</v>
      </c>
      <c r="AB226" s="44">
        <v>45.4</v>
      </c>
      <c r="AC226" s="44">
        <v>74.599999999999994</v>
      </c>
      <c r="AD226" s="44">
        <v>43</v>
      </c>
      <c r="AE226" s="44" t="s">
        <v>39</v>
      </c>
      <c r="AF226" s="44" t="s">
        <v>39</v>
      </c>
      <c r="AG226" s="44" t="s">
        <v>39</v>
      </c>
      <c r="AH226" s="44">
        <v>91.8</v>
      </c>
      <c r="AI226" s="44" t="s">
        <v>39</v>
      </c>
      <c r="AJ226" s="44" t="s">
        <v>39</v>
      </c>
      <c r="AK226" s="44" t="s">
        <v>39</v>
      </c>
      <c r="AL226" s="44" t="s">
        <v>39</v>
      </c>
      <c r="AM226" s="44">
        <v>95.6</v>
      </c>
      <c r="AN226" s="44">
        <v>157</v>
      </c>
      <c r="AO226" s="44"/>
      <c r="AP226" s="43"/>
      <c r="AQ226" s="43"/>
    </row>
    <row r="227" spans="1:43" ht="15.75" x14ac:dyDescent="0.25">
      <c r="A227" s="43" t="s">
        <v>182</v>
      </c>
      <c r="B227" s="43" t="s">
        <v>347</v>
      </c>
      <c r="C227" s="45" t="s">
        <v>385</v>
      </c>
      <c r="D227" s="43" t="s">
        <v>386</v>
      </c>
      <c r="E227" s="46">
        <v>124.1</v>
      </c>
      <c r="F227" s="46">
        <v>104.6</v>
      </c>
      <c r="G227" s="46">
        <v>6.3</v>
      </c>
      <c r="H227" s="46">
        <v>4.4000000000000004</v>
      </c>
      <c r="I227" s="46" t="s">
        <v>39</v>
      </c>
      <c r="J227" s="46">
        <v>6</v>
      </c>
      <c r="K227" s="46">
        <v>26.6</v>
      </c>
      <c r="L227" s="46">
        <v>13.8</v>
      </c>
      <c r="M227" s="46">
        <v>2.6</v>
      </c>
      <c r="N227" s="8">
        <v>87.8</v>
      </c>
      <c r="O227" s="46" t="s">
        <v>39</v>
      </c>
      <c r="P227" s="10">
        <v>87.8</v>
      </c>
      <c r="Q227" s="8" t="s">
        <v>39</v>
      </c>
      <c r="R227" s="46" t="s">
        <v>39</v>
      </c>
      <c r="S227" s="46" t="s">
        <v>39</v>
      </c>
      <c r="T227" s="46" t="s">
        <v>39</v>
      </c>
      <c r="U227" s="44" t="s">
        <v>39</v>
      </c>
      <c r="V227" s="44" t="s">
        <v>39</v>
      </c>
      <c r="W227" s="44" t="s">
        <v>39</v>
      </c>
      <c r="X227" s="44">
        <v>80.2</v>
      </c>
      <c r="Y227" s="44">
        <v>6.1</v>
      </c>
      <c r="Z227" s="44">
        <v>13.2</v>
      </c>
      <c r="AA227" s="44">
        <v>97.9</v>
      </c>
      <c r="AB227" s="44" t="s">
        <v>39</v>
      </c>
      <c r="AC227" s="44">
        <v>11.2</v>
      </c>
      <c r="AD227" s="44">
        <v>6.2</v>
      </c>
      <c r="AE227" s="44">
        <v>15.4</v>
      </c>
      <c r="AF227" s="44">
        <v>11.7</v>
      </c>
      <c r="AG227" s="44">
        <v>11.2</v>
      </c>
      <c r="AH227" s="44">
        <v>21.8</v>
      </c>
      <c r="AI227" s="44" t="s">
        <v>39</v>
      </c>
      <c r="AJ227" s="44" t="s">
        <v>39</v>
      </c>
      <c r="AK227" s="44" t="s">
        <v>39</v>
      </c>
      <c r="AL227" s="44" t="s">
        <v>39</v>
      </c>
      <c r="AM227" s="44" t="s">
        <v>39</v>
      </c>
      <c r="AN227" s="44" t="s">
        <v>39</v>
      </c>
      <c r="AO227" s="44"/>
      <c r="AP227" s="43"/>
      <c r="AQ227" s="43"/>
    </row>
    <row r="228" spans="1:43" ht="15.75" x14ac:dyDescent="0.25">
      <c r="A228" s="43" t="s">
        <v>182</v>
      </c>
      <c r="B228" s="43" t="s">
        <v>347</v>
      </c>
      <c r="C228" s="45" t="s">
        <v>385</v>
      </c>
      <c r="D228" s="43" t="s">
        <v>387</v>
      </c>
      <c r="E228" s="46" t="s">
        <v>39</v>
      </c>
      <c r="F228" s="46">
        <v>83.3</v>
      </c>
      <c r="G228" s="46">
        <v>4.5999999999999996</v>
      </c>
      <c r="H228" s="46">
        <v>2.7</v>
      </c>
      <c r="I228" s="46">
        <v>2.4</v>
      </c>
      <c r="J228" s="46">
        <v>4.5</v>
      </c>
      <c r="K228" s="46" t="s">
        <v>39</v>
      </c>
      <c r="L228" s="46" t="s">
        <v>39</v>
      </c>
      <c r="M228" s="46" t="s">
        <v>39</v>
      </c>
      <c r="N228" s="8" t="s">
        <v>39</v>
      </c>
      <c r="O228" s="46" t="s">
        <v>39</v>
      </c>
      <c r="P228" s="10" t="s">
        <v>39</v>
      </c>
      <c r="Q228" s="8" t="s">
        <v>39</v>
      </c>
      <c r="R228" s="46" t="s">
        <v>39</v>
      </c>
      <c r="S228" s="46" t="s">
        <v>39</v>
      </c>
      <c r="T228" s="46" t="s">
        <v>39</v>
      </c>
      <c r="U228" s="44" t="s">
        <v>39</v>
      </c>
      <c r="V228" s="44" t="s">
        <v>39</v>
      </c>
      <c r="W228" s="44" t="s">
        <v>39</v>
      </c>
      <c r="X228" s="44" t="s">
        <v>39</v>
      </c>
      <c r="Y228" s="44" t="s">
        <v>39</v>
      </c>
      <c r="Z228" s="44" t="s">
        <v>39</v>
      </c>
      <c r="AA228" s="44" t="s">
        <v>39</v>
      </c>
      <c r="AB228" s="44" t="s">
        <v>39</v>
      </c>
      <c r="AC228" s="44" t="s">
        <v>39</v>
      </c>
      <c r="AD228" s="44" t="s">
        <v>39</v>
      </c>
      <c r="AE228" s="44" t="s">
        <v>39</v>
      </c>
      <c r="AF228" s="44" t="s">
        <v>39</v>
      </c>
      <c r="AG228" s="44" t="s">
        <v>39</v>
      </c>
      <c r="AH228" s="44">
        <v>15.2</v>
      </c>
      <c r="AI228" s="44" t="s">
        <v>39</v>
      </c>
      <c r="AJ228" s="44" t="s">
        <v>39</v>
      </c>
      <c r="AK228" s="44" t="s">
        <v>39</v>
      </c>
      <c r="AL228" s="44" t="s">
        <v>39</v>
      </c>
      <c r="AM228" s="44" t="s">
        <v>39</v>
      </c>
      <c r="AN228" s="44" t="s">
        <v>39</v>
      </c>
      <c r="AO228" s="44"/>
      <c r="AP228" s="43"/>
      <c r="AQ228" s="43"/>
    </row>
    <row r="229" spans="1:43" ht="15.75" x14ac:dyDescent="0.25">
      <c r="A229" s="43" t="s">
        <v>182</v>
      </c>
      <c r="B229" s="43" t="s">
        <v>347</v>
      </c>
      <c r="C229" s="45" t="s">
        <v>388</v>
      </c>
      <c r="D229" s="43" t="s">
        <v>389</v>
      </c>
      <c r="E229" s="46" t="s">
        <v>39</v>
      </c>
      <c r="F229" s="46">
        <v>146.5</v>
      </c>
      <c r="G229" s="46">
        <v>6.7</v>
      </c>
      <c r="H229" s="46">
        <v>5</v>
      </c>
      <c r="I229" s="46">
        <v>3.7</v>
      </c>
      <c r="J229" s="46">
        <v>7.7</v>
      </c>
      <c r="K229" s="46">
        <v>40.200000000000003</v>
      </c>
      <c r="L229" s="46" t="s">
        <v>39</v>
      </c>
      <c r="M229" s="46" t="s">
        <v>39</v>
      </c>
      <c r="N229" s="8" t="s">
        <v>39</v>
      </c>
      <c r="O229" s="46" t="s">
        <v>39</v>
      </c>
      <c r="P229" s="10" t="s">
        <v>39</v>
      </c>
      <c r="Q229" s="8" t="s">
        <v>39</v>
      </c>
      <c r="R229" s="46" t="s">
        <v>39</v>
      </c>
      <c r="S229" s="46" t="s">
        <v>39</v>
      </c>
      <c r="T229" s="46" t="s">
        <v>39</v>
      </c>
      <c r="U229" s="44" t="s">
        <v>39</v>
      </c>
      <c r="V229" s="44" t="s">
        <v>39</v>
      </c>
      <c r="W229" s="44" t="s">
        <v>39</v>
      </c>
      <c r="X229" s="44">
        <v>119.3</v>
      </c>
      <c r="Y229" s="44" t="s">
        <v>39</v>
      </c>
      <c r="Z229" s="44" t="s">
        <v>39</v>
      </c>
      <c r="AA229" s="44">
        <v>139.19999999999999</v>
      </c>
      <c r="AB229" s="44" t="s">
        <v>39</v>
      </c>
      <c r="AC229" s="44" t="s">
        <v>39</v>
      </c>
      <c r="AD229" s="44">
        <v>14.6</v>
      </c>
      <c r="AE229" s="44" t="s">
        <v>39</v>
      </c>
      <c r="AF229" s="44">
        <v>11.9</v>
      </c>
      <c r="AG229" s="44" t="s">
        <v>39</v>
      </c>
      <c r="AH229" s="44">
        <v>38.299999999999997</v>
      </c>
      <c r="AI229" s="44">
        <v>27.2</v>
      </c>
      <c r="AJ229" s="44">
        <v>31.2</v>
      </c>
      <c r="AK229" s="44" t="s">
        <v>39</v>
      </c>
      <c r="AL229" s="44" t="s">
        <v>39</v>
      </c>
      <c r="AM229" s="44">
        <v>23.3</v>
      </c>
      <c r="AN229" s="44">
        <v>78.5</v>
      </c>
      <c r="AO229" s="44"/>
      <c r="AP229" s="43"/>
      <c r="AQ229" s="43"/>
    </row>
    <row r="230" spans="1:43" ht="15.75" x14ac:dyDescent="0.25">
      <c r="A230" s="43" t="s">
        <v>182</v>
      </c>
      <c r="B230" s="43" t="s">
        <v>347</v>
      </c>
      <c r="C230" s="45" t="s">
        <v>388</v>
      </c>
      <c r="D230" s="43" t="s">
        <v>390</v>
      </c>
      <c r="E230" s="46">
        <v>162.19999999999999</v>
      </c>
      <c r="F230" s="46">
        <v>131</v>
      </c>
      <c r="G230" s="46">
        <v>6.2</v>
      </c>
      <c r="H230" s="46">
        <v>4.5999999999999996</v>
      </c>
      <c r="I230" s="46">
        <v>3.3</v>
      </c>
      <c r="J230" s="46">
        <v>6.1</v>
      </c>
      <c r="K230" s="46">
        <v>44.1</v>
      </c>
      <c r="L230" s="46">
        <v>20.2</v>
      </c>
      <c r="M230" s="46">
        <v>3.8</v>
      </c>
      <c r="N230" s="8">
        <v>99.7</v>
      </c>
      <c r="O230" s="46" t="s">
        <v>39</v>
      </c>
      <c r="P230" s="10">
        <v>99.7</v>
      </c>
      <c r="Q230" s="8">
        <v>6.3</v>
      </c>
      <c r="R230" s="46" t="s">
        <v>39</v>
      </c>
      <c r="S230" s="46">
        <v>6.3</v>
      </c>
      <c r="T230" s="46">
        <v>10.4</v>
      </c>
      <c r="U230" s="44">
        <v>74.8</v>
      </c>
      <c r="V230" s="44">
        <v>9.6</v>
      </c>
      <c r="W230" s="44">
        <v>15.8</v>
      </c>
      <c r="X230" s="44">
        <v>104.5</v>
      </c>
      <c r="Y230" s="44">
        <v>11</v>
      </c>
      <c r="Z230" s="44">
        <v>13.8</v>
      </c>
      <c r="AA230" s="44">
        <v>121.7</v>
      </c>
      <c r="AB230" s="44">
        <v>9.8000000000000007</v>
      </c>
      <c r="AC230" s="44">
        <v>20.8</v>
      </c>
      <c r="AD230" s="44">
        <v>13.2</v>
      </c>
      <c r="AE230" s="44">
        <v>31.8</v>
      </c>
      <c r="AF230" s="44">
        <v>18.600000000000001</v>
      </c>
      <c r="AG230" s="44">
        <v>27.1</v>
      </c>
      <c r="AH230" s="44">
        <v>37.1</v>
      </c>
      <c r="AI230" s="44">
        <v>23.9</v>
      </c>
      <c r="AJ230" s="44">
        <v>25.8</v>
      </c>
      <c r="AK230" s="44" t="s">
        <v>39</v>
      </c>
      <c r="AL230" s="44" t="s">
        <v>39</v>
      </c>
      <c r="AM230" s="44">
        <v>29</v>
      </c>
      <c r="AN230" s="44">
        <v>71.900000000000006</v>
      </c>
      <c r="AO230" s="44"/>
      <c r="AP230" s="43"/>
      <c r="AQ230" s="43"/>
    </row>
    <row r="231" spans="1:43" ht="15.75" x14ac:dyDescent="0.25">
      <c r="A231" s="43" t="s">
        <v>182</v>
      </c>
      <c r="B231" s="43" t="s">
        <v>347</v>
      </c>
      <c r="C231" s="45" t="s">
        <v>388</v>
      </c>
      <c r="D231" s="43" t="s">
        <v>391</v>
      </c>
      <c r="E231" s="46">
        <v>142.1</v>
      </c>
      <c r="F231" s="46">
        <v>109.8</v>
      </c>
      <c r="G231" s="46">
        <v>5.6</v>
      </c>
      <c r="H231" s="46">
        <v>4</v>
      </c>
      <c r="I231" s="46">
        <v>2.9</v>
      </c>
      <c r="J231" s="46">
        <v>5.8</v>
      </c>
      <c r="K231" s="46">
        <v>33.6</v>
      </c>
      <c r="L231" s="46">
        <v>15.2</v>
      </c>
      <c r="M231" s="46">
        <v>5.2</v>
      </c>
      <c r="N231" s="8">
        <v>84.5</v>
      </c>
      <c r="O231" s="46" t="s">
        <v>39</v>
      </c>
      <c r="P231" s="10">
        <v>84.5</v>
      </c>
      <c r="Q231" s="8">
        <v>7.4</v>
      </c>
      <c r="R231" s="46" t="s">
        <v>39</v>
      </c>
      <c r="S231" s="46">
        <v>7.4</v>
      </c>
      <c r="T231" s="46">
        <v>14.3</v>
      </c>
      <c r="U231" s="44">
        <v>64</v>
      </c>
      <c r="V231" s="44">
        <v>6.7</v>
      </c>
      <c r="W231" s="44">
        <v>10.6</v>
      </c>
      <c r="X231" s="44">
        <v>93.9</v>
      </c>
      <c r="Y231" s="44">
        <v>9.5</v>
      </c>
      <c r="Z231" s="44">
        <v>15.8</v>
      </c>
      <c r="AA231" s="44">
        <v>102.9</v>
      </c>
      <c r="AB231" s="44">
        <v>8.6</v>
      </c>
      <c r="AC231" s="44">
        <v>17.399999999999999</v>
      </c>
      <c r="AD231" s="44">
        <v>12.1</v>
      </c>
      <c r="AE231" s="44">
        <v>32.299999999999997</v>
      </c>
      <c r="AF231" s="44">
        <v>17.100000000000001</v>
      </c>
      <c r="AG231" s="44">
        <v>19.3</v>
      </c>
      <c r="AH231" s="44">
        <v>31.3</v>
      </c>
      <c r="AI231" s="44">
        <v>18.100000000000001</v>
      </c>
      <c r="AJ231" s="44">
        <v>17</v>
      </c>
      <c r="AK231" s="44" t="s">
        <v>39</v>
      </c>
      <c r="AL231" s="44" t="s">
        <v>39</v>
      </c>
      <c r="AM231" s="44">
        <v>24</v>
      </c>
      <c r="AN231" s="44">
        <v>50.9</v>
      </c>
      <c r="AO231" s="44"/>
      <c r="AP231" s="43"/>
      <c r="AQ231" s="43"/>
    </row>
    <row r="232" spans="1:43" ht="15.75" x14ac:dyDescent="0.25">
      <c r="A232" s="43" t="s">
        <v>182</v>
      </c>
      <c r="B232" s="43" t="s">
        <v>347</v>
      </c>
      <c r="C232" s="45" t="s">
        <v>388</v>
      </c>
      <c r="D232" s="43" t="s">
        <v>392</v>
      </c>
      <c r="E232" s="46">
        <v>126.3</v>
      </c>
      <c r="F232" s="46">
        <v>105.1</v>
      </c>
      <c r="G232" s="46">
        <v>3.8</v>
      </c>
      <c r="H232" s="46">
        <v>4.7</v>
      </c>
      <c r="I232" s="46">
        <v>3.7</v>
      </c>
      <c r="J232" s="46">
        <v>6.9</v>
      </c>
      <c r="K232" s="46">
        <v>34.4</v>
      </c>
      <c r="L232" s="46">
        <v>14.8</v>
      </c>
      <c r="M232" s="46">
        <v>2.6</v>
      </c>
      <c r="N232" s="8">
        <v>80.599999999999994</v>
      </c>
      <c r="O232" s="46" t="s">
        <v>39</v>
      </c>
      <c r="P232" s="10">
        <v>80.599999999999994</v>
      </c>
      <c r="Q232" s="8">
        <v>5.3</v>
      </c>
      <c r="R232" s="46" t="s">
        <v>39</v>
      </c>
      <c r="S232" s="46">
        <v>5.3</v>
      </c>
      <c r="T232" s="46">
        <v>13.6</v>
      </c>
      <c r="U232" s="44">
        <v>62</v>
      </c>
      <c r="V232" s="44">
        <v>8.8000000000000007</v>
      </c>
      <c r="W232" s="44">
        <v>17.100000000000001</v>
      </c>
      <c r="X232" s="44">
        <v>87.3</v>
      </c>
      <c r="Y232" s="44">
        <v>11.8</v>
      </c>
      <c r="Z232" s="44">
        <v>23.1</v>
      </c>
      <c r="AA232" s="44">
        <v>97.4</v>
      </c>
      <c r="AB232" s="44">
        <v>9.4</v>
      </c>
      <c r="AC232" s="44">
        <v>20.100000000000001</v>
      </c>
      <c r="AD232" s="44">
        <v>9.4</v>
      </c>
      <c r="AE232" s="44">
        <v>21.1</v>
      </c>
      <c r="AF232" s="44">
        <v>15.1</v>
      </c>
      <c r="AG232" s="44">
        <v>15.1</v>
      </c>
      <c r="AH232" s="44">
        <v>26.3</v>
      </c>
      <c r="AI232" s="44" t="s">
        <v>39</v>
      </c>
      <c r="AJ232" s="44" t="s">
        <v>39</v>
      </c>
      <c r="AK232" s="44" t="s">
        <v>39</v>
      </c>
      <c r="AL232" s="44" t="s">
        <v>39</v>
      </c>
      <c r="AM232" s="44">
        <v>16.5</v>
      </c>
      <c r="AN232" s="44">
        <v>52.4</v>
      </c>
      <c r="AO232" s="44"/>
      <c r="AP232" s="43"/>
      <c r="AQ232" s="43"/>
    </row>
    <row r="233" spans="1:43" ht="15.75" x14ac:dyDescent="0.25">
      <c r="A233" s="43" t="s">
        <v>182</v>
      </c>
      <c r="B233" s="43" t="s">
        <v>347</v>
      </c>
      <c r="C233" s="45" t="s">
        <v>388</v>
      </c>
      <c r="D233" s="43" t="s">
        <v>393</v>
      </c>
      <c r="E233" s="46">
        <v>163</v>
      </c>
      <c r="F233" s="46">
        <v>129.69999999999999</v>
      </c>
      <c r="G233" s="46">
        <v>10.6</v>
      </c>
      <c r="H233" s="46">
        <v>3.8</v>
      </c>
      <c r="I233" s="46" t="s">
        <v>39</v>
      </c>
      <c r="J233" s="46" t="s">
        <v>39</v>
      </c>
      <c r="K233" s="46">
        <v>35.700000000000003</v>
      </c>
      <c r="L233" s="46">
        <v>21</v>
      </c>
      <c r="M233" s="46">
        <v>6.2</v>
      </c>
      <c r="N233" s="8">
        <v>95.1</v>
      </c>
      <c r="O233" s="46" t="s">
        <v>39</v>
      </c>
      <c r="P233" s="10">
        <v>95.1</v>
      </c>
      <c r="Q233" s="8">
        <v>6.8</v>
      </c>
      <c r="R233" s="46" t="s">
        <v>39</v>
      </c>
      <c r="S233" s="46">
        <v>6.8</v>
      </c>
      <c r="T233" s="46">
        <v>19.7</v>
      </c>
      <c r="U233" s="44">
        <v>78.8</v>
      </c>
      <c r="V233" s="44" t="s">
        <v>39</v>
      </c>
      <c r="W233" s="44" t="s">
        <v>39</v>
      </c>
      <c r="X233" s="44">
        <v>107.4</v>
      </c>
      <c r="Y233" s="44">
        <v>8.1999999999999993</v>
      </c>
      <c r="Z233" s="44">
        <v>18.399999999999999</v>
      </c>
      <c r="AA233" s="44">
        <v>117.7</v>
      </c>
      <c r="AB233" s="44">
        <v>5.9</v>
      </c>
      <c r="AC233" s="44">
        <v>14.1</v>
      </c>
      <c r="AD233" s="44">
        <v>9.9</v>
      </c>
      <c r="AE233" s="44">
        <v>34.6</v>
      </c>
      <c r="AF233" s="44">
        <v>15.9</v>
      </c>
      <c r="AG233" s="44">
        <v>29.5</v>
      </c>
      <c r="AH233" s="44" t="s">
        <v>39</v>
      </c>
      <c r="AI233" s="44">
        <v>20.100000000000001</v>
      </c>
      <c r="AJ233" s="44">
        <v>22.3</v>
      </c>
      <c r="AK233" s="44" t="s">
        <v>39</v>
      </c>
      <c r="AL233" s="44" t="s">
        <v>39</v>
      </c>
      <c r="AM233" s="44">
        <v>24.3</v>
      </c>
      <c r="AN233" s="44">
        <v>67</v>
      </c>
      <c r="AO233" s="44"/>
      <c r="AP233" s="43"/>
      <c r="AQ233" s="43"/>
    </row>
    <row r="234" spans="1:43" ht="15.75" x14ac:dyDescent="0.25">
      <c r="A234" s="43" t="s">
        <v>182</v>
      </c>
      <c r="B234" s="43" t="s">
        <v>347</v>
      </c>
      <c r="C234" s="45" t="s">
        <v>388</v>
      </c>
      <c r="D234" s="43" t="s">
        <v>394</v>
      </c>
      <c r="E234" s="46">
        <v>165</v>
      </c>
      <c r="F234" s="46">
        <v>140</v>
      </c>
      <c r="G234" s="46">
        <v>8.1</v>
      </c>
      <c r="H234" s="46">
        <v>6.3</v>
      </c>
      <c r="I234" s="46">
        <v>3.6</v>
      </c>
      <c r="J234" s="46">
        <v>7.1</v>
      </c>
      <c r="K234" s="46">
        <v>39.299999999999997</v>
      </c>
      <c r="L234" s="46">
        <v>32.5</v>
      </c>
      <c r="M234" s="46">
        <v>5.3</v>
      </c>
      <c r="N234" s="8">
        <v>103.7</v>
      </c>
      <c r="O234" s="46" t="s">
        <v>39</v>
      </c>
      <c r="P234" s="10">
        <v>103.7</v>
      </c>
      <c r="Q234" s="8">
        <v>6.2</v>
      </c>
      <c r="R234" s="46" t="s">
        <v>39</v>
      </c>
      <c r="S234" s="46">
        <v>6.2</v>
      </c>
      <c r="T234" s="46">
        <v>16.5</v>
      </c>
      <c r="U234" s="44">
        <v>82.5</v>
      </c>
      <c r="V234" s="44">
        <v>6.3</v>
      </c>
      <c r="W234" s="44">
        <v>19.7</v>
      </c>
      <c r="X234" s="44">
        <v>115.2</v>
      </c>
      <c r="Y234" s="44">
        <v>7.6</v>
      </c>
      <c r="Z234" s="44">
        <v>23.2</v>
      </c>
      <c r="AA234" s="44">
        <v>125.9</v>
      </c>
      <c r="AB234" s="44">
        <v>10.8</v>
      </c>
      <c r="AC234" s="44">
        <v>26.7</v>
      </c>
      <c r="AD234" s="44">
        <v>13.6</v>
      </c>
      <c r="AE234" s="44">
        <v>41.4</v>
      </c>
      <c r="AF234" s="44">
        <v>24</v>
      </c>
      <c r="AG234" s="44">
        <v>23.1</v>
      </c>
      <c r="AH234" s="44">
        <v>39.700000000000003</v>
      </c>
      <c r="AI234" s="44" t="s">
        <v>39</v>
      </c>
      <c r="AJ234" s="44" t="s">
        <v>39</v>
      </c>
      <c r="AK234" s="44" t="s">
        <v>39</v>
      </c>
      <c r="AL234" s="44" t="s">
        <v>39</v>
      </c>
      <c r="AM234" s="44">
        <v>26.4</v>
      </c>
      <c r="AN234" s="44">
        <v>64.2</v>
      </c>
      <c r="AO234" s="44"/>
      <c r="AP234" s="43"/>
      <c r="AQ234" s="43"/>
    </row>
    <row r="235" spans="1:43" ht="15.75" x14ac:dyDescent="0.25">
      <c r="A235" s="43" t="s">
        <v>182</v>
      </c>
      <c r="B235" s="43" t="s">
        <v>347</v>
      </c>
      <c r="C235" s="45" t="s">
        <v>388</v>
      </c>
      <c r="D235" s="43" t="s">
        <v>395</v>
      </c>
      <c r="E235" s="46">
        <v>158.6</v>
      </c>
      <c r="F235" s="46">
        <v>131.80000000000001</v>
      </c>
      <c r="G235" s="46">
        <v>1</v>
      </c>
      <c r="H235" s="46">
        <v>2.7</v>
      </c>
      <c r="I235" s="46">
        <v>2.1</v>
      </c>
      <c r="J235" s="46">
        <v>6.3</v>
      </c>
      <c r="K235" s="46" t="s">
        <v>39</v>
      </c>
      <c r="L235" s="46" t="s">
        <v>39</v>
      </c>
      <c r="M235" s="46" t="s">
        <v>39</v>
      </c>
      <c r="N235" s="8">
        <v>96.5</v>
      </c>
      <c r="O235" s="46" t="s">
        <v>39</v>
      </c>
      <c r="P235" s="10">
        <v>96.5</v>
      </c>
      <c r="Q235" s="8">
        <v>13.1</v>
      </c>
      <c r="R235" s="46" t="s">
        <v>39</v>
      </c>
      <c r="S235" s="46">
        <v>13.1</v>
      </c>
      <c r="T235" s="46">
        <v>17.399999999999999</v>
      </c>
      <c r="U235" s="44">
        <v>74.5</v>
      </c>
      <c r="V235" s="44">
        <v>13.7</v>
      </c>
      <c r="W235" s="44">
        <v>17.399999999999999</v>
      </c>
      <c r="X235" s="44">
        <v>107.7</v>
      </c>
      <c r="Y235" s="44">
        <v>18.7</v>
      </c>
      <c r="Z235" s="44">
        <v>19.5</v>
      </c>
      <c r="AA235" s="44">
        <v>113.3</v>
      </c>
      <c r="AB235" s="44">
        <v>15.9</v>
      </c>
      <c r="AC235" s="44">
        <v>23.3</v>
      </c>
      <c r="AD235" s="44">
        <v>11.6</v>
      </c>
      <c r="AE235" s="44">
        <v>26.9</v>
      </c>
      <c r="AF235" s="44">
        <v>18</v>
      </c>
      <c r="AG235" s="44">
        <v>16.600000000000001</v>
      </c>
      <c r="AH235" s="44">
        <v>18.8</v>
      </c>
      <c r="AI235" s="44" t="s">
        <v>39</v>
      </c>
      <c r="AJ235" s="44" t="s">
        <v>39</v>
      </c>
      <c r="AK235" s="44" t="s">
        <v>39</v>
      </c>
      <c r="AL235" s="44" t="s">
        <v>39</v>
      </c>
      <c r="AM235" s="44">
        <v>21.9</v>
      </c>
      <c r="AN235" s="44">
        <v>45.7</v>
      </c>
      <c r="AO235" s="44"/>
      <c r="AP235" s="43"/>
      <c r="AQ235" s="43"/>
    </row>
    <row r="236" spans="1:43" ht="15.75" x14ac:dyDescent="0.25">
      <c r="A236" s="43" t="s">
        <v>182</v>
      </c>
      <c r="B236" s="43" t="s">
        <v>347</v>
      </c>
      <c r="C236" s="45" t="s">
        <v>396</v>
      </c>
      <c r="D236" s="43" t="s">
        <v>397</v>
      </c>
      <c r="E236" s="46">
        <v>94.4</v>
      </c>
      <c r="F236" s="46">
        <v>72.599999999999994</v>
      </c>
      <c r="G236" s="46">
        <v>3.8</v>
      </c>
      <c r="H236" s="46">
        <v>4.5999999999999996</v>
      </c>
      <c r="I236" s="46">
        <v>2.2999999999999998</v>
      </c>
      <c r="J236" s="46">
        <v>4.4000000000000004</v>
      </c>
      <c r="K236" s="46">
        <v>20.2</v>
      </c>
      <c r="L236" s="46">
        <v>12.4</v>
      </c>
      <c r="M236" s="46">
        <v>2.9</v>
      </c>
      <c r="N236" s="8">
        <v>56.9</v>
      </c>
      <c r="O236" s="46" t="s">
        <v>39</v>
      </c>
      <c r="P236" s="10">
        <v>56.9</v>
      </c>
      <c r="Q236" s="8">
        <v>4.3</v>
      </c>
      <c r="R236" s="46" t="s">
        <v>39</v>
      </c>
      <c r="S236" s="46">
        <v>4.3</v>
      </c>
      <c r="T236" s="46">
        <v>10.3</v>
      </c>
      <c r="U236" s="44">
        <v>46.9</v>
      </c>
      <c r="V236" s="44">
        <v>3.1</v>
      </c>
      <c r="W236" s="44">
        <v>9.3000000000000007</v>
      </c>
      <c r="X236" s="44">
        <v>64.2</v>
      </c>
      <c r="Y236" s="44">
        <v>5.3</v>
      </c>
      <c r="Z236" s="44">
        <v>11.7</v>
      </c>
      <c r="AA236" s="44">
        <v>63.2</v>
      </c>
      <c r="AB236" s="44">
        <v>8</v>
      </c>
      <c r="AC236" s="44">
        <v>18.399999999999999</v>
      </c>
      <c r="AD236" s="44">
        <v>7</v>
      </c>
      <c r="AE236" s="44">
        <v>22</v>
      </c>
      <c r="AF236" s="44">
        <v>15.8</v>
      </c>
      <c r="AG236" s="44">
        <v>12.4</v>
      </c>
      <c r="AH236" s="44">
        <v>19.100000000000001</v>
      </c>
      <c r="AI236" s="44" t="s">
        <v>39</v>
      </c>
      <c r="AJ236" s="44" t="s">
        <v>39</v>
      </c>
      <c r="AK236" s="44" t="s">
        <v>39</v>
      </c>
      <c r="AL236" s="44" t="s">
        <v>39</v>
      </c>
      <c r="AM236" s="44">
        <v>18.5</v>
      </c>
      <c r="AN236" s="44">
        <v>30.9</v>
      </c>
      <c r="AO236" s="44"/>
      <c r="AP236" s="43"/>
      <c r="AQ236" s="43"/>
    </row>
    <row r="237" spans="1:43" ht="15.75" x14ac:dyDescent="0.25">
      <c r="A237" s="43" t="s">
        <v>182</v>
      </c>
      <c r="B237" s="43" t="s">
        <v>347</v>
      </c>
      <c r="C237" s="45" t="s">
        <v>398</v>
      </c>
      <c r="D237" s="43" t="s">
        <v>399</v>
      </c>
      <c r="E237" s="46">
        <v>121.7</v>
      </c>
      <c r="F237" s="46">
        <v>93.8</v>
      </c>
      <c r="G237" s="46">
        <v>5.2</v>
      </c>
      <c r="H237" s="46">
        <v>1.7</v>
      </c>
      <c r="I237" s="46">
        <v>1.4</v>
      </c>
      <c r="J237" s="46" t="s">
        <v>39</v>
      </c>
      <c r="K237" s="46" t="s">
        <v>39</v>
      </c>
      <c r="L237" s="46" t="s">
        <v>39</v>
      </c>
      <c r="M237" s="46" t="s">
        <v>39</v>
      </c>
      <c r="N237" s="8">
        <v>69.7</v>
      </c>
      <c r="O237" s="46" t="s">
        <v>39</v>
      </c>
      <c r="P237" s="10">
        <v>69.7</v>
      </c>
      <c r="Q237" s="8">
        <v>5.3</v>
      </c>
      <c r="R237" s="46" t="s">
        <v>39</v>
      </c>
      <c r="S237" s="46">
        <v>5.3</v>
      </c>
      <c r="T237" s="46">
        <v>20.5</v>
      </c>
      <c r="U237" s="44">
        <v>70.900000000000006</v>
      </c>
      <c r="V237" s="44">
        <v>5</v>
      </c>
      <c r="W237" s="44">
        <v>11.3</v>
      </c>
      <c r="X237" s="44">
        <v>76.8</v>
      </c>
      <c r="Y237" s="44">
        <v>21.5</v>
      </c>
      <c r="Z237" s="44">
        <v>27.8</v>
      </c>
      <c r="AA237" s="44">
        <v>85.4</v>
      </c>
      <c r="AB237" s="44">
        <v>8.1999999999999993</v>
      </c>
      <c r="AC237" s="44">
        <v>28.4</v>
      </c>
      <c r="AD237" s="44">
        <v>9.3000000000000007</v>
      </c>
      <c r="AE237" s="44">
        <v>27.3</v>
      </c>
      <c r="AF237" s="44">
        <v>24.8</v>
      </c>
      <c r="AG237" s="44">
        <v>13.1</v>
      </c>
      <c r="AH237" s="44">
        <v>28</v>
      </c>
      <c r="AI237" s="44" t="s">
        <v>39</v>
      </c>
      <c r="AJ237" s="44" t="s">
        <v>39</v>
      </c>
      <c r="AK237" s="44" t="s">
        <v>39</v>
      </c>
      <c r="AL237" s="44" t="s">
        <v>39</v>
      </c>
      <c r="AM237" s="44">
        <v>29.8</v>
      </c>
      <c r="AN237" s="44">
        <v>55.4</v>
      </c>
      <c r="AO237" s="44"/>
      <c r="AP237" s="43"/>
      <c r="AQ237" s="43"/>
    </row>
    <row r="238" spans="1:43" ht="15.75" x14ac:dyDescent="0.25">
      <c r="A238" s="43" t="s">
        <v>182</v>
      </c>
      <c r="B238" s="43" t="s">
        <v>347</v>
      </c>
      <c r="C238" s="45" t="s">
        <v>400</v>
      </c>
      <c r="D238" s="43" t="s">
        <v>401</v>
      </c>
      <c r="E238" s="46">
        <v>206.5</v>
      </c>
      <c r="F238" s="46">
        <v>153.69999999999999</v>
      </c>
      <c r="G238" s="46">
        <v>9</v>
      </c>
      <c r="H238" s="46">
        <v>6.2</v>
      </c>
      <c r="I238" s="46">
        <v>4.4000000000000004</v>
      </c>
      <c r="J238" s="46">
        <v>7.4</v>
      </c>
      <c r="K238" s="46">
        <v>34.1</v>
      </c>
      <c r="L238" s="46">
        <v>39.700000000000003</v>
      </c>
      <c r="M238" s="46">
        <v>7</v>
      </c>
      <c r="N238" s="8">
        <v>83</v>
      </c>
      <c r="O238" s="46" t="s">
        <v>39</v>
      </c>
      <c r="P238" s="10">
        <v>83</v>
      </c>
      <c r="Q238" s="8">
        <v>1.5</v>
      </c>
      <c r="R238" s="46" t="s">
        <v>39</v>
      </c>
      <c r="S238" s="46">
        <v>1.5</v>
      </c>
      <c r="T238" s="46">
        <v>19.3</v>
      </c>
      <c r="U238" s="44">
        <v>105.1</v>
      </c>
      <c r="V238" s="44">
        <v>12.6</v>
      </c>
      <c r="W238" s="44" t="s">
        <v>39</v>
      </c>
      <c r="X238" s="44">
        <v>117.8</v>
      </c>
      <c r="Y238" s="44">
        <v>27.6</v>
      </c>
      <c r="Z238" s="44" t="s">
        <v>39</v>
      </c>
      <c r="AA238" s="44">
        <v>142.1</v>
      </c>
      <c r="AB238" s="44">
        <v>12.6</v>
      </c>
      <c r="AC238" s="44">
        <v>30.9</v>
      </c>
      <c r="AD238" s="44">
        <v>13.8</v>
      </c>
      <c r="AE238" s="44">
        <v>54.8</v>
      </c>
      <c r="AF238" s="44">
        <v>27</v>
      </c>
      <c r="AG238" s="44">
        <v>23.8</v>
      </c>
      <c r="AH238" s="44">
        <v>35.299999999999997</v>
      </c>
      <c r="AI238" s="44" t="s">
        <v>39</v>
      </c>
      <c r="AJ238" s="44" t="s">
        <v>39</v>
      </c>
      <c r="AK238" s="44" t="s">
        <v>39</v>
      </c>
      <c r="AL238" s="44" t="s">
        <v>39</v>
      </c>
      <c r="AM238" s="44">
        <v>47.3</v>
      </c>
      <c r="AN238" s="44">
        <v>79.900000000000006</v>
      </c>
      <c r="AO238" s="44"/>
      <c r="AP238" s="43"/>
      <c r="AQ238" s="43"/>
    </row>
    <row r="239" spans="1:43" ht="15.75" x14ac:dyDescent="0.25">
      <c r="A239" s="43" t="s">
        <v>182</v>
      </c>
      <c r="B239" s="43" t="s">
        <v>347</v>
      </c>
      <c r="C239" s="45" t="s">
        <v>402</v>
      </c>
      <c r="D239" s="43" t="s">
        <v>403</v>
      </c>
      <c r="E239" s="46">
        <v>57.6</v>
      </c>
      <c r="F239" s="46">
        <v>41.6</v>
      </c>
      <c r="G239" s="46">
        <v>3.1</v>
      </c>
      <c r="H239" s="46">
        <v>1.1000000000000001</v>
      </c>
      <c r="I239" s="46" t="s">
        <v>39</v>
      </c>
      <c r="J239" s="46" t="s">
        <v>39</v>
      </c>
      <c r="K239" s="46" t="s">
        <v>39</v>
      </c>
      <c r="L239" s="46" t="s">
        <v>39</v>
      </c>
      <c r="M239" s="46" t="s">
        <v>39</v>
      </c>
      <c r="N239" s="8" t="s">
        <v>39</v>
      </c>
      <c r="O239" s="46" t="s">
        <v>39</v>
      </c>
      <c r="P239" s="10" t="s">
        <v>39</v>
      </c>
      <c r="Q239" s="8" t="s">
        <v>39</v>
      </c>
      <c r="R239" s="46" t="s">
        <v>39</v>
      </c>
      <c r="S239" s="46" t="s">
        <v>39</v>
      </c>
      <c r="T239" s="46" t="s">
        <v>39</v>
      </c>
      <c r="U239" s="44">
        <v>31.6</v>
      </c>
      <c r="V239" s="44">
        <v>5</v>
      </c>
      <c r="W239" s="44">
        <v>7.9</v>
      </c>
      <c r="X239" s="44">
        <v>39</v>
      </c>
      <c r="Y239" s="44">
        <v>5.2</v>
      </c>
      <c r="Z239" s="44">
        <v>10.1</v>
      </c>
      <c r="AA239" s="44">
        <v>37.299999999999997</v>
      </c>
      <c r="AB239" s="44">
        <v>2.4</v>
      </c>
      <c r="AC239" s="44">
        <v>8.8000000000000007</v>
      </c>
      <c r="AD239" s="44">
        <v>5.0999999999999996</v>
      </c>
      <c r="AE239" s="44" t="s">
        <v>39</v>
      </c>
      <c r="AF239" s="44" t="s">
        <v>39</v>
      </c>
      <c r="AG239" s="44" t="s">
        <v>39</v>
      </c>
      <c r="AH239" s="44">
        <v>12.7</v>
      </c>
      <c r="AI239" s="44" t="s">
        <v>39</v>
      </c>
      <c r="AJ239" s="44" t="s">
        <v>39</v>
      </c>
      <c r="AK239" s="44" t="s">
        <v>39</v>
      </c>
      <c r="AL239" s="44" t="s">
        <v>39</v>
      </c>
      <c r="AM239" s="44">
        <v>11.6</v>
      </c>
      <c r="AN239" s="44">
        <v>18.5</v>
      </c>
      <c r="AO239" s="44"/>
      <c r="AP239" s="43"/>
      <c r="AQ239" s="43"/>
    </row>
    <row r="240" spans="1:43" ht="15.75" x14ac:dyDescent="0.25">
      <c r="A240" s="43" t="s">
        <v>182</v>
      </c>
      <c r="B240" s="43" t="s">
        <v>347</v>
      </c>
      <c r="C240" s="45" t="s">
        <v>402</v>
      </c>
      <c r="D240" s="43" t="s">
        <v>404</v>
      </c>
      <c r="E240" s="46" t="s">
        <v>39</v>
      </c>
      <c r="F240" s="46">
        <v>57.6</v>
      </c>
      <c r="G240" s="46">
        <v>6</v>
      </c>
      <c r="H240" s="46">
        <v>2.2000000000000002</v>
      </c>
      <c r="I240" s="46">
        <v>2.5</v>
      </c>
      <c r="J240" s="46">
        <v>6.9</v>
      </c>
      <c r="K240" s="46">
        <v>16.8</v>
      </c>
      <c r="L240" s="46">
        <v>14.7</v>
      </c>
      <c r="M240" s="46">
        <v>3.2</v>
      </c>
      <c r="N240" s="8">
        <v>40.1</v>
      </c>
      <c r="O240" s="46" t="s">
        <v>39</v>
      </c>
      <c r="P240" s="10">
        <v>40.1</v>
      </c>
      <c r="Q240" s="8">
        <v>2.7</v>
      </c>
      <c r="R240" s="46" t="s">
        <v>39</v>
      </c>
      <c r="S240" s="46">
        <v>2.7</v>
      </c>
      <c r="T240" s="46">
        <v>8.4</v>
      </c>
      <c r="U240" s="44">
        <v>38.9</v>
      </c>
      <c r="V240" s="44">
        <v>5.8</v>
      </c>
      <c r="W240" s="44">
        <v>9.9</v>
      </c>
      <c r="X240" s="44">
        <v>48.9</v>
      </c>
      <c r="Y240" s="44">
        <v>5.7</v>
      </c>
      <c r="Z240" s="44">
        <v>14.4</v>
      </c>
      <c r="AA240" s="44">
        <v>48.4</v>
      </c>
      <c r="AB240" s="44">
        <v>6.9</v>
      </c>
      <c r="AC240" s="44">
        <v>14.1</v>
      </c>
      <c r="AD240" s="44">
        <v>10.7</v>
      </c>
      <c r="AE240" s="44" t="s">
        <v>39</v>
      </c>
      <c r="AF240" s="44">
        <v>10.7</v>
      </c>
      <c r="AG240" s="44" t="s">
        <v>39</v>
      </c>
      <c r="AH240" s="44">
        <v>14.9</v>
      </c>
      <c r="AI240" s="44" t="s">
        <v>39</v>
      </c>
      <c r="AJ240" s="44" t="s">
        <v>39</v>
      </c>
      <c r="AK240" s="44" t="s">
        <v>39</v>
      </c>
      <c r="AL240" s="44" t="s">
        <v>39</v>
      </c>
      <c r="AM240" s="44">
        <v>21.9</v>
      </c>
      <c r="AN240" s="44">
        <v>25.6</v>
      </c>
      <c r="AO240" s="44"/>
      <c r="AP240" s="43"/>
      <c r="AQ240" s="43"/>
    </row>
    <row r="241" spans="1:43" ht="15.75" x14ac:dyDescent="0.25">
      <c r="A241" s="43" t="s">
        <v>182</v>
      </c>
      <c r="B241" s="43" t="s">
        <v>347</v>
      </c>
      <c r="C241" s="45" t="s">
        <v>405</v>
      </c>
      <c r="D241" s="43" t="s">
        <v>406</v>
      </c>
      <c r="E241" s="46">
        <v>40.5</v>
      </c>
      <c r="F241" s="46">
        <v>29.8</v>
      </c>
      <c r="G241" s="46" t="s">
        <v>39</v>
      </c>
      <c r="H241" s="46" t="s">
        <v>39</v>
      </c>
      <c r="I241" s="46" t="s">
        <v>39</v>
      </c>
      <c r="J241" s="46" t="s">
        <v>39</v>
      </c>
      <c r="K241" s="46" t="s">
        <v>39</v>
      </c>
      <c r="L241" s="46" t="s">
        <v>39</v>
      </c>
      <c r="M241" s="46" t="s">
        <v>39</v>
      </c>
      <c r="N241" s="8">
        <v>24.3</v>
      </c>
      <c r="O241" s="46" t="s">
        <v>39</v>
      </c>
      <c r="P241" s="10">
        <v>24.3</v>
      </c>
      <c r="Q241" s="8">
        <v>3.2</v>
      </c>
      <c r="R241" s="46" t="s">
        <v>39</v>
      </c>
      <c r="S241" s="46">
        <v>3.2</v>
      </c>
      <c r="T241" s="46">
        <v>4.8</v>
      </c>
      <c r="U241" s="44">
        <v>23.3</v>
      </c>
      <c r="V241" s="44">
        <v>2.2999999999999998</v>
      </c>
      <c r="W241" s="44">
        <v>5.3</v>
      </c>
      <c r="X241" s="44">
        <v>26.6</v>
      </c>
      <c r="Y241" s="44">
        <v>3.8</v>
      </c>
      <c r="Z241" s="44">
        <v>8</v>
      </c>
      <c r="AA241" s="44">
        <v>28.1</v>
      </c>
      <c r="AB241" s="44">
        <v>2.1</v>
      </c>
      <c r="AC241" s="44">
        <v>8.1</v>
      </c>
      <c r="AD241" s="44">
        <v>4.9000000000000004</v>
      </c>
      <c r="AE241" s="44" t="s">
        <v>39</v>
      </c>
      <c r="AF241" s="44">
        <v>11.3</v>
      </c>
      <c r="AG241" s="44" t="s">
        <v>39</v>
      </c>
      <c r="AH241" s="44">
        <v>9.9</v>
      </c>
      <c r="AI241" s="44" t="s">
        <v>39</v>
      </c>
      <c r="AJ241" s="44" t="s">
        <v>39</v>
      </c>
      <c r="AK241" s="44" t="s">
        <v>39</v>
      </c>
      <c r="AL241" s="44" t="s">
        <v>39</v>
      </c>
      <c r="AM241" s="44">
        <v>11.5</v>
      </c>
      <c r="AN241" s="44">
        <v>14.3</v>
      </c>
      <c r="AO241" s="44"/>
      <c r="AP241" s="43"/>
      <c r="AQ241" s="43"/>
    </row>
    <row r="242" spans="1:43" ht="15.75" x14ac:dyDescent="0.25">
      <c r="A242" s="43" t="s">
        <v>182</v>
      </c>
      <c r="B242" s="43" t="s">
        <v>347</v>
      </c>
      <c r="C242" s="45" t="s">
        <v>407</v>
      </c>
      <c r="D242" s="43" t="s">
        <v>408</v>
      </c>
      <c r="E242" s="46" t="s">
        <v>39</v>
      </c>
      <c r="F242" s="46">
        <v>93.4</v>
      </c>
      <c r="G242" s="46">
        <v>11.6</v>
      </c>
      <c r="H242" s="46">
        <v>4.3</v>
      </c>
      <c r="I242" s="46">
        <v>2.9</v>
      </c>
      <c r="J242" s="46" t="s">
        <v>39</v>
      </c>
      <c r="K242" s="46">
        <v>21.3</v>
      </c>
      <c r="L242" s="46">
        <v>30.5</v>
      </c>
      <c r="M242" s="46">
        <v>3.8</v>
      </c>
      <c r="N242" s="8">
        <v>70.5</v>
      </c>
      <c r="O242" s="46" t="s">
        <v>39</v>
      </c>
      <c r="P242" s="10">
        <v>70.5</v>
      </c>
      <c r="Q242" s="8">
        <v>4.9000000000000004</v>
      </c>
      <c r="R242" s="46" t="s">
        <v>39</v>
      </c>
      <c r="S242" s="46">
        <v>4.9000000000000004</v>
      </c>
      <c r="T242" s="46">
        <v>29.2</v>
      </c>
      <c r="U242" s="44">
        <v>33.4</v>
      </c>
      <c r="V242" s="44">
        <v>31.6</v>
      </c>
      <c r="W242" s="53">
        <v>2.7</v>
      </c>
      <c r="X242" s="44">
        <v>69.7</v>
      </c>
      <c r="Y242" s="44">
        <v>25.8</v>
      </c>
      <c r="Z242" s="44">
        <v>16.600000000000001</v>
      </c>
      <c r="AA242" s="44">
        <v>84.2</v>
      </c>
      <c r="AB242" s="44">
        <v>5.4</v>
      </c>
      <c r="AC242" s="44" t="s">
        <v>39</v>
      </c>
      <c r="AD242" s="44">
        <v>8.6</v>
      </c>
      <c r="AE242" s="44" t="s">
        <v>39</v>
      </c>
      <c r="AF242" s="44" t="s">
        <v>39</v>
      </c>
      <c r="AG242" s="44" t="s">
        <v>39</v>
      </c>
      <c r="AH242" s="44">
        <v>26.1</v>
      </c>
      <c r="AI242" s="44" t="s">
        <v>39</v>
      </c>
      <c r="AJ242" s="44" t="s">
        <v>39</v>
      </c>
      <c r="AK242" s="44" t="s">
        <v>39</v>
      </c>
      <c r="AL242" s="44" t="s">
        <v>39</v>
      </c>
      <c r="AM242" s="44">
        <v>48.2</v>
      </c>
      <c r="AN242" s="44">
        <v>39.700000000000003</v>
      </c>
      <c r="AO242" s="44"/>
      <c r="AP242" s="43"/>
      <c r="AQ242" s="43"/>
    </row>
    <row r="243" spans="1:43" ht="15.75" x14ac:dyDescent="0.25">
      <c r="A243" s="43" t="s">
        <v>182</v>
      </c>
      <c r="B243" s="43" t="s">
        <v>347</v>
      </c>
      <c r="C243" s="45" t="s">
        <v>407</v>
      </c>
      <c r="D243" s="43" t="s">
        <v>409</v>
      </c>
      <c r="E243" s="46" t="s">
        <v>39</v>
      </c>
      <c r="F243" s="46">
        <v>423</v>
      </c>
      <c r="G243" s="46">
        <v>42</v>
      </c>
      <c r="H243" s="46">
        <v>12</v>
      </c>
      <c r="I243" s="46" t="s">
        <v>39</v>
      </c>
      <c r="J243" s="46" t="s">
        <v>39</v>
      </c>
      <c r="K243" s="46">
        <v>101</v>
      </c>
      <c r="L243" s="46">
        <v>185</v>
      </c>
      <c r="M243" s="46" t="s">
        <v>39</v>
      </c>
      <c r="N243" s="8">
        <v>281</v>
      </c>
      <c r="O243" s="46" t="s">
        <v>39</v>
      </c>
      <c r="P243" s="10">
        <v>281</v>
      </c>
      <c r="Q243" s="8">
        <v>23</v>
      </c>
      <c r="R243" s="46" t="s">
        <v>39</v>
      </c>
      <c r="S243" s="46">
        <v>23</v>
      </c>
      <c r="T243" s="46">
        <v>151</v>
      </c>
      <c r="U243" s="44" t="s">
        <v>39</v>
      </c>
      <c r="V243" s="44" t="s">
        <v>39</v>
      </c>
      <c r="W243" s="44" t="s">
        <v>39</v>
      </c>
      <c r="X243" s="44">
        <v>265</v>
      </c>
      <c r="Y243" s="44">
        <v>126</v>
      </c>
      <c r="Z243" s="44">
        <v>49</v>
      </c>
      <c r="AA243" s="44">
        <v>326</v>
      </c>
      <c r="AB243" s="44">
        <v>40.4</v>
      </c>
      <c r="AC243" s="44" t="s">
        <v>39</v>
      </c>
      <c r="AD243" s="44">
        <v>11</v>
      </c>
      <c r="AE243" s="44" t="s">
        <v>39</v>
      </c>
      <c r="AF243" s="44" t="s">
        <v>39</v>
      </c>
      <c r="AG243" s="44" t="s">
        <v>39</v>
      </c>
      <c r="AH243" s="44">
        <v>104</v>
      </c>
      <c r="AI243" s="44" t="s">
        <v>39</v>
      </c>
      <c r="AJ243" s="44" t="s">
        <v>39</v>
      </c>
      <c r="AK243" s="44" t="s">
        <v>39</v>
      </c>
      <c r="AL243" s="44" t="s">
        <v>39</v>
      </c>
      <c r="AM243" s="44" t="s">
        <v>39</v>
      </c>
      <c r="AN243" s="44" t="s">
        <v>39</v>
      </c>
      <c r="AO243" s="44"/>
      <c r="AP243" s="43"/>
      <c r="AQ243" s="43"/>
    </row>
    <row r="244" spans="1:43" ht="15.75" x14ac:dyDescent="0.25">
      <c r="A244" s="43" t="s">
        <v>182</v>
      </c>
      <c r="B244" s="43" t="s">
        <v>347</v>
      </c>
      <c r="C244" s="45" t="s">
        <v>407</v>
      </c>
      <c r="D244" s="43" t="s">
        <v>410</v>
      </c>
      <c r="E244" s="46" t="s">
        <v>39</v>
      </c>
      <c r="F244" s="46">
        <v>145.6</v>
      </c>
      <c r="G244" s="46" t="s">
        <v>39</v>
      </c>
      <c r="H244" s="46" t="s">
        <v>39</v>
      </c>
      <c r="I244" s="46" t="s">
        <v>39</v>
      </c>
      <c r="J244" s="46" t="s">
        <v>39</v>
      </c>
      <c r="K244" s="46">
        <v>37.4</v>
      </c>
      <c r="L244" s="46">
        <v>39.5</v>
      </c>
      <c r="M244" s="46" t="s">
        <v>39</v>
      </c>
      <c r="N244" s="8">
        <v>128.5</v>
      </c>
      <c r="O244" s="46" t="s">
        <v>39</v>
      </c>
      <c r="P244" s="10">
        <v>128.5</v>
      </c>
      <c r="Q244" s="8">
        <v>6.2</v>
      </c>
      <c r="R244" s="46" t="s">
        <v>39</v>
      </c>
      <c r="S244" s="46">
        <v>6.2</v>
      </c>
      <c r="T244" s="46">
        <v>33.9</v>
      </c>
      <c r="U244" s="44">
        <v>61.2</v>
      </c>
      <c r="V244" s="44">
        <v>44.5</v>
      </c>
      <c r="W244" s="53">
        <v>4.3</v>
      </c>
      <c r="X244" s="44">
        <v>97.9</v>
      </c>
      <c r="Y244" s="44">
        <v>54</v>
      </c>
      <c r="Z244" s="44">
        <v>30.8</v>
      </c>
      <c r="AA244" s="44">
        <v>143.4</v>
      </c>
      <c r="AB244" s="44">
        <v>7.9</v>
      </c>
      <c r="AC244" s="44">
        <v>31.4</v>
      </c>
      <c r="AD244" s="44">
        <v>11.7</v>
      </c>
      <c r="AE244" s="44" t="s">
        <v>39</v>
      </c>
      <c r="AF244" s="44" t="s">
        <v>39</v>
      </c>
      <c r="AG244" s="44" t="s">
        <v>39</v>
      </c>
      <c r="AH244" s="44" t="s">
        <v>39</v>
      </c>
      <c r="AI244" s="44" t="s">
        <v>39</v>
      </c>
      <c r="AJ244" s="44" t="s">
        <v>39</v>
      </c>
      <c r="AK244" s="44" t="s">
        <v>39</v>
      </c>
      <c r="AL244" s="44" t="s">
        <v>39</v>
      </c>
      <c r="AM244" s="44">
        <v>60.5</v>
      </c>
      <c r="AN244" s="44">
        <v>79.400000000000006</v>
      </c>
      <c r="AO244" s="44"/>
      <c r="AP244" s="43"/>
      <c r="AQ244" s="43"/>
    </row>
    <row r="245" spans="1:43" ht="15.75" x14ac:dyDescent="0.25">
      <c r="A245" s="43" t="s">
        <v>182</v>
      </c>
      <c r="B245" s="43" t="s">
        <v>347</v>
      </c>
      <c r="C245" s="45" t="s">
        <v>407</v>
      </c>
      <c r="D245" s="43" t="s">
        <v>411</v>
      </c>
      <c r="E245" s="46">
        <v>116.8</v>
      </c>
      <c r="F245" s="46">
        <v>88.7</v>
      </c>
      <c r="G245" s="46">
        <v>7.9</v>
      </c>
      <c r="H245" s="46">
        <v>2.1</v>
      </c>
      <c r="I245" s="46">
        <v>1.8</v>
      </c>
      <c r="J245" s="46" t="s">
        <v>39</v>
      </c>
      <c r="K245" s="46" t="s">
        <v>39</v>
      </c>
      <c r="L245" s="46" t="s">
        <v>39</v>
      </c>
      <c r="M245" s="46" t="s">
        <v>39</v>
      </c>
      <c r="N245" s="8">
        <v>71.599999999999994</v>
      </c>
      <c r="O245" s="46" t="s">
        <v>39</v>
      </c>
      <c r="P245" s="10">
        <v>71.599999999999994</v>
      </c>
      <c r="Q245" s="8">
        <v>6.9</v>
      </c>
      <c r="R245" s="46" t="s">
        <v>39</v>
      </c>
      <c r="S245" s="46">
        <v>6.9</v>
      </c>
      <c r="T245" s="46">
        <v>29.1</v>
      </c>
      <c r="U245" s="44">
        <v>35.9</v>
      </c>
      <c r="V245" s="44">
        <v>29.9</v>
      </c>
      <c r="W245" s="53">
        <v>2.9</v>
      </c>
      <c r="X245" s="44">
        <v>64</v>
      </c>
      <c r="Y245" s="44">
        <v>41.6</v>
      </c>
      <c r="Z245" s="44">
        <v>11.2</v>
      </c>
      <c r="AA245" s="44">
        <v>86.9</v>
      </c>
      <c r="AB245" s="44">
        <v>4.8</v>
      </c>
      <c r="AC245" s="44">
        <v>22</v>
      </c>
      <c r="AD245" s="44">
        <v>6.9</v>
      </c>
      <c r="AE245" s="44">
        <v>30.2</v>
      </c>
      <c r="AF245" s="44">
        <v>19.3</v>
      </c>
      <c r="AG245" s="44">
        <v>13.1</v>
      </c>
      <c r="AH245" s="44" t="s">
        <v>39</v>
      </c>
      <c r="AI245" s="44" t="s">
        <v>39</v>
      </c>
      <c r="AJ245" s="44" t="s">
        <v>39</v>
      </c>
      <c r="AK245" s="44" t="s">
        <v>39</v>
      </c>
      <c r="AL245" s="44" t="s">
        <v>39</v>
      </c>
      <c r="AM245" s="44">
        <v>32.1</v>
      </c>
      <c r="AN245" s="44">
        <v>42.2</v>
      </c>
      <c r="AO245" s="44"/>
      <c r="AP245" s="43"/>
      <c r="AQ245" s="43"/>
    </row>
    <row r="246" spans="1:43" ht="15.75" x14ac:dyDescent="0.25">
      <c r="A246" s="43" t="s">
        <v>182</v>
      </c>
      <c r="B246" s="43" t="s">
        <v>347</v>
      </c>
      <c r="C246" s="45" t="s">
        <v>412</v>
      </c>
      <c r="D246" s="43" t="s">
        <v>413</v>
      </c>
      <c r="E246" s="46">
        <v>310</v>
      </c>
      <c r="F246" s="46">
        <v>245</v>
      </c>
      <c r="G246" s="46">
        <v>20.399999999999999</v>
      </c>
      <c r="H246" s="46">
        <v>7.9</v>
      </c>
      <c r="I246" s="46">
        <v>7.4</v>
      </c>
      <c r="J246" s="46" t="s">
        <v>39</v>
      </c>
      <c r="K246" s="46">
        <v>58</v>
      </c>
      <c r="L246" s="46">
        <v>83.2</v>
      </c>
      <c r="M246" s="46">
        <v>5.7</v>
      </c>
      <c r="N246" s="8">
        <v>182</v>
      </c>
      <c r="O246" s="46" t="s">
        <v>39</v>
      </c>
      <c r="P246" s="10">
        <v>182</v>
      </c>
      <c r="Q246" s="8">
        <v>23.9</v>
      </c>
      <c r="R246" s="46" t="s">
        <v>39</v>
      </c>
      <c r="S246" s="46">
        <v>23.9</v>
      </c>
      <c r="T246" s="46">
        <v>58.5</v>
      </c>
      <c r="U246" s="44">
        <v>79.900000000000006</v>
      </c>
      <c r="V246" s="44">
        <v>72.900000000000006</v>
      </c>
      <c r="W246" s="44">
        <v>25.9</v>
      </c>
      <c r="X246" s="44">
        <v>163</v>
      </c>
      <c r="Y246" s="44">
        <v>88.4</v>
      </c>
      <c r="Z246" s="44">
        <v>58.6</v>
      </c>
      <c r="AA246" s="44">
        <v>216</v>
      </c>
      <c r="AB246" s="44">
        <v>17.600000000000001</v>
      </c>
      <c r="AC246" s="44">
        <v>67.8</v>
      </c>
      <c r="AD246" s="44">
        <v>23.2</v>
      </c>
      <c r="AE246" s="44" t="s">
        <v>39</v>
      </c>
      <c r="AF246" s="44">
        <v>45.2</v>
      </c>
      <c r="AG246" s="44" t="s">
        <v>39</v>
      </c>
      <c r="AH246" s="44">
        <v>64.599999999999994</v>
      </c>
      <c r="AI246" s="44" t="s">
        <v>39</v>
      </c>
      <c r="AJ246" s="44" t="s">
        <v>39</v>
      </c>
      <c r="AK246" s="44" t="s">
        <v>39</v>
      </c>
      <c r="AL246" s="44" t="s">
        <v>39</v>
      </c>
      <c r="AM246" s="44">
        <v>70.099999999999994</v>
      </c>
      <c r="AN246" s="44">
        <v>128.69999999999999</v>
      </c>
      <c r="AO246" s="44"/>
      <c r="AP246" s="43"/>
      <c r="AQ246" s="43"/>
    </row>
    <row r="247" spans="1:43" ht="15.75" x14ac:dyDescent="0.25">
      <c r="A247" s="43" t="s">
        <v>182</v>
      </c>
      <c r="B247" s="43" t="s">
        <v>347</v>
      </c>
      <c r="C247" s="45" t="s">
        <v>412</v>
      </c>
      <c r="D247" s="43" t="s">
        <v>414</v>
      </c>
      <c r="E247" s="46">
        <v>169</v>
      </c>
      <c r="F247" s="46">
        <v>112.6</v>
      </c>
      <c r="G247" s="46">
        <v>6.5</v>
      </c>
      <c r="H247" s="46">
        <v>4.2</v>
      </c>
      <c r="I247" s="46">
        <v>4.8</v>
      </c>
      <c r="J247" s="46">
        <v>4.9000000000000004</v>
      </c>
      <c r="K247" s="46">
        <v>24.2</v>
      </c>
      <c r="L247" s="46">
        <v>23.9</v>
      </c>
      <c r="M247" s="46" t="s">
        <v>39</v>
      </c>
      <c r="N247" s="8" t="s">
        <v>39</v>
      </c>
      <c r="O247" s="46" t="s">
        <v>39</v>
      </c>
      <c r="P247" s="10" t="s">
        <v>39</v>
      </c>
      <c r="Q247" s="8" t="s">
        <v>39</v>
      </c>
      <c r="R247" s="46" t="s">
        <v>39</v>
      </c>
      <c r="S247" s="46" t="s">
        <v>39</v>
      </c>
      <c r="T247" s="46" t="s">
        <v>39</v>
      </c>
      <c r="U247" s="44">
        <v>39.5</v>
      </c>
      <c r="V247" s="44">
        <v>39.6</v>
      </c>
      <c r="W247" s="44">
        <v>17.3</v>
      </c>
      <c r="X247" s="44">
        <v>77.5</v>
      </c>
      <c r="Y247" s="44">
        <v>48.8</v>
      </c>
      <c r="Z247" s="44">
        <v>26.5</v>
      </c>
      <c r="AA247" s="44">
        <v>103.2</v>
      </c>
      <c r="AB247" s="44">
        <v>13.8</v>
      </c>
      <c r="AC247" s="44">
        <v>37.9</v>
      </c>
      <c r="AD247" s="44">
        <v>12.1</v>
      </c>
      <c r="AE247" s="44">
        <v>39.1</v>
      </c>
      <c r="AF247" s="44">
        <v>25</v>
      </c>
      <c r="AG247" s="44">
        <v>18.7</v>
      </c>
      <c r="AH247" s="44">
        <v>30.6</v>
      </c>
      <c r="AI247" s="44" t="s">
        <v>39</v>
      </c>
      <c r="AJ247" s="44" t="s">
        <v>39</v>
      </c>
      <c r="AK247" s="44" t="s">
        <v>39</v>
      </c>
      <c r="AL247" s="44" t="s">
        <v>39</v>
      </c>
      <c r="AM247" s="44">
        <v>40.200000000000003</v>
      </c>
      <c r="AN247" s="44">
        <v>56.1</v>
      </c>
      <c r="AO247" s="44"/>
      <c r="AP247" s="43"/>
      <c r="AQ247" s="43"/>
    </row>
    <row r="248" spans="1:43" ht="15.75" x14ac:dyDescent="0.25">
      <c r="A248" s="43" t="s">
        <v>182</v>
      </c>
      <c r="B248" s="43" t="s">
        <v>347</v>
      </c>
      <c r="C248" s="45" t="s">
        <v>415</v>
      </c>
      <c r="D248" s="43" t="s">
        <v>416</v>
      </c>
      <c r="E248" s="46">
        <v>57.7</v>
      </c>
      <c r="F248" s="46">
        <v>39.200000000000003</v>
      </c>
      <c r="G248" s="46">
        <v>2.1</v>
      </c>
      <c r="H248" s="46">
        <v>3.5</v>
      </c>
      <c r="I248" s="46">
        <v>2.7</v>
      </c>
      <c r="J248" s="46">
        <v>3.2</v>
      </c>
      <c r="K248" s="46">
        <v>12.5</v>
      </c>
      <c r="L248" s="46">
        <v>7.8</v>
      </c>
      <c r="M248" s="46">
        <v>1.9</v>
      </c>
      <c r="N248" s="8">
        <v>23.9</v>
      </c>
      <c r="O248" s="46" t="s">
        <v>39</v>
      </c>
      <c r="P248" s="10">
        <v>23.9</v>
      </c>
      <c r="Q248" s="8">
        <v>4.2</v>
      </c>
      <c r="R248" s="46" t="s">
        <v>39</v>
      </c>
      <c r="S248" s="46">
        <v>4.2</v>
      </c>
      <c r="T248" s="46">
        <v>7.9</v>
      </c>
      <c r="U248" s="44" t="s">
        <v>39</v>
      </c>
      <c r="V248" s="44" t="s">
        <v>39</v>
      </c>
      <c r="W248" s="44" t="s">
        <v>39</v>
      </c>
      <c r="X248" s="44">
        <v>32.4</v>
      </c>
      <c r="Y248" s="44">
        <v>4.9000000000000004</v>
      </c>
      <c r="Z248" s="44">
        <v>9.5</v>
      </c>
      <c r="AA248" s="44">
        <v>31.2</v>
      </c>
      <c r="AB248" s="44">
        <v>4</v>
      </c>
      <c r="AC248" s="44">
        <v>9.1999999999999993</v>
      </c>
      <c r="AD248" s="44">
        <v>7.2</v>
      </c>
      <c r="AE248" s="44">
        <v>15.3</v>
      </c>
      <c r="AF248" s="44">
        <v>13.3</v>
      </c>
      <c r="AG248" s="44">
        <v>15.9</v>
      </c>
      <c r="AH248" s="44">
        <v>14.3</v>
      </c>
      <c r="AI248" s="44" t="s">
        <v>39</v>
      </c>
      <c r="AJ248" s="44" t="s">
        <v>39</v>
      </c>
      <c r="AK248" s="44" t="s">
        <v>39</v>
      </c>
      <c r="AL248" s="44" t="s">
        <v>39</v>
      </c>
      <c r="AM248" s="44">
        <v>16.2</v>
      </c>
      <c r="AN248" s="44">
        <v>18.399999999999999</v>
      </c>
      <c r="AO248" s="44"/>
      <c r="AP248" s="43"/>
      <c r="AQ248" s="43"/>
    </row>
    <row r="249" spans="1:43" ht="15.75" x14ac:dyDescent="0.25">
      <c r="A249" s="43" t="s">
        <v>182</v>
      </c>
      <c r="B249" s="43" t="s">
        <v>347</v>
      </c>
      <c r="C249" s="45" t="s">
        <v>415</v>
      </c>
      <c r="D249" s="43" t="s">
        <v>417</v>
      </c>
      <c r="E249" s="46" t="s">
        <v>39</v>
      </c>
      <c r="F249" s="46">
        <v>58.2</v>
      </c>
      <c r="G249" s="46">
        <v>3.3</v>
      </c>
      <c r="H249" s="46">
        <v>4.4000000000000004</v>
      </c>
      <c r="I249" s="46">
        <v>4</v>
      </c>
      <c r="J249" s="46">
        <v>2.2999999999999998</v>
      </c>
      <c r="K249" s="46">
        <v>19.5</v>
      </c>
      <c r="L249" s="46" t="s">
        <v>39</v>
      </c>
      <c r="M249" s="46" t="s">
        <v>39</v>
      </c>
      <c r="N249" s="8">
        <v>32.9</v>
      </c>
      <c r="O249" s="46" t="s">
        <v>39</v>
      </c>
      <c r="P249" s="10">
        <v>32.9</v>
      </c>
      <c r="Q249" s="8">
        <v>6</v>
      </c>
      <c r="R249" s="46" t="s">
        <v>39</v>
      </c>
      <c r="S249" s="46">
        <v>6</v>
      </c>
      <c r="T249" s="46">
        <v>12.2</v>
      </c>
      <c r="U249" s="44">
        <v>31.7</v>
      </c>
      <c r="V249" s="44">
        <v>3.1</v>
      </c>
      <c r="W249" s="44">
        <v>11.7</v>
      </c>
      <c r="X249" s="44">
        <v>43.5</v>
      </c>
      <c r="Y249" s="44">
        <v>5.5</v>
      </c>
      <c r="Z249" s="44">
        <v>10.8</v>
      </c>
      <c r="AA249" s="44">
        <v>44.9</v>
      </c>
      <c r="AB249" s="44">
        <v>4</v>
      </c>
      <c r="AC249" s="44">
        <v>12.9</v>
      </c>
      <c r="AD249" s="44" t="s">
        <v>39</v>
      </c>
      <c r="AE249" s="44" t="s">
        <v>39</v>
      </c>
      <c r="AF249" s="44" t="s">
        <v>39</v>
      </c>
      <c r="AG249" s="44" t="s">
        <v>39</v>
      </c>
      <c r="AH249" s="44">
        <v>13.5</v>
      </c>
      <c r="AI249" s="44" t="s">
        <v>39</v>
      </c>
      <c r="AJ249" s="44" t="s">
        <v>39</v>
      </c>
      <c r="AK249" s="44" t="s">
        <v>39</v>
      </c>
      <c r="AL249" s="44" t="s">
        <v>39</v>
      </c>
      <c r="AM249" s="44">
        <v>21.9</v>
      </c>
      <c r="AN249" s="44">
        <v>21.6</v>
      </c>
      <c r="AO249" s="44"/>
      <c r="AP249" s="43"/>
      <c r="AQ249" s="43"/>
    </row>
    <row r="250" spans="1:43" ht="15.75" x14ac:dyDescent="0.25">
      <c r="A250" s="43" t="s">
        <v>182</v>
      </c>
      <c r="B250" s="43" t="s">
        <v>347</v>
      </c>
      <c r="C250" s="45" t="s">
        <v>418</v>
      </c>
      <c r="D250" s="43" t="s">
        <v>419</v>
      </c>
      <c r="E250" s="46">
        <v>83.9</v>
      </c>
      <c r="F250" s="46">
        <v>64.599999999999994</v>
      </c>
      <c r="G250" s="46">
        <v>5.7</v>
      </c>
      <c r="H250" s="46">
        <v>2.8</v>
      </c>
      <c r="I250" s="46">
        <v>1.4</v>
      </c>
      <c r="J250" s="46">
        <v>3.5</v>
      </c>
      <c r="K250" s="46" t="s">
        <v>39</v>
      </c>
      <c r="L250" s="46" t="s">
        <v>39</v>
      </c>
      <c r="M250" s="46" t="s">
        <v>39</v>
      </c>
      <c r="N250" s="8">
        <v>51</v>
      </c>
      <c r="O250" s="46" t="s">
        <v>39</v>
      </c>
      <c r="P250" s="10">
        <v>51</v>
      </c>
      <c r="Q250" s="8">
        <v>3.2</v>
      </c>
      <c r="R250" s="46" t="s">
        <v>39</v>
      </c>
      <c r="S250" s="46">
        <v>3.2</v>
      </c>
      <c r="T250" s="46">
        <v>3.5</v>
      </c>
      <c r="U250" s="44">
        <v>48</v>
      </c>
      <c r="V250" s="44">
        <v>4.7</v>
      </c>
      <c r="W250" s="44">
        <v>6.1</v>
      </c>
      <c r="X250" s="44">
        <v>59.3</v>
      </c>
      <c r="Y250" s="44">
        <v>3.4</v>
      </c>
      <c r="Z250" s="44">
        <v>9.6999999999999993</v>
      </c>
      <c r="AA250" s="44">
        <v>60.3</v>
      </c>
      <c r="AB250" s="44">
        <v>2.8</v>
      </c>
      <c r="AC250" s="44">
        <v>8.3000000000000007</v>
      </c>
      <c r="AD250" s="44">
        <v>8</v>
      </c>
      <c r="AE250" s="44">
        <v>17.399999999999999</v>
      </c>
      <c r="AF250" s="44">
        <v>9.9</v>
      </c>
      <c r="AG250" s="44">
        <v>10.3</v>
      </c>
      <c r="AH250" s="44">
        <v>19.8</v>
      </c>
      <c r="AI250" s="44">
        <v>10.9</v>
      </c>
      <c r="AJ250" s="44">
        <v>11.6</v>
      </c>
      <c r="AK250" s="44" t="s">
        <v>39</v>
      </c>
      <c r="AL250" s="44" t="s">
        <v>39</v>
      </c>
      <c r="AM250" s="44">
        <v>13.3</v>
      </c>
      <c r="AN250" s="44">
        <v>23.8</v>
      </c>
      <c r="AO250" s="44"/>
      <c r="AP250" s="43"/>
      <c r="AQ250" s="43"/>
    </row>
    <row r="251" spans="1:43" ht="15.75" x14ac:dyDescent="0.25">
      <c r="A251" s="43" t="s">
        <v>182</v>
      </c>
      <c r="B251" s="43" t="s">
        <v>347</v>
      </c>
      <c r="C251" s="45" t="s">
        <v>420</v>
      </c>
      <c r="D251" s="43" t="s">
        <v>421</v>
      </c>
      <c r="E251" s="46" t="s">
        <v>39</v>
      </c>
      <c r="F251" s="46">
        <v>71.2</v>
      </c>
      <c r="G251" s="46">
        <v>3.2</v>
      </c>
      <c r="H251" s="46">
        <v>3.3</v>
      </c>
      <c r="I251" s="46">
        <v>2.2999999999999998</v>
      </c>
      <c r="J251" s="46">
        <v>4</v>
      </c>
      <c r="K251" s="46">
        <v>22.1</v>
      </c>
      <c r="L251" s="46">
        <v>9</v>
      </c>
      <c r="M251" s="46" t="s">
        <v>39</v>
      </c>
      <c r="N251" s="8">
        <v>64.5</v>
      </c>
      <c r="O251" s="46" t="s">
        <v>39</v>
      </c>
      <c r="P251" s="10">
        <v>64.5</v>
      </c>
      <c r="Q251" s="8" t="s">
        <v>39</v>
      </c>
      <c r="R251" s="46" t="s">
        <v>39</v>
      </c>
      <c r="S251" s="46" t="s">
        <v>39</v>
      </c>
      <c r="T251" s="46">
        <v>7.3</v>
      </c>
      <c r="U251" s="44" t="s">
        <v>39</v>
      </c>
      <c r="V251" s="44" t="s">
        <v>39</v>
      </c>
      <c r="W251" s="44" t="s">
        <v>39</v>
      </c>
      <c r="X251" s="44">
        <v>57.9</v>
      </c>
      <c r="Y251" s="44">
        <v>6.7</v>
      </c>
      <c r="Z251" s="44">
        <v>8.9</v>
      </c>
      <c r="AA251" s="44">
        <v>68</v>
      </c>
      <c r="AB251" s="44" t="s">
        <v>39</v>
      </c>
      <c r="AC251" s="44">
        <v>7.7</v>
      </c>
      <c r="AD251" s="44">
        <v>4.5999999999999996</v>
      </c>
      <c r="AE251" s="44" t="s">
        <v>39</v>
      </c>
      <c r="AF251" s="44" t="s">
        <v>39</v>
      </c>
      <c r="AG251" s="44" t="s">
        <v>39</v>
      </c>
      <c r="AH251" s="44">
        <v>13.6</v>
      </c>
      <c r="AI251" s="44">
        <v>12.7</v>
      </c>
      <c r="AJ251" s="44">
        <v>13.2</v>
      </c>
      <c r="AK251" s="44" t="s">
        <v>39</v>
      </c>
      <c r="AL251" s="44" t="s">
        <v>39</v>
      </c>
      <c r="AM251" s="44">
        <v>10.9</v>
      </c>
      <c r="AN251" s="44">
        <v>39.200000000000003</v>
      </c>
      <c r="AO251" s="44"/>
      <c r="AP251" s="43"/>
      <c r="AQ251" s="43"/>
    </row>
    <row r="252" spans="1:43" ht="15.75" x14ac:dyDescent="0.25">
      <c r="A252" s="43" t="s">
        <v>182</v>
      </c>
      <c r="B252" s="43" t="s">
        <v>347</v>
      </c>
      <c r="C252" s="45" t="s">
        <v>422</v>
      </c>
      <c r="D252" s="43" t="s">
        <v>423</v>
      </c>
      <c r="E252" s="46" t="s">
        <v>39</v>
      </c>
      <c r="F252" s="46">
        <v>211.7</v>
      </c>
      <c r="G252" s="46">
        <v>17</v>
      </c>
      <c r="H252" s="46">
        <v>3.8</v>
      </c>
      <c r="I252" s="46">
        <v>3.4</v>
      </c>
      <c r="J252" s="46">
        <v>15.4</v>
      </c>
      <c r="K252" s="46">
        <v>73.599999999999994</v>
      </c>
      <c r="L252" s="46">
        <v>22.8</v>
      </c>
      <c r="M252" s="46">
        <v>6.9</v>
      </c>
      <c r="N252" s="8">
        <v>149.6</v>
      </c>
      <c r="O252" s="46" t="s">
        <v>39</v>
      </c>
      <c r="P252" s="10">
        <v>149.6</v>
      </c>
      <c r="Q252" s="8" t="s">
        <v>39</v>
      </c>
      <c r="R252" s="46" t="s">
        <v>39</v>
      </c>
      <c r="S252" s="46" t="s">
        <v>39</v>
      </c>
      <c r="T252" s="46">
        <v>25.9</v>
      </c>
      <c r="U252" s="44">
        <v>159</v>
      </c>
      <c r="V252" s="44">
        <v>7.2</v>
      </c>
      <c r="W252" s="44">
        <v>27.5</v>
      </c>
      <c r="X252" s="44">
        <v>197</v>
      </c>
      <c r="Y252" s="44">
        <v>13.1</v>
      </c>
      <c r="Z252" s="44">
        <v>38.1</v>
      </c>
      <c r="AA252" s="44">
        <v>193</v>
      </c>
      <c r="AB252" s="44">
        <v>18.8</v>
      </c>
      <c r="AC252" s="44">
        <v>48.3</v>
      </c>
      <c r="AD252" s="44">
        <v>18.3</v>
      </c>
      <c r="AE252" s="44" t="s">
        <v>39</v>
      </c>
      <c r="AF252" s="44" t="s">
        <v>39</v>
      </c>
      <c r="AG252" s="44" t="s">
        <v>39</v>
      </c>
      <c r="AH252" s="44">
        <v>69.5</v>
      </c>
      <c r="AI252" s="44">
        <v>21.8</v>
      </c>
      <c r="AJ252" s="44">
        <v>32.1</v>
      </c>
      <c r="AK252" s="44" t="s">
        <v>39</v>
      </c>
      <c r="AL252" s="44" t="s">
        <v>39</v>
      </c>
      <c r="AM252" s="44">
        <v>39.299999999999997</v>
      </c>
      <c r="AN252" s="44">
        <v>107.2</v>
      </c>
      <c r="AO252" s="44"/>
      <c r="AP252" s="43"/>
      <c r="AQ252" s="43"/>
    </row>
    <row r="253" spans="1:43" ht="15.75" x14ac:dyDescent="0.25">
      <c r="A253" s="43" t="s">
        <v>182</v>
      </c>
      <c r="B253" s="43" t="s">
        <v>347</v>
      </c>
      <c r="C253" s="45" t="s">
        <v>424</v>
      </c>
      <c r="D253" s="43" t="s">
        <v>425</v>
      </c>
      <c r="E253" s="46" t="s">
        <v>39</v>
      </c>
      <c r="F253" s="46">
        <v>255</v>
      </c>
      <c r="G253" s="46" t="s">
        <v>39</v>
      </c>
      <c r="H253" s="46" t="s">
        <v>39</v>
      </c>
      <c r="I253" s="46" t="s">
        <v>39</v>
      </c>
      <c r="J253" s="46" t="s">
        <v>39</v>
      </c>
      <c r="K253" s="46">
        <v>79.400000000000006</v>
      </c>
      <c r="L253" s="46">
        <v>39.5</v>
      </c>
      <c r="M253" s="46">
        <v>10.3</v>
      </c>
      <c r="N253" s="8">
        <v>180.2</v>
      </c>
      <c r="O253" s="46" t="s">
        <v>39</v>
      </c>
      <c r="P253" s="10">
        <v>180.2</v>
      </c>
      <c r="Q253" s="8">
        <v>17.100000000000001</v>
      </c>
      <c r="R253" s="46" t="s">
        <v>39</v>
      </c>
      <c r="S253" s="46">
        <v>17.100000000000001</v>
      </c>
      <c r="T253" s="46">
        <v>39.1</v>
      </c>
      <c r="U253" s="44">
        <v>162</v>
      </c>
      <c r="V253" s="44">
        <v>15.7</v>
      </c>
      <c r="W253" s="44">
        <v>29.7</v>
      </c>
      <c r="X253" s="44">
        <v>220.6</v>
      </c>
      <c r="Y253" s="44">
        <v>27.8</v>
      </c>
      <c r="Z253" s="44">
        <v>46.5</v>
      </c>
      <c r="AA253" s="44">
        <v>223.3</v>
      </c>
      <c r="AB253" s="44">
        <v>19.8</v>
      </c>
      <c r="AC253" s="44">
        <v>50.4</v>
      </c>
      <c r="AD253" s="44">
        <v>16.600000000000001</v>
      </c>
      <c r="AE253" s="44" t="s">
        <v>39</v>
      </c>
      <c r="AF253" s="44">
        <v>57.9</v>
      </c>
      <c r="AG253" s="44" t="s">
        <v>39</v>
      </c>
      <c r="AH253" s="44">
        <v>68.099999999999994</v>
      </c>
      <c r="AI253" s="44" t="s">
        <v>39</v>
      </c>
      <c r="AJ253" s="44" t="s">
        <v>39</v>
      </c>
      <c r="AK253" s="44" t="s">
        <v>39</v>
      </c>
      <c r="AL253" s="44" t="s">
        <v>39</v>
      </c>
      <c r="AM253" s="44">
        <v>41.4</v>
      </c>
      <c r="AN253" s="44">
        <v>128</v>
      </c>
      <c r="AO253" s="44"/>
      <c r="AP253" s="43"/>
      <c r="AQ253" s="43"/>
    </row>
    <row r="254" spans="1:43" ht="15.75" x14ac:dyDescent="0.25">
      <c r="A254" s="43" t="s">
        <v>182</v>
      </c>
      <c r="B254" s="43" t="s">
        <v>347</v>
      </c>
      <c r="C254" s="45" t="s">
        <v>426</v>
      </c>
      <c r="D254" s="43" t="s">
        <v>427</v>
      </c>
      <c r="E254" s="46">
        <v>253</v>
      </c>
      <c r="F254" s="46">
        <v>204</v>
      </c>
      <c r="G254" s="46">
        <v>9.3000000000000007</v>
      </c>
      <c r="H254" s="46" t="s">
        <v>39</v>
      </c>
      <c r="I254" s="46">
        <v>4.9000000000000004</v>
      </c>
      <c r="J254" s="46" t="s">
        <v>39</v>
      </c>
      <c r="K254" s="46" t="s">
        <v>39</v>
      </c>
      <c r="L254" s="46" t="s">
        <v>39</v>
      </c>
      <c r="M254" s="46" t="s">
        <v>39</v>
      </c>
      <c r="N254" s="8">
        <v>152</v>
      </c>
      <c r="O254" s="46" t="s">
        <v>39</v>
      </c>
      <c r="P254" s="10">
        <v>152</v>
      </c>
      <c r="Q254" s="8">
        <v>15.7</v>
      </c>
      <c r="R254" s="46" t="s">
        <v>39</v>
      </c>
      <c r="S254" s="46">
        <v>15.7</v>
      </c>
      <c r="T254" s="46">
        <v>28.6</v>
      </c>
      <c r="U254" s="44" t="s">
        <v>39</v>
      </c>
      <c r="V254" s="44" t="s">
        <v>39</v>
      </c>
      <c r="W254" s="44" t="s">
        <v>39</v>
      </c>
      <c r="X254" s="44">
        <v>192</v>
      </c>
      <c r="Y254" s="44">
        <v>15.5</v>
      </c>
      <c r="Z254" s="44">
        <v>43.7</v>
      </c>
      <c r="AA254" s="44">
        <v>187</v>
      </c>
      <c r="AB254" s="44">
        <v>17</v>
      </c>
      <c r="AC254" s="44">
        <v>46</v>
      </c>
      <c r="AD254" s="44">
        <v>15.6</v>
      </c>
      <c r="AE254" s="44">
        <v>49</v>
      </c>
      <c r="AF254" s="44">
        <v>51.6</v>
      </c>
      <c r="AG254" s="44">
        <v>42.1</v>
      </c>
      <c r="AH254" s="44">
        <v>54.7</v>
      </c>
      <c r="AI254" s="44" t="s">
        <v>39</v>
      </c>
      <c r="AJ254" s="44" t="s">
        <v>39</v>
      </c>
      <c r="AK254" s="44" t="s">
        <v>39</v>
      </c>
      <c r="AL254" s="44" t="s">
        <v>39</v>
      </c>
      <c r="AM254" s="44">
        <v>33</v>
      </c>
      <c r="AN254" s="44">
        <v>119.8</v>
      </c>
      <c r="AO254" s="44"/>
      <c r="AP254" s="43"/>
      <c r="AQ254" s="43"/>
    </row>
    <row r="255" spans="1:43" ht="15.75" x14ac:dyDescent="0.25">
      <c r="A255" s="43"/>
      <c r="B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 t="s">
        <v>437</v>
      </c>
      <c r="N255" s="1" t="e">
        <f>SMALL(O255:P255,1)</f>
        <v>#NUM!</v>
      </c>
      <c r="O255" s="43"/>
      <c r="P255" s="57" t="s">
        <v>437</v>
      </c>
      <c r="Q255" s="1">
        <f>-SUM(R255:S255)</f>
        <v>0</v>
      </c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</row>
    <row r="256" spans="1:43" ht="15.75" x14ac:dyDescent="0.25">
      <c r="A256" s="53" t="s">
        <v>438</v>
      </c>
      <c r="B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1"/>
      <c r="O256" s="43"/>
      <c r="P256" s="57"/>
      <c r="Q256" s="1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</row>
    <row r="257" spans="1:1" ht="15.75" x14ac:dyDescent="0.25">
      <c r="A257" s="120" t="s">
        <v>472</v>
      </c>
    </row>
    <row r="258" spans="1:1" ht="15.75" x14ac:dyDescent="0.25">
      <c r="A258" s="43"/>
    </row>
    <row r="259" spans="1:1" ht="15.75" x14ac:dyDescent="0.25">
      <c r="A259" s="43"/>
    </row>
    <row r="260" spans="1:1" ht="15.75" x14ac:dyDescent="0.25">
      <c r="A260" s="43"/>
    </row>
    <row r="261" spans="1:1" ht="15.75" x14ac:dyDescent="0.25">
      <c r="A261" s="43"/>
    </row>
    <row r="262" spans="1:1" ht="15.75" x14ac:dyDescent="0.25">
      <c r="A262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03"/>
  <sheetViews>
    <sheetView workbookViewId="0">
      <selection activeCell="E270" sqref="E270"/>
    </sheetView>
  </sheetViews>
  <sheetFormatPr defaultRowHeight="15" x14ac:dyDescent="0.25"/>
  <cols>
    <col min="1" max="2" width="9.140625" style="13"/>
    <col min="3" max="3" width="43.5703125" style="13" customWidth="1"/>
    <col min="4" max="4" width="29.85546875" style="13" customWidth="1"/>
    <col min="5" max="6" width="9.28515625" style="13" bestFit="1" customWidth="1"/>
    <col min="7" max="13" width="10.42578125" style="13" bestFit="1" customWidth="1"/>
    <col min="14" max="14" width="10.42578125" style="119" bestFit="1" customWidth="1"/>
    <col min="15" max="31" width="10.42578125" style="13" bestFit="1" customWidth="1"/>
    <col min="32" max="32" width="10.140625" style="13" bestFit="1" customWidth="1"/>
    <col min="33" max="40" width="10.42578125" style="13" bestFit="1" customWidth="1"/>
    <col min="41" max="16384" width="9.140625" style="13"/>
  </cols>
  <sheetData>
    <row r="1" spans="1:40" ht="15.75" x14ac:dyDescent="0.25">
      <c r="A1" s="15"/>
      <c r="B1" s="15" t="s">
        <v>0</v>
      </c>
      <c r="C1" s="15" t="s">
        <v>1</v>
      </c>
      <c r="D1" s="15" t="s">
        <v>2</v>
      </c>
      <c r="E1" s="16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9</v>
      </c>
      <c r="L1" s="17" t="s">
        <v>10</v>
      </c>
      <c r="M1" s="17" t="s">
        <v>11</v>
      </c>
      <c r="N1" s="73" t="s">
        <v>12</v>
      </c>
      <c r="O1" s="16" t="s">
        <v>13</v>
      </c>
      <c r="P1" s="74" t="s">
        <v>14</v>
      </c>
      <c r="Q1" s="73" t="s">
        <v>15</v>
      </c>
      <c r="R1" s="16" t="s">
        <v>16</v>
      </c>
      <c r="S1" s="17" t="s">
        <v>17</v>
      </c>
      <c r="T1" s="17" t="s">
        <v>18</v>
      </c>
      <c r="U1" s="17" t="s">
        <v>19</v>
      </c>
      <c r="V1" s="17" t="s">
        <v>20</v>
      </c>
      <c r="W1" s="17" t="s">
        <v>21</v>
      </c>
      <c r="X1" s="17" t="s">
        <v>22</v>
      </c>
      <c r="Y1" s="17" t="s">
        <v>23</v>
      </c>
      <c r="Z1" s="17" t="s">
        <v>24</v>
      </c>
      <c r="AA1" s="17" t="s">
        <v>25</v>
      </c>
      <c r="AB1" s="17" t="s">
        <v>26</v>
      </c>
      <c r="AC1" s="17" t="s">
        <v>27</v>
      </c>
      <c r="AD1" s="75" t="s">
        <v>28</v>
      </c>
      <c r="AE1" s="17" t="s">
        <v>29</v>
      </c>
      <c r="AF1" s="17" t="s">
        <v>30</v>
      </c>
      <c r="AG1" s="17" t="s">
        <v>31</v>
      </c>
      <c r="AH1" s="15" t="s">
        <v>32</v>
      </c>
      <c r="AI1" s="15" t="s">
        <v>33</v>
      </c>
      <c r="AJ1" s="15" t="s">
        <v>34</v>
      </c>
      <c r="AK1" s="15" t="s">
        <v>35</v>
      </c>
      <c r="AL1" s="15" t="s">
        <v>36</v>
      </c>
      <c r="AM1" s="15" t="s">
        <v>37</v>
      </c>
      <c r="AN1" s="15" t="s">
        <v>38</v>
      </c>
    </row>
    <row r="2" spans="1:40" ht="15.75" x14ac:dyDescent="0.25">
      <c r="A2" s="14" t="s">
        <v>40</v>
      </c>
      <c r="B2" s="14" t="s">
        <v>41</v>
      </c>
      <c r="C2" s="14" t="s">
        <v>42</v>
      </c>
      <c r="D2" s="14" t="s">
        <v>43</v>
      </c>
      <c r="E2" s="21">
        <v>121.69</v>
      </c>
      <c r="F2" s="22">
        <v>89.33</v>
      </c>
      <c r="G2" s="76">
        <v>0.10075002798611889</v>
      </c>
      <c r="H2" s="76">
        <v>3.5822232172842271E-2</v>
      </c>
      <c r="I2" s="76" t="s">
        <v>39</v>
      </c>
      <c r="J2" s="76" t="s">
        <v>39</v>
      </c>
      <c r="K2" s="76" t="s">
        <v>39</v>
      </c>
      <c r="L2" s="76">
        <v>0</v>
      </c>
      <c r="M2" s="76">
        <v>0</v>
      </c>
      <c r="N2" s="77">
        <f>SMALL(O2:P2,1)</f>
        <v>0.30784730773536328</v>
      </c>
      <c r="O2" s="78" t="s">
        <v>39</v>
      </c>
      <c r="P2" s="79">
        <v>0.30784730773536328</v>
      </c>
      <c r="Q2" s="77">
        <f t="shared" ref="Q2:Q112" si="0">SUM(R2,S2)</f>
        <v>0.20038061121683642</v>
      </c>
      <c r="R2" s="78" t="s">
        <v>39</v>
      </c>
      <c r="S2" s="76">
        <v>0.20038061121683642</v>
      </c>
      <c r="T2" s="76">
        <v>0.10186947274152021</v>
      </c>
      <c r="U2" s="76">
        <v>0.29889174969215271</v>
      </c>
      <c r="V2" s="76">
        <v>0.70301130639202958</v>
      </c>
      <c r="W2" s="76">
        <v>3.9180566439046237E-2</v>
      </c>
      <c r="X2" s="76" t="s">
        <v>39</v>
      </c>
      <c r="Y2" s="76">
        <v>0</v>
      </c>
      <c r="Z2" s="76">
        <v>0</v>
      </c>
      <c r="AA2" s="76">
        <v>0.78249188402552339</v>
      </c>
      <c r="AB2" s="76">
        <v>7.9480577633493782E-2</v>
      </c>
      <c r="AC2" s="76">
        <v>5.3733348259263403E-2</v>
      </c>
      <c r="AD2" s="80">
        <v>0.1175416993171387</v>
      </c>
      <c r="AE2" s="76">
        <v>0.21941117205865893</v>
      </c>
      <c r="AF2" s="76">
        <v>0.35598343221762008</v>
      </c>
      <c r="AG2" s="76">
        <v>0.25971118325310644</v>
      </c>
      <c r="AH2" s="76">
        <v>0.30784730773536328</v>
      </c>
      <c r="AI2" s="76" t="s">
        <v>39</v>
      </c>
      <c r="AJ2" s="76" t="s">
        <v>39</v>
      </c>
      <c r="AK2" s="76" t="s">
        <v>39</v>
      </c>
      <c r="AL2" s="76" t="s">
        <v>39</v>
      </c>
      <c r="AM2" s="76">
        <v>0.32240008955558047</v>
      </c>
      <c r="AN2" s="76">
        <v>0.49143624762117988</v>
      </c>
    </row>
    <row r="3" spans="1:40" ht="15.75" x14ac:dyDescent="0.25">
      <c r="A3" s="14" t="s">
        <v>40</v>
      </c>
      <c r="B3" s="14" t="s">
        <v>41</v>
      </c>
      <c r="C3" s="14" t="s">
        <v>42</v>
      </c>
      <c r="D3" s="14" t="s">
        <v>44</v>
      </c>
      <c r="E3" s="21" t="s">
        <v>39</v>
      </c>
      <c r="F3" s="22">
        <v>21.837</v>
      </c>
      <c r="G3" s="76">
        <v>3.6635068919723408E-2</v>
      </c>
      <c r="H3" s="76">
        <v>1.8317534459861704E-2</v>
      </c>
      <c r="I3" s="76">
        <v>1.3738150844896277E-2</v>
      </c>
      <c r="J3" s="76">
        <v>2.2896918074827129E-2</v>
      </c>
      <c r="K3" s="76" t="s">
        <v>39</v>
      </c>
      <c r="L3" s="76">
        <v>0</v>
      </c>
      <c r="M3" s="76">
        <v>0</v>
      </c>
      <c r="N3" s="77">
        <f t="shared" ref="N3:N27" si="1">SMALL(O3:P3,1)</f>
        <v>0.215231029903375</v>
      </c>
      <c r="O3" s="78" t="s">
        <v>39</v>
      </c>
      <c r="P3" s="79">
        <v>0.215231029903375</v>
      </c>
      <c r="Q3" s="77">
        <f t="shared" si="0"/>
        <v>0.247286715208133</v>
      </c>
      <c r="R3" s="78" t="s">
        <v>39</v>
      </c>
      <c r="S3" s="76">
        <v>0.247286715208133</v>
      </c>
      <c r="T3" s="76">
        <v>0.10074643952923937</v>
      </c>
      <c r="U3" s="76">
        <v>0.29765993497275267</v>
      </c>
      <c r="V3" s="76">
        <v>0.62279617163529788</v>
      </c>
      <c r="W3" s="76">
        <v>3.6635068919723408E-2</v>
      </c>
      <c r="X3" s="76" t="s">
        <v>39</v>
      </c>
      <c r="Y3" s="76">
        <v>0</v>
      </c>
      <c r="Z3" s="76">
        <v>0</v>
      </c>
      <c r="AA3" s="76">
        <v>0.69148692585977922</v>
      </c>
      <c r="AB3" s="76">
        <v>0.10532582314420479</v>
      </c>
      <c r="AC3" s="76">
        <v>0.15569904290882447</v>
      </c>
      <c r="AD3" s="80">
        <v>8.7008288684343085E-2</v>
      </c>
      <c r="AE3" s="76">
        <v>8.7008288684343085E-2</v>
      </c>
      <c r="AF3" s="76">
        <v>0.3892476072720612</v>
      </c>
      <c r="AG3" s="76">
        <v>0.30223931858771808</v>
      </c>
      <c r="AH3" s="76">
        <v>0.247286715208133</v>
      </c>
      <c r="AI3" s="76" t="s">
        <v>39</v>
      </c>
      <c r="AJ3" s="76" t="s">
        <v>39</v>
      </c>
      <c r="AK3" s="76" t="s">
        <v>39</v>
      </c>
      <c r="AL3" s="76" t="s">
        <v>39</v>
      </c>
      <c r="AM3" s="76">
        <v>0.22896918074827127</v>
      </c>
      <c r="AN3" s="76">
        <v>0.494573430416266</v>
      </c>
    </row>
    <row r="4" spans="1:40" ht="15.75" x14ac:dyDescent="0.25">
      <c r="A4" s="14" t="s">
        <v>40</v>
      </c>
      <c r="B4" s="14" t="s">
        <v>41</v>
      </c>
      <c r="C4" s="14" t="s">
        <v>42</v>
      </c>
      <c r="D4" s="14" t="s">
        <v>45</v>
      </c>
      <c r="E4" s="21">
        <v>67.23</v>
      </c>
      <c r="F4" s="22">
        <v>52.14</v>
      </c>
      <c r="G4" s="76">
        <v>0.10356731875719218</v>
      </c>
      <c r="H4" s="76">
        <v>4.6029919447640961E-2</v>
      </c>
      <c r="I4" s="76">
        <v>4.6029919447640961E-2</v>
      </c>
      <c r="J4" s="76">
        <v>1.9179133103183737E-2</v>
      </c>
      <c r="K4" s="76" t="s">
        <v>39</v>
      </c>
      <c r="L4" s="76" t="s">
        <v>39</v>
      </c>
      <c r="M4" s="76" t="s">
        <v>39</v>
      </c>
      <c r="N4" s="77">
        <f t="shared" si="1"/>
        <v>0.23782125047947833</v>
      </c>
      <c r="O4" s="78" t="s">
        <v>39</v>
      </c>
      <c r="P4" s="79">
        <v>0.23782125047947833</v>
      </c>
      <c r="Q4" s="77">
        <f t="shared" si="0"/>
        <v>0.35864978902953587</v>
      </c>
      <c r="R4" s="78" t="s">
        <v>39</v>
      </c>
      <c r="S4" s="76">
        <v>0.35864978902953587</v>
      </c>
      <c r="T4" s="76" t="s">
        <v>39</v>
      </c>
      <c r="U4" s="76">
        <v>0.26083621020329878</v>
      </c>
      <c r="V4" s="76">
        <v>0.8131952435749904</v>
      </c>
      <c r="W4" s="76">
        <v>5.3701572688914456E-2</v>
      </c>
      <c r="X4" s="76" t="s">
        <v>39</v>
      </c>
      <c r="Y4" s="76">
        <v>0</v>
      </c>
      <c r="Z4" s="76">
        <v>0</v>
      </c>
      <c r="AA4" s="76">
        <v>0.79593402378212508</v>
      </c>
      <c r="AB4" s="76">
        <v>0.10356731875719218</v>
      </c>
      <c r="AC4" s="76">
        <v>4.4112006137322586E-2</v>
      </c>
      <c r="AD4" s="80">
        <v>0.11315688530878405</v>
      </c>
      <c r="AE4" s="76">
        <v>0.22247794399693133</v>
      </c>
      <c r="AF4" s="76">
        <v>0.33179900268507867</v>
      </c>
      <c r="AG4" s="76">
        <v>0.23590333716915995</v>
      </c>
      <c r="AH4" s="76">
        <v>0.18603759110088222</v>
      </c>
      <c r="AI4" s="76" t="s">
        <v>39</v>
      </c>
      <c r="AJ4" s="76" t="s">
        <v>39</v>
      </c>
      <c r="AK4" s="76" t="s">
        <v>39</v>
      </c>
      <c r="AL4" s="76" t="s">
        <v>39</v>
      </c>
      <c r="AM4" s="76">
        <v>0.29727656309934791</v>
      </c>
      <c r="AN4" s="76">
        <v>0.55427694668200989</v>
      </c>
    </row>
    <row r="5" spans="1:40" ht="15.75" x14ac:dyDescent="0.25">
      <c r="A5" s="14" t="s">
        <v>40</v>
      </c>
      <c r="B5" s="14" t="s">
        <v>41</v>
      </c>
      <c r="C5" s="14" t="s">
        <v>42</v>
      </c>
      <c r="D5" s="14" t="s">
        <v>46</v>
      </c>
      <c r="E5" s="21" t="s">
        <v>39</v>
      </c>
      <c r="F5" s="22">
        <v>74.8</v>
      </c>
      <c r="G5" s="76" t="s">
        <v>39</v>
      </c>
      <c r="H5" s="76" t="s">
        <v>39</v>
      </c>
      <c r="I5" s="76" t="s">
        <v>39</v>
      </c>
      <c r="J5" s="76" t="s">
        <v>39</v>
      </c>
      <c r="K5" s="76" t="s">
        <v>39</v>
      </c>
      <c r="L5" s="76">
        <v>0</v>
      </c>
      <c r="M5" s="76">
        <v>0</v>
      </c>
      <c r="N5" s="77">
        <f t="shared" si="1"/>
        <v>0.30614973262032086</v>
      </c>
      <c r="O5" s="78" t="s">
        <v>39</v>
      </c>
      <c r="P5" s="79">
        <v>0.30614973262032086</v>
      </c>
      <c r="Q5" s="77">
        <f t="shared" si="0"/>
        <v>0.32754010695187169</v>
      </c>
      <c r="R5" s="78" t="s">
        <v>39</v>
      </c>
      <c r="S5" s="76">
        <v>0.32754010695187169</v>
      </c>
      <c r="T5" s="76" t="s">
        <v>39</v>
      </c>
      <c r="U5" s="76">
        <v>0.27406417112299464</v>
      </c>
      <c r="V5" s="76">
        <v>0.62433155080213909</v>
      </c>
      <c r="W5" s="76" t="s">
        <v>39</v>
      </c>
      <c r="X5" s="76" t="s">
        <v>39</v>
      </c>
      <c r="Y5" s="76">
        <v>0</v>
      </c>
      <c r="Z5" s="76">
        <v>0</v>
      </c>
      <c r="AA5" s="76">
        <v>0.76069518716577544</v>
      </c>
      <c r="AB5" s="76">
        <v>0.14171122994652408</v>
      </c>
      <c r="AC5" s="76">
        <v>6.4171122994652413E-2</v>
      </c>
      <c r="AD5" s="80">
        <v>0.1229946524064171</v>
      </c>
      <c r="AE5" s="76">
        <v>0.21122994652406418</v>
      </c>
      <c r="AF5" s="76" t="s">
        <v>39</v>
      </c>
      <c r="AG5" s="76" t="s">
        <v>39</v>
      </c>
      <c r="AH5" s="76">
        <v>0.21256684491978611</v>
      </c>
      <c r="AI5" s="76" t="s">
        <v>39</v>
      </c>
      <c r="AJ5" s="76" t="s">
        <v>39</v>
      </c>
      <c r="AK5" s="76" t="s">
        <v>39</v>
      </c>
      <c r="AL5" s="76" t="s">
        <v>39</v>
      </c>
      <c r="AM5" s="76">
        <v>0.30614973262032086</v>
      </c>
      <c r="AN5" s="76">
        <v>0.45855614973262032</v>
      </c>
    </row>
    <row r="6" spans="1:40" ht="15.75" x14ac:dyDescent="0.25">
      <c r="A6" s="14" t="s">
        <v>40</v>
      </c>
      <c r="B6" s="14" t="s">
        <v>41</v>
      </c>
      <c r="C6" s="14" t="s">
        <v>42</v>
      </c>
      <c r="D6" s="14" t="s">
        <v>47</v>
      </c>
      <c r="E6" s="21">
        <v>57.44</v>
      </c>
      <c r="F6" s="22">
        <v>41.35</v>
      </c>
      <c r="G6" s="76">
        <v>8.222490931076179E-2</v>
      </c>
      <c r="H6" s="76">
        <v>5.8041112454655375E-2</v>
      </c>
      <c r="I6" s="76">
        <v>6.529625151148731E-2</v>
      </c>
      <c r="J6" s="76">
        <v>6.7714631197097933E-2</v>
      </c>
      <c r="K6" s="76" t="s">
        <v>39</v>
      </c>
      <c r="L6" s="76" t="s">
        <v>39</v>
      </c>
      <c r="M6" s="76" t="s">
        <v>39</v>
      </c>
      <c r="N6" s="77">
        <f t="shared" si="1"/>
        <v>0.28778718258766628</v>
      </c>
      <c r="O6" s="78" t="s">
        <v>39</v>
      </c>
      <c r="P6" s="79">
        <v>0.28778718258766628</v>
      </c>
      <c r="Q6" s="77">
        <f t="shared" si="0"/>
        <v>0.24667472793228534</v>
      </c>
      <c r="R6" s="78" t="s">
        <v>39</v>
      </c>
      <c r="S6" s="76">
        <v>0.24667472793228534</v>
      </c>
      <c r="T6" s="76">
        <v>0.14268440145102781</v>
      </c>
      <c r="U6" s="76" t="s">
        <v>39</v>
      </c>
      <c r="V6" s="76" t="s">
        <v>39</v>
      </c>
      <c r="W6" s="76">
        <v>5.5622732769044732E-2</v>
      </c>
      <c r="X6" s="76" t="s">
        <v>39</v>
      </c>
      <c r="Y6" s="76">
        <v>0</v>
      </c>
      <c r="Z6" s="76">
        <v>0</v>
      </c>
      <c r="AA6" s="76">
        <v>0.7061668681983071</v>
      </c>
      <c r="AB6" s="76">
        <v>0.18621523579201935</v>
      </c>
      <c r="AC6" s="76">
        <v>8.4643288996372426E-2</v>
      </c>
      <c r="AD6" s="80">
        <v>0.14026602176541716</v>
      </c>
      <c r="AE6" s="76">
        <v>0.20556227327690446</v>
      </c>
      <c r="AF6" s="76">
        <v>0.38935912938331319</v>
      </c>
      <c r="AG6" s="76">
        <v>0.28778718258766628</v>
      </c>
      <c r="AH6" s="76">
        <v>0.23458282950423215</v>
      </c>
      <c r="AI6" s="76" t="s">
        <v>39</v>
      </c>
      <c r="AJ6" s="76" t="s">
        <v>39</v>
      </c>
      <c r="AK6" s="76" t="s">
        <v>39</v>
      </c>
      <c r="AL6" s="76" t="s">
        <v>39</v>
      </c>
      <c r="AM6" s="76">
        <v>0.30471584038694072</v>
      </c>
      <c r="AN6" s="76">
        <v>0.54171704957678346</v>
      </c>
    </row>
    <row r="7" spans="1:40" ht="15.75" x14ac:dyDescent="0.25">
      <c r="A7" s="14" t="s">
        <v>40</v>
      </c>
      <c r="B7" s="14" t="s">
        <v>41</v>
      </c>
      <c r="C7" s="14" t="s">
        <v>42</v>
      </c>
      <c r="D7" s="14" t="s">
        <v>48</v>
      </c>
      <c r="E7" s="21">
        <v>85.2</v>
      </c>
      <c r="F7" s="22">
        <v>63.112000000000002</v>
      </c>
      <c r="G7" s="76">
        <v>7.447078210166054E-2</v>
      </c>
      <c r="H7" s="76">
        <v>2.852072506021042E-2</v>
      </c>
      <c r="I7" s="76">
        <v>3.6443148688046642E-2</v>
      </c>
      <c r="J7" s="76">
        <v>4.5950057041450117E-2</v>
      </c>
      <c r="K7" s="76" t="s">
        <v>39</v>
      </c>
      <c r="L7" s="76" t="s">
        <v>39</v>
      </c>
      <c r="M7" s="76" t="s">
        <v>39</v>
      </c>
      <c r="N7" s="77">
        <f t="shared" si="1"/>
        <v>0.28520725060210417</v>
      </c>
      <c r="O7" s="78" t="s">
        <v>39</v>
      </c>
      <c r="P7" s="79">
        <v>0.28520725060210417</v>
      </c>
      <c r="Q7" s="77">
        <f t="shared" si="0"/>
        <v>0.46583850931677018</v>
      </c>
      <c r="R7" s="78" t="s">
        <v>39</v>
      </c>
      <c r="S7" s="76">
        <v>0.46583850931677018</v>
      </c>
      <c r="T7" s="76" t="s">
        <v>39</v>
      </c>
      <c r="U7" s="76">
        <v>0.32798833819241979</v>
      </c>
      <c r="V7" s="76">
        <v>0.67023703891494479</v>
      </c>
      <c r="W7" s="76">
        <v>5.22879959437191E-2</v>
      </c>
      <c r="X7" s="76" t="s">
        <v>39</v>
      </c>
      <c r="Y7" s="76">
        <v>0</v>
      </c>
      <c r="Z7" s="76">
        <v>0</v>
      </c>
      <c r="AA7" s="76">
        <v>0.78115096970465203</v>
      </c>
      <c r="AB7" s="76">
        <v>0.17904677398909874</v>
      </c>
      <c r="AC7" s="76">
        <v>8.5562175180631264E-2</v>
      </c>
      <c r="AD7" s="80">
        <v>0.11883635441754341</v>
      </c>
      <c r="AE7" s="76">
        <v>0.19489162124477122</v>
      </c>
      <c r="AF7" s="76">
        <v>0.28520725060210417</v>
      </c>
      <c r="AG7" s="76">
        <v>0.2471796171884903</v>
      </c>
      <c r="AH7" s="76" t="s">
        <v>39</v>
      </c>
      <c r="AI7" s="76" t="s">
        <v>39</v>
      </c>
      <c r="AJ7" s="76" t="s">
        <v>39</v>
      </c>
      <c r="AK7" s="76" t="s">
        <v>39</v>
      </c>
      <c r="AL7" s="76" t="s">
        <v>39</v>
      </c>
      <c r="AM7" s="76">
        <v>0.25827101026746102</v>
      </c>
      <c r="AN7" s="76">
        <v>0.71143364177969315</v>
      </c>
    </row>
    <row r="8" spans="1:40" ht="15.75" x14ac:dyDescent="0.25">
      <c r="A8" s="81" t="s">
        <v>40</v>
      </c>
      <c r="B8" s="81" t="s">
        <v>41</v>
      </c>
      <c r="C8" s="81" t="s">
        <v>42</v>
      </c>
      <c r="D8" s="81" t="s">
        <v>49</v>
      </c>
      <c r="E8" s="82">
        <f>AVERAGE(E2:E7)</f>
        <v>82.89</v>
      </c>
      <c r="F8" s="82">
        <f>AVERAGE(F2:F7)</f>
        <v>57.094833333333348</v>
      </c>
      <c r="G8" s="83">
        <f t="shared" ref="G8:AN8" si="2">AVERAGE(G2:G7)</f>
        <v>7.9529621415091359E-2</v>
      </c>
      <c r="H8" s="83">
        <f t="shared" si="2"/>
        <v>3.7346304719042142E-2</v>
      </c>
      <c r="I8" s="83">
        <f t="shared" si="2"/>
        <v>4.0376867623017801E-2</v>
      </c>
      <c r="J8" s="83">
        <f t="shared" si="2"/>
        <v>3.8935184854139729E-2</v>
      </c>
      <c r="K8" s="83" t="e">
        <f t="shared" si="2"/>
        <v>#DIV/0!</v>
      </c>
      <c r="L8" s="83">
        <f t="shared" si="2"/>
        <v>0</v>
      </c>
      <c r="M8" s="83">
        <f t="shared" si="2"/>
        <v>0</v>
      </c>
      <c r="N8" s="84">
        <f t="shared" si="2"/>
        <v>0.27334062565471801</v>
      </c>
      <c r="O8" s="83" t="e">
        <f t="shared" si="2"/>
        <v>#DIV/0!</v>
      </c>
      <c r="P8" s="85">
        <f t="shared" si="2"/>
        <v>0.27334062565471801</v>
      </c>
      <c r="Q8" s="84">
        <f t="shared" si="2"/>
        <v>0.30772840994257211</v>
      </c>
      <c r="R8" s="83" t="e">
        <f t="shared" si="2"/>
        <v>#DIV/0!</v>
      </c>
      <c r="S8" s="83">
        <f t="shared" si="2"/>
        <v>0.30772840994257211</v>
      </c>
      <c r="T8" s="83">
        <f t="shared" si="2"/>
        <v>0.11510010457392912</v>
      </c>
      <c r="U8" s="83">
        <f t="shared" si="2"/>
        <v>0.29188808083672368</v>
      </c>
      <c r="V8" s="83">
        <f t="shared" si="2"/>
        <v>0.68671426226388044</v>
      </c>
      <c r="W8" s="83">
        <f t="shared" si="2"/>
        <v>4.7485587352089589E-2</v>
      </c>
      <c r="X8" s="83" t="e">
        <f t="shared" si="2"/>
        <v>#DIV/0!</v>
      </c>
      <c r="Y8" s="83">
        <f t="shared" si="2"/>
        <v>0</v>
      </c>
      <c r="Z8" s="83">
        <f t="shared" si="2"/>
        <v>0</v>
      </c>
      <c r="AA8" s="83">
        <f t="shared" si="2"/>
        <v>0.75298764312269373</v>
      </c>
      <c r="AB8" s="83">
        <f t="shared" si="2"/>
        <v>0.13255782654375547</v>
      </c>
      <c r="AC8" s="83">
        <f t="shared" si="2"/>
        <v>8.1320164079511092E-2</v>
      </c>
      <c r="AD8" s="83">
        <f t="shared" si="2"/>
        <v>0.11663398364994058</v>
      </c>
      <c r="AE8" s="83">
        <f t="shared" si="2"/>
        <v>0.19009687429761221</v>
      </c>
      <c r="AF8" s="83">
        <f t="shared" si="2"/>
        <v>0.35031928443203542</v>
      </c>
      <c r="AG8" s="83">
        <f t="shared" si="2"/>
        <v>0.26656412775722826</v>
      </c>
      <c r="AH8" s="83">
        <f t="shared" si="2"/>
        <v>0.23766425769367938</v>
      </c>
      <c r="AI8" s="83" t="e">
        <f t="shared" si="2"/>
        <v>#DIV/0!</v>
      </c>
      <c r="AJ8" s="83" t="e">
        <f t="shared" si="2"/>
        <v>#DIV/0!</v>
      </c>
      <c r="AK8" s="83" t="e">
        <f t="shared" si="2"/>
        <v>#DIV/0!</v>
      </c>
      <c r="AL8" s="83" t="e">
        <f t="shared" si="2"/>
        <v>#DIV/0!</v>
      </c>
      <c r="AM8" s="83">
        <f t="shared" si="2"/>
        <v>0.28629706944632038</v>
      </c>
      <c r="AN8" s="83">
        <f t="shared" si="2"/>
        <v>0.54199891096809205</v>
      </c>
    </row>
    <row r="9" spans="1:40" ht="15.75" x14ac:dyDescent="0.25">
      <c r="A9" s="14" t="s">
        <v>40</v>
      </c>
      <c r="B9" s="14" t="s">
        <v>41</v>
      </c>
      <c r="C9" s="14" t="s">
        <v>439</v>
      </c>
      <c r="D9" s="14" t="s">
        <v>50</v>
      </c>
      <c r="E9" s="21">
        <v>47.32</v>
      </c>
      <c r="F9" s="22">
        <v>35.79</v>
      </c>
      <c r="G9" s="76">
        <v>5.8675607711651305E-2</v>
      </c>
      <c r="H9" s="76">
        <v>6.1469684269348984E-2</v>
      </c>
      <c r="I9" s="76">
        <v>6.9851913942442029E-2</v>
      </c>
      <c r="J9" s="76">
        <v>0.12293936853869797</v>
      </c>
      <c r="K9" s="76" t="s">
        <v>39</v>
      </c>
      <c r="L9" s="76">
        <v>0</v>
      </c>
      <c r="M9" s="76">
        <v>0</v>
      </c>
      <c r="N9" s="77">
        <f t="shared" si="1"/>
        <v>0.39396479463537298</v>
      </c>
      <c r="O9" s="78" t="s">
        <v>39</v>
      </c>
      <c r="P9" s="79">
        <v>0.39396479463537298</v>
      </c>
      <c r="Q9" s="77">
        <f t="shared" si="0"/>
        <v>0.4526404023470243</v>
      </c>
      <c r="R9" s="78" t="s">
        <v>39</v>
      </c>
      <c r="S9" s="76">
        <v>0.4526404023470243</v>
      </c>
      <c r="T9" s="76">
        <v>0.18720312936574462</v>
      </c>
      <c r="U9" s="76">
        <v>0.34925956971221012</v>
      </c>
      <c r="V9" s="76">
        <v>0.70690136909751333</v>
      </c>
      <c r="W9" s="76" t="s">
        <v>39</v>
      </c>
      <c r="X9" s="76" t="s">
        <v>39</v>
      </c>
      <c r="Y9" s="76">
        <v>0</v>
      </c>
      <c r="Z9" s="76">
        <v>0</v>
      </c>
      <c r="AA9" s="76">
        <v>0.77116512992455999</v>
      </c>
      <c r="AB9" s="76">
        <v>8.1028220173232746E-2</v>
      </c>
      <c r="AC9" s="76">
        <v>6.1469684269348984E-2</v>
      </c>
      <c r="AD9" s="80">
        <v>0.16485051690416319</v>
      </c>
      <c r="AE9" s="76">
        <v>0.22911427773120982</v>
      </c>
      <c r="AF9" s="76">
        <v>0.33528918692372173</v>
      </c>
      <c r="AG9" s="76">
        <v>0.32970103380832638</v>
      </c>
      <c r="AH9" s="76">
        <v>0.21234981838502376</v>
      </c>
      <c r="AI9" s="76" t="s">
        <v>39</v>
      </c>
      <c r="AJ9" s="76" t="s">
        <v>39</v>
      </c>
      <c r="AK9" s="76" t="s">
        <v>39</v>
      </c>
      <c r="AL9" s="76" t="s">
        <v>39</v>
      </c>
      <c r="AM9" s="76">
        <v>0.44425817267393131</v>
      </c>
      <c r="AN9" s="76">
        <v>0.39675887119307068</v>
      </c>
    </row>
    <row r="10" spans="1:40" ht="15.75" x14ac:dyDescent="0.25">
      <c r="A10" s="14" t="s">
        <v>40</v>
      </c>
      <c r="B10" s="14" t="s">
        <v>41</v>
      </c>
      <c r="C10" s="14" t="s">
        <v>440</v>
      </c>
      <c r="D10" s="14" t="s">
        <v>51</v>
      </c>
      <c r="E10" s="21">
        <v>71.31</v>
      </c>
      <c r="F10" s="22">
        <v>52.22</v>
      </c>
      <c r="G10" s="76">
        <v>0.10915358100344696</v>
      </c>
      <c r="H10" s="76">
        <v>1.9149751053236307E-2</v>
      </c>
      <c r="I10" s="76">
        <v>2.8724626579854463E-2</v>
      </c>
      <c r="J10" s="76">
        <v>5.1704327843738039E-2</v>
      </c>
      <c r="K10" s="76" t="s">
        <v>39</v>
      </c>
      <c r="L10" s="76" t="s">
        <v>39</v>
      </c>
      <c r="M10" s="76" t="s">
        <v>39</v>
      </c>
      <c r="N10" s="77">
        <f t="shared" si="1"/>
        <v>0.31405591727307541</v>
      </c>
      <c r="O10" s="78" t="s">
        <v>39</v>
      </c>
      <c r="P10" s="79">
        <v>0.31405591727307541</v>
      </c>
      <c r="Q10" s="77">
        <f t="shared" si="0"/>
        <v>0.4672539256989659</v>
      </c>
      <c r="R10" s="78" t="s">
        <v>39</v>
      </c>
      <c r="S10" s="76">
        <v>0.4672539256989659</v>
      </c>
      <c r="T10" s="76" t="s">
        <v>39</v>
      </c>
      <c r="U10" s="76" t="s">
        <v>39</v>
      </c>
      <c r="V10" s="76" t="s">
        <v>39</v>
      </c>
      <c r="W10" s="76">
        <v>5.5534278054385294E-2</v>
      </c>
      <c r="X10" s="76" t="s">
        <v>39</v>
      </c>
      <c r="Y10" s="76">
        <v>0</v>
      </c>
      <c r="Z10" s="76">
        <v>0</v>
      </c>
      <c r="AA10" s="76">
        <v>0.7985446189199541</v>
      </c>
      <c r="AB10" s="76">
        <v>0.14170815779394869</v>
      </c>
      <c r="AC10" s="76">
        <v>8.2343929528916129E-2</v>
      </c>
      <c r="AD10" s="80">
        <v>0.12830333205668326</v>
      </c>
      <c r="AE10" s="76">
        <v>0.24703178858674837</v>
      </c>
      <c r="AF10" s="76">
        <v>0.32171581769437002</v>
      </c>
      <c r="AG10" s="76">
        <v>0.2546916890080429</v>
      </c>
      <c r="AH10" s="76">
        <v>0.2106472615855994</v>
      </c>
      <c r="AI10" s="76" t="s">
        <v>39</v>
      </c>
      <c r="AJ10" s="76" t="s">
        <v>39</v>
      </c>
      <c r="AK10" s="76" t="s">
        <v>39</v>
      </c>
      <c r="AL10" s="76" t="s">
        <v>39</v>
      </c>
      <c r="AM10" s="76">
        <v>0.37533512064343166</v>
      </c>
      <c r="AN10" s="76">
        <v>0.60896208349291459</v>
      </c>
    </row>
    <row r="11" spans="1:40" ht="15.75" x14ac:dyDescent="0.25">
      <c r="A11" s="14" t="s">
        <v>40</v>
      </c>
      <c r="B11" s="14" t="s">
        <v>41</v>
      </c>
      <c r="C11" s="14" t="s">
        <v>52</v>
      </c>
      <c r="D11" s="14" t="s">
        <v>53</v>
      </c>
      <c r="E11" s="21">
        <v>134.35999999999999</v>
      </c>
      <c r="F11" s="22">
        <v>88.63</v>
      </c>
      <c r="G11" s="76">
        <v>5.0772876001353946E-2</v>
      </c>
      <c r="H11" s="76">
        <v>5.5286020534807634E-2</v>
      </c>
      <c r="I11" s="76">
        <v>4.6259731467900259E-2</v>
      </c>
      <c r="J11" s="76" t="s">
        <v>39</v>
      </c>
      <c r="K11" s="76" t="s">
        <v>39</v>
      </c>
      <c r="L11" s="76">
        <v>0</v>
      </c>
      <c r="M11" s="76">
        <v>0</v>
      </c>
      <c r="N11" s="77" t="e">
        <f t="shared" si="1"/>
        <v>#NUM!</v>
      </c>
      <c r="O11" s="78" t="s">
        <v>39</v>
      </c>
      <c r="P11" s="79" t="s">
        <v>39</v>
      </c>
      <c r="Q11" s="77">
        <f t="shared" si="0"/>
        <v>0</v>
      </c>
      <c r="R11" s="78" t="s">
        <v>39</v>
      </c>
      <c r="S11" s="76">
        <v>0</v>
      </c>
      <c r="T11" s="76">
        <v>0</v>
      </c>
      <c r="U11" s="76" t="s">
        <v>39</v>
      </c>
      <c r="V11" s="76">
        <v>0</v>
      </c>
      <c r="W11" s="76">
        <v>0</v>
      </c>
      <c r="X11" s="76" t="s">
        <v>39</v>
      </c>
      <c r="Y11" s="76">
        <v>0</v>
      </c>
      <c r="Z11" s="76">
        <v>0</v>
      </c>
      <c r="AA11" s="76">
        <v>0.62507051788333523</v>
      </c>
      <c r="AB11" s="76">
        <v>0.2459663770732258</v>
      </c>
      <c r="AC11" s="76">
        <v>0.31140697280830421</v>
      </c>
      <c r="AD11" s="80">
        <v>0.11959833013652263</v>
      </c>
      <c r="AE11" s="76">
        <v>0.17488435067133026</v>
      </c>
      <c r="AF11" s="76">
        <v>0.42085072774455601</v>
      </c>
      <c r="AG11" s="76">
        <v>0.49080446801308814</v>
      </c>
      <c r="AH11" s="76">
        <v>0.42536387227800976</v>
      </c>
      <c r="AI11" s="76" t="s">
        <v>39</v>
      </c>
      <c r="AJ11" s="76" t="s">
        <v>39</v>
      </c>
      <c r="AK11" s="76" t="s">
        <v>39</v>
      </c>
      <c r="AL11" s="76" t="s">
        <v>39</v>
      </c>
      <c r="AM11" s="76">
        <v>0.21775922373914028</v>
      </c>
      <c r="AN11" s="76">
        <v>0.38925871601038026</v>
      </c>
    </row>
    <row r="12" spans="1:40" ht="15.75" x14ac:dyDescent="0.25">
      <c r="A12" s="14" t="s">
        <v>40</v>
      </c>
      <c r="B12" s="14" t="s">
        <v>41</v>
      </c>
      <c r="C12" s="14" t="s">
        <v>54</v>
      </c>
      <c r="D12" s="14" t="s">
        <v>55</v>
      </c>
      <c r="E12" s="21">
        <v>175.887</v>
      </c>
      <c r="F12" s="22">
        <v>125.86</v>
      </c>
      <c r="G12" s="76">
        <v>3.5754012394724297E-2</v>
      </c>
      <c r="H12" s="76">
        <v>5.0055617352614011E-2</v>
      </c>
      <c r="I12" s="76">
        <v>4.7672016526299064E-2</v>
      </c>
      <c r="J12" s="76" t="s">
        <v>39</v>
      </c>
      <c r="K12" s="76" t="s">
        <v>39</v>
      </c>
      <c r="L12" s="76">
        <v>0</v>
      </c>
      <c r="M12" s="76">
        <v>0</v>
      </c>
      <c r="N12" s="77" t="e">
        <f t="shared" si="1"/>
        <v>#NUM!</v>
      </c>
      <c r="O12" s="78" t="s">
        <v>39</v>
      </c>
      <c r="P12" s="79" t="s">
        <v>39</v>
      </c>
      <c r="Q12" s="77" t="s">
        <v>39</v>
      </c>
      <c r="R12" s="78" t="s">
        <v>39</v>
      </c>
      <c r="S12" s="76" t="s">
        <v>39</v>
      </c>
      <c r="T12" s="76" t="s">
        <v>39</v>
      </c>
      <c r="U12" s="76" t="s">
        <v>39</v>
      </c>
      <c r="V12" s="76" t="s">
        <v>39</v>
      </c>
      <c r="W12" s="76" t="s">
        <v>39</v>
      </c>
      <c r="X12" s="76">
        <v>0.85650723025583986</v>
      </c>
      <c r="Y12" s="76" t="s">
        <v>39</v>
      </c>
      <c r="Z12" s="76" t="s">
        <v>39</v>
      </c>
      <c r="AA12" s="76">
        <v>0.81042428094708407</v>
      </c>
      <c r="AB12" s="76">
        <v>0.12553631018592087</v>
      </c>
      <c r="AC12" s="76">
        <v>6.9124423963133633E-2</v>
      </c>
      <c r="AD12" s="80">
        <v>7.9453360877165105E-2</v>
      </c>
      <c r="AE12" s="76">
        <v>0.18512633084379471</v>
      </c>
      <c r="AF12" s="76">
        <v>0.48148736691562055</v>
      </c>
      <c r="AG12" s="76">
        <v>0.43937708565072303</v>
      </c>
      <c r="AH12" s="76">
        <v>0.15016685205784203</v>
      </c>
      <c r="AI12" s="76" t="s">
        <v>39</v>
      </c>
      <c r="AJ12" s="76" t="s">
        <v>39</v>
      </c>
      <c r="AK12" s="76" t="s">
        <v>39</v>
      </c>
      <c r="AL12" s="76" t="s">
        <v>39</v>
      </c>
      <c r="AM12" s="76">
        <v>0.22088034323851899</v>
      </c>
      <c r="AN12" s="76">
        <v>0.49578897187351023</v>
      </c>
    </row>
    <row r="13" spans="1:40" ht="15.75" x14ac:dyDescent="0.25">
      <c r="A13" s="14" t="s">
        <v>40</v>
      </c>
      <c r="B13" s="14" t="s">
        <v>41</v>
      </c>
      <c r="C13" s="14" t="s">
        <v>56</v>
      </c>
      <c r="D13" s="14" t="s">
        <v>57</v>
      </c>
      <c r="E13" s="21" t="s">
        <v>39</v>
      </c>
      <c r="F13" s="24">
        <v>151.49199999999999</v>
      </c>
      <c r="G13" s="76">
        <v>1.9142925038945952E-2</v>
      </c>
      <c r="H13" s="76">
        <v>5.6768674253425924E-2</v>
      </c>
      <c r="I13" s="76">
        <v>2.5743933673065246E-2</v>
      </c>
      <c r="J13" s="76">
        <v>8.5153011380138893E-2</v>
      </c>
      <c r="K13" s="76" t="s">
        <v>39</v>
      </c>
      <c r="L13" s="76" t="s">
        <v>39</v>
      </c>
      <c r="M13" s="76">
        <v>0</v>
      </c>
      <c r="N13" s="77">
        <f t="shared" si="1"/>
        <v>0.28120296781348192</v>
      </c>
      <c r="O13" s="78" t="s">
        <v>39</v>
      </c>
      <c r="P13" s="79">
        <v>0.28120296781348192</v>
      </c>
      <c r="Q13" s="77" t="s">
        <v>39</v>
      </c>
      <c r="R13" s="78" t="s">
        <v>39</v>
      </c>
      <c r="S13" s="76" t="s">
        <v>39</v>
      </c>
      <c r="T13" s="76">
        <v>0.14192168563356483</v>
      </c>
      <c r="U13" s="76" t="s">
        <v>39</v>
      </c>
      <c r="V13" s="76" t="s">
        <v>39</v>
      </c>
      <c r="W13" s="76" t="s">
        <v>39</v>
      </c>
      <c r="X13" s="76">
        <v>0.67264277981675613</v>
      </c>
      <c r="Y13" s="76" t="s">
        <v>39</v>
      </c>
      <c r="Z13" s="76">
        <v>0.121458558867795</v>
      </c>
      <c r="AA13" s="76" t="s">
        <v>39</v>
      </c>
      <c r="AB13" s="76" t="s">
        <v>39</v>
      </c>
      <c r="AC13" s="76" t="s">
        <v>39</v>
      </c>
      <c r="AD13" s="80">
        <v>0.11155704591661605</v>
      </c>
      <c r="AE13" s="76" t="s">
        <v>39</v>
      </c>
      <c r="AF13" s="76" t="s">
        <v>39</v>
      </c>
      <c r="AG13" s="76" t="s">
        <v>39</v>
      </c>
      <c r="AH13" s="76" t="s">
        <v>39</v>
      </c>
      <c r="AI13" s="76" t="s">
        <v>39</v>
      </c>
      <c r="AJ13" s="76" t="s">
        <v>39</v>
      </c>
      <c r="AK13" s="76">
        <v>0.15116309772133182</v>
      </c>
      <c r="AL13" s="76">
        <v>0.27262165658912679</v>
      </c>
      <c r="AM13" s="76" t="s">
        <v>39</v>
      </c>
      <c r="AN13" s="76" t="s">
        <v>39</v>
      </c>
    </row>
    <row r="14" spans="1:40" ht="15.75" x14ac:dyDescent="0.25">
      <c r="A14" s="14" t="s">
        <v>40</v>
      </c>
      <c r="B14" s="14" t="s">
        <v>41</v>
      </c>
      <c r="C14" s="14" t="s">
        <v>58</v>
      </c>
      <c r="D14" s="14" t="s">
        <v>59</v>
      </c>
      <c r="E14" s="21">
        <v>58.230000000000004</v>
      </c>
      <c r="F14" s="22">
        <v>41.18</v>
      </c>
      <c r="G14" s="76">
        <v>1.2141816415735794E-2</v>
      </c>
      <c r="H14" s="76">
        <v>3.3997085964060224E-2</v>
      </c>
      <c r="I14" s="76" t="s">
        <v>39</v>
      </c>
      <c r="J14" s="76" t="s">
        <v>39</v>
      </c>
      <c r="K14" s="76" t="s">
        <v>39</v>
      </c>
      <c r="L14" s="76" t="s">
        <v>39</v>
      </c>
      <c r="M14" s="76">
        <v>0</v>
      </c>
      <c r="N14" s="77">
        <f t="shared" si="1"/>
        <v>9.7134531325886356E-2</v>
      </c>
      <c r="O14" s="78" t="s">
        <v>39</v>
      </c>
      <c r="P14" s="79">
        <v>9.7134531325886356E-2</v>
      </c>
      <c r="Q14" s="77" t="s">
        <v>39</v>
      </c>
      <c r="R14" s="78" t="s">
        <v>39</v>
      </c>
      <c r="S14" s="76" t="s">
        <v>39</v>
      </c>
      <c r="T14" s="76">
        <v>0.12870325400679941</v>
      </c>
      <c r="U14" s="76" t="s">
        <v>39</v>
      </c>
      <c r="V14" s="76" t="s">
        <v>39</v>
      </c>
      <c r="W14" s="76" t="s">
        <v>39</v>
      </c>
      <c r="X14" s="76">
        <v>0.26711996114618747</v>
      </c>
      <c r="Y14" s="76">
        <v>0.60709082078678966</v>
      </c>
      <c r="Z14" s="76">
        <v>9.4706168042739194E-2</v>
      </c>
      <c r="AA14" s="76" t="s">
        <v>39</v>
      </c>
      <c r="AB14" s="76" t="s">
        <v>39</v>
      </c>
      <c r="AC14" s="76" t="s">
        <v>39</v>
      </c>
      <c r="AD14" s="80">
        <v>2.9140359397765905E-2</v>
      </c>
      <c r="AE14" s="76">
        <v>0.21369596891695</v>
      </c>
      <c r="AF14" s="76">
        <v>0.4176784847013113</v>
      </c>
      <c r="AG14" s="76">
        <v>0.4152501214181642</v>
      </c>
      <c r="AH14" s="76">
        <v>0.12627489072365225</v>
      </c>
      <c r="AI14" s="76" t="s">
        <v>39</v>
      </c>
      <c r="AJ14" s="76" t="s">
        <v>39</v>
      </c>
      <c r="AK14" s="76" t="s">
        <v>39</v>
      </c>
      <c r="AL14" s="76" t="s">
        <v>39</v>
      </c>
      <c r="AM14" s="76">
        <v>0.16998542982030113</v>
      </c>
      <c r="AN14" s="76">
        <v>0.34239922292374941</v>
      </c>
    </row>
    <row r="15" spans="1:40" ht="15.75" x14ac:dyDescent="0.25">
      <c r="A15" s="14" t="s">
        <v>40</v>
      </c>
      <c r="B15" s="14" t="s">
        <v>41</v>
      </c>
      <c r="C15" s="14" t="s">
        <v>58</v>
      </c>
      <c r="D15" s="14" t="s">
        <v>60</v>
      </c>
      <c r="E15" s="21">
        <v>49.672000000000004</v>
      </c>
      <c r="F15" s="22">
        <v>39.672000000000004</v>
      </c>
      <c r="G15" s="76">
        <v>5.7975398265779382E-2</v>
      </c>
      <c r="H15" s="76">
        <v>3.2768703367614435E-2</v>
      </c>
      <c r="I15" s="76">
        <v>2.7727364387981446E-2</v>
      </c>
      <c r="J15" s="76">
        <v>7.5620084694494855E-2</v>
      </c>
      <c r="K15" s="76" t="s">
        <v>39</v>
      </c>
      <c r="L15" s="76">
        <v>0</v>
      </c>
      <c r="M15" s="76">
        <v>0</v>
      </c>
      <c r="N15" s="77">
        <f t="shared" si="1"/>
        <v>0.18400887275660413</v>
      </c>
      <c r="O15" s="78" t="s">
        <v>39</v>
      </c>
      <c r="P15" s="79">
        <v>0.18400887275660413</v>
      </c>
      <c r="Q15" s="77">
        <f t="shared" si="0"/>
        <v>7.5620084694494855E-2</v>
      </c>
      <c r="R15" s="78" t="s">
        <v>39</v>
      </c>
      <c r="S15" s="76">
        <v>7.5620084694494855E-2</v>
      </c>
      <c r="T15" s="76">
        <v>0.14619883040935672</v>
      </c>
      <c r="U15" s="76" t="s">
        <v>39</v>
      </c>
      <c r="V15" s="76" t="s">
        <v>39</v>
      </c>
      <c r="W15" s="76" t="s">
        <v>39</v>
      </c>
      <c r="X15" s="76">
        <v>0.27223230490018147</v>
      </c>
      <c r="Y15" s="76">
        <v>0.58731599112724331</v>
      </c>
      <c r="Z15" s="76">
        <v>2.2686025408348454E-2</v>
      </c>
      <c r="AA15" s="76" t="s">
        <v>39</v>
      </c>
      <c r="AB15" s="76" t="s">
        <v>39</v>
      </c>
      <c r="AC15" s="76" t="s">
        <v>39</v>
      </c>
      <c r="AD15" s="80">
        <v>4.7892720306513405E-2</v>
      </c>
      <c r="AE15" s="76">
        <v>0.27979431336963095</v>
      </c>
      <c r="AF15" s="76">
        <v>0.25710828796128249</v>
      </c>
      <c r="AG15" s="76">
        <v>0.16636418632788866</v>
      </c>
      <c r="AH15" s="76">
        <v>0.16132284734825569</v>
      </c>
      <c r="AI15" s="76">
        <v>0.16384351683807216</v>
      </c>
      <c r="AJ15" s="76">
        <v>9.8306110102843305E-2</v>
      </c>
      <c r="AK15" s="76" t="s">
        <v>39</v>
      </c>
      <c r="AL15" s="76" t="s">
        <v>39</v>
      </c>
      <c r="AM15" s="76">
        <v>0.11847146602137527</v>
      </c>
      <c r="AN15" s="76">
        <v>0.35037305908449279</v>
      </c>
    </row>
    <row r="16" spans="1:40" ht="15.75" x14ac:dyDescent="0.25">
      <c r="A16" s="14" t="s">
        <v>40</v>
      </c>
      <c r="B16" s="14" t="s">
        <v>41</v>
      </c>
      <c r="C16" s="14" t="s">
        <v>58</v>
      </c>
      <c r="D16" s="14" t="s">
        <v>61</v>
      </c>
      <c r="E16" s="21">
        <v>52.86</v>
      </c>
      <c r="F16" s="22">
        <v>42.44</v>
      </c>
      <c r="G16" s="76">
        <v>3.0631479736098022E-2</v>
      </c>
      <c r="H16" s="76">
        <v>1.8850141376060323E-2</v>
      </c>
      <c r="I16" s="76">
        <v>1.6493873704052781E-2</v>
      </c>
      <c r="J16" s="76" t="s">
        <v>39</v>
      </c>
      <c r="K16" s="76" t="s">
        <v>39</v>
      </c>
      <c r="L16" s="76">
        <v>0</v>
      </c>
      <c r="M16" s="76">
        <v>0</v>
      </c>
      <c r="N16" s="77">
        <f t="shared" si="1"/>
        <v>0.1767200754005655</v>
      </c>
      <c r="O16" s="78" t="s">
        <v>39</v>
      </c>
      <c r="P16" s="79">
        <v>0.1767200754005655</v>
      </c>
      <c r="Q16" s="77">
        <f t="shared" si="0"/>
        <v>0.12488218661639963</v>
      </c>
      <c r="R16" s="78" t="s">
        <v>39</v>
      </c>
      <c r="S16" s="76">
        <v>0.12488218661639963</v>
      </c>
      <c r="T16" s="76">
        <v>0.14137606032045241</v>
      </c>
      <c r="U16" s="76" t="s">
        <v>39</v>
      </c>
      <c r="V16" s="76" t="s">
        <v>39</v>
      </c>
      <c r="W16" s="76" t="s">
        <v>39</v>
      </c>
      <c r="X16" s="76">
        <v>0.28982092365692746</v>
      </c>
      <c r="Y16" s="76">
        <v>0.79877474081055611</v>
      </c>
      <c r="Z16" s="76" t="s">
        <v>39</v>
      </c>
      <c r="AA16" s="76" t="s">
        <v>39</v>
      </c>
      <c r="AB16" s="76" t="s">
        <v>39</v>
      </c>
      <c r="AC16" s="76" t="s">
        <v>39</v>
      </c>
      <c r="AD16" s="80">
        <v>5.1837888784165891E-2</v>
      </c>
      <c r="AE16" s="76">
        <v>0.18143261074458059</v>
      </c>
      <c r="AF16" s="76">
        <v>0.27803958529688977</v>
      </c>
      <c r="AG16" s="76">
        <v>0.1767200754005655</v>
      </c>
      <c r="AH16" s="76">
        <v>0.16493873704052781</v>
      </c>
      <c r="AI16" s="76">
        <v>8.2469368520263903E-2</v>
      </c>
      <c r="AJ16" s="76">
        <v>0.13666352497643733</v>
      </c>
      <c r="AK16" s="76" t="s">
        <v>39</v>
      </c>
      <c r="AL16" s="76" t="s">
        <v>39</v>
      </c>
      <c r="AM16" s="76">
        <v>0.1343072573044298</v>
      </c>
      <c r="AN16" s="76">
        <v>0.42177191328934965</v>
      </c>
    </row>
    <row r="17" spans="1:40" ht="15.75" x14ac:dyDescent="0.25">
      <c r="A17" s="81" t="s">
        <v>40</v>
      </c>
      <c r="B17" s="81" t="s">
        <v>41</v>
      </c>
      <c r="C17" s="81" t="s">
        <v>58</v>
      </c>
      <c r="D17" s="81" t="s">
        <v>49</v>
      </c>
      <c r="E17" s="86">
        <f>AVERAGE(E14:E16)</f>
        <v>53.587333333333333</v>
      </c>
      <c r="F17" s="86">
        <f>AVERAGE(F14:F16)</f>
        <v>41.097333333333331</v>
      </c>
      <c r="G17" s="87">
        <f t="shared" ref="G17:AN17" si="3">AVERAGE(G14:G16)</f>
        <v>3.3582898139204398E-2</v>
      </c>
      <c r="H17" s="87">
        <f t="shared" si="3"/>
        <v>2.853864356924499E-2</v>
      </c>
      <c r="I17" s="87">
        <f t="shared" si="3"/>
        <v>2.2110619046017112E-2</v>
      </c>
      <c r="J17" s="87">
        <f t="shared" si="3"/>
        <v>7.5620084694494855E-2</v>
      </c>
      <c r="K17" s="87" t="e">
        <f t="shared" si="3"/>
        <v>#DIV/0!</v>
      </c>
      <c r="L17" s="87">
        <f t="shared" si="3"/>
        <v>0</v>
      </c>
      <c r="M17" s="87">
        <f t="shared" si="3"/>
        <v>0</v>
      </c>
      <c r="N17" s="84">
        <f t="shared" si="3"/>
        <v>0.15262115982768534</v>
      </c>
      <c r="O17" s="83" t="e">
        <f t="shared" si="3"/>
        <v>#DIV/0!</v>
      </c>
      <c r="P17" s="88">
        <f t="shared" si="3"/>
        <v>0.15262115982768534</v>
      </c>
      <c r="Q17" s="84">
        <f t="shared" si="3"/>
        <v>0.10025113565544724</v>
      </c>
      <c r="R17" s="83" t="e">
        <f t="shared" si="3"/>
        <v>#DIV/0!</v>
      </c>
      <c r="S17" s="87">
        <f t="shared" si="3"/>
        <v>0.10025113565544724</v>
      </c>
      <c r="T17" s="87">
        <f t="shared" si="3"/>
        <v>0.13875938157886952</v>
      </c>
      <c r="U17" s="87" t="e">
        <f t="shared" si="3"/>
        <v>#DIV/0!</v>
      </c>
      <c r="V17" s="87" t="e">
        <f t="shared" si="3"/>
        <v>#DIV/0!</v>
      </c>
      <c r="W17" s="87" t="e">
        <f t="shared" si="3"/>
        <v>#DIV/0!</v>
      </c>
      <c r="X17" s="87">
        <f t="shared" si="3"/>
        <v>0.27639106323443213</v>
      </c>
      <c r="Y17" s="87">
        <f t="shared" si="3"/>
        <v>0.66439385090819636</v>
      </c>
      <c r="Z17" s="87">
        <f t="shared" si="3"/>
        <v>5.8696096725543823E-2</v>
      </c>
      <c r="AA17" s="87" t="e">
        <f t="shared" si="3"/>
        <v>#DIV/0!</v>
      </c>
      <c r="AB17" s="87" t="e">
        <f t="shared" si="3"/>
        <v>#DIV/0!</v>
      </c>
      <c r="AC17" s="87" t="e">
        <f t="shared" si="3"/>
        <v>#DIV/0!</v>
      </c>
      <c r="AD17" s="87">
        <f t="shared" si="3"/>
        <v>4.2956989496148401E-2</v>
      </c>
      <c r="AE17" s="87">
        <f t="shared" si="3"/>
        <v>0.22497429767705387</v>
      </c>
      <c r="AF17" s="87">
        <f t="shared" si="3"/>
        <v>0.3176087859864945</v>
      </c>
      <c r="AG17" s="87">
        <f t="shared" si="3"/>
        <v>0.25277812771553942</v>
      </c>
      <c r="AH17" s="87">
        <f t="shared" si="3"/>
        <v>0.15084549170414524</v>
      </c>
      <c r="AI17" s="87">
        <f t="shared" si="3"/>
        <v>0.12315644267916803</v>
      </c>
      <c r="AJ17" s="87">
        <f t="shared" si="3"/>
        <v>0.11748481753964032</v>
      </c>
      <c r="AK17" s="87" t="e">
        <f t="shared" si="3"/>
        <v>#DIV/0!</v>
      </c>
      <c r="AL17" s="87" t="e">
        <f t="shared" si="3"/>
        <v>#DIV/0!</v>
      </c>
      <c r="AM17" s="87">
        <f t="shared" si="3"/>
        <v>0.14092138438203539</v>
      </c>
      <c r="AN17" s="87">
        <f t="shared" si="3"/>
        <v>0.37151473176586397</v>
      </c>
    </row>
    <row r="18" spans="1:40" ht="15.75" x14ac:dyDescent="0.25">
      <c r="A18" s="14" t="s">
        <v>40</v>
      </c>
      <c r="B18" s="14" t="s">
        <v>41</v>
      </c>
      <c r="C18" s="14" t="s">
        <v>62</v>
      </c>
      <c r="D18" s="14" t="s">
        <v>63</v>
      </c>
      <c r="E18" s="21" t="s">
        <v>39</v>
      </c>
      <c r="F18" s="22">
        <v>79.52</v>
      </c>
      <c r="G18" s="76">
        <v>3.0181086519114688E-2</v>
      </c>
      <c r="H18" s="76">
        <v>2.8923541247484908E-2</v>
      </c>
      <c r="I18" s="76">
        <v>1.7605633802816902E-2</v>
      </c>
      <c r="J18" s="76">
        <v>4.904426559356137E-2</v>
      </c>
      <c r="K18" s="76" t="s">
        <v>39</v>
      </c>
      <c r="L18" s="76">
        <v>0</v>
      </c>
      <c r="M18" s="76">
        <v>0</v>
      </c>
      <c r="N18" s="77">
        <f t="shared" si="1"/>
        <v>0.19743460764587525</v>
      </c>
      <c r="O18" s="78" t="s">
        <v>39</v>
      </c>
      <c r="P18" s="79">
        <v>0.19743460764587525</v>
      </c>
      <c r="Q18" s="77">
        <f t="shared" si="0"/>
        <v>0.30558350100603626</v>
      </c>
      <c r="R18" s="78" t="s">
        <v>39</v>
      </c>
      <c r="S18" s="76">
        <v>0.30558350100603626</v>
      </c>
      <c r="T18" s="76">
        <v>0.13078470824949701</v>
      </c>
      <c r="U18" s="76" t="s">
        <v>39</v>
      </c>
      <c r="V18" s="76" t="s">
        <v>39</v>
      </c>
      <c r="W18" s="76" t="s">
        <v>39</v>
      </c>
      <c r="X18" s="76" t="s">
        <v>39</v>
      </c>
      <c r="Y18" s="76">
        <v>0</v>
      </c>
      <c r="Z18" s="76">
        <v>0</v>
      </c>
      <c r="AA18" s="76">
        <v>0.7142857142857143</v>
      </c>
      <c r="AB18" s="76">
        <v>9.9346076458752527E-2</v>
      </c>
      <c r="AC18" s="76">
        <v>4.1498993963782697E-2</v>
      </c>
      <c r="AD18" s="80">
        <v>7.2937625754527169E-2</v>
      </c>
      <c r="AE18" s="76" t="s">
        <v>39</v>
      </c>
      <c r="AF18" s="76" t="s">
        <v>39</v>
      </c>
      <c r="AG18" s="76" t="s">
        <v>39</v>
      </c>
      <c r="AH18" s="76">
        <v>0.12072434607645875</v>
      </c>
      <c r="AI18" s="76" t="s">
        <v>39</v>
      </c>
      <c r="AJ18" s="76" t="s">
        <v>39</v>
      </c>
      <c r="AK18" s="76" t="s">
        <v>39</v>
      </c>
      <c r="AL18" s="76" t="s">
        <v>39</v>
      </c>
      <c r="AM18" s="76">
        <v>0.20875251509054329</v>
      </c>
      <c r="AN18" s="76">
        <v>0.35085513078470826</v>
      </c>
    </row>
    <row r="19" spans="1:40" ht="15.75" x14ac:dyDescent="0.25">
      <c r="A19" s="14" t="s">
        <v>40</v>
      </c>
      <c r="B19" s="14" t="s">
        <v>41</v>
      </c>
      <c r="C19" s="14" t="s">
        <v>64</v>
      </c>
      <c r="D19" s="14" t="s">
        <v>65</v>
      </c>
      <c r="E19" s="21">
        <v>62.22</v>
      </c>
      <c r="F19" s="22">
        <v>51.339999999999996</v>
      </c>
      <c r="G19" s="76">
        <v>7.0120763537202965E-2</v>
      </c>
      <c r="H19" s="76">
        <v>5.0642773665757701E-2</v>
      </c>
      <c r="I19" s="76">
        <v>4.0903778730035062E-2</v>
      </c>
      <c r="J19" s="76" t="s">
        <v>39</v>
      </c>
      <c r="K19" s="76" t="s">
        <v>39</v>
      </c>
      <c r="L19" s="76" t="s">
        <v>39</v>
      </c>
      <c r="M19" s="76" t="s">
        <v>39</v>
      </c>
      <c r="N19" s="77">
        <f t="shared" si="1"/>
        <v>0.37008180755746012</v>
      </c>
      <c r="O19" s="78" t="s">
        <v>39</v>
      </c>
      <c r="P19" s="79">
        <v>0.37008180755746012</v>
      </c>
      <c r="Q19" s="77">
        <f t="shared" si="0"/>
        <v>0.29216984807167901</v>
      </c>
      <c r="R19" s="78" t="s">
        <v>39</v>
      </c>
      <c r="S19" s="76">
        <v>0.29216984807167901</v>
      </c>
      <c r="T19" s="76">
        <v>8.1807557460070124E-2</v>
      </c>
      <c r="U19" s="76" t="s">
        <v>39</v>
      </c>
      <c r="V19" s="76" t="s">
        <v>39</v>
      </c>
      <c r="W19" s="76">
        <v>1.9477989871445268E-2</v>
      </c>
      <c r="X19" s="76" t="s">
        <v>39</v>
      </c>
      <c r="Y19" s="76" t="s">
        <v>39</v>
      </c>
      <c r="Z19" s="76" t="s">
        <v>39</v>
      </c>
      <c r="AA19" s="76">
        <v>0.66225165562913912</v>
      </c>
      <c r="AB19" s="76">
        <v>9.7389949357226335E-2</v>
      </c>
      <c r="AC19" s="76" t="s">
        <v>39</v>
      </c>
      <c r="AD19" s="80">
        <v>0.10907674328009349</v>
      </c>
      <c r="AE19" s="76">
        <v>0.14218932606155046</v>
      </c>
      <c r="AF19" s="76">
        <v>0.29606544604596807</v>
      </c>
      <c r="AG19" s="76">
        <v>0.22204908453447605</v>
      </c>
      <c r="AH19" s="76">
        <v>0.16361511492014025</v>
      </c>
      <c r="AI19" s="76" t="s">
        <v>39</v>
      </c>
      <c r="AJ19" s="76" t="s">
        <v>39</v>
      </c>
      <c r="AK19" s="76" t="s">
        <v>39</v>
      </c>
      <c r="AL19" s="76" t="s">
        <v>39</v>
      </c>
      <c r="AM19" s="76">
        <v>0.28048305414881186</v>
      </c>
      <c r="AN19" s="76">
        <v>0.46552395792754186</v>
      </c>
    </row>
    <row r="20" spans="1:40" ht="15.75" x14ac:dyDescent="0.25">
      <c r="A20" s="14" t="s">
        <v>40</v>
      </c>
      <c r="B20" s="14" t="s">
        <v>66</v>
      </c>
      <c r="C20" s="14" t="s">
        <v>67</v>
      </c>
      <c r="D20" s="14" t="s">
        <v>68</v>
      </c>
      <c r="E20" s="21">
        <v>51.62</v>
      </c>
      <c r="F20" s="22">
        <v>40.93</v>
      </c>
      <c r="G20" s="76">
        <v>7.5739066699242616E-2</v>
      </c>
      <c r="H20" s="76">
        <v>5.3750305399462503E-2</v>
      </c>
      <c r="I20" s="76">
        <v>2.1988761299780113E-2</v>
      </c>
      <c r="J20" s="76">
        <v>0.32738822379672611</v>
      </c>
      <c r="K20" s="76" t="s">
        <v>39</v>
      </c>
      <c r="L20" s="76">
        <v>0</v>
      </c>
      <c r="M20" s="76">
        <v>0</v>
      </c>
      <c r="N20" s="77" t="e">
        <f t="shared" si="1"/>
        <v>#NUM!</v>
      </c>
      <c r="O20" s="78" t="s">
        <v>39</v>
      </c>
      <c r="P20" s="79" t="s">
        <v>39</v>
      </c>
      <c r="Q20" s="77">
        <f t="shared" si="0"/>
        <v>0</v>
      </c>
      <c r="R20" s="78" t="s">
        <v>39</v>
      </c>
      <c r="S20" s="76">
        <v>0</v>
      </c>
      <c r="T20" s="76">
        <v>0</v>
      </c>
      <c r="U20" s="76" t="s">
        <v>39</v>
      </c>
      <c r="V20" s="76">
        <v>0</v>
      </c>
      <c r="W20" s="76">
        <v>0</v>
      </c>
      <c r="X20" s="76" t="s">
        <v>39</v>
      </c>
      <c r="Y20" s="76">
        <v>0</v>
      </c>
      <c r="Z20" s="76">
        <v>0</v>
      </c>
      <c r="AA20" s="76" t="s">
        <v>39</v>
      </c>
      <c r="AB20" s="76">
        <v>0</v>
      </c>
      <c r="AC20" s="76">
        <v>0</v>
      </c>
      <c r="AD20" s="80">
        <v>0.15392132909846079</v>
      </c>
      <c r="AE20" s="76">
        <v>0.21500122159785001</v>
      </c>
      <c r="AF20" s="76">
        <v>0.21988761299780113</v>
      </c>
      <c r="AG20" s="76">
        <v>0.26386513559736136</v>
      </c>
      <c r="AH20" s="76">
        <v>0.66943562179330562</v>
      </c>
      <c r="AI20" s="76">
        <v>0.52528707549474718</v>
      </c>
      <c r="AJ20" s="76">
        <v>0.48375274859516249</v>
      </c>
      <c r="AK20" s="76">
        <v>0.34693378939653063</v>
      </c>
      <c r="AL20" s="76">
        <v>0.64744686049352551</v>
      </c>
      <c r="AM20" s="76" t="s">
        <v>39</v>
      </c>
      <c r="AN20" s="76" t="s">
        <v>39</v>
      </c>
    </row>
    <row r="21" spans="1:40" ht="15.75" x14ac:dyDescent="0.25">
      <c r="A21" s="14" t="s">
        <v>40</v>
      </c>
      <c r="B21" s="14" t="s">
        <v>66</v>
      </c>
      <c r="C21" s="14" t="s">
        <v>69</v>
      </c>
      <c r="D21" s="14" t="s">
        <v>70</v>
      </c>
      <c r="E21" s="21">
        <v>116.259</v>
      </c>
      <c r="F21" s="22">
        <v>78.899000000000001</v>
      </c>
      <c r="G21" s="76" t="s">
        <v>39</v>
      </c>
      <c r="H21" s="76" t="s">
        <v>39</v>
      </c>
      <c r="I21" s="76" t="s">
        <v>39</v>
      </c>
      <c r="J21" s="76" t="s">
        <v>39</v>
      </c>
      <c r="K21" s="76" t="s">
        <v>39</v>
      </c>
      <c r="L21" s="76">
        <v>0</v>
      </c>
      <c r="M21" s="76">
        <v>0</v>
      </c>
      <c r="N21" s="77" t="e">
        <f t="shared" si="1"/>
        <v>#NUM!</v>
      </c>
      <c r="O21" s="78" t="s">
        <v>39</v>
      </c>
      <c r="P21" s="79" t="s">
        <v>39</v>
      </c>
      <c r="Q21" s="77">
        <f t="shared" si="0"/>
        <v>0</v>
      </c>
      <c r="R21" s="78" t="s">
        <v>39</v>
      </c>
      <c r="S21" s="76">
        <v>0</v>
      </c>
      <c r="T21" s="76">
        <v>0</v>
      </c>
      <c r="U21" s="76" t="s">
        <v>39</v>
      </c>
      <c r="V21" s="76">
        <v>0</v>
      </c>
      <c r="W21" s="76">
        <v>0</v>
      </c>
      <c r="X21" s="76" t="s">
        <v>39</v>
      </c>
      <c r="Y21" s="76">
        <v>0</v>
      </c>
      <c r="Z21" s="76">
        <v>0</v>
      </c>
      <c r="AA21" s="76" t="s">
        <v>39</v>
      </c>
      <c r="AB21" s="76">
        <v>0</v>
      </c>
      <c r="AC21" s="76">
        <v>0</v>
      </c>
      <c r="AD21" s="80">
        <v>0.23701187594266085</v>
      </c>
      <c r="AE21" s="76">
        <v>0.48289585419333581</v>
      </c>
      <c r="AF21" s="76">
        <v>0.458814433643012</v>
      </c>
      <c r="AG21" s="76">
        <v>0.26362818286670303</v>
      </c>
      <c r="AH21" s="76">
        <v>0.55640755903116645</v>
      </c>
      <c r="AI21" s="76">
        <v>0.34220966045197021</v>
      </c>
      <c r="AJ21" s="76" t="s">
        <v>39</v>
      </c>
      <c r="AK21" s="76" t="s">
        <v>39</v>
      </c>
      <c r="AL21" s="76" t="s">
        <v>39</v>
      </c>
      <c r="AM21" s="76">
        <v>0.35741897869428002</v>
      </c>
      <c r="AN21" s="76">
        <v>0.62104716156098305</v>
      </c>
    </row>
    <row r="22" spans="1:40" ht="15.75" x14ac:dyDescent="0.25">
      <c r="A22" s="14" t="s">
        <v>40</v>
      </c>
      <c r="B22" s="14" t="s">
        <v>66</v>
      </c>
      <c r="C22" s="14" t="s">
        <v>71</v>
      </c>
      <c r="D22" s="14" t="s">
        <v>72</v>
      </c>
      <c r="E22" s="21" t="s">
        <v>39</v>
      </c>
      <c r="F22" s="22">
        <v>215</v>
      </c>
      <c r="G22" s="76">
        <v>0.31441860465116278</v>
      </c>
      <c r="H22" s="76">
        <v>1.3953488372093023E-2</v>
      </c>
      <c r="I22" s="76">
        <v>6.5116279069767436E-3</v>
      </c>
      <c r="J22" s="76">
        <v>0.1897674418604651</v>
      </c>
      <c r="K22" s="76">
        <v>0.55534883720930239</v>
      </c>
      <c r="L22" s="76">
        <v>0.19441860465116279</v>
      </c>
      <c r="M22" s="76">
        <v>0.12930232558139534</v>
      </c>
      <c r="N22" s="77" t="e">
        <f t="shared" si="1"/>
        <v>#NUM!</v>
      </c>
      <c r="O22" s="78" t="s">
        <v>39</v>
      </c>
      <c r="P22" s="79" t="s">
        <v>39</v>
      </c>
      <c r="Q22" s="77">
        <f t="shared" si="0"/>
        <v>0</v>
      </c>
      <c r="R22" s="78" t="s">
        <v>39</v>
      </c>
      <c r="S22" s="76">
        <v>0</v>
      </c>
      <c r="T22" s="76">
        <v>0</v>
      </c>
      <c r="U22" s="76">
        <v>0.56697674418604649</v>
      </c>
      <c r="V22" s="76">
        <v>0.10651162790697674</v>
      </c>
      <c r="W22" s="76" t="s">
        <v>39</v>
      </c>
      <c r="X22" s="76" t="s">
        <v>39</v>
      </c>
      <c r="Y22" s="76" t="s">
        <v>39</v>
      </c>
      <c r="Z22" s="76" t="s">
        <v>39</v>
      </c>
      <c r="AA22" s="76" t="s">
        <v>39</v>
      </c>
      <c r="AB22" s="76" t="s">
        <v>39</v>
      </c>
      <c r="AC22" s="76" t="s">
        <v>39</v>
      </c>
      <c r="AD22" s="80">
        <v>3.0697674418604649E-2</v>
      </c>
      <c r="AE22" s="76" t="s">
        <v>39</v>
      </c>
      <c r="AF22" s="76" t="s">
        <v>39</v>
      </c>
      <c r="AG22" s="76" t="s">
        <v>39</v>
      </c>
      <c r="AH22" s="76">
        <v>0.68651162790697673</v>
      </c>
      <c r="AI22" s="76">
        <v>0.30883720930232561</v>
      </c>
      <c r="AJ22" s="76">
        <v>0.49348837209302321</v>
      </c>
      <c r="AK22" s="76">
        <v>0.15023255813953487</v>
      </c>
      <c r="AL22" s="76">
        <v>0.68837209302325586</v>
      </c>
      <c r="AM22" s="76" t="s">
        <v>39</v>
      </c>
      <c r="AN22" s="76" t="s">
        <v>39</v>
      </c>
    </row>
    <row r="23" spans="1:40" ht="15.75" x14ac:dyDescent="0.25">
      <c r="A23" s="14" t="s">
        <v>40</v>
      </c>
      <c r="B23" s="14" t="s">
        <v>66</v>
      </c>
      <c r="C23" s="69" t="s">
        <v>73</v>
      </c>
      <c r="D23" s="14" t="s">
        <v>74</v>
      </c>
      <c r="E23" s="89" t="s">
        <v>39</v>
      </c>
      <c r="F23" s="22">
        <v>139.80000000000001</v>
      </c>
      <c r="G23" s="76">
        <v>0.13018597997138767</v>
      </c>
      <c r="H23" s="76">
        <v>2.3605150214592273E-2</v>
      </c>
      <c r="I23" s="76">
        <v>2.0743919885550785E-2</v>
      </c>
      <c r="J23" s="76">
        <v>0.63447782546494991</v>
      </c>
      <c r="K23" s="76" t="s">
        <v>39</v>
      </c>
      <c r="L23" s="76">
        <v>0</v>
      </c>
      <c r="M23" s="76">
        <v>0</v>
      </c>
      <c r="N23" s="77" t="e">
        <f t="shared" si="1"/>
        <v>#NUM!</v>
      </c>
      <c r="O23" s="78" t="s">
        <v>39</v>
      </c>
      <c r="P23" s="79" t="s">
        <v>39</v>
      </c>
      <c r="Q23" s="77">
        <f t="shared" si="0"/>
        <v>0</v>
      </c>
      <c r="R23" s="78" t="s">
        <v>39</v>
      </c>
      <c r="S23" s="76">
        <v>0</v>
      </c>
      <c r="T23" s="76">
        <v>0</v>
      </c>
      <c r="U23" s="76" t="s">
        <v>39</v>
      </c>
      <c r="V23" s="76">
        <v>0</v>
      </c>
      <c r="W23" s="76">
        <v>0</v>
      </c>
      <c r="X23" s="76" t="s">
        <v>39</v>
      </c>
      <c r="Y23" s="76">
        <v>0</v>
      </c>
      <c r="Z23" s="76">
        <v>0</v>
      </c>
      <c r="AA23" s="76" t="s">
        <v>39</v>
      </c>
      <c r="AB23" s="76">
        <v>0</v>
      </c>
      <c r="AC23" s="76">
        <v>0</v>
      </c>
      <c r="AD23" s="80">
        <v>0.18168812589413444</v>
      </c>
      <c r="AE23" s="76" t="s">
        <v>39</v>
      </c>
      <c r="AF23" s="76" t="s">
        <v>39</v>
      </c>
      <c r="AG23" s="76" t="s">
        <v>39</v>
      </c>
      <c r="AH23" s="76">
        <v>0.7618025751072961</v>
      </c>
      <c r="AI23" s="76">
        <v>0.98569384835479257</v>
      </c>
      <c r="AJ23" s="76">
        <v>0.33118741058655216</v>
      </c>
      <c r="AK23" s="76">
        <v>0.33404864091559372</v>
      </c>
      <c r="AL23" s="76">
        <v>0.77825464949928458</v>
      </c>
      <c r="AM23" s="76" t="s">
        <v>39</v>
      </c>
      <c r="AN23" s="76" t="s">
        <v>39</v>
      </c>
    </row>
    <row r="24" spans="1:40" ht="15.75" x14ac:dyDescent="0.25">
      <c r="A24" s="14" t="s">
        <v>40</v>
      </c>
      <c r="B24" s="14" t="s">
        <v>66</v>
      </c>
      <c r="C24" s="14" t="s">
        <v>75</v>
      </c>
      <c r="D24" s="14" t="s">
        <v>76</v>
      </c>
      <c r="E24" s="21">
        <v>403</v>
      </c>
      <c r="F24" s="22">
        <v>280</v>
      </c>
      <c r="G24" s="76">
        <v>0.11</v>
      </c>
      <c r="H24" s="76">
        <v>1.7857142857142856E-2</v>
      </c>
      <c r="I24" s="76">
        <v>1.3571428571428571E-2</v>
      </c>
      <c r="J24" s="76">
        <v>0.40964285714285714</v>
      </c>
      <c r="K24" s="76" t="s">
        <v>39</v>
      </c>
      <c r="L24" s="76">
        <v>0</v>
      </c>
      <c r="M24" s="76">
        <v>0</v>
      </c>
      <c r="N24" s="77" t="e">
        <f t="shared" si="1"/>
        <v>#NUM!</v>
      </c>
      <c r="O24" s="78" t="s">
        <v>39</v>
      </c>
      <c r="P24" s="79" t="s">
        <v>39</v>
      </c>
      <c r="Q24" s="77">
        <f t="shared" si="0"/>
        <v>0</v>
      </c>
      <c r="R24" s="78" t="s">
        <v>39</v>
      </c>
      <c r="S24" s="76">
        <v>0</v>
      </c>
      <c r="T24" s="76">
        <v>0</v>
      </c>
      <c r="U24" s="76" t="s">
        <v>39</v>
      </c>
      <c r="V24" s="76">
        <v>0</v>
      </c>
      <c r="W24" s="76">
        <v>0</v>
      </c>
      <c r="X24" s="76" t="s">
        <v>39</v>
      </c>
      <c r="Y24" s="76">
        <v>0</v>
      </c>
      <c r="Z24" s="76">
        <v>0</v>
      </c>
      <c r="AA24" s="76" t="s">
        <v>39</v>
      </c>
      <c r="AB24" s="76">
        <v>0</v>
      </c>
      <c r="AC24" s="76">
        <v>0</v>
      </c>
      <c r="AD24" s="80">
        <v>0.13714285714285715</v>
      </c>
      <c r="AE24" s="76">
        <v>0.24857142857142855</v>
      </c>
      <c r="AF24" s="76">
        <v>0.43392857142857144</v>
      </c>
      <c r="AG24" s="76">
        <v>0.36678571428571427</v>
      </c>
      <c r="AH24" s="76">
        <v>0.75714285714285712</v>
      </c>
      <c r="AI24" s="76">
        <v>0.89857142857142858</v>
      </c>
      <c r="AJ24" s="76">
        <v>0.53785714285714281</v>
      </c>
      <c r="AK24" s="76">
        <v>0.16857142857142859</v>
      </c>
      <c r="AL24" s="76" t="s">
        <v>39</v>
      </c>
      <c r="AM24" s="76">
        <v>0.16857142857142859</v>
      </c>
      <c r="AN24" s="76">
        <v>0.76285714285714279</v>
      </c>
    </row>
    <row r="25" spans="1:40" ht="15.75" x14ac:dyDescent="0.25">
      <c r="A25" s="14" t="s">
        <v>40</v>
      </c>
      <c r="B25" s="14" t="s">
        <v>66</v>
      </c>
      <c r="C25" s="14" t="s">
        <v>75</v>
      </c>
      <c r="D25" s="14" t="s">
        <v>77</v>
      </c>
      <c r="E25" s="21">
        <v>409</v>
      </c>
      <c r="F25" s="22">
        <v>270</v>
      </c>
      <c r="G25" s="76">
        <v>9.3703703703703706E-2</v>
      </c>
      <c r="H25" s="76">
        <v>2.5185185185185185E-2</v>
      </c>
      <c r="I25" s="76">
        <v>1.3703703703703704E-2</v>
      </c>
      <c r="J25" s="76">
        <v>0.41851851851851851</v>
      </c>
      <c r="K25" s="76" t="s">
        <v>39</v>
      </c>
      <c r="L25" s="76">
        <v>0</v>
      </c>
      <c r="M25" s="76">
        <v>0</v>
      </c>
      <c r="N25" s="77" t="e">
        <f t="shared" si="1"/>
        <v>#NUM!</v>
      </c>
      <c r="O25" s="78" t="s">
        <v>39</v>
      </c>
      <c r="P25" s="79" t="s">
        <v>39</v>
      </c>
      <c r="Q25" s="77">
        <f t="shared" si="0"/>
        <v>0</v>
      </c>
      <c r="R25" s="78" t="s">
        <v>39</v>
      </c>
      <c r="S25" s="76">
        <v>0</v>
      </c>
      <c r="T25" s="76">
        <v>0</v>
      </c>
      <c r="U25" s="76" t="s">
        <v>39</v>
      </c>
      <c r="V25" s="76">
        <v>0</v>
      </c>
      <c r="W25" s="76">
        <v>0</v>
      </c>
      <c r="X25" s="76" t="s">
        <v>39</v>
      </c>
      <c r="Y25" s="76">
        <v>0</v>
      </c>
      <c r="Z25" s="76">
        <v>0</v>
      </c>
      <c r="AA25" s="76" t="s">
        <v>39</v>
      </c>
      <c r="AB25" s="76">
        <v>0</v>
      </c>
      <c r="AC25" s="76">
        <v>0</v>
      </c>
      <c r="AD25" s="80">
        <v>0.1340740740740741</v>
      </c>
      <c r="AE25" s="76">
        <v>0.29925925925925922</v>
      </c>
      <c r="AF25" s="76">
        <v>0.49074074074074076</v>
      </c>
      <c r="AG25" s="76">
        <v>0.40037037037037038</v>
      </c>
      <c r="AH25" s="76">
        <v>0.74814814814814812</v>
      </c>
      <c r="AI25" s="76">
        <v>0.57518518518518524</v>
      </c>
      <c r="AJ25" s="76">
        <v>0.49074074074074076</v>
      </c>
      <c r="AK25" s="76">
        <v>0.31407407407407406</v>
      </c>
      <c r="AL25" s="76">
        <v>0.77407407407407403</v>
      </c>
      <c r="AM25" s="76" t="s">
        <v>39</v>
      </c>
      <c r="AN25" s="76" t="s">
        <v>39</v>
      </c>
    </row>
    <row r="26" spans="1:40" ht="15.75" x14ac:dyDescent="0.25">
      <c r="A26" s="14" t="s">
        <v>40</v>
      </c>
      <c r="B26" s="14" t="s">
        <v>66</v>
      </c>
      <c r="C26" s="14" t="s">
        <v>75</v>
      </c>
      <c r="D26" s="14" t="s">
        <v>78</v>
      </c>
      <c r="E26" s="21" t="s">
        <v>39</v>
      </c>
      <c r="F26" s="22">
        <v>260</v>
      </c>
      <c r="G26" s="76">
        <v>0.10692307692307693</v>
      </c>
      <c r="H26" s="76">
        <v>1.6538461538461537E-2</v>
      </c>
      <c r="I26" s="76">
        <v>1.3846153846153847E-2</v>
      </c>
      <c r="J26" s="76">
        <v>0.32769230769230773</v>
      </c>
      <c r="K26" s="76" t="s">
        <v>39</v>
      </c>
      <c r="L26" s="76">
        <v>0</v>
      </c>
      <c r="M26" s="76">
        <v>0</v>
      </c>
      <c r="N26" s="77" t="e">
        <f t="shared" si="1"/>
        <v>#NUM!</v>
      </c>
      <c r="O26" s="78" t="s">
        <v>39</v>
      </c>
      <c r="P26" s="79" t="s">
        <v>39</v>
      </c>
      <c r="Q26" s="77">
        <f t="shared" si="0"/>
        <v>0</v>
      </c>
      <c r="R26" s="78" t="s">
        <v>39</v>
      </c>
      <c r="S26" s="76">
        <v>0</v>
      </c>
      <c r="T26" s="76">
        <v>0</v>
      </c>
      <c r="U26" s="76" t="s">
        <v>39</v>
      </c>
      <c r="V26" s="76">
        <v>0</v>
      </c>
      <c r="W26" s="76">
        <v>0</v>
      </c>
      <c r="X26" s="76" t="s">
        <v>39</v>
      </c>
      <c r="Y26" s="76">
        <v>0</v>
      </c>
      <c r="Z26" s="76">
        <v>0</v>
      </c>
      <c r="AA26" s="76" t="s">
        <v>39</v>
      </c>
      <c r="AB26" s="76">
        <v>0</v>
      </c>
      <c r="AC26" s="76">
        <v>0</v>
      </c>
      <c r="AD26" s="80">
        <v>0.14076923076923079</v>
      </c>
      <c r="AE26" s="76" t="s">
        <v>39</v>
      </c>
      <c r="AF26" s="76" t="s">
        <v>39</v>
      </c>
      <c r="AG26" s="76" t="s">
        <v>39</v>
      </c>
      <c r="AH26" s="76">
        <v>0.76538461538461533</v>
      </c>
      <c r="AI26" s="76">
        <v>0.49615384615384617</v>
      </c>
      <c r="AJ26" s="76">
        <v>0.49499999999999994</v>
      </c>
      <c r="AK26" s="76">
        <v>0.29115384615384615</v>
      </c>
      <c r="AL26" s="76">
        <v>0.76538461538461533</v>
      </c>
      <c r="AM26" s="76" t="s">
        <v>39</v>
      </c>
      <c r="AN26" s="76" t="s">
        <v>39</v>
      </c>
    </row>
    <row r="27" spans="1:40" ht="15.75" x14ac:dyDescent="0.25">
      <c r="A27" s="14" t="s">
        <v>40</v>
      </c>
      <c r="B27" s="14" t="s">
        <v>66</v>
      </c>
      <c r="C27" s="14" t="s">
        <v>75</v>
      </c>
      <c r="D27" s="14" t="s">
        <v>79</v>
      </c>
      <c r="E27" s="21">
        <v>468</v>
      </c>
      <c r="F27" s="22">
        <v>344</v>
      </c>
      <c r="G27" s="76">
        <v>0.11598837209302325</v>
      </c>
      <c r="H27" s="76">
        <v>1.308139534883721E-2</v>
      </c>
      <c r="I27" s="76">
        <v>8.7209302325581394E-3</v>
      </c>
      <c r="J27" s="76">
        <v>0.37616279069767444</v>
      </c>
      <c r="K27" s="76" t="s">
        <v>39</v>
      </c>
      <c r="L27" s="76">
        <v>0</v>
      </c>
      <c r="M27" s="76">
        <v>0</v>
      </c>
      <c r="N27" s="77" t="e">
        <f t="shared" si="1"/>
        <v>#NUM!</v>
      </c>
      <c r="O27" s="78" t="s">
        <v>39</v>
      </c>
      <c r="P27" s="79" t="s">
        <v>39</v>
      </c>
      <c r="Q27" s="77">
        <f t="shared" si="0"/>
        <v>0</v>
      </c>
      <c r="R27" s="78" t="s">
        <v>39</v>
      </c>
      <c r="S27" s="76">
        <v>0</v>
      </c>
      <c r="T27" s="76">
        <v>0</v>
      </c>
      <c r="U27" s="76" t="s">
        <v>39</v>
      </c>
      <c r="V27" s="76">
        <v>0</v>
      </c>
      <c r="W27" s="76">
        <v>0</v>
      </c>
      <c r="X27" s="76" t="s">
        <v>39</v>
      </c>
      <c r="Y27" s="76">
        <v>0</v>
      </c>
      <c r="Z27" s="76">
        <v>0</v>
      </c>
      <c r="AA27" s="76" t="s">
        <v>39</v>
      </c>
      <c r="AB27" s="76">
        <v>0</v>
      </c>
      <c r="AC27" s="76">
        <v>0</v>
      </c>
      <c r="AD27" s="80">
        <v>0.1188953488372093</v>
      </c>
      <c r="AE27" s="76">
        <v>0.28575581395348837</v>
      </c>
      <c r="AF27" s="76">
        <v>0.31453488372093025</v>
      </c>
      <c r="AG27" s="76">
        <v>0.26104651162790699</v>
      </c>
      <c r="AH27" s="76">
        <v>0.71802325581395354</v>
      </c>
      <c r="AI27" s="76">
        <v>0.56395348837209303</v>
      </c>
      <c r="AJ27" s="76">
        <v>0.51656976744186045</v>
      </c>
      <c r="AK27" s="76">
        <v>0.24331395348837209</v>
      </c>
      <c r="AL27" s="76">
        <v>0.74709302325581395</v>
      </c>
      <c r="AM27" s="76" t="s">
        <v>39</v>
      </c>
      <c r="AN27" s="76" t="s">
        <v>39</v>
      </c>
    </row>
    <row r="28" spans="1:40" ht="15.75" x14ac:dyDescent="0.25">
      <c r="A28" s="3" t="s">
        <v>40</v>
      </c>
      <c r="B28" s="3" t="s">
        <v>66</v>
      </c>
      <c r="C28" s="3" t="s">
        <v>75</v>
      </c>
      <c r="D28" s="3" t="s">
        <v>80</v>
      </c>
      <c r="E28" s="89">
        <v>343</v>
      </c>
      <c r="F28" s="9">
        <v>240</v>
      </c>
      <c r="G28" s="90">
        <v>0.2</v>
      </c>
      <c r="H28" s="90">
        <v>3.9583333333333331E-2</v>
      </c>
      <c r="I28" s="90">
        <v>2.4583333333333336E-2</v>
      </c>
      <c r="J28" s="90">
        <v>0.52916666666666667</v>
      </c>
      <c r="K28" s="90" t="s">
        <v>39</v>
      </c>
      <c r="L28" s="90">
        <v>0</v>
      </c>
      <c r="M28" s="90">
        <v>0</v>
      </c>
      <c r="N28" s="91" t="s">
        <v>39</v>
      </c>
      <c r="O28" s="92" t="s">
        <v>39</v>
      </c>
      <c r="P28" s="93" t="s">
        <v>39</v>
      </c>
      <c r="Q28" s="91" t="s">
        <v>39</v>
      </c>
      <c r="R28" s="92" t="s">
        <v>39</v>
      </c>
      <c r="S28" s="90">
        <v>0</v>
      </c>
      <c r="T28" s="90">
        <v>0</v>
      </c>
      <c r="U28" s="90" t="s">
        <v>39</v>
      </c>
      <c r="V28" s="90">
        <v>0</v>
      </c>
      <c r="W28" s="90">
        <v>0</v>
      </c>
      <c r="X28" s="90" t="s">
        <v>39</v>
      </c>
      <c r="Y28" s="90">
        <v>0</v>
      </c>
      <c r="Z28" s="90">
        <v>0</v>
      </c>
      <c r="AA28" s="90" t="s">
        <v>39</v>
      </c>
      <c r="AB28" s="90">
        <v>0</v>
      </c>
      <c r="AC28" s="90">
        <v>0</v>
      </c>
      <c r="AD28" s="90">
        <v>0.20916666666666667</v>
      </c>
      <c r="AE28" s="90">
        <v>0.31125000000000003</v>
      </c>
      <c r="AF28" s="90">
        <v>0.43166666666666664</v>
      </c>
      <c r="AG28" s="90">
        <v>0.46499999999999997</v>
      </c>
      <c r="AH28" s="90">
        <v>0.81666666666666665</v>
      </c>
      <c r="AI28" s="90">
        <v>0.79333333333333333</v>
      </c>
      <c r="AJ28" s="90">
        <v>0.39374999999999999</v>
      </c>
      <c r="AK28" s="90">
        <v>0.26666666666666666</v>
      </c>
      <c r="AL28" s="90">
        <v>0.85166666666666668</v>
      </c>
      <c r="AM28" s="90" t="s">
        <v>39</v>
      </c>
      <c r="AN28" s="90" t="s">
        <v>39</v>
      </c>
    </row>
    <row r="29" spans="1:40" ht="15.75" x14ac:dyDescent="0.25">
      <c r="A29" s="81" t="s">
        <v>40</v>
      </c>
      <c r="B29" s="81" t="s">
        <v>66</v>
      </c>
      <c r="C29" s="81" t="s">
        <v>75</v>
      </c>
      <c r="D29" s="81" t="s">
        <v>49</v>
      </c>
      <c r="E29" s="82">
        <f>AVERAGE(E23:E28)</f>
        <v>405.75</v>
      </c>
      <c r="F29" s="82">
        <f>AVERAGE(F23:F28)</f>
        <v>255.63333333333333</v>
      </c>
      <c r="G29" s="83">
        <f t="shared" ref="G29:AN29" si="4">AVERAGE(G23:G28)</f>
        <v>0.1261335221151986</v>
      </c>
      <c r="H29" s="83">
        <f t="shared" si="4"/>
        <v>2.2641778079592067E-2</v>
      </c>
      <c r="I29" s="83">
        <f t="shared" si="4"/>
        <v>1.5861578262121395E-2</v>
      </c>
      <c r="J29" s="83">
        <f t="shared" si="4"/>
        <v>0.44927682769716243</v>
      </c>
      <c r="K29" s="83" t="e">
        <f t="shared" si="4"/>
        <v>#DIV/0!</v>
      </c>
      <c r="L29" s="83">
        <f t="shared" si="4"/>
        <v>0</v>
      </c>
      <c r="M29" s="83">
        <f t="shared" si="4"/>
        <v>0</v>
      </c>
      <c r="N29" s="84" t="e">
        <f t="shared" si="4"/>
        <v>#NUM!</v>
      </c>
      <c r="O29" s="83" t="e">
        <f t="shared" si="4"/>
        <v>#DIV/0!</v>
      </c>
      <c r="P29" s="85" t="e">
        <f>H35=AVERAGE(P23:P28)</f>
        <v>#DIV/0!</v>
      </c>
      <c r="Q29" s="84">
        <f t="shared" si="4"/>
        <v>0</v>
      </c>
      <c r="R29" s="83" t="e">
        <f t="shared" si="4"/>
        <v>#DIV/0!</v>
      </c>
      <c r="S29" s="83">
        <f t="shared" si="4"/>
        <v>0</v>
      </c>
      <c r="T29" s="83">
        <f t="shared" si="4"/>
        <v>0</v>
      </c>
      <c r="U29" s="83" t="e">
        <f t="shared" si="4"/>
        <v>#DIV/0!</v>
      </c>
      <c r="V29" s="83">
        <f t="shared" si="4"/>
        <v>0</v>
      </c>
      <c r="W29" s="83">
        <f t="shared" si="4"/>
        <v>0</v>
      </c>
      <c r="X29" s="83" t="e">
        <f t="shared" si="4"/>
        <v>#DIV/0!</v>
      </c>
      <c r="Y29" s="83">
        <f t="shared" si="4"/>
        <v>0</v>
      </c>
      <c r="Z29" s="83">
        <f t="shared" si="4"/>
        <v>0</v>
      </c>
      <c r="AA29" s="83" t="e">
        <f t="shared" si="4"/>
        <v>#DIV/0!</v>
      </c>
      <c r="AB29" s="83">
        <f t="shared" si="4"/>
        <v>0</v>
      </c>
      <c r="AC29" s="83">
        <f t="shared" si="4"/>
        <v>0</v>
      </c>
      <c r="AD29" s="83">
        <f t="shared" si="4"/>
        <v>0.1536227172306954</v>
      </c>
      <c r="AE29" s="83">
        <f t="shared" si="4"/>
        <v>0.28620912544604404</v>
      </c>
      <c r="AF29" s="83">
        <f t="shared" si="4"/>
        <v>0.41771771563922727</v>
      </c>
      <c r="AG29" s="83">
        <f t="shared" si="4"/>
        <v>0.37330064907099791</v>
      </c>
      <c r="AH29" s="83">
        <f t="shared" si="4"/>
        <v>0.76119468637725618</v>
      </c>
      <c r="AI29" s="83">
        <f t="shared" si="4"/>
        <v>0.71881518832844649</v>
      </c>
      <c r="AJ29" s="83">
        <f t="shared" si="4"/>
        <v>0.46085084360438261</v>
      </c>
      <c r="AK29" s="83">
        <f t="shared" si="4"/>
        <v>0.26963810164499685</v>
      </c>
      <c r="AL29" s="83">
        <f t="shared" si="4"/>
        <v>0.78329460577609089</v>
      </c>
      <c r="AM29" s="83">
        <f t="shared" si="4"/>
        <v>0.16857142857142859</v>
      </c>
      <c r="AN29" s="83">
        <f t="shared" si="4"/>
        <v>0.76285714285714279</v>
      </c>
    </row>
    <row r="30" spans="1:40" ht="15.75" x14ac:dyDescent="0.25">
      <c r="A30" s="14" t="s">
        <v>40</v>
      </c>
      <c r="B30" s="14" t="s">
        <v>66</v>
      </c>
      <c r="C30" s="14" t="s">
        <v>81</v>
      </c>
      <c r="D30" s="14" t="s">
        <v>82</v>
      </c>
      <c r="E30" s="21">
        <v>149.34</v>
      </c>
      <c r="F30" s="22">
        <v>117.85</v>
      </c>
      <c r="G30" s="76">
        <v>0.16037335596096733</v>
      </c>
      <c r="H30" s="76">
        <v>2.0364870598218072E-2</v>
      </c>
      <c r="I30" s="76" t="s">
        <v>39</v>
      </c>
      <c r="J30" s="76">
        <v>0.18922358930844296</v>
      </c>
      <c r="K30" s="76" t="s">
        <v>39</v>
      </c>
      <c r="L30" s="76">
        <v>0</v>
      </c>
      <c r="M30" s="76">
        <v>0</v>
      </c>
      <c r="N30" s="77" t="e">
        <f t="shared" ref="N30:N53" si="5">SMALL(O30:P30,1)</f>
        <v>#NUM!</v>
      </c>
      <c r="O30" s="78" t="s">
        <v>39</v>
      </c>
      <c r="P30" s="79" t="s">
        <v>39</v>
      </c>
      <c r="Q30" s="77">
        <f t="shared" si="0"/>
        <v>0</v>
      </c>
      <c r="R30" s="78" t="s">
        <v>39</v>
      </c>
      <c r="S30" s="76">
        <v>0</v>
      </c>
      <c r="T30" s="76">
        <v>0</v>
      </c>
      <c r="U30" s="76" t="s">
        <v>39</v>
      </c>
      <c r="V30" s="76" t="s">
        <v>39</v>
      </c>
      <c r="W30" s="76" t="s">
        <v>39</v>
      </c>
      <c r="X30" s="76" t="s">
        <v>39</v>
      </c>
      <c r="Y30" s="76">
        <v>0</v>
      </c>
      <c r="Z30" s="76">
        <v>0</v>
      </c>
      <c r="AA30" s="76" t="s">
        <v>39</v>
      </c>
      <c r="AB30" s="76">
        <v>0</v>
      </c>
      <c r="AC30" s="76">
        <v>0</v>
      </c>
      <c r="AD30" s="80">
        <v>5.9397539244802719E-2</v>
      </c>
      <c r="AE30" s="76">
        <v>0.25201527365294868</v>
      </c>
      <c r="AF30" s="76" t="s">
        <v>39</v>
      </c>
      <c r="AG30" s="76" t="s">
        <v>39</v>
      </c>
      <c r="AH30" s="76">
        <v>0.68561731014000848</v>
      </c>
      <c r="AI30" s="76">
        <v>0.3572337717437421</v>
      </c>
      <c r="AJ30" s="76">
        <v>0.43105642766228258</v>
      </c>
      <c r="AK30" s="76">
        <v>0.21213406873143828</v>
      </c>
      <c r="AL30" s="76">
        <v>0.67204072974119644</v>
      </c>
      <c r="AM30" s="76" t="s">
        <v>39</v>
      </c>
      <c r="AN30" s="76" t="s">
        <v>39</v>
      </c>
    </row>
    <row r="31" spans="1:40" ht="15.75" x14ac:dyDescent="0.25">
      <c r="A31" s="14" t="s">
        <v>40</v>
      </c>
      <c r="B31" s="14" t="s">
        <v>66</v>
      </c>
      <c r="C31" s="14" t="s">
        <v>81</v>
      </c>
      <c r="D31" s="14" t="s">
        <v>83</v>
      </c>
      <c r="E31" s="21">
        <v>150.13999999999999</v>
      </c>
      <c r="F31" s="22">
        <v>124.52</v>
      </c>
      <c r="G31" s="76">
        <v>0.18470928364921299</v>
      </c>
      <c r="H31" s="76">
        <v>2.2486347574686795E-2</v>
      </c>
      <c r="I31" s="76">
        <v>2.2486347574686795E-2</v>
      </c>
      <c r="J31" s="76">
        <v>0.19675554127850947</v>
      </c>
      <c r="K31" s="76" t="s">
        <v>39</v>
      </c>
      <c r="L31" s="76">
        <v>0</v>
      </c>
      <c r="M31" s="76">
        <v>0</v>
      </c>
      <c r="N31" s="77" t="e">
        <f t="shared" si="5"/>
        <v>#NUM!</v>
      </c>
      <c r="O31" s="78" t="s">
        <v>39</v>
      </c>
      <c r="P31" s="79" t="s">
        <v>39</v>
      </c>
      <c r="Q31" s="77">
        <f t="shared" si="0"/>
        <v>0</v>
      </c>
      <c r="R31" s="78" t="s">
        <v>39</v>
      </c>
      <c r="S31" s="76">
        <v>0</v>
      </c>
      <c r="T31" s="76">
        <v>0</v>
      </c>
      <c r="U31" s="76" t="s">
        <v>39</v>
      </c>
      <c r="V31" s="76" t="s">
        <v>39</v>
      </c>
      <c r="W31" s="76" t="s">
        <v>39</v>
      </c>
      <c r="X31" s="76" t="s">
        <v>39</v>
      </c>
      <c r="Y31" s="76">
        <v>0</v>
      </c>
      <c r="Z31" s="76">
        <v>0</v>
      </c>
      <c r="AA31" s="76" t="s">
        <v>39</v>
      </c>
      <c r="AB31" s="76">
        <v>0</v>
      </c>
      <c r="AC31" s="76">
        <v>0</v>
      </c>
      <c r="AD31" s="80">
        <v>4.6578862833279791E-2</v>
      </c>
      <c r="AE31" s="76">
        <v>0.19033087054288467</v>
      </c>
      <c r="AF31" s="76" t="s">
        <v>39</v>
      </c>
      <c r="AG31" s="76" t="s">
        <v>39</v>
      </c>
      <c r="AH31" s="76">
        <v>0.68904593639575973</v>
      </c>
      <c r="AI31" s="76">
        <v>0.3943141663989721</v>
      </c>
      <c r="AJ31" s="76">
        <v>0.40234500481850305</v>
      </c>
      <c r="AK31" s="76">
        <v>0.21763572116929009</v>
      </c>
      <c r="AL31" s="76">
        <v>0.69145518792161897</v>
      </c>
      <c r="AM31" s="76" t="s">
        <v>39</v>
      </c>
      <c r="AN31" s="76" t="s">
        <v>39</v>
      </c>
    </row>
    <row r="32" spans="1:40" ht="15.75" x14ac:dyDescent="0.25">
      <c r="A32" s="14" t="s">
        <v>40</v>
      </c>
      <c r="B32" s="14" t="s">
        <v>66</v>
      </c>
      <c r="C32" s="14" t="s">
        <v>81</v>
      </c>
      <c r="D32" s="14" t="s">
        <v>84</v>
      </c>
      <c r="E32" s="21" t="s">
        <v>39</v>
      </c>
      <c r="F32" s="22">
        <v>127.4</v>
      </c>
      <c r="G32" s="76" t="s">
        <v>39</v>
      </c>
      <c r="H32" s="76" t="s">
        <v>39</v>
      </c>
      <c r="I32" s="76" t="s">
        <v>39</v>
      </c>
      <c r="J32" s="76" t="s">
        <v>39</v>
      </c>
      <c r="K32" s="76" t="s">
        <v>39</v>
      </c>
      <c r="L32" s="76">
        <v>0</v>
      </c>
      <c r="M32" s="76">
        <v>0</v>
      </c>
      <c r="N32" s="77" t="e">
        <f t="shared" si="5"/>
        <v>#NUM!</v>
      </c>
      <c r="O32" s="78" t="s">
        <v>39</v>
      </c>
      <c r="P32" s="79" t="s">
        <v>39</v>
      </c>
      <c r="Q32" s="77">
        <f t="shared" si="0"/>
        <v>0</v>
      </c>
      <c r="R32" s="78" t="s">
        <v>39</v>
      </c>
      <c r="S32" s="76">
        <v>0</v>
      </c>
      <c r="T32" s="76">
        <v>0</v>
      </c>
      <c r="U32" s="76">
        <v>0.56122448979591832</v>
      </c>
      <c r="V32" s="76">
        <v>0.1271585557299843</v>
      </c>
      <c r="W32" s="76" t="s">
        <v>39</v>
      </c>
      <c r="X32" s="76" t="s">
        <v>39</v>
      </c>
      <c r="Y32" s="76">
        <v>0</v>
      </c>
      <c r="Z32" s="76">
        <v>0</v>
      </c>
      <c r="AA32" s="76" t="s">
        <v>39</v>
      </c>
      <c r="AB32" s="76">
        <v>0</v>
      </c>
      <c r="AC32" s="76">
        <v>0</v>
      </c>
      <c r="AD32" s="80">
        <v>5.4945054945054944E-2</v>
      </c>
      <c r="AE32" s="76" t="s">
        <v>39</v>
      </c>
      <c r="AF32" s="76" t="s">
        <v>39</v>
      </c>
      <c r="AG32" s="76" t="s">
        <v>39</v>
      </c>
      <c r="AH32" s="76">
        <v>0.62244897959183665</v>
      </c>
      <c r="AI32" s="76">
        <v>0.38147566718995291</v>
      </c>
      <c r="AJ32" s="76">
        <v>0.45604395604395603</v>
      </c>
      <c r="AK32" s="76">
        <v>0.24803767660910517</v>
      </c>
      <c r="AL32" s="76">
        <v>0.6161695447409733</v>
      </c>
      <c r="AM32" s="76" t="s">
        <v>39</v>
      </c>
      <c r="AN32" s="76" t="s">
        <v>39</v>
      </c>
    </row>
    <row r="33" spans="1:40" ht="15.75" x14ac:dyDescent="0.25">
      <c r="A33" s="14" t="s">
        <v>40</v>
      </c>
      <c r="B33" s="14" t="s">
        <v>66</v>
      </c>
      <c r="C33" s="14" t="s">
        <v>81</v>
      </c>
      <c r="D33" s="14" t="s">
        <v>85</v>
      </c>
      <c r="E33" s="21">
        <v>166</v>
      </c>
      <c r="F33" s="22">
        <v>124.92</v>
      </c>
      <c r="G33" s="76">
        <v>0.18651937239833494</v>
      </c>
      <c r="H33" s="76">
        <v>2.0813320525136087E-2</v>
      </c>
      <c r="I33" s="76" t="s">
        <v>39</v>
      </c>
      <c r="J33" s="76">
        <v>0.21453730387447967</v>
      </c>
      <c r="K33" s="76" t="s">
        <v>39</v>
      </c>
      <c r="L33" s="76">
        <v>0</v>
      </c>
      <c r="M33" s="76">
        <v>0</v>
      </c>
      <c r="N33" s="77" t="e">
        <f t="shared" si="5"/>
        <v>#NUM!</v>
      </c>
      <c r="O33" s="78" t="s">
        <v>39</v>
      </c>
      <c r="P33" s="79" t="s">
        <v>39</v>
      </c>
      <c r="Q33" s="77">
        <f t="shared" si="0"/>
        <v>0</v>
      </c>
      <c r="R33" s="78" t="s">
        <v>39</v>
      </c>
      <c r="S33" s="76">
        <v>0</v>
      </c>
      <c r="T33" s="76">
        <v>0</v>
      </c>
      <c r="U33" s="76">
        <v>0.53234069804674988</v>
      </c>
      <c r="V33" s="76" t="s">
        <v>39</v>
      </c>
      <c r="W33" s="76" t="s">
        <v>39</v>
      </c>
      <c r="X33" s="76" t="s">
        <v>39</v>
      </c>
      <c r="Y33" s="76">
        <v>0</v>
      </c>
      <c r="Z33" s="76">
        <v>0</v>
      </c>
      <c r="AA33" s="76" t="s">
        <v>39</v>
      </c>
      <c r="AB33" s="76">
        <v>0</v>
      </c>
      <c r="AC33" s="76">
        <v>0</v>
      </c>
      <c r="AD33" s="80">
        <v>8.1652257444764648E-2</v>
      </c>
      <c r="AE33" s="76">
        <v>0.18491834774255525</v>
      </c>
      <c r="AF33" s="76">
        <v>0.30019212295869357</v>
      </c>
      <c r="AG33" s="76">
        <v>0.15690041626641052</v>
      </c>
      <c r="AH33" s="76">
        <v>0.60038424591738715</v>
      </c>
      <c r="AI33" s="76">
        <v>0.37463976945244953</v>
      </c>
      <c r="AJ33" s="76">
        <v>0.4066602625680435</v>
      </c>
      <c r="AK33" s="76">
        <v>0.22574447646493756</v>
      </c>
      <c r="AL33" s="76">
        <v>0.62039705411463331</v>
      </c>
      <c r="AM33" s="76" t="s">
        <v>39</v>
      </c>
      <c r="AN33" s="76" t="s">
        <v>39</v>
      </c>
    </row>
    <row r="34" spans="1:40" ht="15.75" x14ac:dyDescent="0.25">
      <c r="A34" s="81" t="s">
        <v>40</v>
      </c>
      <c r="B34" s="81" t="s">
        <v>66</v>
      </c>
      <c r="C34" s="81" t="s">
        <v>81</v>
      </c>
      <c r="D34" s="94" t="s">
        <v>49</v>
      </c>
      <c r="E34" s="95">
        <f>AVERAGE(E30:E33)</f>
        <v>155.16</v>
      </c>
      <c r="F34" s="95">
        <f>AVERAGE(F30:F33)</f>
        <v>123.6725</v>
      </c>
      <c r="G34" s="96">
        <f t="shared" ref="G34:AN34" si="6">AVERAGE(G30:G33)</f>
        <v>0.17720067066950507</v>
      </c>
      <c r="H34" s="96">
        <f t="shared" si="6"/>
        <v>2.1221512899346984E-2</v>
      </c>
      <c r="I34" s="96">
        <f t="shared" si="6"/>
        <v>2.2486347574686795E-2</v>
      </c>
      <c r="J34" s="96">
        <f>AVERAGE(J30:J33)</f>
        <v>0.20017214482047738</v>
      </c>
      <c r="K34" s="96" t="e">
        <f t="shared" si="6"/>
        <v>#DIV/0!</v>
      </c>
      <c r="L34" s="96">
        <f t="shared" si="6"/>
        <v>0</v>
      </c>
      <c r="M34" s="96">
        <f t="shared" si="6"/>
        <v>0</v>
      </c>
      <c r="N34" s="84" t="e">
        <f t="shared" si="6"/>
        <v>#NUM!</v>
      </c>
      <c r="O34" s="96" t="e">
        <f t="shared" si="6"/>
        <v>#DIV/0!</v>
      </c>
      <c r="P34" s="97" t="e">
        <f t="shared" si="6"/>
        <v>#DIV/0!</v>
      </c>
      <c r="Q34" s="84">
        <f t="shared" si="6"/>
        <v>0</v>
      </c>
      <c r="R34" s="96" t="e">
        <f t="shared" si="6"/>
        <v>#DIV/0!</v>
      </c>
      <c r="S34" s="96">
        <f t="shared" si="6"/>
        <v>0</v>
      </c>
      <c r="T34" s="96">
        <f t="shared" si="6"/>
        <v>0</v>
      </c>
      <c r="U34" s="96">
        <f t="shared" si="6"/>
        <v>0.5467825939213341</v>
      </c>
      <c r="V34" s="96">
        <f t="shared" si="6"/>
        <v>0.1271585557299843</v>
      </c>
      <c r="W34" s="96" t="e">
        <f t="shared" si="6"/>
        <v>#DIV/0!</v>
      </c>
      <c r="X34" s="96" t="e">
        <f t="shared" si="6"/>
        <v>#DIV/0!</v>
      </c>
      <c r="Y34" s="96">
        <f t="shared" si="6"/>
        <v>0</v>
      </c>
      <c r="Z34" s="96">
        <f t="shared" si="6"/>
        <v>0</v>
      </c>
      <c r="AA34" s="96" t="e">
        <f t="shared" si="6"/>
        <v>#DIV/0!</v>
      </c>
      <c r="AB34" s="96">
        <f t="shared" si="6"/>
        <v>0</v>
      </c>
      <c r="AC34" s="96">
        <f t="shared" si="6"/>
        <v>0</v>
      </c>
      <c r="AD34" s="96">
        <f t="shared" si="6"/>
        <v>6.0643428616975525E-2</v>
      </c>
      <c r="AE34" s="96">
        <f t="shared" si="6"/>
        <v>0.20908816397946287</v>
      </c>
      <c r="AF34" s="96">
        <f t="shared" si="6"/>
        <v>0.30019212295869357</v>
      </c>
      <c r="AG34" s="96">
        <f t="shared" si="6"/>
        <v>0.15690041626641052</v>
      </c>
      <c r="AH34" s="96">
        <f t="shared" si="6"/>
        <v>0.649374118011248</v>
      </c>
      <c r="AI34" s="96">
        <f t="shared" si="6"/>
        <v>0.37691584369627912</v>
      </c>
      <c r="AJ34" s="96">
        <f t="shared" si="6"/>
        <v>0.4240264127731963</v>
      </c>
      <c r="AK34" s="96">
        <f t="shared" si="6"/>
        <v>0.22588798574369276</v>
      </c>
      <c r="AL34" s="96">
        <f t="shared" si="6"/>
        <v>0.65001562912960553</v>
      </c>
      <c r="AM34" s="96" t="e">
        <f t="shared" si="6"/>
        <v>#DIV/0!</v>
      </c>
      <c r="AN34" s="96" t="e">
        <f t="shared" si="6"/>
        <v>#DIV/0!</v>
      </c>
    </row>
    <row r="35" spans="1:40" ht="15.75" x14ac:dyDescent="0.25">
      <c r="A35" s="14" t="s">
        <v>40</v>
      </c>
      <c r="B35" s="14" t="s">
        <v>66</v>
      </c>
      <c r="C35" s="28" t="s">
        <v>86</v>
      </c>
      <c r="D35" s="28" t="s">
        <v>87</v>
      </c>
      <c r="E35" s="29">
        <v>67.671999999999997</v>
      </c>
      <c r="F35" s="30">
        <v>48.856666666666662</v>
      </c>
      <c r="G35" s="76" t="s">
        <v>39</v>
      </c>
      <c r="H35" s="76" t="s">
        <v>39</v>
      </c>
      <c r="I35" s="76" t="s">
        <v>39</v>
      </c>
      <c r="J35" s="76" t="s">
        <v>39</v>
      </c>
      <c r="K35" s="76" t="s">
        <v>39</v>
      </c>
      <c r="L35" s="76">
        <v>0</v>
      </c>
      <c r="M35" s="76">
        <v>0</v>
      </c>
      <c r="N35" s="77" t="e">
        <f t="shared" si="5"/>
        <v>#NUM!</v>
      </c>
      <c r="O35" s="78" t="s">
        <v>39</v>
      </c>
      <c r="P35" s="79" t="s">
        <v>39</v>
      </c>
      <c r="Q35" s="77">
        <f t="shared" si="0"/>
        <v>0</v>
      </c>
      <c r="R35" s="78" t="s">
        <v>39</v>
      </c>
      <c r="S35" s="76">
        <v>0</v>
      </c>
      <c r="T35" s="76">
        <v>0</v>
      </c>
      <c r="U35" s="76" t="s">
        <v>39</v>
      </c>
      <c r="V35" s="76">
        <v>0</v>
      </c>
      <c r="W35" s="76">
        <v>0</v>
      </c>
      <c r="X35" s="76" t="s">
        <v>39</v>
      </c>
      <c r="Y35" s="76">
        <v>0</v>
      </c>
      <c r="Z35" s="76">
        <v>0</v>
      </c>
      <c r="AA35" s="76" t="s">
        <v>39</v>
      </c>
      <c r="AB35" s="76">
        <v>0</v>
      </c>
      <c r="AC35" s="76">
        <v>0</v>
      </c>
      <c r="AD35" s="80">
        <v>0.19853994678310705</v>
      </c>
      <c r="AE35" s="76">
        <v>0.40731391144163198</v>
      </c>
      <c r="AF35" s="76">
        <v>0.44210957221805286</v>
      </c>
      <c r="AG35" s="76">
        <v>0.18421232175752203</v>
      </c>
      <c r="AH35" s="76">
        <v>0.4195947328921335</v>
      </c>
      <c r="AI35" s="76">
        <v>0.22105478610902643</v>
      </c>
      <c r="AJ35" s="76">
        <v>0.31725455413795461</v>
      </c>
      <c r="AK35" s="76" t="s">
        <v>39</v>
      </c>
      <c r="AL35" s="76" t="s">
        <v>39</v>
      </c>
      <c r="AM35" s="76">
        <v>0.30497373268745315</v>
      </c>
      <c r="AN35" s="76">
        <v>0.42982875076755139</v>
      </c>
    </row>
    <row r="36" spans="1:40" ht="15.75" x14ac:dyDescent="0.25">
      <c r="A36" s="14" t="s">
        <v>40</v>
      </c>
      <c r="B36" s="28" t="s">
        <v>66</v>
      </c>
      <c r="C36" s="28" t="s">
        <v>88</v>
      </c>
      <c r="D36" s="28" t="s">
        <v>89</v>
      </c>
      <c r="E36" s="31" t="s">
        <v>39</v>
      </c>
      <c r="F36" s="30">
        <v>223</v>
      </c>
      <c r="G36" s="76">
        <v>6.4573991031390138E-2</v>
      </c>
      <c r="H36" s="76">
        <v>1.7937219730941704E-2</v>
      </c>
      <c r="I36" s="76">
        <v>1.928251121076233E-2</v>
      </c>
      <c r="J36" s="76" t="s">
        <v>39</v>
      </c>
      <c r="K36" s="76" t="s">
        <v>39</v>
      </c>
      <c r="L36" s="76" t="s">
        <v>39</v>
      </c>
      <c r="M36" s="76" t="s">
        <v>39</v>
      </c>
      <c r="N36" s="77" t="e">
        <f t="shared" si="5"/>
        <v>#NUM!</v>
      </c>
      <c r="O36" s="78" t="s">
        <v>39</v>
      </c>
      <c r="P36" s="79" t="s">
        <v>39</v>
      </c>
      <c r="Q36" s="77">
        <f t="shared" si="0"/>
        <v>0</v>
      </c>
      <c r="R36" s="78" t="s">
        <v>39</v>
      </c>
      <c r="S36" s="76">
        <v>0</v>
      </c>
      <c r="T36" s="76">
        <v>0</v>
      </c>
      <c r="U36" s="76" t="s">
        <v>39</v>
      </c>
      <c r="V36" s="76" t="s">
        <v>39</v>
      </c>
      <c r="W36" s="76" t="s">
        <v>39</v>
      </c>
      <c r="X36" s="76" t="s">
        <v>39</v>
      </c>
      <c r="Y36" s="76">
        <v>0</v>
      </c>
      <c r="Z36" s="76">
        <v>0</v>
      </c>
      <c r="AA36" s="76" t="s">
        <v>39</v>
      </c>
      <c r="AB36" s="76">
        <v>0</v>
      </c>
      <c r="AC36" s="76">
        <v>0</v>
      </c>
      <c r="AD36" s="80">
        <v>0.10717488789237667</v>
      </c>
      <c r="AE36" s="76" t="s">
        <v>39</v>
      </c>
      <c r="AF36" s="76" t="s">
        <v>39</v>
      </c>
      <c r="AG36" s="76" t="s">
        <v>39</v>
      </c>
      <c r="AH36" s="76">
        <v>0.60582959641255607</v>
      </c>
      <c r="AI36" s="76" t="s">
        <v>39</v>
      </c>
      <c r="AJ36" s="76" t="s">
        <v>39</v>
      </c>
      <c r="AK36" s="76" t="s">
        <v>39</v>
      </c>
      <c r="AL36" s="76" t="s">
        <v>39</v>
      </c>
      <c r="AM36" s="76">
        <v>0.22914798206278028</v>
      </c>
      <c r="AN36" s="76">
        <v>0.39865470852017942</v>
      </c>
    </row>
    <row r="37" spans="1:40" ht="15.75" x14ac:dyDescent="0.25">
      <c r="A37" s="14" t="s">
        <v>40</v>
      </c>
      <c r="B37" s="2" t="s">
        <v>90</v>
      </c>
      <c r="C37" s="2" t="s">
        <v>91</v>
      </c>
      <c r="D37" s="2" t="s">
        <v>92</v>
      </c>
      <c r="E37" s="32">
        <v>140.47999999999999</v>
      </c>
      <c r="F37" s="33">
        <v>108.38</v>
      </c>
      <c r="G37" s="76">
        <v>0.13932459863443439</v>
      </c>
      <c r="H37" s="76">
        <v>3.5061819523897399E-2</v>
      </c>
      <c r="I37" s="76">
        <v>1.7530909761948699E-2</v>
      </c>
      <c r="J37" s="76">
        <v>2.6757704373500647E-2</v>
      </c>
      <c r="K37" s="76">
        <v>0.29248938918619671</v>
      </c>
      <c r="L37" s="76">
        <v>0.19099464845912531</v>
      </c>
      <c r="M37" s="76">
        <v>0.15593282893522789</v>
      </c>
      <c r="N37" s="77" t="e">
        <f t="shared" si="5"/>
        <v>#NUM!</v>
      </c>
      <c r="O37" s="78" t="s">
        <v>39</v>
      </c>
      <c r="P37" s="79" t="s">
        <v>39</v>
      </c>
      <c r="Q37" s="77">
        <f t="shared" si="0"/>
        <v>0</v>
      </c>
      <c r="R37" s="78" t="s">
        <v>39</v>
      </c>
      <c r="S37" s="76">
        <v>0</v>
      </c>
      <c r="T37" s="76">
        <v>0</v>
      </c>
      <c r="U37" s="76" t="s">
        <v>39</v>
      </c>
      <c r="V37" s="76" t="s">
        <v>39</v>
      </c>
      <c r="W37" s="76" t="s">
        <v>39</v>
      </c>
      <c r="X37" s="76" t="s">
        <v>39</v>
      </c>
      <c r="Y37" s="76" t="s">
        <v>39</v>
      </c>
      <c r="Z37" s="76" t="s">
        <v>39</v>
      </c>
      <c r="AA37" s="76" t="s">
        <v>39</v>
      </c>
      <c r="AB37" s="76" t="s">
        <v>39</v>
      </c>
      <c r="AC37" s="76" t="s">
        <v>39</v>
      </c>
      <c r="AD37" s="80">
        <v>8.2118472042812335E-2</v>
      </c>
      <c r="AE37" s="76">
        <v>0.29525742756966233</v>
      </c>
      <c r="AF37" s="76" t="s">
        <v>39</v>
      </c>
      <c r="AG37" s="76">
        <v>8.4886510426277914E-2</v>
      </c>
      <c r="AH37" s="76">
        <v>0.36630374607861232</v>
      </c>
      <c r="AI37" s="76">
        <v>0.3958294888355785</v>
      </c>
      <c r="AJ37" s="76">
        <v>0.34692747739435326</v>
      </c>
      <c r="AK37" s="76">
        <v>0.18361321276988374</v>
      </c>
      <c r="AL37" s="76">
        <v>0.40782432183059608</v>
      </c>
      <c r="AM37" s="76" t="s">
        <v>39</v>
      </c>
      <c r="AN37" s="76" t="s">
        <v>39</v>
      </c>
    </row>
    <row r="38" spans="1:40" ht="15.75" x14ac:dyDescent="0.25">
      <c r="A38" s="14" t="s">
        <v>40</v>
      </c>
      <c r="B38" s="2" t="s">
        <v>90</v>
      </c>
      <c r="C38" s="2" t="s">
        <v>93</v>
      </c>
      <c r="D38" s="2" t="s">
        <v>94</v>
      </c>
      <c r="E38" s="2">
        <v>221.6</v>
      </c>
      <c r="F38" s="2">
        <v>153.78</v>
      </c>
      <c r="G38" s="76">
        <v>0.12940564442710364</v>
      </c>
      <c r="H38" s="76">
        <v>5.0721810378462739E-2</v>
      </c>
      <c r="I38" s="76">
        <v>3.1213421771361684E-2</v>
      </c>
      <c r="J38" s="76">
        <v>6.0476004682013272E-2</v>
      </c>
      <c r="K38" s="76" t="s">
        <v>39</v>
      </c>
      <c r="L38" s="76" t="s">
        <v>39</v>
      </c>
      <c r="M38" s="76" t="s">
        <v>39</v>
      </c>
      <c r="N38" s="77" t="e">
        <f t="shared" si="5"/>
        <v>#NUM!</v>
      </c>
      <c r="O38" s="78" t="s">
        <v>39</v>
      </c>
      <c r="P38" s="79" t="s">
        <v>39</v>
      </c>
      <c r="Q38" s="77">
        <f t="shared" si="0"/>
        <v>0</v>
      </c>
      <c r="R38" s="78" t="s">
        <v>39</v>
      </c>
      <c r="S38" s="76">
        <v>0</v>
      </c>
      <c r="T38" s="76">
        <v>0</v>
      </c>
      <c r="U38" s="76" t="s">
        <v>39</v>
      </c>
      <c r="V38" s="76" t="s">
        <v>39</v>
      </c>
      <c r="W38" s="76" t="s">
        <v>39</v>
      </c>
      <c r="X38" s="76">
        <v>0.9058395109897257</v>
      </c>
      <c r="Y38" s="76">
        <v>0.10209390037716218</v>
      </c>
      <c r="Z38" s="76">
        <v>7.7383274808167507E-2</v>
      </c>
      <c r="AA38" s="76" t="s">
        <v>39</v>
      </c>
      <c r="AB38" s="76" t="s">
        <v>39</v>
      </c>
      <c r="AC38" s="76" t="s">
        <v>39</v>
      </c>
      <c r="AD38" s="80">
        <v>0.19703472493172064</v>
      </c>
      <c r="AE38" s="76">
        <v>0.4122772792300689</v>
      </c>
      <c r="AF38" s="76">
        <v>0.16647158278059565</v>
      </c>
      <c r="AG38" s="76">
        <v>0.32318897125764079</v>
      </c>
      <c r="AH38" s="76">
        <v>0.37456106125634026</v>
      </c>
      <c r="AI38" s="76" t="s">
        <v>39</v>
      </c>
      <c r="AJ38" s="76" t="s">
        <v>39</v>
      </c>
      <c r="AK38" s="76" t="s">
        <v>39</v>
      </c>
      <c r="AL38" s="76" t="s">
        <v>39</v>
      </c>
      <c r="AM38" s="76" t="s">
        <v>39</v>
      </c>
      <c r="AN38" s="76" t="s">
        <v>39</v>
      </c>
    </row>
    <row r="39" spans="1:40" ht="15.75" x14ac:dyDescent="0.25">
      <c r="A39" s="14" t="s">
        <v>40</v>
      </c>
      <c r="B39" s="2" t="s">
        <v>90</v>
      </c>
      <c r="C39" s="2" t="s">
        <v>93</v>
      </c>
      <c r="D39" s="2" t="s">
        <v>95</v>
      </c>
      <c r="E39" s="2" t="s">
        <v>39</v>
      </c>
      <c r="F39" s="2">
        <v>106.38</v>
      </c>
      <c r="G39" s="76">
        <v>0.1504042113179169</v>
      </c>
      <c r="H39" s="76">
        <v>3.7601052829479224E-2</v>
      </c>
      <c r="I39" s="76">
        <v>2.820078962210942E-2</v>
      </c>
      <c r="J39" s="76">
        <v>4.8881368678322996E-2</v>
      </c>
      <c r="K39" s="76">
        <v>0.30174844895657082</v>
      </c>
      <c r="L39" s="76">
        <v>6.9561947734536569E-2</v>
      </c>
      <c r="M39" s="76">
        <v>0.18612521150592218</v>
      </c>
      <c r="N39" s="77" t="e">
        <f t="shared" si="5"/>
        <v>#NUM!</v>
      </c>
      <c r="O39" s="78" t="s">
        <v>39</v>
      </c>
      <c r="P39" s="79" t="s">
        <v>39</v>
      </c>
      <c r="Q39" s="77">
        <f t="shared" si="0"/>
        <v>0</v>
      </c>
      <c r="R39" s="78" t="s">
        <v>39</v>
      </c>
      <c r="S39" s="76">
        <v>0</v>
      </c>
      <c r="T39" s="76">
        <v>0</v>
      </c>
      <c r="U39" s="76" t="s">
        <v>39</v>
      </c>
      <c r="V39" s="76" t="s">
        <v>39</v>
      </c>
      <c r="W39" s="76" t="s">
        <v>39</v>
      </c>
      <c r="X39" s="76">
        <v>0.82064297800338415</v>
      </c>
      <c r="Y39" s="76">
        <v>0.17202481669486747</v>
      </c>
      <c r="Z39" s="76">
        <v>0.16074450084602371</v>
      </c>
      <c r="AA39" s="76">
        <v>0.89960518894529051</v>
      </c>
      <c r="AB39" s="76">
        <v>0.12408347433728144</v>
      </c>
      <c r="AC39" s="76" t="s">
        <v>39</v>
      </c>
      <c r="AD39" s="80">
        <v>0.1513442376386539</v>
      </c>
      <c r="AE39" s="76" t="s">
        <v>39</v>
      </c>
      <c r="AF39" s="76" t="s">
        <v>39</v>
      </c>
      <c r="AG39" s="76" t="s">
        <v>39</v>
      </c>
      <c r="AH39" s="76">
        <v>0.34874976499341986</v>
      </c>
      <c r="AI39" s="76">
        <v>0.44745252867080282</v>
      </c>
      <c r="AJ39" s="76">
        <v>0.30174844895657082</v>
      </c>
      <c r="AK39" s="76" t="s">
        <v>39</v>
      </c>
      <c r="AL39" s="76" t="s">
        <v>39</v>
      </c>
      <c r="AM39" s="76" t="s">
        <v>39</v>
      </c>
      <c r="AN39" s="76" t="s">
        <v>39</v>
      </c>
    </row>
    <row r="40" spans="1:40" ht="15.75" x14ac:dyDescent="0.25">
      <c r="A40" s="81" t="s">
        <v>40</v>
      </c>
      <c r="B40" s="98" t="s">
        <v>90</v>
      </c>
      <c r="C40" s="98" t="s">
        <v>93</v>
      </c>
      <c r="D40" s="98" t="s">
        <v>49</v>
      </c>
      <c r="E40" s="98">
        <f>AVERAGE(E38:E39)</f>
        <v>221.6</v>
      </c>
      <c r="F40" s="98">
        <f>AVERAGE(F38:F39)</f>
        <v>130.07999999999998</v>
      </c>
      <c r="G40" s="99">
        <f t="shared" ref="G40:AN40" si="7">AVERAGE(G38:G39)</f>
        <v>0.13990492787251027</v>
      </c>
      <c r="H40" s="99">
        <f t="shared" si="7"/>
        <v>4.4161431603970985E-2</v>
      </c>
      <c r="I40" s="99">
        <f t="shared" si="7"/>
        <v>2.9707105696735552E-2</v>
      </c>
      <c r="J40" s="99">
        <f t="shared" si="7"/>
        <v>5.4678686680168134E-2</v>
      </c>
      <c r="K40" s="99">
        <f t="shared" si="7"/>
        <v>0.30174844895657082</v>
      </c>
      <c r="L40" s="99">
        <f t="shared" si="7"/>
        <v>6.9561947734536569E-2</v>
      </c>
      <c r="M40" s="99">
        <f t="shared" si="7"/>
        <v>0.18612521150592218</v>
      </c>
      <c r="N40" s="84" t="e">
        <f t="shared" si="7"/>
        <v>#NUM!</v>
      </c>
      <c r="O40" s="99" t="e">
        <f t="shared" si="7"/>
        <v>#DIV/0!</v>
      </c>
      <c r="P40" s="99" t="e">
        <f t="shared" si="7"/>
        <v>#DIV/0!</v>
      </c>
      <c r="Q40" s="84">
        <f t="shared" si="7"/>
        <v>0</v>
      </c>
      <c r="R40" s="99" t="e">
        <f t="shared" si="7"/>
        <v>#DIV/0!</v>
      </c>
      <c r="S40" s="99">
        <f t="shared" si="7"/>
        <v>0</v>
      </c>
      <c r="T40" s="99">
        <f t="shared" si="7"/>
        <v>0</v>
      </c>
      <c r="U40" s="99" t="e">
        <f t="shared" si="7"/>
        <v>#DIV/0!</v>
      </c>
      <c r="V40" s="99" t="e">
        <f t="shared" si="7"/>
        <v>#DIV/0!</v>
      </c>
      <c r="W40" s="99" t="e">
        <f t="shared" si="7"/>
        <v>#DIV/0!</v>
      </c>
      <c r="X40" s="99">
        <f t="shared" si="7"/>
        <v>0.86324124449655493</v>
      </c>
      <c r="Y40" s="99">
        <f t="shared" si="7"/>
        <v>0.13705935853601481</v>
      </c>
      <c r="Z40" s="99">
        <f t="shared" si="7"/>
        <v>0.11906388782709561</v>
      </c>
      <c r="AA40" s="99">
        <f t="shared" si="7"/>
        <v>0.89960518894529051</v>
      </c>
      <c r="AB40" s="99">
        <f t="shared" si="7"/>
        <v>0.12408347433728144</v>
      </c>
      <c r="AC40" s="99" t="e">
        <f t="shared" si="7"/>
        <v>#DIV/0!</v>
      </c>
      <c r="AD40" s="99">
        <f t="shared" si="7"/>
        <v>0.17418948128518727</v>
      </c>
      <c r="AE40" s="99">
        <f t="shared" si="7"/>
        <v>0.4122772792300689</v>
      </c>
      <c r="AF40" s="99">
        <f t="shared" si="7"/>
        <v>0.16647158278059565</v>
      </c>
      <c r="AG40" s="99">
        <f t="shared" si="7"/>
        <v>0.32318897125764079</v>
      </c>
      <c r="AH40" s="99">
        <f t="shared" si="7"/>
        <v>0.36165541312488003</v>
      </c>
      <c r="AI40" s="99">
        <f t="shared" si="7"/>
        <v>0.44745252867080282</v>
      </c>
      <c r="AJ40" s="99">
        <f t="shared" si="7"/>
        <v>0.30174844895657082</v>
      </c>
      <c r="AK40" s="99" t="e">
        <f t="shared" si="7"/>
        <v>#DIV/0!</v>
      </c>
      <c r="AL40" s="99" t="e">
        <f t="shared" si="7"/>
        <v>#DIV/0!</v>
      </c>
      <c r="AM40" s="99" t="e">
        <f t="shared" si="7"/>
        <v>#DIV/0!</v>
      </c>
      <c r="AN40" s="99" t="e">
        <f t="shared" si="7"/>
        <v>#DIV/0!</v>
      </c>
    </row>
    <row r="41" spans="1:40" ht="15.75" x14ac:dyDescent="0.25">
      <c r="A41" s="2" t="s">
        <v>40</v>
      </c>
      <c r="B41" s="2" t="s">
        <v>90</v>
      </c>
      <c r="C41" s="2" t="s">
        <v>96</v>
      </c>
      <c r="D41" s="2" t="s">
        <v>97</v>
      </c>
      <c r="E41" s="2">
        <v>111.07</v>
      </c>
      <c r="F41" s="2">
        <v>81.33</v>
      </c>
      <c r="G41" s="76">
        <v>0.19058158121234478</v>
      </c>
      <c r="H41" s="76">
        <v>3.9345874830935698E-2</v>
      </c>
      <c r="I41" s="76">
        <v>3.1968523300135256E-2</v>
      </c>
      <c r="J41" s="76">
        <v>5.1641460715603105E-2</v>
      </c>
      <c r="K41" s="76">
        <v>0.41436124431329158</v>
      </c>
      <c r="L41" s="76">
        <v>9.4676011311939021E-2</v>
      </c>
      <c r="M41" s="76">
        <v>5.901881224640354E-2</v>
      </c>
      <c r="N41" s="77" t="e">
        <f t="shared" si="5"/>
        <v>#NUM!</v>
      </c>
      <c r="O41" s="78" t="s">
        <v>39</v>
      </c>
      <c r="P41" s="79" t="s">
        <v>39</v>
      </c>
      <c r="Q41" s="77">
        <f>SUM(R41,S41)</f>
        <v>0</v>
      </c>
      <c r="R41" s="78" t="s">
        <v>39</v>
      </c>
      <c r="S41" s="76">
        <v>0</v>
      </c>
      <c r="T41" s="76">
        <v>0</v>
      </c>
      <c r="U41" s="76">
        <v>0.33935817041682037</v>
      </c>
      <c r="V41" s="76">
        <v>0.1364810033198082</v>
      </c>
      <c r="W41" s="76" t="s">
        <v>39</v>
      </c>
      <c r="X41" s="76">
        <v>0.90249600393458762</v>
      </c>
      <c r="Y41" s="76" t="s">
        <v>39</v>
      </c>
      <c r="Z41" s="76" t="s">
        <v>39</v>
      </c>
      <c r="AA41" s="76" t="s">
        <v>39</v>
      </c>
      <c r="AB41" s="76" t="s">
        <v>39</v>
      </c>
      <c r="AC41" s="76" t="s">
        <v>39</v>
      </c>
      <c r="AD41" s="80">
        <v>6.3937046600270511E-2</v>
      </c>
      <c r="AE41" s="76">
        <v>0.21886142874707981</v>
      </c>
      <c r="AF41" s="76" t="s">
        <v>39</v>
      </c>
      <c r="AG41" s="76" t="s">
        <v>39</v>
      </c>
      <c r="AH41" s="76">
        <v>0.45493667773269397</v>
      </c>
      <c r="AI41" s="76">
        <v>0.55330136481003322</v>
      </c>
      <c r="AJ41" s="76">
        <v>0.52748063445223159</v>
      </c>
      <c r="AK41" s="76">
        <v>0.28648715111275053</v>
      </c>
      <c r="AL41" s="76">
        <v>0.47092093938276158</v>
      </c>
      <c r="AM41" s="76" t="s">
        <v>39</v>
      </c>
      <c r="AN41" s="76" t="s">
        <v>39</v>
      </c>
    </row>
    <row r="42" spans="1:40" ht="15.75" x14ac:dyDescent="0.25">
      <c r="A42" s="2" t="s">
        <v>40</v>
      </c>
      <c r="B42" s="2" t="s">
        <v>90</v>
      </c>
      <c r="C42" s="2" t="s">
        <v>98</v>
      </c>
      <c r="D42" s="2" t="s">
        <v>99</v>
      </c>
      <c r="E42" s="16">
        <v>122.97</v>
      </c>
      <c r="F42" s="17">
        <v>80.84</v>
      </c>
      <c r="G42" s="76">
        <v>0.17194458189015338</v>
      </c>
      <c r="H42" s="76">
        <v>4.4532409698169226E-2</v>
      </c>
      <c r="I42" s="76">
        <v>3.3399307273626916E-2</v>
      </c>
      <c r="J42" s="76">
        <v>2.5977238990598714E-2</v>
      </c>
      <c r="K42" s="76">
        <v>0.29811974270163288</v>
      </c>
      <c r="L42" s="76" t="s">
        <v>39</v>
      </c>
      <c r="M42" s="76">
        <v>4.9480455220188027E-2</v>
      </c>
      <c r="N42" s="77" t="e">
        <f t="shared" si="5"/>
        <v>#NUM!</v>
      </c>
      <c r="O42" s="78" t="s">
        <v>39</v>
      </c>
      <c r="P42" s="79" t="s">
        <v>39</v>
      </c>
      <c r="Q42" s="77">
        <f t="shared" si="0"/>
        <v>0</v>
      </c>
      <c r="R42" s="78" t="s">
        <v>39</v>
      </c>
      <c r="S42" s="76">
        <v>0</v>
      </c>
      <c r="T42" s="76">
        <v>0</v>
      </c>
      <c r="U42" s="76">
        <v>0.3476001979218209</v>
      </c>
      <c r="V42" s="76">
        <v>0.14225630875804057</v>
      </c>
      <c r="W42" s="76">
        <v>0.19173676397822859</v>
      </c>
      <c r="X42" s="76" t="s">
        <v>39</v>
      </c>
      <c r="Y42" s="76" t="s">
        <v>39</v>
      </c>
      <c r="Z42" s="76" t="s">
        <v>39</v>
      </c>
      <c r="AA42" s="76" t="s">
        <v>39</v>
      </c>
      <c r="AB42" s="76" t="s">
        <v>39</v>
      </c>
      <c r="AC42" s="76" t="s">
        <v>39</v>
      </c>
      <c r="AD42" s="80">
        <v>7.1746660069272633E-2</v>
      </c>
      <c r="AE42" s="76">
        <v>0.43171697179614049</v>
      </c>
      <c r="AF42" s="76" t="s">
        <v>39</v>
      </c>
      <c r="AG42" s="76" t="s">
        <v>39</v>
      </c>
      <c r="AH42" s="76">
        <v>0.4515091538842157</v>
      </c>
      <c r="AI42" s="76">
        <v>0.58263236021771403</v>
      </c>
      <c r="AJ42" s="76">
        <v>0.38223651657595248</v>
      </c>
      <c r="AK42" s="76">
        <v>0.30677882236516574</v>
      </c>
      <c r="AL42" s="76">
        <v>0.40450272142503713</v>
      </c>
      <c r="AM42" s="76" t="s">
        <v>39</v>
      </c>
      <c r="AN42" s="76" t="s">
        <v>39</v>
      </c>
    </row>
    <row r="43" spans="1:40" ht="15.75" x14ac:dyDescent="0.25">
      <c r="A43" s="2" t="s">
        <v>40</v>
      </c>
      <c r="B43" s="2" t="s">
        <v>90</v>
      </c>
      <c r="C43" s="2" t="s">
        <v>100</v>
      </c>
      <c r="D43" s="2" t="s">
        <v>101</v>
      </c>
      <c r="E43" s="2">
        <v>179.61</v>
      </c>
      <c r="F43" s="2">
        <v>138.08000000000001</v>
      </c>
      <c r="G43" s="76">
        <v>0.17743337195828504</v>
      </c>
      <c r="H43" s="76">
        <v>4.5625724217844721E-2</v>
      </c>
      <c r="I43" s="76">
        <v>3.9107763615295478E-2</v>
      </c>
      <c r="J43" s="76">
        <v>4.5625724217844721E-2</v>
      </c>
      <c r="K43" s="76">
        <v>0.32879490150637308</v>
      </c>
      <c r="L43" s="76" t="s">
        <v>39</v>
      </c>
      <c r="M43" s="76" t="s">
        <v>39</v>
      </c>
      <c r="N43" s="77" t="e">
        <f t="shared" si="5"/>
        <v>#NUM!</v>
      </c>
      <c r="O43" s="78" t="s">
        <v>39</v>
      </c>
      <c r="P43" s="79" t="s">
        <v>39</v>
      </c>
      <c r="Q43" s="77">
        <f t="shared" si="0"/>
        <v>0</v>
      </c>
      <c r="R43" s="78" t="s">
        <v>39</v>
      </c>
      <c r="S43" s="76">
        <v>0</v>
      </c>
      <c r="T43" s="76">
        <v>0</v>
      </c>
      <c r="U43" s="76" t="s">
        <v>39</v>
      </c>
      <c r="V43" s="76" t="s">
        <v>39</v>
      </c>
      <c r="W43" s="76" t="s">
        <v>39</v>
      </c>
      <c r="X43" s="76" t="s">
        <v>39</v>
      </c>
      <c r="Y43" s="76" t="s">
        <v>39</v>
      </c>
      <c r="Z43" s="76" t="s">
        <v>39</v>
      </c>
      <c r="AA43" s="76" t="s">
        <v>39</v>
      </c>
      <c r="AB43" s="76" t="s">
        <v>39</v>
      </c>
      <c r="AC43" s="76" t="s">
        <v>39</v>
      </c>
      <c r="AD43" s="80">
        <v>3.9831981460023175E-2</v>
      </c>
      <c r="AE43" s="76">
        <v>0.28389339513325607</v>
      </c>
      <c r="AF43" s="76">
        <v>0.11297798377752026</v>
      </c>
      <c r="AG43" s="76">
        <v>0.15280996523754345</v>
      </c>
      <c r="AH43" s="76">
        <v>0.40918308227114714</v>
      </c>
      <c r="AI43" s="76">
        <v>0.53809385863267667</v>
      </c>
      <c r="AJ43" s="76">
        <v>0.38890498261877171</v>
      </c>
      <c r="AK43" s="76">
        <v>0.26868482039397451</v>
      </c>
      <c r="AL43" s="76">
        <v>0.35921205098493625</v>
      </c>
      <c r="AM43" s="76" t="s">
        <v>39</v>
      </c>
      <c r="AN43" s="76" t="s">
        <v>39</v>
      </c>
    </row>
    <row r="44" spans="1:40" ht="15.75" x14ac:dyDescent="0.25">
      <c r="A44" s="2" t="s">
        <v>40</v>
      </c>
      <c r="B44" s="2" t="s">
        <v>90</v>
      </c>
      <c r="C44" s="2" t="s">
        <v>100</v>
      </c>
      <c r="D44" s="2" t="s">
        <v>102</v>
      </c>
      <c r="E44" s="2" t="s">
        <v>39</v>
      </c>
      <c r="F44" s="2">
        <v>186</v>
      </c>
      <c r="G44" s="76">
        <v>0.18924731182795701</v>
      </c>
      <c r="H44" s="76">
        <v>3.387096774193548E-2</v>
      </c>
      <c r="I44" s="76">
        <v>2.7419354838709675E-2</v>
      </c>
      <c r="J44" s="76">
        <v>3.6559139784946237E-2</v>
      </c>
      <c r="K44" s="76">
        <v>0.31881720430107524</v>
      </c>
      <c r="L44" s="76">
        <v>0.14731182795698924</v>
      </c>
      <c r="M44" s="76">
        <v>5.3225806451612907E-2</v>
      </c>
      <c r="N44" s="77" t="e">
        <f t="shared" si="5"/>
        <v>#NUM!</v>
      </c>
      <c r="O44" s="78" t="s">
        <v>39</v>
      </c>
      <c r="P44" s="79" t="s">
        <v>39</v>
      </c>
      <c r="Q44" s="77">
        <f t="shared" si="0"/>
        <v>0</v>
      </c>
      <c r="R44" s="78" t="s">
        <v>39</v>
      </c>
      <c r="S44" s="76">
        <v>0</v>
      </c>
      <c r="T44" s="76">
        <v>0</v>
      </c>
      <c r="U44" s="76">
        <v>0.32580645161290323</v>
      </c>
      <c r="V44" s="76">
        <v>7.6881720430107534E-2</v>
      </c>
      <c r="W44" s="76">
        <v>1.1827956989247313E-2</v>
      </c>
      <c r="X44" s="76" t="s">
        <v>39</v>
      </c>
      <c r="Y44" s="76" t="s">
        <v>39</v>
      </c>
      <c r="Z44" s="76" t="s">
        <v>39</v>
      </c>
      <c r="AA44" s="76" t="s">
        <v>39</v>
      </c>
      <c r="AB44" s="76" t="s">
        <v>39</v>
      </c>
      <c r="AC44" s="76" t="s">
        <v>39</v>
      </c>
      <c r="AD44" s="80">
        <v>5.2688172043010753E-2</v>
      </c>
      <c r="AE44" s="76" t="s">
        <v>39</v>
      </c>
      <c r="AF44" s="76" t="s">
        <v>39</v>
      </c>
      <c r="AG44" s="76" t="s">
        <v>39</v>
      </c>
      <c r="AH44" s="76">
        <v>0.3887096774193548</v>
      </c>
      <c r="AI44" s="76">
        <v>0.40268817204301077</v>
      </c>
      <c r="AJ44" s="76">
        <v>0.44838709677419358</v>
      </c>
      <c r="AK44" s="76">
        <v>0.17096774193548386</v>
      </c>
      <c r="AL44" s="76">
        <v>0.36559139784946237</v>
      </c>
      <c r="AM44" s="76">
        <v>7.2580645161290328E-2</v>
      </c>
      <c r="AN44" s="76">
        <v>0.42580645161290326</v>
      </c>
    </row>
    <row r="45" spans="1:40" ht="15.75" x14ac:dyDescent="0.25">
      <c r="A45" s="2" t="s">
        <v>40</v>
      </c>
      <c r="B45" s="2" t="s">
        <v>90</v>
      </c>
      <c r="C45" s="100" t="s">
        <v>103</v>
      </c>
      <c r="D45" s="2" t="s">
        <v>104</v>
      </c>
      <c r="E45" s="2">
        <v>84.95</v>
      </c>
      <c r="F45" s="2">
        <v>66.930000000000007</v>
      </c>
      <c r="G45" s="76">
        <v>0.17779769908860002</v>
      </c>
      <c r="H45" s="76">
        <v>7.1716718960107562E-2</v>
      </c>
      <c r="I45" s="76">
        <v>4.4822949350067233E-2</v>
      </c>
      <c r="J45" s="76">
        <v>4.1834752726729409E-2</v>
      </c>
      <c r="K45" s="76">
        <v>0.40340654415060506</v>
      </c>
      <c r="L45" s="76" t="s">
        <v>39</v>
      </c>
      <c r="M45" s="76" t="s">
        <v>39</v>
      </c>
      <c r="N45" s="77" t="e">
        <f t="shared" si="5"/>
        <v>#NUM!</v>
      </c>
      <c r="O45" s="78" t="s">
        <v>39</v>
      </c>
      <c r="P45" s="79" t="s">
        <v>39</v>
      </c>
      <c r="Q45" s="77">
        <f t="shared" si="0"/>
        <v>0</v>
      </c>
      <c r="R45" s="78" t="s">
        <v>39</v>
      </c>
      <c r="S45" s="76">
        <v>0</v>
      </c>
      <c r="T45" s="76">
        <v>0</v>
      </c>
      <c r="U45" s="76">
        <v>0.43777080531898993</v>
      </c>
      <c r="V45" s="76" t="s">
        <v>39</v>
      </c>
      <c r="W45" s="76" t="s">
        <v>39</v>
      </c>
      <c r="X45" s="76" t="s">
        <v>39</v>
      </c>
      <c r="Y45" s="76" t="s">
        <v>39</v>
      </c>
      <c r="Z45" s="76" t="s">
        <v>39</v>
      </c>
      <c r="AA45" s="76" t="s">
        <v>39</v>
      </c>
      <c r="AB45" s="76" t="s">
        <v>39</v>
      </c>
      <c r="AC45" s="76" t="s">
        <v>39</v>
      </c>
      <c r="AD45" s="80">
        <v>6.4246227401763029E-2</v>
      </c>
      <c r="AE45" s="76" t="s">
        <v>39</v>
      </c>
      <c r="AF45" s="76" t="s">
        <v>39</v>
      </c>
      <c r="AG45" s="76" t="s">
        <v>39</v>
      </c>
      <c r="AH45" s="76">
        <v>0.52442850739578661</v>
      </c>
      <c r="AI45" s="76">
        <v>0.58120424323920505</v>
      </c>
      <c r="AJ45" s="76">
        <v>0.42880621544897651</v>
      </c>
      <c r="AK45" s="76">
        <v>0.28089048259375465</v>
      </c>
      <c r="AL45" s="76">
        <v>0.43328851038398319</v>
      </c>
      <c r="AM45" s="76" t="s">
        <v>39</v>
      </c>
      <c r="AN45" s="76" t="s">
        <v>39</v>
      </c>
    </row>
    <row r="46" spans="1:40" ht="15.75" x14ac:dyDescent="0.25">
      <c r="A46" s="2" t="s">
        <v>40</v>
      </c>
      <c r="B46" s="2" t="s">
        <v>90</v>
      </c>
      <c r="C46" s="100" t="s">
        <v>103</v>
      </c>
      <c r="D46" s="2" t="s">
        <v>105</v>
      </c>
      <c r="E46" s="2">
        <v>122.49</v>
      </c>
      <c r="F46" s="2">
        <v>88.13</v>
      </c>
      <c r="G46" s="76">
        <v>0.19516623170316577</v>
      </c>
      <c r="H46" s="76">
        <v>4.4252808351299217E-2</v>
      </c>
      <c r="I46" s="76">
        <v>2.9501872234199481E-2</v>
      </c>
      <c r="J46" s="76">
        <v>5.1060932713037563E-2</v>
      </c>
      <c r="K46" s="76">
        <v>0.38125496425734712</v>
      </c>
      <c r="L46" s="76" t="s">
        <v>39</v>
      </c>
      <c r="M46" s="76" t="s">
        <v>39</v>
      </c>
      <c r="N46" s="77" t="e">
        <f t="shared" si="5"/>
        <v>#NUM!</v>
      </c>
      <c r="O46" s="78" t="s">
        <v>39</v>
      </c>
      <c r="P46" s="79" t="s">
        <v>39</v>
      </c>
      <c r="Q46" s="77">
        <f t="shared" si="0"/>
        <v>0</v>
      </c>
      <c r="R46" s="78" t="s">
        <v>39</v>
      </c>
      <c r="S46" s="76">
        <v>0</v>
      </c>
      <c r="T46" s="76">
        <v>0</v>
      </c>
      <c r="U46" s="76">
        <v>0.34834902984227845</v>
      </c>
      <c r="V46" s="76" t="s">
        <v>39</v>
      </c>
      <c r="W46" s="76" t="s">
        <v>39</v>
      </c>
      <c r="X46" s="76" t="s">
        <v>39</v>
      </c>
      <c r="Y46" s="76" t="s">
        <v>39</v>
      </c>
      <c r="Z46" s="76" t="s">
        <v>39</v>
      </c>
      <c r="AA46" s="76" t="s">
        <v>39</v>
      </c>
      <c r="AB46" s="76" t="s">
        <v>39</v>
      </c>
      <c r="AC46" s="76" t="s">
        <v>39</v>
      </c>
      <c r="AD46" s="80">
        <v>5.4464994893906729E-2</v>
      </c>
      <c r="AE46" s="76">
        <v>0.39033246340633154</v>
      </c>
      <c r="AF46" s="76" t="s">
        <v>39</v>
      </c>
      <c r="AG46" s="76" t="s">
        <v>39</v>
      </c>
      <c r="AH46" s="76">
        <v>0.41756496085328493</v>
      </c>
      <c r="AI46" s="76">
        <v>0.57982525814138208</v>
      </c>
      <c r="AJ46" s="76">
        <v>0.4084874617043005</v>
      </c>
      <c r="AK46" s="76">
        <v>0.2836718484057642</v>
      </c>
      <c r="AL46" s="76">
        <v>0.3869284012254624</v>
      </c>
      <c r="AM46" s="76" t="s">
        <v>39</v>
      </c>
      <c r="AN46" s="76" t="s">
        <v>39</v>
      </c>
    </row>
    <row r="47" spans="1:40" ht="15.75" x14ac:dyDescent="0.25">
      <c r="A47" s="2" t="s">
        <v>40</v>
      </c>
      <c r="B47" s="2" t="s">
        <v>90</v>
      </c>
      <c r="C47" s="100" t="s">
        <v>103</v>
      </c>
      <c r="D47" s="2" t="s">
        <v>106</v>
      </c>
      <c r="E47" s="2" t="s">
        <v>39</v>
      </c>
      <c r="F47" s="2">
        <v>111.83</v>
      </c>
      <c r="G47" s="76">
        <v>0.14843959581507646</v>
      </c>
      <c r="H47" s="76">
        <v>5.3652865957256553E-2</v>
      </c>
      <c r="I47" s="76">
        <v>4.1133863900563353E-2</v>
      </c>
      <c r="J47" s="76">
        <v>3.129750514173299E-2</v>
      </c>
      <c r="K47" s="76">
        <v>0.29598497719753197</v>
      </c>
      <c r="L47" s="76" t="s">
        <v>39</v>
      </c>
      <c r="M47" s="76" t="s">
        <v>39</v>
      </c>
      <c r="N47" s="77" t="e">
        <f t="shared" si="5"/>
        <v>#NUM!</v>
      </c>
      <c r="O47" s="78" t="s">
        <v>39</v>
      </c>
      <c r="P47" s="79" t="s">
        <v>39</v>
      </c>
      <c r="Q47" s="77">
        <f t="shared" si="0"/>
        <v>0</v>
      </c>
      <c r="R47" s="78" t="s">
        <v>39</v>
      </c>
      <c r="S47" s="76">
        <v>0</v>
      </c>
      <c r="T47" s="76">
        <v>0</v>
      </c>
      <c r="U47" s="76">
        <v>0.27273540194938745</v>
      </c>
      <c r="V47" s="76">
        <v>0.1493338102476974</v>
      </c>
      <c r="W47" s="76" t="s">
        <v>39</v>
      </c>
      <c r="X47" s="76">
        <v>0.74666905123848704</v>
      </c>
      <c r="Y47" s="76">
        <v>0.23786103907717071</v>
      </c>
      <c r="Z47" s="76">
        <v>9.9257802020924615E-2</v>
      </c>
      <c r="AA47" s="76" t="s">
        <v>39</v>
      </c>
      <c r="AB47" s="76" t="s">
        <v>39</v>
      </c>
      <c r="AC47" s="76" t="s">
        <v>39</v>
      </c>
      <c r="AD47" s="80">
        <v>8.9421443262094252E-2</v>
      </c>
      <c r="AE47" s="76" t="s">
        <v>39</v>
      </c>
      <c r="AF47" s="76" t="s">
        <v>39</v>
      </c>
      <c r="AG47" s="76" t="s">
        <v>39</v>
      </c>
      <c r="AH47" s="76">
        <v>0.42475185549494771</v>
      </c>
      <c r="AI47" s="76" t="s">
        <v>39</v>
      </c>
      <c r="AJ47" s="76" t="s">
        <v>39</v>
      </c>
      <c r="AK47" s="76" t="s">
        <v>39</v>
      </c>
      <c r="AL47" s="76" t="s">
        <v>39</v>
      </c>
      <c r="AM47" s="76">
        <v>0.19851560404184923</v>
      </c>
      <c r="AN47" s="76">
        <v>0.43637664311901991</v>
      </c>
    </row>
    <row r="48" spans="1:40" ht="15.75" x14ac:dyDescent="0.25">
      <c r="A48" s="2" t="s">
        <v>40</v>
      </c>
      <c r="B48" s="2" t="s">
        <v>90</v>
      </c>
      <c r="C48" s="100" t="s">
        <v>103</v>
      </c>
      <c r="D48" s="2" t="s">
        <v>107</v>
      </c>
      <c r="E48" s="2">
        <v>113.77</v>
      </c>
      <c r="F48" s="2">
        <v>84.61</v>
      </c>
      <c r="G48" s="76">
        <v>0.13709963361304811</v>
      </c>
      <c r="H48" s="76">
        <v>5.3185202694716938E-2</v>
      </c>
      <c r="I48" s="76">
        <v>4.3730055548989483E-2</v>
      </c>
      <c r="J48" s="76">
        <v>4.1366268762557619E-2</v>
      </c>
      <c r="K48" s="76">
        <v>0.2848363077650396</v>
      </c>
      <c r="L48" s="76" t="s">
        <v>39</v>
      </c>
      <c r="M48" s="76" t="s">
        <v>39</v>
      </c>
      <c r="N48" s="77" t="e">
        <f t="shared" si="5"/>
        <v>#NUM!</v>
      </c>
      <c r="O48" s="78" t="s">
        <v>39</v>
      </c>
      <c r="P48" s="79" t="s">
        <v>39</v>
      </c>
      <c r="Q48" s="77">
        <f t="shared" si="0"/>
        <v>0</v>
      </c>
      <c r="R48" s="78" t="s">
        <v>39</v>
      </c>
      <c r="S48" s="76">
        <v>0</v>
      </c>
      <c r="T48" s="76">
        <v>0</v>
      </c>
      <c r="U48" s="76" t="s">
        <v>39</v>
      </c>
      <c r="V48" s="76" t="s">
        <v>39</v>
      </c>
      <c r="W48" s="76" t="s">
        <v>39</v>
      </c>
      <c r="X48" s="76">
        <v>0.8060512941732656</v>
      </c>
      <c r="Y48" s="76">
        <v>9.6915258243706406E-2</v>
      </c>
      <c r="Z48" s="76">
        <v>5.2003309301501009E-2</v>
      </c>
      <c r="AA48" s="76">
        <v>1.0459756529960997</v>
      </c>
      <c r="AB48" s="76">
        <v>0.12055312610802504</v>
      </c>
      <c r="AC48" s="76" t="s">
        <v>39</v>
      </c>
      <c r="AD48" s="80">
        <v>7.5641177165819654E-2</v>
      </c>
      <c r="AE48" s="76">
        <v>0.33447583028010874</v>
      </c>
      <c r="AF48" s="76" t="s">
        <v>39</v>
      </c>
      <c r="AG48" s="76" t="s">
        <v>39</v>
      </c>
      <c r="AH48" s="76" t="s">
        <v>39</v>
      </c>
      <c r="AI48" s="76">
        <v>0.49994090533033919</v>
      </c>
      <c r="AJ48" s="76">
        <v>0.31320174920222194</v>
      </c>
      <c r="AK48" s="76">
        <v>0.19146672970098097</v>
      </c>
      <c r="AL48" s="76">
        <v>0.37702399243588225</v>
      </c>
      <c r="AM48" s="76" t="s">
        <v>39</v>
      </c>
      <c r="AN48" s="76" t="s">
        <v>39</v>
      </c>
    </row>
    <row r="49" spans="1:40" ht="15.75" x14ac:dyDescent="0.25">
      <c r="A49" s="2" t="s">
        <v>40</v>
      </c>
      <c r="B49" s="2" t="s">
        <v>90</v>
      </c>
      <c r="C49" s="100" t="s">
        <v>103</v>
      </c>
      <c r="D49" s="2" t="s">
        <v>108</v>
      </c>
      <c r="E49" s="2">
        <v>104.06</v>
      </c>
      <c r="F49" s="2">
        <v>79.44</v>
      </c>
      <c r="G49" s="76">
        <v>0.15986908358509566</v>
      </c>
      <c r="H49" s="76">
        <v>4.2799597180261835E-2</v>
      </c>
      <c r="I49" s="76">
        <v>3.2729103726082578E-2</v>
      </c>
      <c r="J49" s="76">
        <v>4.4058408862034243E-2</v>
      </c>
      <c r="K49" s="76">
        <v>0.34994964753272911</v>
      </c>
      <c r="L49" s="76" t="s">
        <v>39</v>
      </c>
      <c r="M49" s="76">
        <v>7.6787512588116821E-2</v>
      </c>
      <c r="N49" s="77" t="e">
        <f t="shared" si="5"/>
        <v>#NUM!</v>
      </c>
      <c r="O49" s="78" t="s">
        <v>39</v>
      </c>
      <c r="P49" s="79" t="s">
        <v>39</v>
      </c>
      <c r="Q49" s="77">
        <f t="shared" si="0"/>
        <v>0</v>
      </c>
      <c r="R49" s="78" t="s">
        <v>39</v>
      </c>
      <c r="S49" s="76">
        <v>0</v>
      </c>
      <c r="T49" s="76">
        <v>0</v>
      </c>
      <c r="U49" s="76">
        <v>0.34365558912386707</v>
      </c>
      <c r="V49" s="76">
        <v>0.12210473313192347</v>
      </c>
      <c r="W49" s="76" t="s">
        <v>39</v>
      </c>
      <c r="X49" s="76" t="s">
        <v>39</v>
      </c>
      <c r="Y49" s="76" t="s">
        <v>39</v>
      </c>
      <c r="Z49" s="76" t="s">
        <v>39</v>
      </c>
      <c r="AA49" s="76">
        <v>0.89627391742195373</v>
      </c>
      <c r="AB49" s="76">
        <v>0.19385699899295067</v>
      </c>
      <c r="AC49" s="76" t="s">
        <v>39</v>
      </c>
      <c r="AD49" s="80">
        <v>6.6717019133937558E-2</v>
      </c>
      <c r="AE49" s="76">
        <v>0.36631419939577042</v>
      </c>
      <c r="AF49" s="76" t="s">
        <v>39</v>
      </c>
      <c r="AG49" s="76" t="s">
        <v>39</v>
      </c>
      <c r="AH49" s="76">
        <v>0.47205438066465261</v>
      </c>
      <c r="AI49" s="76">
        <v>0.54254783484390734</v>
      </c>
      <c r="AJ49" s="76">
        <v>0.31218529707955689</v>
      </c>
      <c r="AK49" s="76">
        <v>0.31596173212487416</v>
      </c>
      <c r="AL49" s="76">
        <v>0.3335850956696878</v>
      </c>
      <c r="AM49" s="76" t="s">
        <v>39</v>
      </c>
      <c r="AN49" s="76" t="s">
        <v>39</v>
      </c>
    </row>
    <row r="50" spans="1:40" ht="15.75" x14ac:dyDescent="0.25">
      <c r="A50" s="2" t="s">
        <v>40</v>
      </c>
      <c r="B50" s="2" t="s">
        <v>90</v>
      </c>
      <c r="C50" s="100" t="s">
        <v>103</v>
      </c>
      <c r="D50" s="2" t="s">
        <v>428</v>
      </c>
      <c r="E50" s="2">
        <v>101.28</v>
      </c>
      <c r="F50" s="2">
        <v>75.760000000000005</v>
      </c>
      <c r="G50" s="76">
        <v>0.18083421330517421</v>
      </c>
      <c r="H50" s="76">
        <v>4.6198521647307283E-2</v>
      </c>
      <c r="I50" s="76">
        <v>4.6198521647307283E-2</v>
      </c>
      <c r="J50" s="76">
        <v>3.4318901795142555E-2</v>
      </c>
      <c r="K50" s="76">
        <v>0.3418690601900739</v>
      </c>
      <c r="L50" s="76">
        <v>0.14255543822597677</v>
      </c>
      <c r="M50" s="76">
        <v>5.6758183738120374E-2</v>
      </c>
      <c r="N50" s="77" t="e">
        <f t="shared" si="5"/>
        <v>#NUM!</v>
      </c>
      <c r="O50" s="78" t="s">
        <v>39</v>
      </c>
      <c r="P50" s="79" t="s">
        <v>39</v>
      </c>
      <c r="Q50" s="77">
        <f t="shared" si="0"/>
        <v>0</v>
      </c>
      <c r="R50" s="78" t="s">
        <v>39</v>
      </c>
      <c r="S50" s="76">
        <v>0</v>
      </c>
      <c r="T50" s="76">
        <v>0</v>
      </c>
      <c r="U50" s="76">
        <v>0.3418690601900739</v>
      </c>
      <c r="V50" s="76">
        <v>0.15575501583949314</v>
      </c>
      <c r="W50" s="76">
        <v>4.883843717001056E-2</v>
      </c>
      <c r="X50" s="76" t="s">
        <v>39</v>
      </c>
      <c r="Y50" s="76" t="s">
        <v>39</v>
      </c>
      <c r="Z50" s="76" t="s">
        <v>39</v>
      </c>
      <c r="AA50" s="76" t="s">
        <v>39</v>
      </c>
      <c r="AB50" s="76" t="s">
        <v>39</v>
      </c>
      <c r="AC50" s="76" t="s">
        <v>39</v>
      </c>
      <c r="AD50" s="80">
        <v>6.9957761351636741E-2</v>
      </c>
      <c r="AE50" s="76">
        <v>0.2626715945089757</v>
      </c>
      <c r="AF50" s="76" t="s">
        <v>39</v>
      </c>
      <c r="AG50" s="76" t="s">
        <v>39</v>
      </c>
      <c r="AH50" s="76">
        <v>0.4897043294614572</v>
      </c>
      <c r="AI50" s="76">
        <v>0.52666314677930304</v>
      </c>
      <c r="AJ50" s="76">
        <v>0.3563885955649419</v>
      </c>
      <c r="AK50" s="76">
        <v>0.3022703273495248</v>
      </c>
      <c r="AL50" s="76">
        <v>0.410506863780359</v>
      </c>
      <c r="AM50" s="76" t="s">
        <v>39</v>
      </c>
      <c r="AN50" s="76" t="s">
        <v>39</v>
      </c>
    </row>
    <row r="51" spans="1:40" ht="15.75" x14ac:dyDescent="0.25">
      <c r="A51" s="2" t="s">
        <v>40</v>
      </c>
      <c r="B51" s="2" t="s">
        <v>90</v>
      </c>
      <c r="C51" s="100" t="s">
        <v>103</v>
      </c>
      <c r="D51" s="2" t="s">
        <v>109</v>
      </c>
      <c r="E51" s="2">
        <v>111.14</v>
      </c>
      <c r="F51" s="2">
        <v>82.51</v>
      </c>
      <c r="G51" s="76">
        <v>0.20118773482002181</v>
      </c>
      <c r="H51" s="76">
        <v>2.6663434735183615E-2</v>
      </c>
      <c r="I51" s="76">
        <v>1.9391588898315354E-2</v>
      </c>
      <c r="J51" s="76">
        <v>5.2114895164222512E-2</v>
      </c>
      <c r="K51" s="76">
        <v>0.42419100715064839</v>
      </c>
      <c r="L51" s="76">
        <v>0.15392073688037811</v>
      </c>
      <c r="M51" s="76">
        <v>5.2114895164222512E-2</v>
      </c>
      <c r="N51" s="77" t="e">
        <f t="shared" si="5"/>
        <v>#NUM!</v>
      </c>
      <c r="O51" s="78" t="s">
        <v>39</v>
      </c>
      <c r="P51" s="79" t="s">
        <v>39</v>
      </c>
      <c r="Q51" s="77">
        <f t="shared" si="0"/>
        <v>0</v>
      </c>
      <c r="R51" s="78" t="s">
        <v>39</v>
      </c>
      <c r="S51" s="76">
        <v>0</v>
      </c>
      <c r="T51" s="76">
        <v>0</v>
      </c>
      <c r="U51" s="76" t="s">
        <v>39</v>
      </c>
      <c r="V51" s="76" t="s">
        <v>39</v>
      </c>
      <c r="W51" s="76" t="s">
        <v>39</v>
      </c>
      <c r="X51" s="76">
        <v>0.80596291358623195</v>
      </c>
      <c r="Y51" s="76">
        <v>0.15028481396194401</v>
      </c>
      <c r="Z51" s="76">
        <v>7.1506484062537873E-2</v>
      </c>
      <c r="AA51" s="76">
        <v>0.99503090534480654</v>
      </c>
      <c r="AB51" s="76">
        <v>0.10907768755302387</v>
      </c>
      <c r="AC51" s="76" t="s">
        <v>39</v>
      </c>
      <c r="AD51" s="80">
        <v>5.4538843776511935E-2</v>
      </c>
      <c r="AE51" s="76">
        <v>0.35995636892497879</v>
      </c>
      <c r="AF51" s="76" t="s">
        <v>39</v>
      </c>
      <c r="AG51" s="76" t="s">
        <v>39</v>
      </c>
      <c r="AH51" s="76">
        <v>0.43388680159980603</v>
      </c>
      <c r="AI51" s="76">
        <v>0.42055508423221427</v>
      </c>
      <c r="AJ51" s="76">
        <v>0.48478972245788388</v>
      </c>
      <c r="AK51" s="76" t="s">
        <v>39</v>
      </c>
      <c r="AL51" s="76" t="s">
        <v>39</v>
      </c>
      <c r="AM51" s="76">
        <v>0.21451945218761359</v>
      </c>
      <c r="AN51" s="76">
        <v>0.53690461762210639</v>
      </c>
    </row>
    <row r="52" spans="1:40" ht="15.75" x14ac:dyDescent="0.25">
      <c r="A52" s="2" t="s">
        <v>40</v>
      </c>
      <c r="B52" s="2" t="s">
        <v>90</v>
      </c>
      <c r="C52" s="100" t="s">
        <v>103</v>
      </c>
      <c r="D52" s="2" t="s">
        <v>110</v>
      </c>
      <c r="E52" s="2">
        <v>126.18</v>
      </c>
      <c r="F52" s="2">
        <v>89.72</v>
      </c>
      <c r="G52" s="76">
        <v>0.19728042799821666</v>
      </c>
      <c r="H52" s="76">
        <v>5.0156041016495768E-2</v>
      </c>
      <c r="I52" s="76">
        <v>2.8979045920641999E-2</v>
      </c>
      <c r="J52" s="76">
        <v>2.4520731163620153E-2</v>
      </c>
      <c r="K52" s="76">
        <v>0.38898796255015605</v>
      </c>
      <c r="L52" s="76">
        <v>0.18613464110566205</v>
      </c>
      <c r="M52" s="76">
        <v>5.9072670530539453E-2</v>
      </c>
      <c r="N52" s="77" t="e">
        <f t="shared" si="5"/>
        <v>#NUM!</v>
      </c>
      <c r="O52" s="78" t="s">
        <v>39</v>
      </c>
      <c r="P52" s="79" t="s">
        <v>39</v>
      </c>
      <c r="Q52" s="77">
        <f t="shared" si="0"/>
        <v>0</v>
      </c>
      <c r="R52" s="78" t="s">
        <v>39</v>
      </c>
      <c r="S52" s="76">
        <v>0</v>
      </c>
      <c r="T52" s="76">
        <v>0</v>
      </c>
      <c r="U52" s="76">
        <v>0.35777975925100314</v>
      </c>
      <c r="V52" s="76" t="s">
        <v>39</v>
      </c>
      <c r="W52" s="76">
        <v>3.901025412394115E-2</v>
      </c>
      <c r="X52" s="76">
        <v>0.78243423985733396</v>
      </c>
      <c r="Y52" s="76">
        <v>0.17164511814534106</v>
      </c>
      <c r="Z52" s="76">
        <v>0.11703076237182346</v>
      </c>
      <c r="AA52" s="76" t="s">
        <v>39</v>
      </c>
      <c r="AB52" s="76" t="s">
        <v>39</v>
      </c>
      <c r="AC52" s="76" t="s">
        <v>39</v>
      </c>
      <c r="AD52" s="80">
        <v>6.2416406598305836E-2</v>
      </c>
      <c r="AE52" s="76">
        <v>0.39121711992866698</v>
      </c>
      <c r="AF52" s="76">
        <v>0.15938475256353099</v>
      </c>
      <c r="AG52" s="76">
        <v>0.18836379848417298</v>
      </c>
      <c r="AH52" s="76">
        <v>0.43468568880962999</v>
      </c>
      <c r="AI52" s="76" t="s">
        <v>39</v>
      </c>
      <c r="AJ52" s="76" t="s">
        <v>39</v>
      </c>
      <c r="AK52" s="76" t="s">
        <v>39</v>
      </c>
      <c r="AL52" s="76" t="s">
        <v>39</v>
      </c>
      <c r="AM52" s="76">
        <v>0.23517610343290238</v>
      </c>
      <c r="AN52" s="76">
        <v>0.44248773963441823</v>
      </c>
    </row>
    <row r="53" spans="1:40" ht="15.75" x14ac:dyDescent="0.25">
      <c r="A53" s="2" t="s">
        <v>40</v>
      </c>
      <c r="B53" s="2" t="s">
        <v>90</v>
      </c>
      <c r="C53" s="100" t="s">
        <v>103</v>
      </c>
      <c r="D53" s="2" t="s">
        <v>111</v>
      </c>
      <c r="E53" s="2">
        <v>81.240000000000009</v>
      </c>
      <c r="F53" s="2">
        <v>61.95</v>
      </c>
      <c r="G53" s="76">
        <v>0.18886198547215494</v>
      </c>
      <c r="H53" s="76">
        <v>4.8426150121065374E-2</v>
      </c>
      <c r="I53" s="76">
        <v>3.3898305084745763E-2</v>
      </c>
      <c r="J53" s="76">
        <v>4.3583535108958842E-2</v>
      </c>
      <c r="K53" s="76">
        <v>0.37126715092816787</v>
      </c>
      <c r="L53" s="76">
        <v>0.18563357546408393</v>
      </c>
      <c r="M53" s="76">
        <v>6.4568200161420494E-2</v>
      </c>
      <c r="N53" s="77" t="e">
        <f t="shared" si="5"/>
        <v>#NUM!</v>
      </c>
      <c r="O53" s="78" t="s">
        <v>39</v>
      </c>
      <c r="P53" s="79" t="s">
        <v>39</v>
      </c>
      <c r="Q53" s="77">
        <f t="shared" si="0"/>
        <v>0</v>
      </c>
      <c r="R53" s="78" t="s">
        <v>39</v>
      </c>
      <c r="S53" s="76">
        <v>0</v>
      </c>
      <c r="T53" s="76">
        <v>0</v>
      </c>
      <c r="U53" s="76">
        <v>0.38579499596448746</v>
      </c>
      <c r="V53" s="76">
        <v>7.2639225181598058E-2</v>
      </c>
      <c r="W53" s="76" t="s">
        <v>39</v>
      </c>
      <c r="X53" s="76" t="s">
        <v>39</v>
      </c>
      <c r="Y53" s="76" t="s">
        <v>39</v>
      </c>
      <c r="Z53" s="76" t="s">
        <v>39</v>
      </c>
      <c r="AA53" s="76">
        <v>1.0201775625504439</v>
      </c>
      <c r="AB53" s="76">
        <v>7.748184019370459E-2</v>
      </c>
      <c r="AC53" s="76" t="s">
        <v>39</v>
      </c>
      <c r="AD53" s="80">
        <v>3.5512510088781278E-2</v>
      </c>
      <c r="AE53" s="76">
        <v>0.27764326069410811</v>
      </c>
      <c r="AF53" s="76" t="s">
        <v>39</v>
      </c>
      <c r="AG53" s="76" t="s">
        <v>39</v>
      </c>
      <c r="AH53" s="76">
        <v>0.4552058111380145</v>
      </c>
      <c r="AI53" s="76">
        <v>0.44713478611783691</v>
      </c>
      <c r="AJ53" s="76">
        <v>0.4552058111380145</v>
      </c>
      <c r="AK53" s="76">
        <v>0.22598870056497175</v>
      </c>
      <c r="AL53" s="76">
        <v>0.43583535108958837</v>
      </c>
      <c r="AM53" s="76" t="s">
        <v>39</v>
      </c>
      <c r="AN53" s="76" t="s">
        <v>39</v>
      </c>
    </row>
    <row r="54" spans="1:40" ht="15.75" x14ac:dyDescent="0.25">
      <c r="A54" s="98" t="s">
        <v>40</v>
      </c>
      <c r="B54" s="98" t="s">
        <v>90</v>
      </c>
      <c r="C54" s="101" t="s">
        <v>103</v>
      </c>
      <c r="D54" s="98" t="s">
        <v>49</v>
      </c>
      <c r="E54" s="98">
        <f>AVERAGE(E45:E53)</f>
        <v>105.63874999999999</v>
      </c>
      <c r="F54" s="98">
        <f>AVERAGE(F45:F53)</f>
        <v>82.320000000000007</v>
      </c>
      <c r="G54" s="99">
        <f>AVERAGE(G45:G53)</f>
        <v>0.17628184504450595</v>
      </c>
      <c r="H54" s="99">
        <f t="shared" ref="H54:AN54" si="8">AVERAGE(H45:H53)</f>
        <v>4.8561260073743805E-2</v>
      </c>
      <c r="I54" s="99">
        <f t="shared" si="8"/>
        <v>3.559836736787917E-2</v>
      </c>
      <c r="J54" s="99">
        <f t="shared" si="8"/>
        <v>4.0461770159781765E-2</v>
      </c>
      <c r="K54" s="99">
        <f t="shared" si="8"/>
        <v>0.36019418019136656</v>
      </c>
      <c r="L54" s="99">
        <f t="shared" si="8"/>
        <v>0.16706109791902524</v>
      </c>
      <c r="M54" s="99">
        <f t="shared" si="8"/>
        <v>6.186029243648393E-2</v>
      </c>
      <c r="N54" s="84" t="e">
        <f t="shared" si="8"/>
        <v>#NUM!</v>
      </c>
      <c r="O54" s="99" t="e">
        <f t="shared" si="8"/>
        <v>#DIV/0!</v>
      </c>
      <c r="P54" s="99" t="e">
        <f t="shared" si="8"/>
        <v>#DIV/0!</v>
      </c>
      <c r="Q54" s="84">
        <f t="shared" si="8"/>
        <v>0</v>
      </c>
      <c r="R54" s="99" t="e">
        <f t="shared" si="8"/>
        <v>#DIV/0!</v>
      </c>
      <c r="S54" s="99">
        <f t="shared" si="8"/>
        <v>0</v>
      </c>
      <c r="T54" s="99">
        <f t="shared" si="8"/>
        <v>0</v>
      </c>
      <c r="U54" s="99">
        <f t="shared" si="8"/>
        <v>0.35542209166286964</v>
      </c>
      <c r="V54" s="99">
        <f t="shared" si="8"/>
        <v>0.12495819610017801</v>
      </c>
      <c r="W54" s="99">
        <f t="shared" si="8"/>
        <v>4.3924345646975851E-2</v>
      </c>
      <c r="X54" s="99">
        <f t="shared" si="8"/>
        <v>0.78527937471382958</v>
      </c>
      <c r="Y54" s="99">
        <f t="shared" si="8"/>
        <v>0.16417655735704056</v>
      </c>
      <c r="Z54" s="99">
        <f t="shared" si="8"/>
        <v>8.494958943919674E-2</v>
      </c>
      <c r="AA54" s="99">
        <f t="shared" si="8"/>
        <v>0.989364509578326</v>
      </c>
      <c r="AB54" s="99">
        <f t="shared" si="8"/>
        <v>0.12524241321192606</v>
      </c>
      <c r="AC54" s="99" t="e">
        <f t="shared" si="8"/>
        <v>#DIV/0!</v>
      </c>
      <c r="AD54" s="99">
        <f t="shared" si="8"/>
        <v>6.365737596363967E-2</v>
      </c>
      <c r="AE54" s="99">
        <f t="shared" si="8"/>
        <v>0.3403729767341343</v>
      </c>
      <c r="AF54" s="99">
        <f t="shared" si="8"/>
        <v>0.15938475256353099</v>
      </c>
      <c r="AG54" s="99">
        <f t="shared" si="8"/>
        <v>0.18836379848417298</v>
      </c>
      <c r="AH54" s="99">
        <f t="shared" si="8"/>
        <v>0.45653529192719738</v>
      </c>
      <c r="AI54" s="99">
        <f t="shared" si="8"/>
        <v>0.51398160838345541</v>
      </c>
      <c r="AJ54" s="99">
        <f t="shared" si="8"/>
        <v>0.39415212179941372</v>
      </c>
      <c r="AK54" s="99">
        <f t="shared" si="8"/>
        <v>0.26670830345664509</v>
      </c>
      <c r="AL54" s="99">
        <f t="shared" si="8"/>
        <v>0.39619470243082716</v>
      </c>
      <c r="AM54" s="99">
        <f t="shared" si="8"/>
        <v>0.21607038655412172</v>
      </c>
      <c r="AN54" s="99">
        <f t="shared" si="8"/>
        <v>0.47192300012518151</v>
      </c>
    </row>
    <row r="55" spans="1:40" ht="15.75" x14ac:dyDescent="0.25">
      <c r="A55" s="2" t="s">
        <v>40</v>
      </c>
      <c r="B55" s="2" t="s">
        <v>90</v>
      </c>
      <c r="C55" s="2" t="s">
        <v>429</v>
      </c>
      <c r="D55" s="2" t="s">
        <v>113</v>
      </c>
      <c r="E55" s="2">
        <v>218.92400000000001</v>
      </c>
      <c r="F55" s="2">
        <v>167.45400000000001</v>
      </c>
      <c r="G55" s="76">
        <v>0.19408315119376066</v>
      </c>
      <c r="H55" s="76">
        <v>3.1053304191001708E-2</v>
      </c>
      <c r="I55" s="76">
        <v>2.9858946337501642E-2</v>
      </c>
      <c r="J55" s="76">
        <v>2.9858946337501642E-2</v>
      </c>
      <c r="K55" s="76">
        <v>0.3344201989800184</v>
      </c>
      <c r="L55" s="76" t="s">
        <v>39</v>
      </c>
      <c r="M55" s="76">
        <v>4.7774314140002626E-2</v>
      </c>
      <c r="N55" s="77" t="e">
        <f>SMALL(O55:P55,1)</f>
        <v>#NUM!</v>
      </c>
      <c r="O55" s="78" t="s">
        <v>39</v>
      </c>
      <c r="P55" s="79" t="s">
        <v>39</v>
      </c>
      <c r="Q55" s="77">
        <f t="shared" si="0"/>
        <v>0</v>
      </c>
      <c r="R55" s="78" t="s">
        <v>39</v>
      </c>
      <c r="S55" s="76">
        <v>0</v>
      </c>
      <c r="T55" s="76">
        <v>0</v>
      </c>
      <c r="U55" s="76">
        <v>0.29082613732726598</v>
      </c>
      <c r="V55" s="76">
        <v>8.1216334038004462E-2</v>
      </c>
      <c r="W55" s="76" t="s">
        <v>39</v>
      </c>
      <c r="X55" s="76" t="s">
        <v>39</v>
      </c>
      <c r="Y55" s="76" t="s">
        <v>39</v>
      </c>
      <c r="Z55" s="76" t="s">
        <v>39</v>
      </c>
      <c r="AA55" s="76" t="s">
        <v>39</v>
      </c>
      <c r="AB55" s="76" t="s">
        <v>39</v>
      </c>
      <c r="AC55" s="76" t="s">
        <v>39</v>
      </c>
      <c r="AD55" s="80">
        <v>4.7177135213252598E-2</v>
      </c>
      <c r="AE55" s="76">
        <v>0.30635278942276684</v>
      </c>
      <c r="AF55" s="76" t="s">
        <v>39</v>
      </c>
      <c r="AG55" s="76">
        <v>0.10092323862075554</v>
      </c>
      <c r="AH55" s="76">
        <v>0.37443118707227058</v>
      </c>
      <c r="AI55" s="76">
        <v>0.53746103407502954</v>
      </c>
      <c r="AJ55" s="76">
        <v>0.39473527058177166</v>
      </c>
      <c r="AK55" s="76">
        <v>0.24305182318726337</v>
      </c>
      <c r="AL55" s="76">
        <v>0.35591864034301957</v>
      </c>
      <c r="AM55" s="76">
        <v>0.15765523666200865</v>
      </c>
      <c r="AN55" s="76">
        <v>0.38876348131427135</v>
      </c>
    </row>
    <row r="56" spans="1:40" ht="15.75" x14ac:dyDescent="0.25">
      <c r="A56" s="2" t="s">
        <v>40</v>
      </c>
      <c r="B56" s="2" t="s">
        <v>90</v>
      </c>
      <c r="C56" s="2" t="s">
        <v>429</v>
      </c>
      <c r="D56" s="2" t="s">
        <v>114</v>
      </c>
      <c r="E56" s="2">
        <v>149.24299999999999</v>
      </c>
      <c r="F56" s="2">
        <v>110.21</v>
      </c>
      <c r="G56" s="76">
        <v>0.18873060520823884</v>
      </c>
      <c r="H56" s="76">
        <v>4.2645857907630889E-2</v>
      </c>
      <c r="I56" s="76">
        <v>3.9016423192087833E-2</v>
      </c>
      <c r="J56" s="76">
        <v>4.0831140549859361E-2</v>
      </c>
      <c r="K56" s="76">
        <v>0.39833046003085021</v>
      </c>
      <c r="L56" s="76" t="s">
        <v>39</v>
      </c>
      <c r="M56" s="76">
        <v>4.8997368659831238E-2</v>
      </c>
      <c r="N56" s="77" t="e">
        <f>SMALL(O56:P56,1)</f>
        <v>#NUM!</v>
      </c>
      <c r="O56" s="78" t="s">
        <v>39</v>
      </c>
      <c r="P56" s="79" t="s">
        <v>39</v>
      </c>
      <c r="Q56" s="77">
        <f t="shared" si="0"/>
        <v>0</v>
      </c>
      <c r="R56" s="78" t="s">
        <v>39</v>
      </c>
      <c r="S56" s="76">
        <v>0</v>
      </c>
      <c r="T56" s="76">
        <v>0</v>
      </c>
      <c r="U56" s="76">
        <v>0.36022139551764815</v>
      </c>
      <c r="V56" s="76">
        <v>9.980945467743399E-2</v>
      </c>
      <c r="W56" s="76" t="s">
        <v>39</v>
      </c>
      <c r="X56" s="76">
        <v>0.87923055984030496</v>
      </c>
      <c r="Y56" s="76">
        <v>0.18600852917158153</v>
      </c>
      <c r="Z56" s="76">
        <v>0.11432719353960621</v>
      </c>
      <c r="AA56" s="76" t="s">
        <v>39</v>
      </c>
      <c r="AB56" s="76" t="s">
        <v>39</v>
      </c>
      <c r="AC56" s="76" t="s">
        <v>39</v>
      </c>
      <c r="AD56" s="80">
        <v>9.1643226567462113E-2</v>
      </c>
      <c r="AE56" s="76">
        <v>0.38653479720533529</v>
      </c>
      <c r="AF56" s="76" t="s">
        <v>39</v>
      </c>
      <c r="AG56" s="76">
        <v>0.18510117049269575</v>
      </c>
      <c r="AH56" s="76">
        <v>0.44006895925959533</v>
      </c>
      <c r="AI56" s="76">
        <v>0.65874240087106428</v>
      </c>
      <c r="AJ56" s="76">
        <v>0.46275292623173941</v>
      </c>
      <c r="AK56" s="76" t="s">
        <v>39</v>
      </c>
      <c r="AL56" s="76" t="s">
        <v>39</v>
      </c>
      <c r="AM56" s="76">
        <v>0.21141457218038293</v>
      </c>
      <c r="AN56" s="76">
        <v>0.47817802377279744</v>
      </c>
    </row>
    <row r="57" spans="1:40" ht="15.75" x14ac:dyDescent="0.25">
      <c r="A57" s="2" t="s">
        <v>40</v>
      </c>
      <c r="B57" s="2" t="s">
        <v>90</v>
      </c>
      <c r="C57" s="2" t="s">
        <v>112</v>
      </c>
      <c r="D57" s="2" t="s">
        <v>115</v>
      </c>
      <c r="E57" s="2" t="s">
        <v>39</v>
      </c>
      <c r="F57" s="2">
        <v>108.63</v>
      </c>
      <c r="G57" s="76">
        <v>0.14360673847003591</v>
      </c>
      <c r="H57" s="76">
        <v>5.4312804934180253E-2</v>
      </c>
      <c r="I57" s="76">
        <v>4.6027800791678175E-2</v>
      </c>
      <c r="J57" s="76">
        <v>3.3140016570008285E-2</v>
      </c>
      <c r="K57" s="76">
        <v>0.35073184203258773</v>
      </c>
      <c r="L57" s="76">
        <v>0.18963453926171409</v>
      </c>
      <c r="M57" s="76">
        <v>9.5737825646690602E-2</v>
      </c>
      <c r="N57" s="77" t="e">
        <f>SMALL(O57:P57,1)</f>
        <v>#NUM!</v>
      </c>
      <c r="O57" s="78" t="s">
        <v>39</v>
      </c>
      <c r="P57" s="79" t="s">
        <v>39</v>
      </c>
      <c r="Q57" s="77">
        <f t="shared" si="0"/>
        <v>0</v>
      </c>
      <c r="R57" s="78" t="s">
        <v>39</v>
      </c>
      <c r="S57" s="76">
        <v>0</v>
      </c>
      <c r="T57" s="76">
        <v>0</v>
      </c>
      <c r="U57" s="76" t="s">
        <v>39</v>
      </c>
      <c r="V57" s="76" t="s">
        <v>39</v>
      </c>
      <c r="W57" s="76" t="s">
        <v>39</v>
      </c>
      <c r="X57" s="76">
        <v>0.75577648899935557</v>
      </c>
      <c r="Y57" s="76">
        <v>0.1390039583908681</v>
      </c>
      <c r="Z57" s="76">
        <v>0.12151339409003038</v>
      </c>
      <c r="AA57" s="76">
        <v>0.99972383319524993</v>
      </c>
      <c r="AB57" s="76" t="s">
        <v>39</v>
      </c>
      <c r="AC57" s="76" t="s">
        <v>39</v>
      </c>
      <c r="AD57" s="80">
        <v>9.4817269630857043E-2</v>
      </c>
      <c r="AE57" s="76" t="s">
        <v>39</v>
      </c>
      <c r="AF57" s="76" t="s">
        <v>39</v>
      </c>
      <c r="AG57" s="76" t="s">
        <v>39</v>
      </c>
      <c r="AH57" s="76" t="s">
        <v>39</v>
      </c>
      <c r="AI57" s="76">
        <v>0.50446469667679272</v>
      </c>
      <c r="AJ57" s="76">
        <v>0.32495627358924789</v>
      </c>
      <c r="AK57" s="76">
        <v>0.25223234833839636</v>
      </c>
      <c r="AL57" s="76">
        <v>0.36730185031759183</v>
      </c>
      <c r="AM57" s="76" t="s">
        <v>39</v>
      </c>
      <c r="AN57" s="76" t="s">
        <v>39</v>
      </c>
    </row>
    <row r="58" spans="1:40" ht="15.75" x14ac:dyDescent="0.25">
      <c r="A58" s="98" t="s">
        <v>40</v>
      </c>
      <c r="B58" s="98" t="s">
        <v>90</v>
      </c>
      <c r="C58" s="98" t="s">
        <v>429</v>
      </c>
      <c r="D58" s="98" t="s">
        <v>49</v>
      </c>
      <c r="E58" s="98">
        <f>AVERAGE(E55:E57)</f>
        <v>184.08350000000002</v>
      </c>
      <c r="F58" s="98">
        <f>AVERAGE(F55:F57)</f>
        <v>128.76466666666667</v>
      </c>
      <c r="G58" s="99">
        <f t="shared" ref="G58:AN58" si="9">AVERAGE(G55:G57)</f>
        <v>0.17547349829067849</v>
      </c>
      <c r="H58" s="99">
        <f t="shared" si="9"/>
        <v>4.2670655677604287E-2</v>
      </c>
      <c r="I58" s="99">
        <f t="shared" si="9"/>
        <v>3.8301056773755886E-2</v>
      </c>
      <c r="J58" s="99">
        <f t="shared" si="9"/>
        <v>3.461003448578976E-2</v>
      </c>
      <c r="K58" s="99">
        <f t="shared" si="9"/>
        <v>0.36116083368115209</v>
      </c>
      <c r="L58" s="99">
        <f t="shared" si="9"/>
        <v>0.18963453926171409</v>
      </c>
      <c r="M58" s="99">
        <f t="shared" si="9"/>
        <v>6.4169836148841489E-2</v>
      </c>
      <c r="N58" s="84" t="e">
        <f t="shared" si="9"/>
        <v>#NUM!</v>
      </c>
      <c r="O58" s="99" t="e">
        <f t="shared" si="9"/>
        <v>#DIV/0!</v>
      </c>
      <c r="P58" s="99" t="e">
        <f t="shared" si="9"/>
        <v>#DIV/0!</v>
      </c>
      <c r="Q58" s="84">
        <f t="shared" si="9"/>
        <v>0</v>
      </c>
      <c r="R58" s="99" t="e">
        <f t="shared" si="9"/>
        <v>#DIV/0!</v>
      </c>
      <c r="S58" s="99">
        <f t="shared" si="9"/>
        <v>0</v>
      </c>
      <c r="T58" s="99">
        <f t="shared" si="9"/>
        <v>0</v>
      </c>
      <c r="U58" s="99">
        <f t="shared" si="9"/>
        <v>0.32552376642245706</v>
      </c>
      <c r="V58" s="99">
        <f t="shared" si="9"/>
        <v>9.0512894357719226E-2</v>
      </c>
      <c r="W58" s="99" t="e">
        <f t="shared" si="9"/>
        <v>#DIV/0!</v>
      </c>
      <c r="X58" s="99">
        <f t="shared" si="9"/>
        <v>0.81750352441983032</v>
      </c>
      <c r="Y58" s="99">
        <f t="shared" si="9"/>
        <v>0.1625062437812248</v>
      </c>
      <c r="Z58" s="99">
        <f t="shared" si="9"/>
        <v>0.11792029381481831</v>
      </c>
      <c r="AA58" s="99">
        <f t="shared" si="9"/>
        <v>0.99972383319524993</v>
      </c>
      <c r="AB58" s="99" t="e">
        <f t="shared" si="9"/>
        <v>#DIV/0!</v>
      </c>
      <c r="AC58" s="99" t="e">
        <f t="shared" si="9"/>
        <v>#DIV/0!</v>
      </c>
      <c r="AD58" s="99">
        <f t="shared" si="9"/>
        <v>7.7879210470523916E-2</v>
      </c>
      <c r="AE58" s="99">
        <f t="shared" si="9"/>
        <v>0.34644379331405106</v>
      </c>
      <c r="AF58" s="99" t="e">
        <f t="shared" si="9"/>
        <v>#DIV/0!</v>
      </c>
      <c r="AG58" s="99">
        <f t="shared" si="9"/>
        <v>0.14301220455672564</v>
      </c>
      <c r="AH58" s="99">
        <f t="shared" si="9"/>
        <v>0.40725007316593298</v>
      </c>
      <c r="AI58" s="99">
        <f t="shared" si="9"/>
        <v>0.56688937720762889</v>
      </c>
      <c r="AJ58" s="99">
        <f t="shared" si="9"/>
        <v>0.39414815680091969</v>
      </c>
      <c r="AK58" s="99">
        <f t="shared" si="9"/>
        <v>0.24764208576282987</v>
      </c>
      <c r="AL58" s="99">
        <f t="shared" si="9"/>
        <v>0.36161024533030572</v>
      </c>
      <c r="AM58" s="99">
        <f t="shared" si="9"/>
        <v>0.1845349044211958</v>
      </c>
      <c r="AN58" s="99">
        <f t="shared" si="9"/>
        <v>0.4334707525435344</v>
      </c>
    </row>
    <row r="59" spans="1:40" ht="15.75" x14ac:dyDescent="0.25">
      <c r="A59" s="2" t="s">
        <v>40</v>
      </c>
      <c r="B59" s="2" t="s">
        <v>90</v>
      </c>
      <c r="C59" s="2" t="s">
        <v>116</v>
      </c>
      <c r="D59" s="2" t="s">
        <v>117</v>
      </c>
      <c r="E59" s="38">
        <v>198.48000000000002</v>
      </c>
      <c r="F59" s="2">
        <v>149.03</v>
      </c>
      <c r="G59" s="76">
        <v>0.1905656579212239</v>
      </c>
      <c r="H59" s="76">
        <v>4.2273367778299667E-2</v>
      </c>
      <c r="I59" s="76" t="s">
        <v>39</v>
      </c>
      <c r="J59" s="76">
        <v>2.8182245185533115E-2</v>
      </c>
      <c r="K59" s="76">
        <v>0.35294907065691472</v>
      </c>
      <c r="L59" s="76">
        <v>0.1274911091726498</v>
      </c>
      <c r="M59" s="76">
        <v>5.7706502046567805E-2</v>
      </c>
      <c r="N59" s="77" t="e">
        <f>SMALL(O59:P59,1)</f>
        <v>#NUM!</v>
      </c>
      <c r="O59" s="78" t="s">
        <v>39</v>
      </c>
      <c r="P59" s="79" t="s">
        <v>39</v>
      </c>
      <c r="Q59" s="77">
        <f t="shared" si="0"/>
        <v>0</v>
      </c>
      <c r="R59" s="78" t="s">
        <v>39</v>
      </c>
      <c r="S59" s="76">
        <v>0</v>
      </c>
      <c r="T59" s="76">
        <v>0</v>
      </c>
      <c r="U59" s="76" t="s">
        <v>39</v>
      </c>
      <c r="V59" s="76" t="s">
        <v>39</v>
      </c>
      <c r="W59" s="76" t="s">
        <v>39</v>
      </c>
      <c r="X59" s="76">
        <v>0.85955847815875996</v>
      </c>
      <c r="Y59" s="76">
        <v>9.863785814936589E-2</v>
      </c>
      <c r="Z59" s="76">
        <v>5.5022478695564647E-2</v>
      </c>
      <c r="AA59" s="76" t="s">
        <v>39</v>
      </c>
      <c r="AB59" s="76" t="s">
        <v>39</v>
      </c>
      <c r="AC59" s="76" t="s">
        <v>39</v>
      </c>
      <c r="AD59" s="80">
        <v>3.6905321076293365E-2</v>
      </c>
      <c r="AE59" s="76">
        <v>0.34959404146816075</v>
      </c>
      <c r="AF59" s="76" t="s">
        <v>39</v>
      </c>
      <c r="AG59" s="76">
        <v>9.3940817285110376E-2</v>
      </c>
      <c r="AH59" s="76">
        <v>0.4515869288062806</v>
      </c>
      <c r="AI59" s="76">
        <v>0.30329463866335638</v>
      </c>
      <c r="AJ59" s="76">
        <v>0.37911829832919547</v>
      </c>
      <c r="AK59" s="76">
        <v>0.20398577467623968</v>
      </c>
      <c r="AL59" s="76">
        <v>0.38180232168019862</v>
      </c>
      <c r="AM59" s="76" t="s">
        <v>39</v>
      </c>
      <c r="AN59" s="76" t="s">
        <v>39</v>
      </c>
    </row>
    <row r="60" spans="1:40" ht="15.75" x14ac:dyDescent="0.25">
      <c r="A60" s="2" t="s">
        <v>40</v>
      </c>
      <c r="B60" s="2" t="s">
        <v>90</v>
      </c>
      <c r="C60" s="2" t="s">
        <v>118</v>
      </c>
      <c r="D60" s="2" t="s">
        <v>119</v>
      </c>
      <c r="E60" s="2">
        <v>103.73</v>
      </c>
      <c r="F60" s="2">
        <v>77.47</v>
      </c>
      <c r="G60" s="76">
        <v>0.14586291467664902</v>
      </c>
      <c r="H60" s="76">
        <v>5.0342067897250549E-2</v>
      </c>
      <c r="I60" s="76">
        <v>3.485220085194269E-2</v>
      </c>
      <c r="J60" s="76">
        <v>6.8413579450109716E-2</v>
      </c>
      <c r="K60" s="76">
        <v>0.32786885245901637</v>
      </c>
      <c r="L60" s="76">
        <v>0.10326578030205241</v>
      </c>
      <c r="M60" s="76">
        <v>6.970440170388538E-2</v>
      </c>
      <c r="N60" s="77" t="e">
        <f t="shared" ref="N60:N107" si="10">SMALL(O60:P60,1)</f>
        <v>#NUM!</v>
      </c>
      <c r="O60" s="78" t="s">
        <v>39</v>
      </c>
      <c r="P60" s="79" t="s">
        <v>39</v>
      </c>
      <c r="Q60" s="77">
        <f t="shared" si="0"/>
        <v>0</v>
      </c>
      <c r="R60" s="78" t="s">
        <v>39</v>
      </c>
      <c r="S60" s="76">
        <v>0</v>
      </c>
      <c r="T60" s="76">
        <v>0</v>
      </c>
      <c r="U60" s="76" t="s">
        <v>39</v>
      </c>
      <c r="V60" s="76" t="s">
        <v>39</v>
      </c>
      <c r="W60" s="76" t="s">
        <v>39</v>
      </c>
      <c r="X60" s="76" t="s">
        <v>39</v>
      </c>
      <c r="Y60" s="76" t="s">
        <v>39</v>
      </c>
      <c r="Z60" s="76" t="s">
        <v>39</v>
      </c>
      <c r="AA60" s="76" t="s">
        <v>39</v>
      </c>
      <c r="AB60" s="76" t="s">
        <v>39</v>
      </c>
      <c r="AC60" s="76" t="s">
        <v>39</v>
      </c>
      <c r="AD60" s="80">
        <v>6.7122757196334065E-2</v>
      </c>
      <c r="AE60" s="76">
        <v>0.35884858654963214</v>
      </c>
      <c r="AF60" s="76" t="s">
        <v>39</v>
      </c>
      <c r="AG60" s="76" t="s">
        <v>39</v>
      </c>
      <c r="AH60" s="76">
        <v>0.41048147670065832</v>
      </c>
      <c r="AI60" s="76">
        <v>0.5834516587065961</v>
      </c>
      <c r="AJ60" s="76">
        <v>0.45436943332903063</v>
      </c>
      <c r="AK60" s="76">
        <v>0.29301665160707369</v>
      </c>
      <c r="AL60" s="76">
        <v>0.40402736543178008</v>
      </c>
      <c r="AM60" s="76" t="s">
        <v>39</v>
      </c>
      <c r="AN60" s="76" t="s">
        <v>39</v>
      </c>
    </row>
    <row r="61" spans="1:40" ht="15.75" x14ac:dyDescent="0.25">
      <c r="A61" s="2" t="s">
        <v>40</v>
      </c>
      <c r="B61" s="2" t="s">
        <v>90</v>
      </c>
      <c r="C61" s="2" t="s">
        <v>120</v>
      </c>
      <c r="D61" s="2" t="s">
        <v>121</v>
      </c>
      <c r="E61" s="2" t="s">
        <v>39</v>
      </c>
      <c r="F61" s="2">
        <v>77.13300000000001</v>
      </c>
      <c r="G61" s="76">
        <v>0.14520373899627911</v>
      </c>
      <c r="H61" s="76">
        <v>5.3154940168280748E-2</v>
      </c>
      <c r="I61" s="76">
        <v>3.1115086927774101E-2</v>
      </c>
      <c r="J61" s="76">
        <v>4.5376168436337232E-2</v>
      </c>
      <c r="K61" s="76">
        <v>0.31763317905436061</v>
      </c>
      <c r="L61" s="76">
        <v>0.12705327162174426</v>
      </c>
      <c r="M61" s="76">
        <v>5.5747864078928594E-2</v>
      </c>
      <c r="N61" s="77" t="e">
        <f t="shared" si="10"/>
        <v>#NUM!</v>
      </c>
      <c r="O61" s="78" t="s">
        <v>39</v>
      </c>
      <c r="P61" s="79" t="s">
        <v>39</v>
      </c>
      <c r="Q61" s="77">
        <f t="shared" si="0"/>
        <v>0</v>
      </c>
      <c r="R61" s="78" t="s">
        <v>39</v>
      </c>
      <c r="S61" s="76">
        <v>0</v>
      </c>
      <c r="T61" s="76">
        <v>0</v>
      </c>
      <c r="U61" s="76">
        <v>0.28911101603723438</v>
      </c>
      <c r="V61" s="76">
        <v>0.12705327162174426</v>
      </c>
      <c r="W61" s="76" t="s">
        <v>39</v>
      </c>
      <c r="X61" s="76" t="s">
        <v>39</v>
      </c>
      <c r="Y61" s="76" t="s">
        <v>39</v>
      </c>
      <c r="Z61" s="76" t="s">
        <v>39</v>
      </c>
      <c r="AA61" s="76" t="s">
        <v>39</v>
      </c>
      <c r="AB61" s="76" t="s">
        <v>39</v>
      </c>
      <c r="AC61" s="76" t="s">
        <v>39</v>
      </c>
      <c r="AD61" s="80">
        <v>7.2601869498139557E-2</v>
      </c>
      <c r="AE61" s="76" t="s">
        <v>39</v>
      </c>
      <c r="AF61" s="76" t="s">
        <v>39</v>
      </c>
      <c r="AG61" s="76" t="s">
        <v>39</v>
      </c>
      <c r="AH61" s="76">
        <v>0.40060674419509151</v>
      </c>
      <c r="AI61" s="76">
        <v>0.45246522240804837</v>
      </c>
      <c r="AJ61" s="76">
        <v>0.33578364642889547</v>
      </c>
      <c r="AK61" s="76">
        <v>0.23336315195830576</v>
      </c>
      <c r="AL61" s="76">
        <v>0.40060674419509151</v>
      </c>
      <c r="AM61" s="76" t="s">
        <v>39</v>
      </c>
      <c r="AN61" s="76" t="s">
        <v>39</v>
      </c>
    </row>
    <row r="62" spans="1:40" ht="15.75" x14ac:dyDescent="0.25">
      <c r="A62" s="2" t="s">
        <v>40</v>
      </c>
      <c r="B62" s="2" t="s">
        <v>90</v>
      </c>
      <c r="C62" s="2" t="s">
        <v>122</v>
      </c>
      <c r="D62" s="2" t="s">
        <v>123</v>
      </c>
      <c r="E62" s="2" t="s">
        <v>39</v>
      </c>
      <c r="F62" s="2">
        <v>95</v>
      </c>
      <c r="G62" s="76">
        <v>0.20526315789473684</v>
      </c>
      <c r="H62" s="76">
        <v>4.8421052631578941E-2</v>
      </c>
      <c r="I62" s="76">
        <v>3.6842105263157891E-2</v>
      </c>
      <c r="J62" s="76">
        <v>0.04</v>
      </c>
      <c r="K62" s="76" t="s">
        <v>39</v>
      </c>
      <c r="L62" s="76" t="s">
        <v>39</v>
      </c>
      <c r="M62" s="76" t="s">
        <v>39</v>
      </c>
      <c r="N62" s="77" t="e">
        <f t="shared" si="10"/>
        <v>#NUM!</v>
      </c>
      <c r="O62" s="78" t="s">
        <v>39</v>
      </c>
      <c r="P62" s="79" t="s">
        <v>39</v>
      </c>
      <c r="Q62" s="77">
        <f t="shared" si="0"/>
        <v>0</v>
      </c>
      <c r="R62" s="78" t="s">
        <v>39</v>
      </c>
      <c r="S62" s="76">
        <v>0</v>
      </c>
      <c r="T62" s="76">
        <v>0</v>
      </c>
      <c r="U62" s="76" t="s">
        <v>39</v>
      </c>
      <c r="V62" s="76" t="s">
        <v>39</v>
      </c>
      <c r="W62" s="76" t="s">
        <v>39</v>
      </c>
      <c r="X62" s="76" t="s">
        <v>39</v>
      </c>
      <c r="Y62" s="76" t="s">
        <v>39</v>
      </c>
      <c r="Z62" s="76" t="s">
        <v>39</v>
      </c>
      <c r="AA62" s="76" t="s">
        <v>39</v>
      </c>
      <c r="AB62" s="76" t="s">
        <v>39</v>
      </c>
      <c r="AC62" s="76" t="s">
        <v>39</v>
      </c>
      <c r="AD62" s="80">
        <v>7.3684210526315783E-2</v>
      </c>
      <c r="AE62" s="76" t="s">
        <v>39</v>
      </c>
      <c r="AF62" s="76" t="s">
        <v>39</v>
      </c>
      <c r="AG62" s="76" t="s">
        <v>39</v>
      </c>
      <c r="AH62" s="76">
        <v>0.46842105263157896</v>
      </c>
      <c r="AI62" s="76">
        <v>0.35052631578947363</v>
      </c>
      <c r="AJ62" s="76">
        <v>0.46842105263157896</v>
      </c>
      <c r="AK62" s="76">
        <v>0.19157894736842104</v>
      </c>
      <c r="AL62" s="76">
        <v>0.46421052631578946</v>
      </c>
      <c r="AM62" s="76" t="s">
        <v>39</v>
      </c>
      <c r="AN62" s="76" t="s">
        <v>39</v>
      </c>
    </row>
    <row r="63" spans="1:40" ht="15.75" x14ac:dyDescent="0.25">
      <c r="A63" s="2" t="s">
        <v>40</v>
      </c>
      <c r="B63" s="2" t="s">
        <v>90</v>
      </c>
      <c r="C63" s="2" t="s">
        <v>124</v>
      </c>
      <c r="D63" s="2" t="s">
        <v>125</v>
      </c>
      <c r="E63" s="2" t="s">
        <v>39</v>
      </c>
      <c r="F63" s="2">
        <v>53.19</v>
      </c>
      <c r="G63" s="76">
        <v>0.16544463244970861</v>
      </c>
      <c r="H63" s="76">
        <v>3.7601052829479224E-2</v>
      </c>
      <c r="I63" s="76">
        <v>2.0680579056213576E-2</v>
      </c>
      <c r="J63" s="76">
        <v>4.1361158112427153E-2</v>
      </c>
      <c r="K63" s="76">
        <v>0.40609137055837569</v>
      </c>
      <c r="L63" s="76" t="s">
        <v>39</v>
      </c>
      <c r="M63" s="76" t="s">
        <v>39</v>
      </c>
      <c r="N63" s="77" t="e">
        <f t="shared" si="10"/>
        <v>#NUM!</v>
      </c>
      <c r="O63" s="78" t="s">
        <v>39</v>
      </c>
      <c r="P63" s="79" t="s">
        <v>39</v>
      </c>
      <c r="Q63" s="77">
        <f t="shared" si="0"/>
        <v>0</v>
      </c>
      <c r="R63" s="78" t="s">
        <v>39</v>
      </c>
      <c r="S63" s="76">
        <v>0</v>
      </c>
      <c r="T63" s="76">
        <v>0</v>
      </c>
      <c r="U63" s="76" t="s">
        <v>39</v>
      </c>
      <c r="V63" s="76" t="s">
        <v>39</v>
      </c>
      <c r="W63" s="76" t="s">
        <v>39</v>
      </c>
      <c r="X63" s="76" t="s">
        <v>39</v>
      </c>
      <c r="Y63" s="76" t="s">
        <v>39</v>
      </c>
      <c r="Z63" s="76" t="s">
        <v>39</v>
      </c>
      <c r="AA63" s="76" t="s">
        <v>39</v>
      </c>
      <c r="AB63" s="76" t="s">
        <v>39</v>
      </c>
      <c r="AC63" s="76" t="s">
        <v>39</v>
      </c>
      <c r="AD63" s="80">
        <v>8.0842263583380342E-2</v>
      </c>
      <c r="AE63" s="76" t="s">
        <v>39</v>
      </c>
      <c r="AF63" s="76" t="s">
        <v>39</v>
      </c>
      <c r="AG63" s="76" t="s">
        <v>39</v>
      </c>
      <c r="AH63" s="76">
        <v>0.4248918969731153</v>
      </c>
      <c r="AI63" s="76" t="s">
        <v>39</v>
      </c>
      <c r="AJ63" s="76" t="s">
        <v>39</v>
      </c>
      <c r="AK63" s="76" t="s">
        <v>39</v>
      </c>
      <c r="AL63" s="76" t="s">
        <v>39</v>
      </c>
      <c r="AM63" s="76" t="s">
        <v>39</v>
      </c>
      <c r="AN63" s="76" t="s">
        <v>39</v>
      </c>
    </row>
    <row r="64" spans="1:40" ht="15.75" x14ac:dyDescent="0.25">
      <c r="A64" s="2" t="s">
        <v>40</v>
      </c>
      <c r="B64" s="2" t="s">
        <v>90</v>
      </c>
      <c r="C64" s="2" t="s">
        <v>126</v>
      </c>
      <c r="D64" s="2" t="s">
        <v>127</v>
      </c>
      <c r="E64" s="2" t="s">
        <v>39</v>
      </c>
      <c r="F64" s="2">
        <v>89.92</v>
      </c>
      <c r="G64" s="76">
        <v>0.16347864768683273</v>
      </c>
      <c r="H64" s="76">
        <v>5.1156583629893233E-2</v>
      </c>
      <c r="I64" s="76">
        <v>4.0035587188612103E-2</v>
      </c>
      <c r="J64" s="76">
        <v>3.5587188612099648E-2</v>
      </c>
      <c r="K64" s="76">
        <v>0.3291814946619217</v>
      </c>
      <c r="L64" s="76" t="s">
        <v>39</v>
      </c>
      <c r="M64" s="76" t="s">
        <v>39</v>
      </c>
      <c r="N64" s="77" t="e">
        <f t="shared" si="10"/>
        <v>#NUM!</v>
      </c>
      <c r="O64" s="78" t="s">
        <v>39</v>
      </c>
      <c r="P64" s="79" t="s">
        <v>39</v>
      </c>
      <c r="Q64" s="77">
        <f t="shared" si="0"/>
        <v>0</v>
      </c>
      <c r="R64" s="78" t="s">
        <v>39</v>
      </c>
      <c r="S64" s="76">
        <v>0</v>
      </c>
      <c r="T64" s="76">
        <v>0</v>
      </c>
      <c r="U64" s="76" t="s">
        <v>39</v>
      </c>
      <c r="V64" s="76" t="s">
        <v>39</v>
      </c>
      <c r="W64" s="76" t="s">
        <v>39</v>
      </c>
      <c r="X64" s="76">
        <v>0.8029359430604982</v>
      </c>
      <c r="Y64" s="76" t="s">
        <v>39</v>
      </c>
      <c r="Z64" s="76">
        <v>0.1201067615658363</v>
      </c>
      <c r="AA64" s="76" t="s">
        <v>39</v>
      </c>
      <c r="AB64" s="76" t="s">
        <v>39</v>
      </c>
      <c r="AC64" s="76" t="s">
        <v>39</v>
      </c>
      <c r="AD64" s="80">
        <v>6.3389679715302488E-2</v>
      </c>
      <c r="AE64" s="76" t="s">
        <v>39</v>
      </c>
      <c r="AF64" s="76" t="s">
        <v>39</v>
      </c>
      <c r="AG64" s="76" t="s">
        <v>39</v>
      </c>
      <c r="AH64" s="76" t="s">
        <v>39</v>
      </c>
      <c r="AI64" s="76">
        <v>0.55938612099644125</v>
      </c>
      <c r="AJ64" s="76">
        <v>0.44817615658362986</v>
      </c>
      <c r="AK64" s="76" t="s">
        <v>39</v>
      </c>
      <c r="AL64" s="76" t="s">
        <v>39</v>
      </c>
      <c r="AM64" s="76">
        <v>0.22798042704626334</v>
      </c>
      <c r="AN64" s="76">
        <v>0.48265124555160138</v>
      </c>
    </row>
    <row r="65" spans="1:40" ht="15.75" x14ac:dyDescent="0.25">
      <c r="A65" s="2" t="s">
        <v>40</v>
      </c>
      <c r="B65" s="2" t="s">
        <v>90</v>
      </c>
      <c r="C65" s="2" t="s">
        <v>131</v>
      </c>
      <c r="D65" s="2" t="s">
        <v>128</v>
      </c>
      <c r="E65" s="2">
        <v>57.065000000000005</v>
      </c>
      <c r="F65" s="2">
        <v>46.027000000000001</v>
      </c>
      <c r="G65" s="76">
        <v>0.13253090577269863</v>
      </c>
      <c r="H65" s="76">
        <v>5.8661220587915792E-2</v>
      </c>
      <c r="I65" s="76">
        <v>5.6488582788363349E-2</v>
      </c>
      <c r="J65" s="76">
        <v>6.7351771786125531E-2</v>
      </c>
      <c r="K65" s="76">
        <v>0.32372303213331305</v>
      </c>
      <c r="L65" s="76">
        <v>0.16294783496643275</v>
      </c>
      <c r="M65" s="76">
        <v>6.3006496187020658E-2</v>
      </c>
      <c r="N65" s="77" t="e">
        <f t="shared" si="10"/>
        <v>#NUM!</v>
      </c>
      <c r="O65" s="78" t="s">
        <v>39</v>
      </c>
      <c r="P65" s="79" t="s">
        <v>39</v>
      </c>
      <c r="Q65" s="77">
        <f t="shared" si="0"/>
        <v>0</v>
      </c>
      <c r="R65" s="78" t="s">
        <v>39</v>
      </c>
      <c r="S65" s="76">
        <v>0</v>
      </c>
      <c r="T65" s="76">
        <v>0</v>
      </c>
      <c r="U65" s="76" t="s">
        <v>39</v>
      </c>
      <c r="V65" s="76" t="s">
        <v>39</v>
      </c>
      <c r="W65" s="76" t="s">
        <v>39</v>
      </c>
      <c r="X65" s="76" t="s">
        <v>39</v>
      </c>
      <c r="Y65" s="76" t="s">
        <v>39</v>
      </c>
      <c r="Z65" s="76" t="s">
        <v>39</v>
      </c>
      <c r="AA65" s="76">
        <v>0.94075216720620503</v>
      </c>
      <c r="AB65" s="76">
        <v>0.1955374019597193</v>
      </c>
      <c r="AC65" s="76" t="s">
        <v>39</v>
      </c>
      <c r="AD65" s="80">
        <v>8.0387598583440162E-2</v>
      </c>
      <c r="AE65" s="76">
        <v>0.2368175201512156</v>
      </c>
      <c r="AF65" s="76" t="s">
        <v>39</v>
      </c>
      <c r="AG65" s="76" t="s">
        <v>39</v>
      </c>
      <c r="AH65" s="76">
        <v>0.40193799291720078</v>
      </c>
      <c r="AI65" s="76">
        <v>0.58878484367871031</v>
      </c>
      <c r="AJ65" s="76">
        <v>0.49970669389706041</v>
      </c>
      <c r="AK65" s="76">
        <v>0.24333543354987289</v>
      </c>
      <c r="AL65" s="76">
        <v>0.42800964651182999</v>
      </c>
      <c r="AM65" s="76" t="s">
        <v>39</v>
      </c>
      <c r="AN65" s="76" t="s">
        <v>39</v>
      </c>
    </row>
    <row r="66" spans="1:40" ht="15.75" x14ac:dyDescent="0.25">
      <c r="A66" s="2" t="s">
        <v>40</v>
      </c>
      <c r="B66" s="2" t="s">
        <v>90</v>
      </c>
      <c r="C66" s="2" t="s">
        <v>442</v>
      </c>
      <c r="D66" s="2" t="s">
        <v>130</v>
      </c>
      <c r="E66" s="2">
        <v>133.57599999999999</v>
      </c>
      <c r="F66" s="2">
        <v>105.79600000000001</v>
      </c>
      <c r="G66" s="76" t="s">
        <v>39</v>
      </c>
      <c r="H66" s="76" t="s">
        <v>39</v>
      </c>
      <c r="I66" s="76" t="s">
        <v>39</v>
      </c>
      <c r="J66" s="76" t="s">
        <v>39</v>
      </c>
      <c r="K66" s="76">
        <v>0.37430526673976333</v>
      </c>
      <c r="L66" s="76">
        <v>0.17770048016938259</v>
      </c>
      <c r="M66" s="76">
        <v>4.1589474082195925E-2</v>
      </c>
      <c r="N66" s="77" t="e">
        <f t="shared" si="10"/>
        <v>#NUM!</v>
      </c>
      <c r="O66" s="78" t="s">
        <v>39</v>
      </c>
      <c r="P66" s="79" t="s">
        <v>39</v>
      </c>
      <c r="Q66" s="77">
        <f t="shared" si="0"/>
        <v>0</v>
      </c>
      <c r="R66" s="78" t="s">
        <v>39</v>
      </c>
      <c r="S66" s="76">
        <v>0</v>
      </c>
      <c r="T66" s="76">
        <v>0</v>
      </c>
      <c r="U66" s="76">
        <v>0.33649665393776701</v>
      </c>
      <c r="V66" s="76" t="s">
        <v>39</v>
      </c>
      <c r="W66" s="76" t="s">
        <v>39</v>
      </c>
      <c r="X66" s="76">
        <v>0.76846005520057459</v>
      </c>
      <c r="Y66" s="76">
        <v>0.11248062308593898</v>
      </c>
      <c r="Z66" s="76">
        <v>6.6165072403493508E-2</v>
      </c>
      <c r="AA66" s="76" t="s">
        <v>39</v>
      </c>
      <c r="AB66" s="76" t="s">
        <v>39</v>
      </c>
      <c r="AC66" s="76" t="s">
        <v>39</v>
      </c>
      <c r="AD66" s="80">
        <v>4.1589474082195925E-2</v>
      </c>
      <c r="AE66" s="76">
        <v>0.25142727513327534</v>
      </c>
      <c r="AF66" s="76">
        <v>0.11437105372603878</v>
      </c>
      <c r="AG66" s="76">
        <v>0.13422057544708682</v>
      </c>
      <c r="AH66" s="76">
        <v>0.4357442625430073</v>
      </c>
      <c r="AI66" s="76" t="s">
        <v>39</v>
      </c>
      <c r="AJ66" s="76" t="s">
        <v>39</v>
      </c>
      <c r="AK66" s="76" t="s">
        <v>39</v>
      </c>
      <c r="AL66" s="76" t="s">
        <v>39</v>
      </c>
      <c r="AM66" s="76">
        <v>0.23724904533252675</v>
      </c>
      <c r="AN66" s="76">
        <v>0.43479904722295737</v>
      </c>
    </row>
    <row r="67" spans="1:40" ht="15.75" x14ac:dyDescent="0.25">
      <c r="A67" s="98" t="s">
        <v>40</v>
      </c>
      <c r="B67" s="98" t="s">
        <v>90</v>
      </c>
      <c r="C67" s="98" t="s">
        <v>131</v>
      </c>
      <c r="D67" s="98" t="s">
        <v>49</v>
      </c>
      <c r="E67" s="98">
        <f t="shared" ref="E67:AN67" si="11">AVERAGE(E65:E66)</f>
        <v>95.320499999999996</v>
      </c>
      <c r="F67" s="98">
        <f t="shared" si="11"/>
        <v>75.911500000000004</v>
      </c>
      <c r="G67" s="99">
        <f t="shared" si="11"/>
        <v>0.13253090577269863</v>
      </c>
      <c r="H67" s="99">
        <f t="shared" si="11"/>
        <v>5.8661220587915792E-2</v>
      </c>
      <c r="I67" s="99">
        <f t="shared" si="11"/>
        <v>5.6488582788363349E-2</v>
      </c>
      <c r="J67" s="99">
        <f t="shared" si="11"/>
        <v>6.7351771786125531E-2</v>
      </c>
      <c r="K67" s="99">
        <f t="shared" si="11"/>
        <v>0.34901414943653819</v>
      </c>
      <c r="L67" s="99">
        <f t="shared" si="11"/>
        <v>0.17032415756790767</v>
      </c>
      <c r="M67" s="99">
        <f t="shared" si="11"/>
        <v>5.2297985134608288E-2</v>
      </c>
      <c r="N67" s="84" t="e">
        <f t="shared" si="11"/>
        <v>#NUM!</v>
      </c>
      <c r="O67" s="99" t="e">
        <f t="shared" si="11"/>
        <v>#DIV/0!</v>
      </c>
      <c r="P67" s="99" t="e">
        <f t="shared" si="11"/>
        <v>#DIV/0!</v>
      </c>
      <c r="Q67" s="84">
        <f t="shared" si="11"/>
        <v>0</v>
      </c>
      <c r="R67" s="99" t="e">
        <f t="shared" si="11"/>
        <v>#DIV/0!</v>
      </c>
      <c r="S67" s="99">
        <f t="shared" si="11"/>
        <v>0</v>
      </c>
      <c r="T67" s="99">
        <f t="shared" si="11"/>
        <v>0</v>
      </c>
      <c r="U67" s="99">
        <f t="shared" si="11"/>
        <v>0.33649665393776701</v>
      </c>
      <c r="V67" s="99" t="e">
        <f t="shared" si="11"/>
        <v>#DIV/0!</v>
      </c>
      <c r="W67" s="99" t="e">
        <f t="shared" si="11"/>
        <v>#DIV/0!</v>
      </c>
      <c r="X67" s="99">
        <f t="shared" si="11"/>
        <v>0.76846005520057459</v>
      </c>
      <c r="Y67" s="99">
        <f t="shared" si="11"/>
        <v>0.11248062308593898</v>
      </c>
      <c r="Z67" s="99">
        <f t="shared" si="11"/>
        <v>6.6165072403493508E-2</v>
      </c>
      <c r="AA67" s="99">
        <f t="shared" si="11"/>
        <v>0.94075216720620503</v>
      </c>
      <c r="AB67" s="99">
        <f t="shared" si="11"/>
        <v>0.1955374019597193</v>
      </c>
      <c r="AC67" s="99" t="e">
        <f t="shared" si="11"/>
        <v>#DIV/0!</v>
      </c>
      <c r="AD67" s="99">
        <f t="shared" si="11"/>
        <v>6.0988536332818047E-2</v>
      </c>
      <c r="AE67" s="99">
        <f t="shared" si="11"/>
        <v>0.24412239764224547</v>
      </c>
      <c r="AF67" s="99">
        <f t="shared" si="11"/>
        <v>0.11437105372603878</v>
      </c>
      <c r="AG67" s="99">
        <f t="shared" si="11"/>
        <v>0.13422057544708682</v>
      </c>
      <c r="AH67" s="99">
        <f t="shared" si="11"/>
        <v>0.41884112773010407</v>
      </c>
      <c r="AI67" s="99">
        <f t="shared" si="11"/>
        <v>0.58878484367871031</v>
      </c>
      <c r="AJ67" s="99">
        <f t="shared" si="11"/>
        <v>0.49970669389706041</v>
      </c>
      <c r="AK67" s="99">
        <f t="shared" si="11"/>
        <v>0.24333543354987289</v>
      </c>
      <c r="AL67" s="99">
        <f t="shared" si="11"/>
        <v>0.42800964651182999</v>
      </c>
      <c r="AM67" s="99">
        <f t="shared" si="11"/>
        <v>0.23724904533252675</v>
      </c>
      <c r="AN67" s="99">
        <f t="shared" si="11"/>
        <v>0.43479904722295737</v>
      </c>
    </row>
    <row r="68" spans="1:40" ht="15.75" x14ac:dyDescent="0.25">
      <c r="A68" s="2" t="s">
        <v>40</v>
      </c>
      <c r="B68" s="2" t="s">
        <v>90</v>
      </c>
      <c r="C68" s="2" t="s">
        <v>132</v>
      </c>
      <c r="D68" s="2" t="s">
        <v>469</v>
      </c>
      <c r="E68" s="2">
        <v>38.94</v>
      </c>
      <c r="F68" s="2">
        <v>30.87</v>
      </c>
      <c r="G68" s="76">
        <v>0.1198574667962423</v>
      </c>
      <c r="H68" s="76">
        <v>5.1830255911888563E-2</v>
      </c>
      <c r="I68" s="76">
        <v>3.8872691933916424E-2</v>
      </c>
      <c r="J68" s="76">
        <v>4.8590864917395525E-2</v>
      </c>
      <c r="K68" s="76">
        <v>0.43731778425655976</v>
      </c>
      <c r="L68" s="76" t="s">
        <v>39</v>
      </c>
      <c r="M68" s="76">
        <v>4.8590864917395525E-2</v>
      </c>
      <c r="N68" s="77" t="e">
        <f t="shared" si="10"/>
        <v>#NUM!</v>
      </c>
      <c r="O68" s="78" t="s">
        <v>39</v>
      </c>
      <c r="P68" s="79" t="s">
        <v>39</v>
      </c>
      <c r="Q68" s="77" t="s">
        <v>39</v>
      </c>
      <c r="R68" s="78" t="s">
        <v>39</v>
      </c>
      <c r="S68" s="76" t="s">
        <v>39</v>
      </c>
      <c r="T68" s="76" t="s">
        <v>39</v>
      </c>
      <c r="U68" s="76">
        <v>0.27858762552640104</v>
      </c>
      <c r="V68" s="76">
        <v>0.14901198574667962</v>
      </c>
      <c r="W68" s="76" t="s">
        <v>39</v>
      </c>
      <c r="X68" s="76" t="s">
        <v>39</v>
      </c>
      <c r="Y68" s="76" t="s">
        <v>39</v>
      </c>
      <c r="Z68" s="76" t="s">
        <v>39</v>
      </c>
      <c r="AA68" s="76" t="s">
        <v>39</v>
      </c>
      <c r="AB68" s="76" t="s">
        <v>39</v>
      </c>
      <c r="AC68" s="76" t="s">
        <v>39</v>
      </c>
      <c r="AD68" s="80">
        <v>0.10689990281827015</v>
      </c>
      <c r="AE68" s="76">
        <v>0.26239067055393583</v>
      </c>
      <c r="AF68" s="76" t="s">
        <v>39</v>
      </c>
      <c r="AG68" s="76" t="s">
        <v>39</v>
      </c>
      <c r="AH68" s="76">
        <v>0.40492387431162941</v>
      </c>
      <c r="AI68" s="76">
        <v>0.56689342403628118</v>
      </c>
      <c r="AJ68" s="76">
        <v>0.51182377712989957</v>
      </c>
      <c r="AK68" s="76">
        <v>0.31098153547133139</v>
      </c>
      <c r="AL68" s="76">
        <v>0.46971169420149012</v>
      </c>
      <c r="AM68" s="76" t="s">
        <v>39</v>
      </c>
      <c r="AN68" s="76">
        <v>0.45351473922902491</v>
      </c>
    </row>
    <row r="69" spans="1:40" ht="15.75" x14ac:dyDescent="0.25">
      <c r="A69" s="2" t="s">
        <v>40</v>
      </c>
      <c r="B69" s="2" t="s">
        <v>90</v>
      </c>
      <c r="C69" s="2" t="s">
        <v>133</v>
      </c>
      <c r="D69" s="2" t="s">
        <v>134</v>
      </c>
      <c r="E69" s="2" t="s">
        <v>39</v>
      </c>
      <c r="F69" s="2">
        <v>186</v>
      </c>
      <c r="G69" s="76">
        <v>0.22956989247311829</v>
      </c>
      <c r="H69" s="76">
        <v>2.6881720430107527E-2</v>
      </c>
      <c r="I69" s="76">
        <v>2.6881720430107527E-2</v>
      </c>
      <c r="J69" s="76">
        <v>6.236559139784946E-2</v>
      </c>
      <c r="K69" s="76">
        <v>0.34139784946236557</v>
      </c>
      <c r="L69" s="76">
        <v>0.19784946236559139</v>
      </c>
      <c r="M69" s="76">
        <v>8.3870967741935476E-2</v>
      </c>
      <c r="N69" s="77" t="e">
        <f t="shared" si="10"/>
        <v>#NUM!</v>
      </c>
      <c r="O69" s="78" t="s">
        <v>39</v>
      </c>
      <c r="P69" s="79" t="s">
        <v>39</v>
      </c>
      <c r="Q69" s="77">
        <f t="shared" si="0"/>
        <v>0</v>
      </c>
      <c r="R69" s="78" t="s">
        <v>39</v>
      </c>
      <c r="S69" s="76">
        <v>0</v>
      </c>
      <c r="T69" s="76">
        <v>0</v>
      </c>
      <c r="U69" s="76">
        <v>0.34462365591397848</v>
      </c>
      <c r="V69" s="76" t="s">
        <v>39</v>
      </c>
      <c r="W69" s="76" t="s">
        <v>39</v>
      </c>
      <c r="X69" s="76">
        <v>0.40107526881720429</v>
      </c>
      <c r="Y69" s="76" t="s">
        <v>39</v>
      </c>
      <c r="Z69" s="76" t="s">
        <v>39</v>
      </c>
      <c r="AA69" s="76" t="s">
        <v>39</v>
      </c>
      <c r="AB69" s="76" t="s">
        <v>39</v>
      </c>
      <c r="AC69" s="76" t="s">
        <v>39</v>
      </c>
      <c r="AD69" s="80">
        <v>8.9784946236559138E-2</v>
      </c>
      <c r="AE69" s="76" t="s">
        <v>39</v>
      </c>
      <c r="AF69" s="76" t="s">
        <v>39</v>
      </c>
      <c r="AG69" s="76" t="s">
        <v>39</v>
      </c>
      <c r="AH69" s="76" t="s">
        <v>39</v>
      </c>
      <c r="AI69" s="76">
        <v>0.62096774193548387</v>
      </c>
      <c r="AJ69" s="76">
        <v>0.51182795698924732</v>
      </c>
      <c r="AK69" s="76" t="s">
        <v>39</v>
      </c>
      <c r="AL69" s="76" t="s">
        <v>39</v>
      </c>
      <c r="AM69" s="76" t="s">
        <v>39</v>
      </c>
      <c r="AN69" s="76" t="s">
        <v>39</v>
      </c>
    </row>
    <row r="70" spans="1:40" ht="15.75" x14ac:dyDescent="0.25">
      <c r="A70" s="2" t="s">
        <v>40</v>
      </c>
      <c r="B70" s="2" t="s">
        <v>135</v>
      </c>
      <c r="C70" s="2" t="s">
        <v>136</v>
      </c>
      <c r="D70" s="2" t="s">
        <v>137</v>
      </c>
      <c r="E70" s="2">
        <v>38.875</v>
      </c>
      <c r="F70" s="2">
        <v>20.899000000000001</v>
      </c>
      <c r="G70" s="76">
        <v>0.11483803052777644</v>
      </c>
      <c r="H70" s="76">
        <v>0.10048327671180439</v>
      </c>
      <c r="I70" s="76">
        <v>0.10526819465046175</v>
      </c>
      <c r="J70" s="76">
        <v>6.2203933202545574E-2</v>
      </c>
      <c r="K70" s="76" t="s">
        <v>39</v>
      </c>
      <c r="L70" s="76">
        <v>0</v>
      </c>
      <c r="M70" s="76">
        <v>0</v>
      </c>
      <c r="N70" s="77">
        <f t="shared" si="10"/>
        <v>0.50720130149767928</v>
      </c>
      <c r="O70" s="78" t="s">
        <v>39</v>
      </c>
      <c r="P70" s="79">
        <v>0.50720130149767928</v>
      </c>
      <c r="Q70" s="77">
        <f t="shared" si="0"/>
        <v>0.22489114311689554</v>
      </c>
      <c r="R70" s="78" t="s">
        <v>39</v>
      </c>
      <c r="S70" s="76">
        <v>0.22489114311689554</v>
      </c>
      <c r="T70" s="76" t="s">
        <v>39</v>
      </c>
      <c r="U70" s="76">
        <v>0.36843868127661611</v>
      </c>
      <c r="V70" s="76">
        <v>0.2105363893009235</v>
      </c>
      <c r="W70" s="76">
        <v>0.22489114311689554</v>
      </c>
      <c r="X70" s="76" t="s">
        <v>39</v>
      </c>
      <c r="Y70" s="76">
        <v>0</v>
      </c>
      <c r="Z70" s="76">
        <v>0</v>
      </c>
      <c r="AA70" s="76" t="s">
        <v>39</v>
      </c>
      <c r="AB70" s="76" t="s">
        <v>39</v>
      </c>
      <c r="AC70" s="76" t="s">
        <v>39</v>
      </c>
      <c r="AD70" s="80">
        <v>0.43064261447916169</v>
      </c>
      <c r="AE70" s="76">
        <v>0.72252260873726015</v>
      </c>
      <c r="AF70" s="76">
        <v>0.6890281831666587</v>
      </c>
      <c r="AG70" s="76">
        <v>0.49763146562036459</v>
      </c>
      <c r="AH70" s="76" t="s">
        <v>39</v>
      </c>
      <c r="AI70" s="76" t="s">
        <v>39</v>
      </c>
      <c r="AJ70" s="76" t="s">
        <v>39</v>
      </c>
      <c r="AK70" s="76" t="s">
        <v>39</v>
      </c>
      <c r="AL70" s="76" t="s">
        <v>39</v>
      </c>
      <c r="AM70" s="76">
        <v>0.54548064500693816</v>
      </c>
      <c r="AN70" s="76">
        <v>0.60289966027082631</v>
      </c>
    </row>
    <row r="71" spans="1:40" ht="15.75" x14ac:dyDescent="0.25">
      <c r="A71" s="2" t="s">
        <v>40</v>
      </c>
      <c r="B71" s="2" t="s">
        <v>135</v>
      </c>
      <c r="C71" s="2" t="s">
        <v>138</v>
      </c>
      <c r="D71" s="2" t="s">
        <v>471</v>
      </c>
      <c r="E71" s="2">
        <v>35.896999999999998</v>
      </c>
      <c r="F71" s="2">
        <v>24.094999999999999</v>
      </c>
      <c r="G71" s="76" t="s">
        <v>39</v>
      </c>
      <c r="H71" s="76" t="s">
        <v>39</v>
      </c>
      <c r="I71" s="76" t="s">
        <v>39</v>
      </c>
      <c r="J71" s="76" t="s">
        <v>39</v>
      </c>
      <c r="K71" s="76" t="s">
        <v>39</v>
      </c>
      <c r="L71" s="76" t="s">
        <v>39</v>
      </c>
      <c r="M71" s="76" t="s">
        <v>39</v>
      </c>
      <c r="N71" s="77" t="e">
        <f t="shared" si="10"/>
        <v>#NUM!</v>
      </c>
      <c r="O71" s="78" t="s">
        <v>39</v>
      </c>
      <c r="P71" s="79" t="s">
        <v>39</v>
      </c>
      <c r="Q71" s="77" t="s">
        <v>39</v>
      </c>
      <c r="R71" s="78" t="s">
        <v>39</v>
      </c>
      <c r="S71" s="76" t="s">
        <v>39</v>
      </c>
      <c r="T71" s="76" t="s">
        <v>39</v>
      </c>
      <c r="U71" s="76">
        <v>0.51877982984021587</v>
      </c>
      <c r="V71" s="76" t="s">
        <v>39</v>
      </c>
      <c r="W71" s="76">
        <v>0.34446980701390334</v>
      </c>
      <c r="X71" s="76" t="s">
        <v>39</v>
      </c>
      <c r="Y71" s="76">
        <v>0</v>
      </c>
      <c r="Z71" s="76">
        <v>0</v>
      </c>
      <c r="AA71" s="76" t="s">
        <v>39</v>
      </c>
      <c r="AB71" s="76" t="s">
        <v>39</v>
      </c>
      <c r="AC71" s="76" t="s">
        <v>39</v>
      </c>
      <c r="AD71" s="80">
        <v>0.45652625025938992</v>
      </c>
      <c r="AE71" s="76">
        <v>0.48557792073044198</v>
      </c>
      <c r="AF71" s="76">
        <v>0.48557792073044198</v>
      </c>
      <c r="AG71" s="76">
        <v>0.57688317078231999</v>
      </c>
      <c r="AH71" s="76" t="s">
        <v>39</v>
      </c>
      <c r="AI71" s="76" t="s">
        <v>39</v>
      </c>
      <c r="AJ71" s="76" t="s">
        <v>39</v>
      </c>
      <c r="AK71" s="76" t="s">
        <v>39</v>
      </c>
      <c r="AL71" s="76" t="s">
        <v>39</v>
      </c>
      <c r="AM71" s="76">
        <v>0.61838555716953725</v>
      </c>
      <c r="AN71" s="76">
        <v>0.66403818219547628</v>
      </c>
    </row>
    <row r="72" spans="1:40" ht="15.75" x14ac:dyDescent="0.25">
      <c r="A72" s="2" t="s">
        <v>40</v>
      </c>
      <c r="B72" s="2" t="s">
        <v>135</v>
      </c>
      <c r="C72" s="2" t="s">
        <v>138</v>
      </c>
      <c r="D72" s="2" t="s">
        <v>139</v>
      </c>
      <c r="E72" s="2">
        <v>83.47</v>
      </c>
      <c r="F72" s="2">
        <v>51.3</v>
      </c>
      <c r="G72" s="76">
        <v>8.5769980506822621E-2</v>
      </c>
      <c r="H72" s="76">
        <v>5.8479532163742694E-2</v>
      </c>
      <c r="I72" s="76">
        <v>5.0682261208577002E-2</v>
      </c>
      <c r="J72" s="76">
        <v>4.8732943469785579E-2</v>
      </c>
      <c r="K72" s="76" t="s">
        <v>39</v>
      </c>
      <c r="L72" s="76">
        <v>0</v>
      </c>
      <c r="M72" s="76">
        <v>0</v>
      </c>
      <c r="N72" s="77">
        <f t="shared" si="10"/>
        <v>0.2553606237816764</v>
      </c>
      <c r="O72" s="78" t="s">
        <v>39</v>
      </c>
      <c r="P72" s="79">
        <v>0.2553606237816764</v>
      </c>
      <c r="Q72" s="77">
        <f t="shared" si="0"/>
        <v>0.46978557504873297</v>
      </c>
      <c r="R72" s="78" t="s">
        <v>39</v>
      </c>
      <c r="S72" s="76">
        <v>0.46978557504873297</v>
      </c>
      <c r="T72" s="76">
        <v>8.7719298245614044E-2</v>
      </c>
      <c r="U72" s="76">
        <v>0.55555555555555558</v>
      </c>
      <c r="V72" s="76">
        <v>0.23781676413255359</v>
      </c>
      <c r="W72" s="76">
        <v>0.27875243664717353</v>
      </c>
      <c r="X72" s="76" t="s">
        <v>39</v>
      </c>
      <c r="Y72" s="76">
        <v>0</v>
      </c>
      <c r="Z72" s="76">
        <v>0</v>
      </c>
      <c r="AA72" s="76" t="s">
        <v>39</v>
      </c>
      <c r="AB72" s="76" t="s">
        <v>39</v>
      </c>
      <c r="AC72" s="76" t="s">
        <v>39</v>
      </c>
      <c r="AD72" s="80">
        <v>0.41910331384015598</v>
      </c>
      <c r="AE72" s="76">
        <v>0.60038986354775836</v>
      </c>
      <c r="AF72" s="76">
        <v>0.60038986354775836</v>
      </c>
      <c r="AG72" s="76">
        <v>0.5107212475633528</v>
      </c>
      <c r="AH72" s="76">
        <v>0.32943469785575047</v>
      </c>
      <c r="AI72" s="76" t="s">
        <v>39</v>
      </c>
      <c r="AJ72" s="76" t="s">
        <v>39</v>
      </c>
      <c r="AK72" s="76" t="s">
        <v>39</v>
      </c>
      <c r="AL72" s="76" t="s">
        <v>39</v>
      </c>
      <c r="AM72" s="76">
        <v>0.50682261208577006</v>
      </c>
      <c r="AN72" s="76">
        <v>0.64717348927875251</v>
      </c>
    </row>
    <row r="73" spans="1:40" ht="15.75" x14ac:dyDescent="0.25">
      <c r="A73" s="98" t="s">
        <v>40</v>
      </c>
      <c r="B73" s="98" t="s">
        <v>135</v>
      </c>
      <c r="C73" s="98" t="s">
        <v>138</v>
      </c>
      <c r="D73" s="98" t="s">
        <v>49</v>
      </c>
      <c r="E73" s="98">
        <f>AVERAGE(E71:E72)</f>
        <v>59.683499999999995</v>
      </c>
      <c r="F73" s="98">
        <f t="shared" ref="F73:AN73" si="12">AVERAGE(F71:F72)</f>
        <v>37.697499999999998</v>
      </c>
      <c r="G73" s="99">
        <f t="shared" si="12"/>
        <v>8.5769980506822621E-2</v>
      </c>
      <c r="H73" s="99">
        <f t="shared" si="12"/>
        <v>5.8479532163742694E-2</v>
      </c>
      <c r="I73" s="99">
        <f t="shared" si="12"/>
        <v>5.0682261208577002E-2</v>
      </c>
      <c r="J73" s="99">
        <f t="shared" si="12"/>
        <v>4.8732943469785579E-2</v>
      </c>
      <c r="K73" s="99" t="e">
        <f t="shared" si="12"/>
        <v>#DIV/0!</v>
      </c>
      <c r="L73" s="99">
        <f t="shared" si="12"/>
        <v>0</v>
      </c>
      <c r="M73" s="99">
        <f t="shared" si="12"/>
        <v>0</v>
      </c>
      <c r="N73" s="84" t="e">
        <f t="shared" si="12"/>
        <v>#NUM!</v>
      </c>
      <c r="O73" s="99" t="e">
        <f t="shared" si="12"/>
        <v>#DIV/0!</v>
      </c>
      <c r="P73" s="99">
        <f t="shared" si="12"/>
        <v>0.2553606237816764</v>
      </c>
      <c r="Q73" s="84">
        <f t="shared" si="12"/>
        <v>0.46978557504873297</v>
      </c>
      <c r="R73" s="99" t="e">
        <f t="shared" si="12"/>
        <v>#DIV/0!</v>
      </c>
      <c r="S73" s="99">
        <f t="shared" si="12"/>
        <v>0.46978557504873297</v>
      </c>
      <c r="T73" s="99">
        <f t="shared" si="12"/>
        <v>8.7719298245614044E-2</v>
      </c>
      <c r="U73" s="99">
        <f t="shared" si="12"/>
        <v>0.53716769269788567</v>
      </c>
      <c r="V73" s="99">
        <f t="shared" si="12"/>
        <v>0.23781676413255359</v>
      </c>
      <c r="W73" s="99">
        <f t="shared" si="12"/>
        <v>0.31161112183053841</v>
      </c>
      <c r="X73" s="99" t="e">
        <f t="shared" si="12"/>
        <v>#DIV/0!</v>
      </c>
      <c r="Y73" s="99">
        <f t="shared" si="12"/>
        <v>0</v>
      </c>
      <c r="Z73" s="99">
        <f t="shared" si="12"/>
        <v>0</v>
      </c>
      <c r="AA73" s="99" t="e">
        <f t="shared" si="12"/>
        <v>#DIV/0!</v>
      </c>
      <c r="AB73" s="99" t="e">
        <f t="shared" si="12"/>
        <v>#DIV/0!</v>
      </c>
      <c r="AC73" s="99" t="e">
        <f t="shared" si="12"/>
        <v>#DIV/0!</v>
      </c>
      <c r="AD73" s="99">
        <f t="shared" si="12"/>
        <v>0.43781478204977298</v>
      </c>
      <c r="AE73" s="99">
        <f t="shared" si="12"/>
        <v>0.54298389213910014</v>
      </c>
      <c r="AF73" s="99">
        <f t="shared" si="12"/>
        <v>0.54298389213910014</v>
      </c>
      <c r="AG73" s="99">
        <f t="shared" si="12"/>
        <v>0.54380220917283639</v>
      </c>
      <c r="AH73" s="99">
        <f t="shared" si="12"/>
        <v>0.32943469785575047</v>
      </c>
      <c r="AI73" s="99" t="e">
        <f t="shared" si="12"/>
        <v>#DIV/0!</v>
      </c>
      <c r="AJ73" s="99" t="e">
        <f t="shared" si="12"/>
        <v>#DIV/0!</v>
      </c>
      <c r="AK73" s="99" t="e">
        <f t="shared" si="12"/>
        <v>#DIV/0!</v>
      </c>
      <c r="AL73" s="99" t="e">
        <f t="shared" si="12"/>
        <v>#DIV/0!</v>
      </c>
      <c r="AM73" s="99">
        <f t="shared" si="12"/>
        <v>0.56260408462765366</v>
      </c>
      <c r="AN73" s="99">
        <f t="shared" si="12"/>
        <v>0.6556058357371144</v>
      </c>
    </row>
    <row r="74" spans="1:40" ht="15.75" x14ac:dyDescent="0.25">
      <c r="A74" s="2" t="s">
        <v>40</v>
      </c>
      <c r="B74" s="2" t="s">
        <v>135</v>
      </c>
      <c r="C74" s="2" t="s">
        <v>140</v>
      </c>
      <c r="D74" s="2" t="s">
        <v>141</v>
      </c>
      <c r="E74" s="2">
        <v>86.2</v>
      </c>
      <c r="F74" s="2">
        <v>61.84</v>
      </c>
      <c r="G74" s="76">
        <v>6.4683053040103494E-2</v>
      </c>
      <c r="H74" s="76">
        <v>6.4683053040103494E-2</v>
      </c>
      <c r="I74" s="76" t="s">
        <v>39</v>
      </c>
      <c r="J74" s="76">
        <v>0.12936610608020699</v>
      </c>
      <c r="K74" s="76">
        <v>0.23609314359637773</v>
      </c>
      <c r="L74" s="76">
        <v>0.14715394566623544</v>
      </c>
      <c r="M74" s="76">
        <v>0.15362225097024579</v>
      </c>
      <c r="N74" s="77" t="e">
        <f t="shared" si="10"/>
        <v>#NUM!</v>
      </c>
      <c r="O74" s="78" t="s">
        <v>39</v>
      </c>
      <c r="P74" s="79" t="s">
        <v>39</v>
      </c>
      <c r="Q74" s="77">
        <f>SUM(R74,S74)</f>
        <v>0</v>
      </c>
      <c r="R74" s="78" t="s">
        <v>39</v>
      </c>
      <c r="S74" s="76">
        <v>0</v>
      </c>
      <c r="T74" s="76">
        <v>0</v>
      </c>
      <c r="U74" s="76" t="s">
        <v>39</v>
      </c>
      <c r="V74" s="76">
        <v>0</v>
      </c>
      <c r="W74" s="76">
        <v>0</v>
      </c>
      <c r="X74" s="76" t="s">
        <v>39</v>
      </c>
      <c r="Y74" s="76" t="s">
        <v>39</v>
      </c>
      <c r="Z74" s="76" t="s">
        <v>39</v>
      </c>
      <c r="AA74" s="76">
        <v>0.64521345407503228</v>
      </c>
      <c r="AB74" s="76">
        <v>7.1151358344113846E-2</v>
      </c>
      <c r="AC74" s="76">
        <v>4.042690815006468E-2</v>
      </c>
      <c r="AD74" s="80">
        <v>0.14877102199223802</v>
      </c>
      <c r="AE74" s="76">
        <v>0.33473479948253554</v>
      </c>
      <c r="AF74" s="76">
        <v>0.45278137128072443</v>
      </c>
      <c r="AG74" s="76">
        <v>0.23771021992238031</v>
      </c>
      <c r="AH74" s="76">
        <v>0.23609314359637773</v>
      </c>
      <c r="AI74" s="76">
        <v>0.30239327296248381</v>
      </c>
      <c r="AJ74" s="76">
        <v>0.23609314359637773</v>
      </c>
      <c r="AK74" s="76">
        <v>0.22639068564036222</v>
      </c>
      <c r="AL74" s="76">
        <v>0.34443725743855108</v>
      </c>
      <c r="AM74" s="76" t="s">
        <v>39</v>
      </c>
      <c r="AN74" s="76" t="s">
        <v>39</v>
      </c>
    </row>
    <row r="75" spans="1:40" ht="15.75" x14ac:dyDescent="0.25">
      <c r="A75" s="2" t="s">
        <v>40</v>
      </c>
      <c r="B75" s="2" t="s">
        <v>135</v>
      </c>
      <c r="C75" s="2" t="s">
        <v>140</v>
      </c>
      <c r="D75" s="2" t="s">
        <v>142</v>
      </c>
      <c r="E75" s="2">
        <v>83.69</v>
      </c>
      <c r="F75" s="2">
        <v>55.29</v>
      </c>
      <c r="G75" s="76">
        <v>6.511123168746609E-2</v>
      </c>
      <c r="H75" s="76">
        <v>8.5006330258636284E-2</v>
      </c>
      <c r="I75" s="76">
        <v>4.3407487791644057E-2</v>
      </c>
      <c r="J75" s="76">
        <v>0.25321034545125704</v>
      </c>
      <c r="K75" s="76">
        <v>0.23512389220473864</v>
      </c>
      <c r="L75" s="76">
        <v>7.5963103635377102E-2</v>
      </c>
      <c r="M75" s="76">
        <v>0.19895098571170194</v>
      </c>
      <c r="N75" s="77" t="e">
        <f t="shared" si="10"/>
        <v>#NUM!</v>
      </c>
      <c r="O75" s="78" t="s">
        <v>39</v>
      </c>
      <c r="P75" s="79" t="s">
        <v>39</v>
      </c>
      <c r="Q75" s="77">
        <f t="shared" si="0"/>
        <v>0</v>
      </c>
      <c r="R75" s="78" t="s">
        <v>39</v>
      </c>
      <c r="S75" s="76">
        <v>0</v>
      </c>
      <c r="T75" s="76">
        <v>0</v>
      </c>
      <c r="U75" s="76" t="s">
        <v>39</v>
      </c>
      <c r="V75" s="76">
        <v>0</v>
      </c>
      <c r="W75" s="76">
        <v>0</v>
      </c>
      <c r="X75" s="76" t="s">
        <v>39</v>
      </c>
      <c r="Y75" s="76" t="s">
        <v>39</v>
      </c>
      <c r="Z75" s="76" t="s">
        <v>39</v>
      </c>
      <c r="AA75" s="76" t="s">
        <v>39</v>
      </c>
      <c r="AB75" s="76" t="s">
        <v>39</v>
      </c>
      <c r="AC75" s="76" t="s">
        <v>39</v>
      </c>
      <c r="AD75" s="80">
        <v>0.13383975402423587</v>
      </c>
      <c r="AE75" s="76">
        <v>0.47386507505878095</v>
      </c>
      <c r="AF75" s="76">
        <v>0.52269849882438058</v>
      </c>
      <c r="AG75" s="76">
        <v>0.43407487791644062</v>
      </c>
      <c r="AH75" s="76">
        <v>0.23512389220473864</v>
      </c>
      <c r="AI75" s="76">
        <v>0.37077229155362634</v>
      </c>
      <c r="AJ75" s="76">
        <v>0.13022246337493218</v>
      </c>
      <c r="AK75" s="76">
        <v>0.29300054259359737</v>
      </c>
      <c r="AL75" s="76">
        <v>0.45939591246156625</v>
      </c>
      <c r="AM75" s="76" t="s">
        <v>39</v>
      </c>
      <c r="AN75" s="76" t="s">
        <v>39</v>
      </c>
    </row>
    <row r="76" spans="1:40" ht="15.75" x14ac:dyDescent="0.25">
      <c r="A76" s="98" t="s">
        <v>40</v>
      </c>
      <c r="B76" s="98" t="s">
        <v>135</v>
      </c>
      <c r="C76" s="98" t="s">
        <v>140</v>
      </c>
      <c r="D76" s="98" t="s">
        <v>49</v>
      </c>
      <c r="E76" s="98">
        <f>AVERAGE(E74:E75)</f>
        <v>84.944999999999993</v>
      </c>
      <c r="F76" s="98">
        <f>AVERAGE(F74:F75)</f>
        <v>58.564999999999998</v>
      </c>
      <c r="G76" s="99">
        <f t="shared" ref="G76:AN76" si="13">AVERAGE(G74:G75)</f>
        <v>6.4897142363784799E-2</v>
      </c>
      <c r="H76" s="99">
        <f t="shared" si="13"/>
        <v>7.4844691649369882E-2</v>
      </c>
      <c r="I76" s="99">
        <f t="shared" si="13"/>
        <v>4.3407487791644057E-2</v>
      </c>
      <c r="J76" s="99">
        <f t="shared" si="13"/>
        <v>0.19128822576573201</v>
      </c>
      <c r="K76" s="99">
        <f t="shared" si="13"/>
        <v>0.2356085179005582</v>
      </c>
      <c r="L76" s="99">
        <f t="shared" si="13"/>
        <v>0.11155852465080626</v>
      </c>
      <c r="M76" s="99">
        <f t="shared" si="13"/>
        <v>0.17628661834097387</v>
      </c>
      <c r="N76" s="84" t="e">
        <f t="shared" si="13"/>
        <v>#NUM!</v>
      </c>
      <c r="O76" s="99" t="e">
        <f t="shared" si="13"/>
        <v>#DIV/0!</v>
      </c>
      <c r="P76" s="99" t="e">
        <f t="shared" si="13"/>
        <v>#DIV/0!</v>
      </c>
      <c r="Q76" s="84">
        <f t="shared" si="13"/>
        <v>0</v>
      </c>
      <c r="R76" s="99" t="e">
        <f t="shared" si="13"/>
        <v>#DIV/0!</v>
      </c>
      <c r="S76" s="99">
        <f t="shared" si="13"/>
        <v>0</v>
      </c>
      <c r="T76" s="99">
        <f t="shared" si="13"/>
        <v>0</v>
      </c>
      <c r="U76" s="99" t="e">
        <f t="shared" si="13"/>
        <v>#DIV/0!</v>
      </c>
      <c r="V76" s="99">
        <f t="shared" si="13"/>
        <v>0</v>
      </c>
      <c r="W76" s="99">
        <f t="shared" si="13"/>
        <v>0</v>
      </c>
      <c r="X76" s="99" t="e">
        <f t="shared" si="13"/>
        <v>#DIV/0!</v>
      </c>
      <c r="Y76" s="99" t="e">
        <f t="shared" si="13"/>
        <v>#DIV/0!</v>
      </c>
      <c r="Z76" s="99" t="e">
        <f t="shared" si="13"/>
        <v>#DIV/0!</v>
      </c>
      <c r="AA76" s="99">
        <f t="shared" si="13"/>
        <v>0.64521345407503228</v>
      </c>
      <c r="AB76" s="99">
        <f t="shared" si="13"/>
        <v>7.1151358344113846E-2</v>
      </c>
      <c r="AC76" s="99">
        <f t="shared" si="13"/>
        <v>4.042690815006468E-2</v>
      </c>
      <c r="AD76" s="99">
        <f t="shared" si="13"/>
        <v>0.14130538800823694</v>
      </c>
      <c r="AE76" s="99">
        <f t="shared" si="13"/>
        <v>0.40429993727065827</v>
      </c>
      <c r="AF76" s="99">
        <f t="shared" si="13"/>
        <v>0.48773993505255253</v>
      </c>
      <c r="AG76" s="99">
        <f t="shared" si="13"/>
        <v>0.33589254891941045</v>
      </c>
      <c r="AH76" s="99">
        <f t="shared" si="13"/>
        <v>0.2356085179005582</v>
      </c>
      <c r="AI76" s="99">
        <f t="shared" si="13"/>
        <v>0.33658278225805505</v>
      </c>
      <c r="AJ76" s="99">
        <f t="shared" si="13"/>
        <v>0.18315780348565497</v>
      </c>
      <c r="AK76" s="99">
        <f t="shared" si="13"/>
        <v>0.25969561411697978</v>
      </c>
      <c r="AL76" s="99">
        <f t="shared" si="13"/>
        <v>0.40191658495005866</v>
      </c>
      <c r="AM76" s="99" t="e">
        <f t="shared" si="13"/>
        <v>#DIV/0!</v>
      </c>
      <c r="AN76" s="99" t="e">
        <f t="shared" si="13"/>
        <v>#DIV/0!</v>
      </c>
    </row>
    <row r="77" spans="1:40" ht="15.75" x14ac:dyDescent="0.25">
      <c r="A77" s="15" t="s">
        <v>40</v>
      </c>
      <c r="B77" s="15" t="s">
        <v>135</v>
      </c>
      <c r="C77" s="15" t="s">
        <v>143</v>
      </c>
      <c r="D77" s="15" t="s">
        <v>144</v>
      </c>
      <c r="E77" s="16">
        <v>144.56</v>
      </c>
      <c r="F77" s="17">
        <v>98.37</v>
      </c>
      <c r="G77" s="76">
        <v>4.1679373792823007E-2</v>
      </c>
      <c r="H77" s="76">
        <v>4.7778794347870288E-2</v>
      </c>
      <c r="I77" s="76">
        <v>2.9480532682728471E-2</v>
      </c>
      <c r="J77" s="76">
        <v>0.20941343905662296</v>
      </c>
      <c r="K77" s="76">
        <v>0.22567856053674898</v>
      </c>
      <c r="L77" s="76">
        <v>0.17789976618887871</v>
      </c>
      <c r="M77" s="76">
        <v>0.25109281284944596</v>
      </c>
      <c r="N77" s="77" t="e">
        <f t="shared" si="10"/>
        <v>#NUM!</v>
      </c>
      <c r="O77" s="78" t="s">
        <v>39</v>
      </c>
      <c r="P77" s="79" t="s">
        <v>39</v>
      </c>
      <c r="Q77" s="77">
        <f t="shared" si="0"/>
        <v>0</v>
      </c>
      <c r="R77" s="78" t="s">
        <v>39</v>
      </c>
      <c r="S77" s="76">
        <v>0</v>
      </c>
      <c r="T77" s="76">
        <v>0</v>
      </c>
      <c r="U77" s="76" t="s">
        <v>39</v>
      </c>
      <c r="V77" s="76">
        <v>0</v>
      </c>
      <c r="W77" s="76">
        <v>0</v>
      </c>
      <c r="X77" s="76" t="s">
        <v>39</v>
      </c>
      <c r="Y77" s="76" t="s">
        <v>39</v>
      </c>
      <c r="Z77" s="76" t="s">
        <v>39</v>
      </c>
      <c r="AA77" s="76">
        <v>0.99827183084273663</v>
      </c>
      <c r="AB77" s="76">
        <v>8.1325607400630273E-2</v>
      </c>
      <c r="AC77" s="76">
        <v>4.8795364440378158E-2</v>
      </c>
      <c r="AD77" s="80">
        <v>9.3524448510724806E-2</v>
      </c>
      <c r="AE77" s="76">
        <v>0.3059875978448714</v>
      </c>
      <c r="AF77" s="76">
        <v>0.47575480329368702</v>
      </c>
      <c r="AG77" s="76">
        <v>0.31310358849242653</v>
      </c>
      <c r="AH77" s="76">
        <v>0.22567856053674898</v>
      </c>
      <c r="AI77" s="76">
        <v>0.42289315848327741</v>
      </c>
      <c r="AJ77" s="76">
        <v>0.22567856053674898</v>
      </c>
      <c r="AK77" s="76">
        <v>0.2449933922943987</v>
      </c>
      <c r="AL77" s="76">
        <v>0.44932398088848224</v>
      </c>
      <c r="AM77" s="76" t="s">
        <v>39</v>
      </c>
      <c r="AN77" s="76" t="s">
        <v>39</v>
      </c>
    </row>
    <row r="78" spans="1:40" ht="15.75" x14ac:dyDescent="0.25">
      <c r="A78" s="2" t="s">
        <v>40</v>
      </c>
      <c r="B78" s="2" t="s">
        <v>135</v>
      </c>
      <c r="C78" s="2" t="s">
        <v>143</v>
      </c>
      <c r="D78" s="2" t="s">
        <v>145</v>
      </c>
      <c r="E78" s="2">
        <v>72.11</v>
      </c>
      <c r="F78" s="2">
        <v>50.14</v>
      </c>
      <c r="G78" s="76">
        <v>0.10370961308336657</v>
      </c>
      <c r="H78" s="76">
        <v>2.792181890706023E-2</v>
      </c>
      <c r="I78" s="76">
        <v>2.5927403270841642E-2</v>
      </c>
      <c r="J78" s="76">
        <v>0.32110091743119268</v>
      </c>
      <c r="K78" s="76">
        <v>0.24331870761866772</v>
      </c>
      <c r="L78" s="76">
        <v>0.14758675708017552</v>
      </c>
      <c r="M78" s="76">
        <v>0.16553649780614282</v>
      </c>
      <c r="N78" s="77" t="e">
        <f t="shared" si="10"/>
        <v>#NUM!</v>
      </c>
      <c r="O78" s="78" t="s">
        <v>39</v>
      </c>
      <c r="P78" s="79" t="s">
        <v>39</v>
      </c>
      <c r="Q78" s="77" t="s">
        <v>39</v>
      </c>
      <c r="R78" s="78" t="s">
        <v>39</v>
      </c>
      <c r="S78" s="76" t="s">
        <v>39</v>
      </c>
      <c r="T78" s="76" t="s">
        <v>39</v>
      </c>
      <c r="U78" s="76" t="s">
        <v>39</v>
      </c>
      <c r="V78" s="76" t="s">
        <v>39</v>
      </c>
      <c r="W78" s="76" t="s">
        <v>39</v>
      </c>
      <c r="X78" s="76" t="s">
        <v>39</v>
      </c>
      <c r="Y78" s="76" t="s">
        <v>39</v>
      </c>
      <c r="Z78" s="76" t="s">
        <v>39</v>
      </c>
      <c r="AA78" s="76" t="s">
        <v>39</v>
      </c>
      <c r="AB78" s="76" t="s">
        <v>39</v>
      </c>
      <c r="AC78" s="76" t="s">
        <v>39</v>
      </c>
      <c r="AD78" s="80">
        <v>8.974870362983646E-2</v>
      </c>
      <c r="AE78" s="76">
        <v>0.28919026725169528</v>
      </c>
      <c r="AF78" s="76">
        <v>0.36298364579178299</v>
      </c>
      <c r="AG78" s="76">
        <v>0.30315117670522534</v>
      </c>
      <c r="AH78" s="76">
        <v>0.24331870761866772</v>
      </c>
      <c r="AI78" s="76">
        <v>0.44076585560430798</v>
      </c>
      <c r="AJ78" s="76">
        <v>0.20941364180295174</v>
      </c>
      <c r="AK78" s="76">
        <v>0.27323494216194655</v>
      </c>
      <c r="AL78" s="76">
        <v>0.44475468687674513</v>
      </c>
      <c r="AM78" s="76" t="s">
        <v>39</v>
      </c>
      <c r="AN78" s="76" t="s">
        <v>39</v>
      </c>
    </row>
    <row r="79" spans="1:40" ht="15.75" x14ac:dyDescent="0.25">
      <c r="A79" s="98" t="s">
        <v>40</v>
      </c>
      <c r="B79" s="98" t="s">
        <v>135</v>
      </c>
      <c r="C79" s="98" t="s">
        <v>143</v>
      </c>
      <c r="D79" s="98" t="s">
        <v>49</v>
      </c>
      <c r="E79" s="98">
        <f t="shared" ref="E79:AN79" si="14">AVERAGE(E77:E78)</f>
        <v>108.33500000000001</v>
      </c>
      <c r="F79" s="98">
        <f t="shared" si="14"/>
        <v>74.254999999999995</v>
      </c>
      <c r="G79" s="99">
        <f t="shared" si="14"/>
        <v>7.2694493438094782E-2</v>
      </c>
      <c r="H79" s="99">
        <f t="shared" si="14"/>
        <v>3.7850306627465261E-2</v>
      </c>
      <c r="I79" s="99">
        <f t="shared" si="14"/>
        <v>2.7703967976785059E-2</v>
      </c>
      <c r="J79" s="99">
        <f t="shared" si="14"/>
        <v>0.26525717824390782</v>
      </c>
      <c r="K79" s="99">
        <f t="shared" si="14"/>
        <v>0.23449863407770835</v>
      </c>
      <c r="L79" s="99">
        <f t="shared" si="14"/>
        <v>0.16274326163452713</v>
      </c>
      <c r="M79" s="99">
        <f t="shared" si="14"/>
        <v>0.20831465532779439</v>
      </c>
      <c r="N79" s="84" t="e">
        <f t="shared" si="14"/>
        <v>#NUM!</v>
      </c>
      <c r="O79" s="99" t="e">
        <f t="shared" si="14"/>
        <v>#DIV/0!</v>
      </c>
      <c r="P79" s="99" t="e">
        <f t="shared" si="14"/>
        <v>#DIV/0!</v>
      </c>
      <c r="Q79" s="84">
        <f t="shared" si="14"/>
        <v>0</v>
      </c>
      <c r="R79" s="99" t="e">
        <f t="shared" si="14"/>
        <v>#DIV/0!</v>
      </c>
      <c r="S79" s="99">
        <f t="shared" si="14"/>
        <v>0</v>
      </c>
      <c r="T79" s="99">
        <f t="shared" si="14"/>
        <v>0</v>
      </c>
      <c r="U79" s="99" t="e">
        <f t="shared" si="14"/>
        <v>#DIV/0!</v>
      </c>
      <c r="V79" s="99">
        <f t="shared" si="14"/>
        <v>0</v>
      </c>
      <c r="W79" s="99">
        <f t="shared" si="14"/>
        <v>0</v>
      </c>
      <c r="X79" s="99" t="e">
        <f t="shared" si="14"/>
        <v>#DIV/0!</v>
      </c>
      <c r="Y79" s="99" t="e">
        <f t="shared" si="14"/>
        <v>#DIV/0!</v>
      </c>
      <c r="Z79" s="99" t="e">
        <f t="shared" si="14"/>
        <v>#DIV/0!</v>
      </c>
      <c r="AA79" s="99">
        <f t="shared" si="14"/>
        <v>0.99827183084273663</v>
      </c>
      <c r="AB79" s="99">
        <f t="shared" si="14"/>
        <v>8.1325607400630273E-2</v>
      </c>
      <c r="AC79" s="99">
        <f t="shared" si="14"/>
        <v>4.8795364440378158E-2</v>
      </c>
      <c r="AD79" s="99">
        <f t="shared" si="14"/>
        <v>9.163657607028064E-2</v>
      </c>
      <c r="AE79" s="99">
        <f t="shared" si="14"/>
        <v>0.29758893254828334</v>
      </c>
      <c r="AF79" s="99">
        <f t="shared" si="14"/>
        <v>0.41936922454273501</v>
      </c>
      <c r="AG79" s="99">
        <f t="shared" si="14"/>
        <v>0.30812738259882594</v>
      </c>
      <c r="AH79" s="99">
        <f t="shared" si="14"/>
        <v>0.23449863407770835</v>
      </c>
      <c r="AI79" s="99">
        <f t="shared" si="14"/>
        <v>0.43182950704379269</v>
      </c>
      <c r="AJ79" s="99">
        <f t="shared" si="14"/>
        <v>0.21754610116985035</v>
      </c>
      <c r="AK79" s="99">
        <f t="shared" si="14"/>
        <v>0.2591141672281726</v>
      </c>
      <c r="AL79" s="99">
        <f t="shared" si="14"/>
        <v>0.44703933388261369</v>
      </c>
      <c r="AM79" s="99" t="e">
        <f t="shared" si="14"/>
        <v>#DIV/0!</v>
      </c>
      <c r="AN79" s="99" t="e">
        <f t="shared" si="14"/>
        <v>#DIV/0!</v>
      </c>
    </row>
    <row r="80" spans="1:40" ht="15.75" x14ac:dyDescent="0.25">
      <c r="A80" s="2" t="s">
        <v>40</v>
      </c>
      <c r="B80" s="2" t="s">
        <v>135</v>
      </c>
      <c r="C80" s="2" t="s">
        <v>146</v>
      </c>
      <c r="D80" s="2" t="s">
        <v>147</v>
      </c>
      <c r="E80" s="2">
        <v>138.63</v>
      </c>
      <c r="F80" s="2">
        <v>99.75</v>
      </c>
      <c r="G80" s="76">
        <v>3.5087719298245612E-2</v>
      </c>
      <c r="H80" s="76">
        <v>3.007518796992481E-2</v>
      </c>
      <c r="I80" s="76" t="s">
        <v>39</v>
      </c>
      <c r="J80" s="76" t="s">
        <v>39</v>
      </c>
      <c r="K80" s="76">
        <v>0.27969924812030073</v>
      </c>
      <c r="L80" s="76">
        <v>0.12832080200501253</v>
      </c>
      <c r="M80" s="76">
        <v>0.19749373433583958</v>
      </c>
      <c r="N80" s="77" t="e">
        <f t="shared" si="10"/>
        <v>#NUM!</v>
      </c>
      <c r="O80" s="78" t="s">
        <v>39</v>
      </c>
      <c r="P80" s="79" t="s">
        <v>39</v>
      </c>
      <c r="Q80" s="77">
        <f>SUM(R80,S80)</f>
        <v>0</v>
      </c>
      <c r="R80" s="78" t="s">
        <v>39</v>
      </c>
      <c r="S80" s="76">
        <v>0</v>
      </c>
      <c r="T80" s="76">
        <v>0</v>
      </c>
      <c r="U80" s="76" t="s">
        <v>39</v>
      </c>
      <c r="V80" s="76">
        <v>0</v>
      </c>
      <c r="W80" s="76">
        <v>0</v>
      </c>
      <c r="X80" s="76" t="s">
        <v>39</v>
      </c>
      <c r="Y80" s="76" t="s">
        <v>39</v>
      </c>
      <c r="Z80" s="76" t="s">
        <v>39</v>
      </c>
      <c r="AA80" s="76" t="s">
        <v>39</v>
      </c>
      <c r="AB80" s="76" t="s">
        <v>39</v>
      </c>
      <c r="AC80" s="76" t="s">
        <v>39</v>
      </c>
      <c r="AD80" s="80">
        <v>0.16741854636591477</v>
      </c>
      <c r="AE80" s="76">
        <v>0.38596491228070173</v>
      </c>
      <c r="AF80" s="76">
        <v>0.3989974937343358</v>
      </c>
      <c r="AG80" s="76">
        <v>0.46817042606516296</v>
      </c>
      <c r="AH80" s="76">
        <v>0.27969924812030073</v>
      </c>
      <c r="AI80" s="76">
        <v>0.44110275689223055</v>
      </c>
      <c r="AJ80" s="76">
        <v>0.26766917293233083</v>
      </c>
      <c r="AK80" s="76">
        <v>0.33082706766917291</v>
      </c>
      <c r="AL80" s="76">
        <v>0.53934837092731824</v>
      </c>
      <c r="AM80" s="76" t="s">
        <v>39</v>
      </c>
      <c r="AN80" s="76" t="s">
        <v>39</v>
      </c>
    </row>
    <row r="81" spans="1:40" ht="15.75" x14ac:dyDescent="0.25">
      <c r="A81" s="2" t="s">
        <v>40</v>
      </c>
      <c r="B81" s="2" t="s">
        <v>135</v>
      </c>
      <c r="C81" s="2" t="s">
        <v>146</v>
      </c>
      <c r="D81" s="2" t="s">
        <v>148</v>
      </c>
      <c r="E81" s="2">
        <v>193</v>
      </c>
      <c r="F81" s="2">
        <v>126.848</v>
      </c>
      <c r="G81" s="76" t="s">
        <v>39</v>
      </c>
      <c r="H81" s="76" t="s">
        <v>39</v>
      </c>
      <c r="I81" s="76" t="s">
        <v>39</v>
      </c>
      <c r="J81" s="76" t="s">
        <v>39</v>
      </c>
      <c r="K81" s="76" t="s">
        <v>39</v>
      </c>
      <c r="L81" s="76" t="s">
        <v>39</v>
      </c>
      <c r="M81" s="76" t="s">
        <v>39</v>
      </c>
      <c r="N81" s="77" t="e">
        <f t="shared" si="10"/>
        <v>#NUM!</v>
      </c>
      <c r="O81" s="78" t="s">
        <v>39</v>
      </c>
      <c r="P81" s="79" t="s">
        <v>39</v>
      </c>
      <c r="Q81" s="77" t="s">
        <v>39</v>
      </c>
      <c r="R81" s="78" t="s">
        <v>39</v>
      </c>
      <c r="S81" s="76" t="s">
        <v>39</v>
      </c>
      <c r="T81" s="76" t="s">
        <v>39</v>
      </c>
      <c r="U81" s="76" t="s">
        <v>39</v>
      </c>
      <c r="V81" s="76" t="s">
        <v>39</v>
      </c>
      <c r="W81" s="76" t="s">
        <v>39</v>
      </c>
      <c r="X81" s="76" t="s">
        <v>39</v>
      </c>
      <c r="Y81" s="76" t="s">
        <v>39</v>
      </c>
      <c r="Z81" s="76" t="s">
        <v>39</v>
      </c>
      <c r="AA81" s="76" t="s">
        <v>39</v>
      </c>
      <c r="AB81" s="76" t="s">
        <v>39</v>
      </c>
      <c r="AC81" s="76" t="s">
        <v>39</v>
      </c>
      <c r="AD81" s="80">
        <v>0.15215060544904138</v>
      </c>
      <c r="AE81" s="76">
        <v>0.32558652875882943</v>
      </c>
      <c r="AF81" s="76">
        <v>0.55578329969727547</v>
      </c>
      <c r="AG81" s="76">
        <v>0.30114783047426846</v>
      </c>
      <c r="AH81" s="76" t="s">
        <v>39</v>
      </c>
      <c r="AI81" s="76" t="s">
        <v>39</v>
      </c>
      <c r="AJ81" s="76" t="s">
        <v>39</v>
      </c>
      <c r="AK81" s="76">
        <v>0.3894424823410696</v>
      </c>
      <c r="AL81" s="76">
        <v>0.42097628657921293</v>
      </c>
      <c r="AM81" s="76" t="s">
        <v>39</v>
      </c>
      <c r="AN81" s="76" t="s">
        <v>39</v>
      </c>
    </row>
    <row r="82" spans="1:40" ht="15.75" x14ac:dyDescent="0.25">
      <c r="A82" s="2" t="s">
        <v>40</v>
      </c>
      <c r="B82" s="2" t="s">
        <v>135</v>
      </c>
      <c r="C82" s="2" t="s">
        <v>146</v>
      </c>
      <c r="D82" s="2" t="s">
        <v>149</v>
      </c>
      <c r="E82" s="2">
        <v>148.97999999999999</v>
      </c>
      <c r="F82" s="2">
        <v>110.16</v>
      </c>
      <c r="G82" s="76" t="s">
        <v>39</v>
      </c>
      <c r="H82" s="76" t="s">
        <v>39</v>
      </c>
      <c r="I82" s="76" t="s">
        <v>39</v>
      </c>
      <c r="J82" s="76" t="s">
        <v>39</v>
      </c>
      <c r="K82" s="76">
        <v>0.24600580973129996</v>
      </c>
      <c r="L82" s="76">
        <v>0.19153957879448077</v>
      </c>
      <c r="M82" s="76">
        <v>0.21695715323166304</v>
      </c>
      <c r="N82" s="77" t="e">
        <f t="shared" si="10"/>
        <v>#NUM!</v>
      </c>
      <c r="O82" s="78" t="s">
        <v>39</v>
      </c>
      <c r="P82" s="79" t="s">
        <v>39</v>
      </c>
      <c r="Q82" s="77" t="s">
        <v>39</v>
      </c>
      <c r="R82" s="78" t="s">
        <v>39</v>
      </c>
      <c r="S82" s="76" t="s">
        <v>39</v>
      </c>
      <c r="T82" s="76" t="s">
        <v>39</v>
      </c>
      <c r="U82" s="76" t="s">
        <v>39</v>
      </c>
      <c r="V82" s="76" t="s">
        <v>39</v>
      </c>
      <c r="W82" s="76" t="s">
        <v>39</v>
      </c>
      <c r="X82" s="76" t="s">
        <v>39</v>
      </c>
      <c r="Y82" s="76" t="s">
        <v>39</v>
      </c>
      <c r="Z82" s="76" t="s">
        <v>39</v>
      </c>
      <c r="AA82" s="76" t="s">
        <v>39</v>
      </c>
      <c r="AB82" s="76" t="s">
        <v>39</v>
      </c>
      <c r="AC82" s="76" t="s">
        <v>39</v>
      </c>
      <c r="AD82" s="80">
        <v>0.14524328249818447</v>
      </c>
      <c r="AE82" s="76">
        <v>0.23420479302832245</v>
      </c>
      <c r="AF82" s="76">
        <v>0.36492374727668847</v>
      </c>
      <c r="AG82" s="76">
        <v>0.43754538852578073</v>
      </c>
      <c r="AH82" s="76">
        <v>0.24600580973129996</v>
      </c>
      <c r="AI82" s="76">
        <v>0.37672476397966598</v>
      </c>
      <c r="AJ82" s="76">
        <v>0.18700072621641251</v>
      </c>
      <c r="AK82" s="76">
        <v>0.48111837327523604</v>
      </c>
      <c r="AL82" s="76">
        <v>0.51742919389978215</v>
      </c>
      <c r="AM82" s="76" t="s">
        <v>39</v>
      </c>
      <c r="AN82" s="76" t="s">
        <v>39</v>
      </c>
    </row>
    <row r="83" spans="1:40" ht="15.75" x14ac:dyDescent="0.25">
      <c r="A83" s="2" t="s">
        <v>40</v>
      </c>
      <c r="B83" s="2" t="s">
        <v>135</v>
      </c>
      <c r="C83" s="2" t="s">
        <v>146</v>
      </c>
      <c r="D83" s="2" t="s">
        <v>150</v>
      </c>
      <c r="E83" s="2">
        <v>97.47</v>
      </c>
      <c r="F83" s="2">
        <v>73.698999999999998</v>
      </c>
      <c r="G83" s="76" t="s">
        <v>39</v>
      </c>
      <c r="H83" s="76" t="s">
        <v>39</v>
      </c>
      <c r="I83" s="76" t="s">
        <v>39</v>
      </c>
      <c r="J83" s="76" t="s">
        <v>39</v>
      </c>
      <c r="K83" s="76" t="s">
        <v>39</v>
      </c>
      <c r="L83" s="76" t="s">
        <v>39</v>
      </c>
      <c r="M83" s="76" t="s">
        <v>39</v>
      </c>
      <c r="N83" s="77" t="e">
        <f t="shared" si="10"/>
        <v>#NUM!</v>
      </c>
      <c r="O83" s="78" t="s">
        <v>39</v>
      </c>
      <c r="P83" s="79" t="s">
        <v>39</v>
      </c>
      <c r="Q83" s="77" t="s">
        <v>39</v>
      </c>
      <c r="R83" s="78" t="s">
        <v>39</v>
      </c>
      <c r="S83" s="76" t="s">
        <v>39</v>
      </c>
      <c r="T83" s="76" t="s">
        <v>39</v>
      </c>
      <c r="U83" s="76" t="s">
        <v>39</v>
      </c>
      <c r="V83" s="76" t="s">
        <v>39</v>
      </c>
      <c r="W83" s="76" t="s">
        <v>39</v>
      </c>
      <c r="X83" s="76">
        <v>0.65808219921572886</v>
      </c>
      <c r="Y83" s="76">
        <v>0.14789888600930814</v>
      </c>
      <c r="Z83" s="76">
        <v>0.10854964110774909</v>
      </c>
      <c r="AA83" s="76" t="s">
        <v>39</v>
      </c>
      <c r="AB83" s="76" t="s">
        <v>39</v>
      </c>
      <c r="AC83" s="76" t="s">
        <v>39</v>
      </c>
      <c r="AD83" s="80">
        <v>0.12890269881545205</v>
      </c>
      <c r="AE83" s="76">
        <v>0.36228442719711257</v>
      </c>
      <c r="AF83" s="76">
        <v>0.44369665802792446</v>
      </c>
      <c r="AG83" s="76">
        <v>0.37721000284942807</v>
      </c>
      <c r="AH83" s="76" t="s">
        <v>39</v>
      </c>
      <c r="AI83" s="76" t="s">
        <v>39</v>
      </c>
      <c r="AJ83" s="76" t="s">
        <v>39</v>
      </c>
      <c r="AK83" s="76" t="s">
        <v>39</v>
      </c>
      <c r="AL83" s="76" t="s">
        <v>39</v>
      </c>
      <c r="AM83" s="76" t="s">
        <v>39</v>
      </c>
      <c r="AN83" s="76" t="s">
        <v>39</v>
      </c>
    </row>
    <row r="84" spans="1:40" ht="15.75" x14ac:dyDescent="0.25">
      <c r="A84" s="98" t="s">
        <v>40</v>
      </c>
      <c r="B84" s="98" t="s">
        <v>135</v>
      </c>
      <c r="C84" s="98" t="s">
        <v>146</v>
      </c>
      <c r="D84" s="98" t="s">
        <v>49</v>
      </c>
      <c r="E84" s="98">
        <f>AVERAGE(E80:E83)</f>
        <v>144.52000000000001</v>
      </c>
      <c r="F84" s="98">
        <f>AVERAGE(F80:F83)</f>
        <v>102.61425000000001</v>
      </c>
      <c r="G84" s="99">
        <f>AVERAGE(G80:G83)</f>
        <v>3.5087719298245612E-2</v>
      </c>
      <c r="H84" s="99">
        <f t="shared" ref="H84:AN84" si="15">AVERAGE(H80:H83)</f>
        <v>3.007518796992481E-2</v>
      </c>
      <c r="I84" s="99" t="e">
        <f t="shared" si="15"/>
        <v>#DIV/0!</v>
      </c>
      <c r="J84" s="99" t="e">
        <f t="shared" si="15"/>
        <v>#DIV/0!</v>
      </c>
      <c r="K84" s="99">
        <f t="shared" si="15"/>
        <v>0.26285252892580035</v>
      </c>
      <c r="L84" s="99">
        <f t="shared" si="15"/>
        <v>0.15993019039974665</v>
      </c>
      <c r="M84" s="99">
        <f t="shared" si="15"/>
        <v>0.2072254437837513</v>
      </c>
      <c r="N84" s="84" t="e">
        <f t="shared" si="15"/>
        <v>#NUM!</v>
      </c>
      <c r="O84" s="99" t="e">
        <f t="shared" si="15"/>
        <v>#DIV/0!</v>
      </c>
      <c r="P84" s="99" t="e">
        <f t="shared" si="15"/>
        <v>#DIV/0!</v>
      </c>
      <c r="Q84" s="84">
        <f t="shared" si="15"/>
        <v>0</v>
      </c>
      <c r="R84" s="99" t="e">
        <f t="shared" si="15"/>
        <v>#DIV/0!</v>
      </c>
      <c r="S84" s="99">
        <f t="shared" si="15"/>
        <v>0</v>
      </c>
      <c r="T84" s="99">
        <f t="shared" si="15"/>
        <v>0</v>
      </c>
      <c r="U84" s="99" t="e">
        <f t="shared" si="15"/>
        <v>#DIV/0!</v>
      </c>
      <c r="V84" s="99">
        <f t="shared" si="15"/>
        <v>0</v>
      </c>
      <c r="W84" s="99">
        <f t="shared" si="15"/>
        <v>0</v>
      </c>
      <c r="X84" s="99">
        <f t="shared" si="15"/>
        <v>0.65808219921572886</v>
      </c>
      <c r="Y84" s="99">
        <f t="shared" si="15"/>
        <v>0.14789888600930814</v>
      </c>
      <c r="Z84" s="99">
        <f t="shared" si="15"/>
        <v>0.10854964110774909</v>
      </c>
      <c r="AA84" s="99" t="e">
        <f t="shared" si="15"/>
        <v>#DIV/0!</v>
      </c>
      <c r="AB84" s="99" t="e">
        <f t="shared" si="15"/>
        <v>#DIV/0!</v>
      </c>
      <c r="AC84" s="99" t="e">
        <f t="shared" si="15"/>
        <v>#DIV/0!</v>
      </c>
      <c r="AD84" s="99">
        <f t="shared" si="15"/>
        <v>0.14842878328214817</v>
      </c>
      <c r="AE84" s="99">
        <f t="shared" si="15"/>
        <v>0.32701016531624155</v>
      </c>
      <c r="AF84" s="99">
        <f t="shared" si="15"/>
        <v>0.44085029968405604</v>
      </c>
      <c r="AG84" s="99">
        <f t="shared" si="15"/>
        <v>0.39601841197866006</v>
      </c>
      <c r="AH84" s="99">
        <f t="shared" si="15"/>
        <v>0.26285252892580035</v>
      </c>
      <c r="AI84" s="99">
        <f t="shared" si="15"/>
        <v>0.40891376043594829</v>
      </c>
      <c r="AJ84" s="99">
        <f t="shared" si="15"/>
        <v>0.22733494957437167</v>
      </c>
      <c r="AK84" s="99">
        <f t="shared" si="15"/>
        <v>0.4004626410951595</v>
      </c>
      <c r="AL84" s="99">
        <f t="shared" si="15"/>
        <v>0.49258461713543777</v>
      </c>
      <c r="AM84" s="99" t="e">
        <f t="shared" si="15"/>
        <v>#DIV/0!</v>
      </c>
      <c r="AN84" s="99" t="e">
        <f t="shared" si="15"/>
        <v>#DIV/0!</v>
      </c>
    </row>
    <row r="85" spans="1:40" ht="15.75" x14ac:dyDescent="0.25">
      <c r="A85" s="2" t="s">
        <v>40</v>
      </c>
      <c r="B85" s="2" t="s">
        <v>135</v>
      </c>
      <c r="C85" s="2" t="s">
        <v>151</v>
      </c>
      <c r="D85" s="2" t="s">
        <v>152</v>
      </c>
      <c r="E85" s="2">
        <v>190.05</v>
      </c>
      <c r="F85" s="2">
        <v>147.03</v>
      </c>
      <c r="G85" s="76" t="s">
        <v>39</v>
      </c>
      <c r="H85" s="76" t="s">
        <v>39</v>
      </c>
      <c r="I85" s="76" t="s">
        <v>39</v>
      </c>
      <c r="J85" s="76" t="s">
        <v>39</v>
      </c>
      <c r="K85" s="76">
        <v>0.34686798612528053</v>
      </c>
      <c r="L85" s="76" t="s">
        <v>39</v>
      </c>
      <c r="M85" s="76" t="s">
        <v>39</v>
      </c>
      <c r="N85" s="77" t="e">
        <f>SMALL(O85:P85,1)</f>
        <v>#NUM!</v>
      </c>
      <c r="O85" s="78" t="s">
        <v>39</v>
      </c>
      <c r="P85" s="79" t="s">
        <v>39</v>
      </c>
      <c r="Q85" s="77">
        <f t="shared" si="0"/>
        <v>0</v>
      </c>
      <c r="R85" s="78" t="s">
        <v>39</v>
      </c>
      <c r="S85" s="76">
        <v>0</v>
      </c>
      <c r="T85" s="76">
        <v>0</v>
      </c>
      <c r="U85" s="76" t="s">
        <v>39</v>
      </c>
      <c r="V85" s="76">
        <v>0</v>
      </c>
      <c r="W85" s="76">
        <v>0</v>
      </c>
      <c r="X85" s="76">
        <v>0.61484050873971297</v>
      </c>
      <c r="Y85" s="76">
        <v>0.14418826089913622</v>
      </c>
      <c r="Z85" s="76">
        <v>0.11698292865401619</v>
      </c>
      <c r="AA85" s="76" t="s">
        <v>39</v>
      </c>
      <c r="AB85" s="76" t="s">
        <v>39</v>
      </c>
      <c r="AC85" s="76" t="s">
        <v>39</v>
      </c>
      <c r="AD85" s="80">
        <v>0.1809154594300483</v>
      </c>
      <c r="AE85" s="76">
        <v>0.27273345575732844</v>
      </c>
      <c r="AF85" s="76">
        <v>0.34482758620689657</v>
      </c>
      <c r="AG85" s="76">
        <v>0.30197918792083245</v>
      </c>
      <c r="AH85" s="76" t="s">
        <v>39</v>
      </c>
      <c r="AI85" s="76" t="s">
        <v>39</v>
      </c>
      <c r="AJ85" s="76" t="s">
        <v>39</v>
      </c>
      <c r="AK85" s="76" t="s">
        <v>39</v>
      </c>
      <c r="AL85" s="76" t="s">
        <v>39</v>
      </c>
      <c r="AM85" s="76">
        <v>0.33462558661497654</v>
      </c>
      <c r="AN85" s="76">
        <v>0.53934571175950485</v>
      </c>
    </row>
    <row r="86" spans="1:40" ht="15.75" x14ac:dyDescent="0.25">
      <c r="A86" s="2" t="s">
        <v>40</v>
      </c>
      <c r="B86" s="2" t="s">
        <v>135</v>
      </c>
      <c r="C86" s="2" t="s">
        <v>151</v>
      </c>
      <c r="D86" s="2" t="s">
        <v>430</v>
      </c>
      <c r="E86" s="2">
        <v>184.48</v>
      </c>
      <c r="F86" s="2">
        <v>130.26</v>
      </c>
      <c r="G86" s="76" t="s">
        <v>39</v>
      </c>
      <c r="H86" s="76" t="s">
        <v>39</v>
      </c>
      <c r="I86" s="76" t="s">
        <v>39</v>
      </c>
      <c r="J86" s="76" t="s">
        <v>39</v>
      </c>
      <c r="K86" s="76">
        <v>0.26715799170888993</v>
      </c>
      <c r="L86" s="76">
        <v>6.1415630277905732E-2</v>
      </c>
      <c r="M86" s="76">
        <v>0.22416705051435593</v>
      </c>
      <c r="N86" s="77" t="e">
        <f t="shared" si="10"/>
        <v>#NUM!</v>
      </c>
      <c r="O86" s="78" t="s">
        <v>39</v>
      </c>
      <c r="P86" s="79" t="s">
        <v>39</v>
      </c>
      <c r="Q86" s="77">
        <f t="shared" si="0"/>
        <v>0</v>
      </c>
      <c r="R86" s="78" t="s">
        <v>39</v>
      </c>
      <c r="S86" s="76">
        <v>0</v>
      </c>
      <c r="T86" s="76">
        <v>0</v>
      </c>
      <c r="U86" s="76" t="s">
        <v>39</v>
      </c>
      <c r="V86" s="76">
        <v>0</v>
      </c>
      <c r="W86" s="76">
        <v>0</v>
      </c>
      <c r="X86" s="76">
        <v>0.52740672501151553</v>
      </c>
      <c r="Y86" s="76">
        <v>0.17964071856287425</v>
      </c>
      <c r="Z86" s="76">
        <v>0.14432673115307848</v>
      </c>
      <c r="AA86" s="76" t="s">
        <v>39</v>
      </c>
      <c r="AB86" s="76" t="s">
        <v>39</v>
      </c>
      <c r="AC86" s="76" t="s">
        <v>39</v>
      </c>
      <c r="AD86" s="80">
        <v>0.16275142023645017</v>
      </c>
      <c r="AE86" s="76">
        <v>0.27253185935820667</v>
      </c>
      <c r="AF86" s="76">
        <v>0.41532319975433751</v>
      </c>
      <c r="AG86" s="76">
        <v>0.30093658836173809</v>
      </c>
      <c r="AH86" s="76">
        <v>0.26715799170888993</v>
      </c>
      <c r="AI86" s="76" t="s">
        <v>39</v>
      </c>
      <c r="AJ86" s="76" t="s">
        <v>39</v>
      </c>
      <c r="AK86" s="76" t="s">
        <v>39</v>
      </c>
      <c r="AL86" s="76" t="s">
        <v>39</v>
      </c>
      <c r="AM86" s="76">
        <v>0.31091662828189776</v>
      </c>
      <c r="AN86" s="76">
        <v>0.48441578381698147</v>
      </c>
    </row>
    <row r="87" spans="1:40" ht="15.75" x14ac:dyDescent="0.25">
      <c r="A87" s="2" t="s">
        <v>40</v>
      </c>
      <c r="B87" s="2" t="s">
        <v>135</v>
      </c>
      <c r="C87" s="2" t="s">
        <v>151</v>
      </c>
      <c r="D87" s="2" t="s">
        <v>154</v>
      </c>
      <c r="E87" s="38">
        <v>147.62</v>
      </c>
      <c r="F87" s="2">
        <v>110.16999999999999</v>
      </c>
      <c r="G87" s="76">
        <v>5.083053462830172E-2</v>
      </c>
      <c r="H87" s="76">
        <v>4.4476717799764011E-2</v>
      </c>
      <c r="I87" s="76">
        <v>2.0876826722338204E-2</v>
      </c>
      <c r="J87" s="76">
        <v>0.27049105927203415</v>
      </c>
      <c r="K87" s="76">
        <v>0.31042933647998555</v>
      </c>
      <c r="L87" s="76">
        <v>0.11709176726876647</v>
      </c>
      <c r="M87" s="76">
        <v>0.2096759553417446</v>
      </c>
      <c r="N87" s="77" t="e">
        <f t="shared" si="10"/>
        <v>#NUM!</v>
      </c>
      <c r="O87" s="78" t="s">
        <v>39</v>
      </c>
      <c r="P87" s="79" t="s">
        <v>39</v>
      </c>
      <c r="Q87" s="77">
        <f t="shared" si="0"/>
        <v>0</v>
      </c>
      <c r="R87" s="78" t="s">
        <v>39</v>
      </c>
      <c r="S87" s="76">
        <v>0</v>
      </c>
      <c r="T87" s="76">
        <v>0</v>
      </c>
      <c r="U87" s="76" t="s">
        <v>39</v>
      </c>
      <c r="V87" s="76">
        <v>0</v>
      </c>
      <c r="W87" s="76">
        <v>0</v>
      </c>
      <c r="X87" s="76">
        <v>0.74067350458382508</v>
      </c>
      <c r="Y87" s="76">
        <v>9.8938004901515858E-2</v>
      </c>
      <c r="Z87" s="76">
        <v>7.0799673232277399E-2</v>
      </c>
      <c r="AA87" s="76" t="s">
        <v>39</v>
      </c>
      <c r="AB87" s="76" t="s">
        <v>39</v>
      </c>
      <c r="AC87" s="76" t="s">
        <v>39</v>
      </c>
      <c r="AD87" s="80">
        <v>0.1388762821094672</v>
      </c>
      <c r="AE87" s="76">
        <v>0.22692202959063268</v>
      </c>
      <c r="AF87" s="76">
        <v>0.29409095034945992</v>
      </c>
      <c r="AG87" s="76">
        <v>0.27412181174548428</v>
      </c>
      <c r="AH87" s="76">
        <v>0.31042933647998555</v>
      </c>
      <c r="AI87" s="76">
        <v>0.34764454933284927</v>
      </c>
      <c r="AJ87" s="76">
        <v>0.13615321775437961</v>
      </c>
      <c r="AK87" s="76">
        <v>0.32041390578197332</v>
      </c>
      <c r="AL87" s="76">
        <v>0.51193609875646728</v>
      </c>
      <c r="AM87" s="76" t="s">
        <v>39</v>
      </c>
      <c r="AN87" s="76" t="s">
        <v>39</v>
      </c>
    </row>
    <row r="88" spans="1:40" ht="15.75" x14ac:dyDescent="0.25">
      <c r="A88" s="2" t="s">
        <v>40</v>
      </c>
      <c r="B88" s="2" t="s">
        <v>135</v>
      </c>
      <c r="C88" s="2" t="s">
        <v>151</v>
      </c>
      <c r="D88" s="2" t="s">
        <v>155</v>
      </c>
      <c r="E88" s="38">
        <v>130.03</v>
      </c>
      <c r="F88" s="2">
        <v>99.19</v>
      </c>
      <c r="G88" s="76">
        <v>8.0653291662465973E-2</v>
      </c>
      <c r="H88" s="76">
        <v>4.637564270591793E-2</v>
      </c>
      <c r="I88" s="76">
        <v>2.9236818227643915E-2</v>
      </c>
      <c r="J88" s="76" t="s">
        <v>39</v>
      </c>
      <c r="K88" s="76">
        <v>0.26212319790301442</v>
      </c>
      <c r="L88" s="76">
        <v>7.7628793225123505E-2</v>
      </c>
      <c r="M88" s="76">
        <v>0.1885270692610142</v>
      </c>
      <c r="N88" s="77" t="e">
        <f t="shared" si="10"/>
        <v>#NUM!</v>
      </c>
      <c r="O88" s="78" t="s">
        <v>39</v>
      </c>
      <c r="P88" s="79" t="s">
        <v>39</v>
      </c>
      <c r="Q88" s="77">
        <f t="shared" si="0"/>
        <v>0</v>
      </c>
      <c r="R88" s="78" t="s">
        <v>39</v>
      </c>
      <c r="S88" s="76">
        <v>0</v>
      </c>
      <c r="T88" s="76">
        <v>0</v>
      </c>
      <c r="U88" s="76" t="s">
        <v>39</v>
      </c>
      <c r="V88" s="76">
        <v>0</v>
      </c>
      <c r="W88" s="76">
        <v>0</v>
      </c>
      <c r="X88" s="76">
        <v>0.70974896662970066</v>
      </c>
      <c r="Y88" s="76">
        <v>8.4685956245589278E-2</v>
      </c>
      <c r="Z88" s="76">
        <v>5.8473636455287831E-2</v>
      </c>
      <c r="AA88" s="76" t="s">
        <v>39</v>
      </c>
      <c r="AB88" s="76" t="s">
        <v>39</v>
      </c>
      <c r="AC88" s="76" t="s">
        <v>39</v>
      </c>
      <c r="AD88" s="80">
        <v>0.12602076822260308</v>
      </c>
      <c r="AE88" s="76">
        <v>0.25708236717411032</v>
      </c>
      <c r="AF88" s="76">
        <v>0.26111503175723361</v>
      </c>
      <c r="AG88" s="76">
        <v>0.21272305675975403</v>
      </c>
      <c r="AH88" s="76">
        <v>0.26212319790301442</v>
      </c>
      <c r="AI88" s="76" t="s">
        <v>39</v>
      </c>
      <c r="AJ88" s="76" t="s">
        <v>39</v>
      </c>
      <c r="AK88" s="76">
        <v>0.3084988406089324</v>
      </c>
      <c r="AL88" s="76">
        <v>0.48492791612057667</v>
      </c>
      <c r="AM88" s="76" t="s">
        <v>39</v>
      </c>
      <c r="AN88" s="76" t="s">
        <v>39</v>
      </c>
    </row>
    <row r="89" spans="1:40" ht="15.75" x14ac:dyDescent="0.25">
      <c r="A89" s="2" t="s">
        <v>40</v>
      </c>
      <c r="B89" s="2" t="s">
        <v>135</v>
      </c>
      <c r="C89" s="2" t="s">
        <v>151</v>
      </c>
      <c r="D89" s="2" t="s">
        <v>156</v>
      </c>
      <c r="E89" s="2">
        <v>116.29</v>
      </c>
      <c r="F89" s="2">
        <v>85.08</v>
      </c>
      <c r="G89" s="76">
        <v>4.5839210155148094E-2</v>
      </c>
      <c r="H89" s="76">
        <v>2.4682651622002824E-2</v>
      </c>
      <c r="I89" s="76">
        <v>1.4104372355430182E-2</v>
      </c>
      <c r="J89" s="76">
        <v>0.1445698166431594</v>
      </c>
      <c r="K89" s="76">
        <v>0.18570756934649743</v>
      </c>
      <c r="L89" s="76">
        <v>5.2891396332863189E-2</v>
      </c>
      <c r="M89" s="76">
        <v>0.13751763046544427</v>
      </c>
      <c r="N89" s="77" t="e">
        <f t="shared" si="10"/>
        <v>#NUM!</v>
      </c>
      <c r="O89" s="78" t="s">
        <v>39</v>
      </c>
      <c r="P89" s="79" t="s">
        <v>39</v>
      </c>
      <c r="Q89" s="77">
        <f t="shared" si="0"/>
        <v>0</v>
      </c>
      <c r="R89" s="78" t="s">
        <v>39</v>
      </c>
      <c r="S89" s="76">
        <v>0</v>
      </c>
      <c r="T89" s="76">
        <v>0</v>
      </c>
      <c r="U89" s="76" t="s">
        <v>39</v>
      </c>
      <c r="V89" s="76">
        <v>0</v>
      </c>
      <c r="W89" s="76">
        <v>0</v>
      </c>
      <c r="X89" s="76">
        <v>0.60296191819464029</v>
      </c>
      <c r="Y89" s="76">
        <v>0.19275975552421248</v>
      </c>
      <c r="Z89" s="76">
        <v>0.11988716502115655</v>
      </c>
      <c r="AA89" s="76" t="s">
        <v>39</v>
      </c>
      <c r="AB89" s="76" t="s">
        <v>39</v>
      </c>
      <c r="AC89" s="76" t="s">
        <v>39</v>
      </c>
      <c r="AD89" s="80">
        <v>0.17160319699106724</v>
      </c>
      <c r="AE89" s="76">
        <v>0.33262811471556186</v>
      </c>
      <c r="AF89" s="76">
        <v>0.3232251998119417</v>
      </c>
      <c r="AG89" s="76">
        <v>0.30912082745651154</v>
      </c>
      <c r="AH89" s="76">
        <v>0.18570756934649743</v>
      </c>
      <c r="AI89" s="76">
        <v>0.33145275035260929</v>
      </c>
      <c r="AJ89" s="76">
        <v>0.18570756934649743</v>
      </c>
      <c r="AK89" s="76">
        <v>0.3925716972261401</v>
      </c>
      <c r="AL89" s="76">
        <v>0.43253408556652562</v>
      </c>
      <c r="AM89" s="76" t="s">
        <v>39</v>
      </c>
      <c r="AN89" s="76" t="s">
        <v>39</v>
      </c>
    </row>
    <row r="90" spans="1:40" ht="15.75" x14ac:dyDescent="0.25">
      <c r="A90" s="2" t="s">
        <v>40</v>
      </c>
      <c r="B90" s="2" t="s">
        <v>135</v>
      </c>
      <c r="C90" s="2" t="s">
        <v>151</v>
      </c>
      <c r="D90" s="2" t="s">
        <v>431</v>
      </c>
      <c r="E90" s="2" t="s">
        <v>39</v>
      </c>
      <c r="F90" s="2">
        <v>162</v>
      </c>
      <c r="G90" s="76">
        <v>6.9753086419753085E-2</v>
      </c>
      <c r="H90" s="76">
        <v>3.5185185185185187E-2</v>
      </c>
      <c r="I90" s="76" t="s">
        <v>39</v>
      </c>
      <c r="J90" s="76">
        <v>0.15925925925925927</v>
      </c>
      <c r="K90" s="76">
        <v>0.2302469135802469</v>
      </c>
      <c r="L90" s="76">
        <v>4.0123456790123455E-2</v>
      </c>
      <c r="M90" s="76">
        <v>0.15123456790123457</v>
      </c>
      <c r="N90" s="77" t="e">
        <f t="shared" si="10"/>
        <v>#NUM!</v>
      </c>
      <c r="O90" s="78" t="s">
        <v>39</v>
      </c>
      <c r="P90" s="79" t="s">
        <v>39</v>
      </c>
      <c r="Q90" s="77">
        <f t="shared" si="0"/>
        <v>0</v>
      </c>
      <c r="R90" s="78" t="s">
        <v>39</v>
      </c>
      <c r="S90" s="76">
        <v>0</v>
      </c>
      <c r="T90" s="76">
        <v>0</v>
      </c>
      <c r="U90" s="76" t="s">
        <v>39</v>
      </c>
      <c r="V90" s="76">
        <v>0</v>
      </c>
      <c r="W90" s="76">
        <v>0</v>
      </c>
      <c r="X90" s="76" t="s">
        <v>39</v>
      </c>
      <c r="Y90" s="76" t="s">
        <v>39</v>
      </c>
      <c r="Z90" s="76" t="s">
        <v>39</v>
      </c>
      <c r="AA90" s="76" t="s">
        <v>39</v>
      </c>
      <c r="AB90" s="76" t="s">
        <v>39</v>
      </c>
      <c r="AC90" s="76" t="s">
        <v>39</v>
      </c>
      <c r="AD90" s="80">
        <v>5.8641975308641972E-2</v>
      </c>
      <c r="AE90" s="76" t="s">
        <v>39</v>
      </c>
      <c r="AF90" s="76">
        <v>0.24259259259259258</v>
      </c>
      <c r="AG90" s="76" t="s">
        <v>39</v>
      </c>
      <c r="AH90" s="76">
        <v>0.2302469135802469</v>
      </c>
      <c r="AI90" s="76">
        <v>0.23580246913580249</v>
      </c>
      <c r="AJ90" s="76">
        <v>0.21728395061728398</v>
      </c>
      <c r="AK90" s="76">
        <v>0.24691358024691357</v>
      </c>
      <c r="AL90" s="76">
        <v>0.38024691358024693</v>
      </c>
      <c r="AM90" s="76" t="s">
        <v>39</v>
      </c>
      <c r="AN90" s="76" t="s">
        <v>39</v>
      </c>
    </row>
    <row r="91" spans="1:40" ht="15.75" x14ac:dyDescent="0.25">
      <c r="A91" s="2" t="s">
        <v>40</v>
      </c>
      <c r="B91" s="2" t="s">
        <v>135</v>
      </c>
      <c r="C91" s="2" t="s">
        <v>151</v>
      </c>
      <c r="D91" s="2" t="s">
        <v>158</v>
      </c>
      <c r="E91" s="2">
        <v>89.22999999999999</v>
      </c>
      <c r="F91" s="2">
        <v>60.73</v>
      </c>
      <c r="G91" s="76">
        <v>8.0684999176683689E-2</v>
      </c>
      <c r="H91" s="76">
        <v>4.4459081178988974E-2</v>
      </c>
      <c r="I91" s="76">
        <v>3.6225917997694722E-2</v>
      </c>
      <c r="J91" s="76">
        <v>0.29310060925407544</v>
      </c>
      <c r="K91" s="76" t="s">
        <v>39</v>
      </c>
      <c r="L91" s="76" t="s">
        <v>39</v>
      </c>
      <c r="M91" s="76" t="s">
        <v>39</v>
      </c>
      <c r="N91" s="77" t="e">
        <f t="shared" si="10"/>
        <v>#NUM!</v>
      </c>
      <c r="O91" s="78" t="s">
        <v>39</v>
      </c>
      <c r="P91" s="79" t="s">
        <v>39</v>
      </c>
      <c r="Q91" s="77">
        <f t="shared" si="0"/>
        <v>0</v>
      </c>
      <c r="R91" s="78" t="s">
        <v>39</v>
      </c>
      <c r="S91" s="76">
        <v>0</v>
      </c>
      <c r="T91" s="76">
        <v>0</v>
      </c>
      <c r="U91" s="76" t="s">
        <v>39</v>
      </c>
      <c r="V91" s="76">
        <v>0</v>
      </c>
      <c r="W91" s="76">
        <v>0</v>
      </c>
      <c r="X91" s="76">
        <v>0.7706240737691421</v>
      </c>
      <c r="Y91" s="76">
        <v>0.14655030462703772</v>
      </c>
      <c r="Z91" s="76">
        <v>8.7271529721719088E-2</v>
      </c>
      <c r="AA91" s="76" t="s">
        <v>39</v>
      </c>
      <c r="AB91" s="76" t="s">
        <v>39</v>
      </c>
      <c r="AC91" s="76" t="s">
        <v>39</v>
      </c>
      <c r="AD91" s="80">
        <v>0.19430265107854439</v>
      </c>
      <c r="AE91" s="76">
        <v>0.32273999670673476</v>
      </c>
      <c r="AF91" s="76">
        <v>0.37049234315824142</v>
      </c>
      <c r="AG91" s="76" t="s">
        <v>39</v>
      </c>
      <c r="AH91" s="76" t="s">
        <v>39</v>
      </c>
      <c r="AI91" s="76">
        <v>0.37378560843075909</v>
      </c>
      <c r="AJ91" s="76">
        <v>0.22229540589494484</v>
      </c>
      <c r="AK91" s="76">
        <v>0.38201877161205333</v>
      </c>
      <c r="AL91" s="76">
        <v>0.40836489379219498</v>
      </c>
      <c r="AM91" s="76" t="s">
        <v>39</v>
      </c>
      <c r="AN91" s="76" t="s">
        <v>39</v>
      </c>
    </row>
    <row r="92" spans="1:40" ht="15.75" x14ac:dyDescent="0.25">
      <c r="A92" s="2" t="s">
        <v>40</v>
      </c>
      <c r="B92" s="2" t="s">
        <v>135</v>
      </c>
      <c r="C92" s="2" t="s">
        <v>151</v>
      </c>
      <c r="D92" s="2" t="s">
        <v>159</v>
      </c>
      <c r="E92" s="2">
        <v>243</v>
      </c>
      <c r="F92" s="2">
        <v>181</v>
      </c>
      <c r="G92" s="76" t="s">
        <v>39</v>
      </c>
      <c r="H92" s="76" t="s">
        <v>39</v>
      </c>
      <c r="I92" s="76" t="s">
        <v>39</v>
      </c>
      <c r="J92" s="76" t="s">
        <v>39</v>
      </c>
      <c r="K92" s="76">
        <v>0.30552486187845301</v>
      </c>
      <c r="L92" s="76" t="s">
        <v>39</v>
      </c>
      <c r="M92" s="76">
        <v>0.15082872928176796</v>
      </c>
      <c r="N92" s="77" t="e">
        <f t="shared" si="10"/>
        <v>#NUM!</v>
      </c>
      <c r="O92" s="78" t="s">
        <v>39</v>
      </c>
      <c r="P92" s="79" t="s">
        <v>39</v>
      </c>
      <c r="Q92" s="77">
        <f t="shared" si="0"/>
        <v>0</v>
      </c>
      <c r="R92" s="78" t="s">
        <v>39</v>
      </c>
      <c r="S92" s="76">
        <v>0</v>
      </c>
      <c r="T92" s="76">
        <v>0</v>
      </c>
      <c r="U92" s="76" t="s">
        <v>39</v>
      </c>
      <c r="V92" s="76">
        <v>0</v>
      </c>
      <c r="W92" s="76">
        <v>0</v>
      </c>
      <c r="X92" s="76" t="s">
        <v>39</v>
      </c>
      <c r="Y92" s="76" t="s">
        <v>39</v>
      </c>
      <c r="Z92" s="76" t="s">
        <v>39</v>
      </c>
      <c r="AA92" s="76">
        <v>0.65580110497237576</v>
      </c>
      <c r="AB92" s="76">
        <v>0.11657458563535912</v>
      </c>
      <c r="AC92" s="76">
        <v>4.6961325966850827E-2</v>
      </c>
      <c r="AD92" s="80">
        <v>0.17734806629834254</v>
      </c>
      <c r="AE92" s="76">
        <v>0.27292817679558012</v>
      </c>
      <c r="AF92" s="76">
        <v>0.36906077348066296</v>
      </c>
      <c r="AG92" s="76">
        <v>0.31823204419889506</v>
      </c>
      <c r="AH92" s="76">
        <v>0.30552486187845301</v>
      </c>
      <c r="AI92" s="76">
        <v>0.31823204419889506</v>
      </c>
      <c r="AJ92" s="76">
        <v>0.31325966850828729</v>
      </c>
      <c r="AK92" s="76">
        <v>0.28784530386740331</v>
      </c>
      <c r="AL92" s="76">
        <v>0.51160220994475136</v>
      </c>
      <c r="AM92" s="76">
        <v>0.28232044198895029</v>
      </c>
      <c r="AN92" s="76">
        <v>0.63591160220994469</v>
      </c>
    </row>
    <row r="93" spans="1:40" ht="15.75" x14ac:dyDescent="0.25">
      <c r="A93" s="2" t="s">
        <v>40</v>
      </c>
      <c r="B93" s="2" t="s">
        <v>135</v>
      </c>
      <c r="C93" s="2" t="s">
        <v>160</v>
      </c>
      <c r="D93" s="2" t="s">
        <v>161</v>
      </c>
      <c r="E93" s="2">
        <v>49.925999999999995</v>
      </c>
      <c r="F93" s="2">
        <v>33.275999999999996</v>
      </c>
      <c r="G93" s="76">
        <v>4.8082702247866337E-2</v>
      </c>
      <c r="H93" s="76">
        <v>2.103618223344152E-2</v>
      </c>
      <c r="I93" s="76" t="s">
        <v>39</v>
      </c>
      <c r="J93" s="76" t="s">
        <v>39</v>
      </c>
      <c r="K93" s="76">
        <v>0.21937732900589016</v>
      </c>
      <c r="L93" s="76" t="s">
        <v>39</v>
      </c>
      <c r="M93" s="76">
        <v>7.2124053371799501E-2</v>
      </c>
      <c r="N93" s="77" t="e">
        <f t="shared" si="10"/>
        <v>#NUM!</v>
      </c>
      <c r="O93" s="78" t="s">
        <v>39</v>
      </c>
      <c r="P93" s="79" t="s">
        <v>39</v>
      </c>
      <c r="Q93" s="77">
        <f t="shared" si="0"/>
        <v>0</v>
      </c>
      <c r="R93" s="78" t="s">
        <v>39</v>
      </c>
      <c r="S93" s="76">
        <v>0</v>
      </c>
      <c r="T93" s="76">
        <v>0</v>
      </c>
      <c r="U93" s="76" t="s">
        <v>39</v>
      </c>
      <c r="V93" s="76">
        <v>0</v>
      </c>
      <c r="W93" s="76">
        <v>0</v>
      </c>
      <c r="X93" s="76" t="s">
        <v>39</v>
      </c>
      <c r="Y93" s="76" t="s">
        <v>39</v>
      </c>
      <c r="Z93" s="76" t="s">
        <v>39</v>
      </c>
      <c r="AA93" s="76">
        <v>0.63409063589373738</v>
      </c>
      <c r="AB93" s="76">
        <v>0.14124293785310738</v>
      </c>
      <c r="AC93" s="76">
        <v>9.0155066714749377E-2</v>
      </c>
      <c r="AD93" s="80">
        <v>0.15326361341507394</v>
      </c>
      <c r="AE93" s="76">
        <v>0.23440317345834838</v>
      </c>
      <c r="AF93" s="76">
        <v>0.52289938694554638</v>
      </c>
      <c r="AG93" s="76">
        <v>0.32155307128260607</v>
      </c>
      <c r="AH93" s="76">
        <v>0.21937732900589016</v>
      </c>
      <c r="AI93" s="76">
        <v>0.24642384902031494</v>
      </c>
      <c r="AJ93" s="76">
        <v>0.21937732900589016</v>
      </c>
      <c r="AK93" s="76">
        <v>0.24642384902031494</v>
      </c>
      <c r="AL93" s="76">
        <v>0.36362543574948913</v>
      </c>
      <c r="AM93" s="76" t="s">
        <v>39</v>
      </c>
      <c r="AN93" s="76" t="s">
        <v>39</v>
      </c>
    </row>
    <row r="94" spans="1:40" ht="15.75" x14ac:dyDescent="0.25">
      <c r="A94" s="2" t="s">
        <v>40</v>
      </c>
      <c r="B94" s="2" t="s">
        <v>135</v>
      </c>
      <c r="C94" s="2" t="s">
        <v>162</v>
      </c>
      <c r="D94" s="2" t="s">
        <v>163</v>
      </c>
      <c r="E94" s="2">
        <v>125.62</v>
      </c>
      <c r="F94" s="2">
        <v>89.600000000000009</v>
      </c>
      <c r="G94" s="76" t="s">
        <v>39</v>
      </c>
      <c r="H94" s="76" t="s">
        <v>39</v>
      </c>
      <c r="I94" s="76" t="s">
        <v>39</v>
      </c>
      <c r="J94" s="76" t="s">
        <v>39</v>
      </c>
      <c r="K94" s="76">
        <v>0.30022321428571425</v>
      </c>
      <c r="L94" s="76">
        <v>6.3616071428571425E-2</v>
      </c>
      <c r="M94" s="76">
        <v>0.1573660714285714</v>
      </c>
      <c r="N94" s="77" t="e">
        <f t="shared" si="10"/>
        <v>#NUM!</v>
      </c>
      <c r="O94" s="78" t="s">
        <v>39</v>
      </c>
      <c r="P94" s="79" t="s">
        <v>39</v>
      </c>
      <c r="Q94" s="77">
        <f t="shared" si="0"/>
        <v>0</v>
      </c>
      <c r="R94" s="78" t="s">
        <v>39</v>
      </c>
      <c r="S94" s="76">
        <v>0</v>
      </c>
      <c r="T94" s="76">
        <v>0</v>
      </c>
      <c r="U94" s="76" t="s">
        <v>39</v>
      </c>
      <c r="V94" s="76">
        <v>0</v>
      </c>
      <c r="W94" s="76">
        <v>0</v>
      </c>
      <c r="X94" s="76" t="s">
        <v>39</v>
      </c>
      <c r="Y94" s="76" t="s">
        <v>39</v>
      </c>
      <c r="Z94" s="76" t="s">
        <v>39</v>
      </c>
      <c r="AA94" s="76">
        <v>0.82924107142857129</v>
      </c>
      <c r="AB94" s="76">
        <v>8.2589285714285712E-2</v>
      </c>
      <c r="AC94" s="76">
        <v>6.6964285714285712E-2</v>
      </c>
      <c r="AD94" s="80">
        <v>0.17299107142857142</v>
      </c>
      <c r="AE94" s="76">
        <v>0.2667410714285714</v>
      </c>
      <c r="AF94" s="76">
        <v>0.38950892857142849</v>
      </c>
      <c r="AG94" s="76">
        <v>0.375</v>
      </c>
      <c r="AH94" s="76">
        <v>0.30022321428571425</v>
      </c>
      <c r="AI94" s="76">
        <v>0.51004464285714279</v>
      </c>
      <c r="AJ94" s="76">
        <v>0.28459821428571425</v>
      </c>
      <c r="AK94" s="76">
        <v>0.36049107142857134</v>
      </c>
      <c r="AL94" s="76">
        <v>0.5479910714285714</v>
      </c>
      <c r="AM94" s="76" t="s">
        <v>39</v>
      </c>
      <c r="AN94" s="76" t="s">
        <v>39</v>
      </c>
    </row>
    <row r="95" spans="1:40" ht="15.75" x14ac:dyDescent="0.25">
      <c r="A95" s="2" t="s">
        <v>40</v>
      </c>
      <c r="B95" s="2" t="s">
        <v>135</v>
      </c>
      <c r="C95" s="2" t="s">
        <v>162</v>
      </c>
      <c r="D95" s="2" t="s">
        <v>164</v>
      </c>
      <c r="E95" s="2">
        <v>112.64999999999999</v>
      </c>
      <c r="F95" s="2">
        <v>82.21</v>
      </c>
      <c r="G95" s="76">
        <v>0.15204962899890526</v>
      </c>
      <c r="H95" s="76">
        <v>2.9193528767789807E-2</v>
      </c>
      <c r="I95" s="76">
        <v>2.4327940639824842E-2</v>
      </c>
      <c r="J95" s="76" t="s">
        <v>39</v>
      </c>
      <c r="K95" s="76">
        <v>0.40992579978104859</v>
      </c>
      <c r="L95" s="76" t="s">
        <v>39</v>
      </c>
      <c r="M95" s="76" t="s">
        <v>39</v>
      </c>
      <c r="N95" s="77" t="e">
        <f t="shared" si="10"/>
        <v>#NUM!</v>
      </c>
      <c r="O95" s="78" t="s">
        <v>39</v>
      </c>
      <c r="P95" s="79" t="s">
        <v>39</v>
      </c>
      <c r="Q95" s="77">
        <f t="shared" si="0"/>
        <v>0</v>
      </c>
      <c r="R95" s="78" t="s">
        <v>39</v>
      </c>
      <c r="S95" s="76">
        <v>0</v>
      </c>
      <c r="T95" s="76">
        <v>0</v>
      </c>
      <c r="U95" s="76" t="s">
        <v>39</v>
      </c>
      <c r="V95" s="76">
        <v>0</v>
      </c>
      <c r="W95" s="76">
        <v>0</v>
      </c>
      <c r="X95" s="76">
        <v>0.72253983700279778</v>
      </c>
      <c r="Y95" s="76">
        <v>0.11555771803916799</v>
      </c>
      <c r="Z95" s="76">
        <v>0.12285610023111544</v>
      </c>
      <c r="AA95" s="76" t="s">
        <v>39</v>
      </c>
      <c r="AB95" s="76" t="s">
        <v>39</v>
      </c>
      <c r="AC95" s="76" t="s">
        <v>39</v>
      </c>
      <c r="AD95" s="80">
        <v>0.18002676073470383</v>
      </c>
      <c r="AE95" s="76">
        <v>0.29193528767789811</v>
      </c>
      <c r="AF95" s="76">
        <v>0.31139764018975796</v>
      </c>
      <c r="AG95" s="76">
        <v>0.25301058265417836</v>
      </c>
      <c r="AH95" s="76">
        <v>0.40992579978104859</v>
      </c>
      <c r="AI95" s="76">
        <v>0.46344726918866325</v>
      </c>
      <c r="AJ95" s="76">
        <v>0.19948911324656368</v>
      </c>
      <c r="AK95" s="76" t="s">
        <v>39</v>
      </c>
      <c r="AL95" s="76" t="s">
        <v>39</v>
      </c>
      <c r="AM95" s="76">
        <v>0.47317844544459314</v>
      </c>
      <c r="AN95" s="76">
        <v>0.51575234156428662</v>
      </c>
    </row>
    <row r="96" spans="1:40" ht="15.75" x14ac:dyDescent="0.25">
      <c r="A96" s="2" t="s">
        <v>40</v>
      </c>
      <c r="B96" s="2" t="s">
        <v>135</v>
      </c>
      <c r="C96" s="2" t="s">
        <v>162</v>
      </c>
      <c r="D96" s="2" t="s">
        <v>165</v>
      </c>
      <c r="E96" s="2">
        <v>130.09</v>
      </c>
      <c r="F96" s="2">
        <v>89.77</v>
      </c>
      <c r="G96" s="76">
        <v>0.10471204188481677</v>
      </c>
      <c r="H96" s="76">
        <v>1.448145260109168E-2</v>
      </c>
      <c r="I96" s="76">
        <v>1.448145260109168E-2</v>
      </c>
      <c r="J96" s="76" t="s">
        <v>39</v>
      </c>
      <c r="K96" s="76" t="s">
        <v>39</v>
      </c>
      <c r="L96" s="76" t="s">
        <v>39</v>
      </c>
      <c r="M96" s="76" t="s">
        <v>39</v>
      </c>
      <c r="N96" s="77" t="e">
        <f t="shared" si="10"/>
        <v>#NUM!</v>
      </c>
      <c r="O96" s="78" t="s">
        <v>39</v>
      </c>
      <c r="P96" s="79" t="s">
        <v>39</v>
      </c>
      <c r="Q96" s="77">
        <f t="shared" si="0"/>
        <v>0</v>
      </c>
      <c r="R96" s="78" t="s">
        <v>39</v>
      </c>
      <c r="S96" s="76">
        <v>0</v>
      </c>
      <c r="T96" s="76">
        <v>0</v>
      </c>
      <c r="U96" s="76" t="s">
        <v>39</v>
      </c>
      <c r="V96" s="76">
        <v>0</v>
      </c>
      <c r="W96" s="76">
        <v>0</v>
      </c>
      <c r="X96" s="76" t="s">
        <v>39</v>
      </c>
      <c r="Y96" s="76" t="s">
        <v>39</v>
      </c>
      <c r="Z96" s="76" t="s">
        <v>39</v>
      </c>
      <c r="AA96" s="76">
        <v>0.6093349671382422</v>
      </c>
      <c r="AB96" s="76">
        <v>0.21053804166202517</v>
      </c>
      <c r="AC96" s="76">
        <v>7.7977052467416735E-2</v>
      </c>
      <c r="AD96" s="80">
        <v>0.16486576807396683</v>
      </c>
      <c r="AE96" s="76">
        <v>0.38097359919795037</v>
      </c>
      <c r="AF96" s="76">
        <v>0.47454606215885042</v>
      </c>
      <c r="AG96" s="76">
        <v>0.4333296201403587</v>
      </c>
      <c r="AH96" s="76" t="s">
        <v>39</v>
      </c>
      <c r="AI96" s="76" t="s">
        <v>39</v>
      </c>
      <c r="AJ96" s="76" t="s">
        <v>39</v>
      </c>
      <c r="AK96" s="76" t="s">
        <v>39</v>
      </c>
      <c r="AL96" s="76" t="s">
        <v>39</v>
      </c>
      <c r="AM96" s="76">
        <v>0.31859195722401695</v>
      </c>
      <c r="AN96" s="76">
        <v>0.39099922022947536</v>
      </c>
    </row>
    <row r="97" spans="1:40" ht="15.75" x14ac:dyDescent="0.25">
      <c r="A97" s="2" t="s">
        <v>40</v>
      </c>
      <c r="B97" s="2" t="s">
        <v>135</v>
      </c>
      <c r="C97" s="2" t="s">
        <v>162</v>
      </c>
      <c r="D97" s="2" t="s">
        <v>166</v>
      </c>
      <c r="E97" s="2">
        <v>135.12</v>
      </c>
      <c r="F97" s="2">
        <v>94.52</v>
      </c>
      <c r="G97" s="76" t="s">
        <v>39</v>
      </c>
      <c r="H97" s="76" t="s">
        <v>39</v>
      </c>
      <c r="I97" s="76" t="s">
        <v>39</v>
      </c>
      <c r="J97" s="76" t="s">
        <v>39</v>
      </c>
      <c r="K97" s="76">
        <v>0.18197206940330088</v>
      </c>
      <c r="L97" s="76" t="s">
        <v>39</v>
      </c>
      <c r="M97" s="76" t="s">
        <v>39</v>
      </c>
      <c r="N97" s="77" t="e">
        <f t="shared" si="10"/>
        <v>#NUM!</v>
      </c>
      <c r="O97" s="78" t="s">
        <v>39</v>
      </c>
      <c r="P97" s="79" t="s">
        <v>39</v>
      </c>
      <c r="Q97" s="77">
        <f t="shared" si="0"/>
        <v>0</v>
      </c>
      <c r="R97" s="78" t="s">
        <v>39</v>
      </c>
      <c r="S97" s="76">
        <v>0</v>
      </c>
      <c r="T97" s="76">
        <v>0</v>
      </c>
      <c r="U97" s="76" t="s">
        <v>39</v>
      </c>
      <c r="V97" s="76">
        <v>0</v>
      </c>
      <c r="W97" s="76">
        <v>0</v>
      </c>
      <c r="X97" s="76">
        <v>0.56813372831146858</v>
      </c>
      <c r="Y97" s="76">
        <v>0.16292848074481592</v>
      </c>
      <c r="Z97" s="76">
        <v>0.1290732120186204</v>
      </c>
      <c r="AA97" s="76" t="s">
        <v>39</v>
      </c>
      <c r="AB97" s="76" t="s">
        <v>39</v>
      </c>
      <c r="AC97" s="76" t="s">
        <v>39</v>
      </c>
      <c r="AD97" s="80">
        <v>0.20947947524333477</v>
      </c>
      <c r="AE97" s="76">
        <v>0.48666948793906056</v>
      </c>
      <c r="AF97" s="76">
        <v>0.50253914515446474</v>
      </c>
      <c r="AG97" s="76">
        <v>0.42424883622513759</v>
      </c>
      <c r="AH97" s="76">
        <v>0.18197206940330088</v>
      </c>
      <c r="AI97" s="76">
        <v>0.28671180702496829</v>
      </c>
      <c r="AJ97" s="76">
        <v>0.18091409225560731</v>
      </c>
      <c r="AK97" s="76" t="s">
        <v>39</v>
      </c>
      <c r="AL97" s="76" t="s">
        <v>39</v>
      </c>
      <c r="AM97" s="76" t="s">
        <v>39</v>
      </c>
      <c r="AN97" s="76" t="s">
        <v>39</v>
      </c>
    </row>
    <row r="98" spans="1:40" ht="15.75" x14ac:dyDescent="0.25">
      <c r="A98" s="98" t="s">
        <v>40</v>
      </c>
      <c r="B98" s="98" t="s">
        <v>135</v>
      </c>
      <c r="C98" s="98" t="s">
        <v>463</v>
      </c>
      <c r="D98" s="98" t="s">
        <v>49</v>
      </c>
      <c r="E98" s="98">
        <f t="shared" ref="E98:AN98" si="16">AVERAGE(E85:E97)</f>
        <v>137.84216666666666</v>
      </c>
      <c r="F98" s="98">
        <f t="shared" si="16"/>
        <v>104.9873846153846</v>
      </c>
      <c r="G98" s="99">
        <f>AVERAGE(G85:G97)</f>
        <v>7.9075686896742617E-2</v>
      </c>
      <c r="H98" s="99">
        <f t="shared" si="16"/>
        <v>3.2486305261772742E-2</v>
      </c>
      <c r="I98" s="99">
        <f t="shared" si="16"/>
        <v>2.320888809067059E-2</v>
      </c>
      <c r="J98" s="99">
        <f t="shared" si="16"/>
        <v>0.21685518610713209</v>
      </c>
      <c r="K98" s="99">
        <f t="shared" si="16"/>
        <v>0.27450511540893835</v>
      </c>
      <c r="L98" s="99">
        <f t="shared" si="16"/>
        <v>6.8794519220558972E-2</v>
      </c>
      <c r="M98" s="99">
        <f t="shared" si="16"/>
        <v>0.16143014094574157</v>
      </c>
      <c r="N98" s="84" t="e">
        <f t="shared" si="16"/>
        <v>#NUM!</v>
      </c>
      <c r="O98" s="99" t="e">
        <f t="shared" si="16"/>
        <v>#DIV/0!</v>
      </c>
      <c r="P98" s="99" t="e">
        <f t="shared" si="16"/>
        <v>#DIV/0!</v>
      </c>
      <c r="Q98" s="84">
        <f t="shared" si="16"/>
        <v>0</v>
      </c>
      <c r="R98" s="99" t="e">
        <f t="shared" si="16"/>
        <v>#DIV/0!</v>
      </c>
      <c r="S98" s="99">
        <f t="shared" si="16"/>
        <v>0</v>
      </c>
      <c r="T98" s="99">
        <f t="shared" si="16"/>
        <v>0</v>
      </c>
      <c r="U98" s="99" t="e">
        <f t="shared" si="16"/>
        <v>#DIV/0!</v>
      </c>
      <c r="V98" s="99">
        <f t="shared" si="16"/>
        <v>0</v>
      </c>
      <c r="W98" s="99">
        <f t="shared" si="16"/>
        <v>0</v>
      </c>
      <c r="X98" s="99">
        <f t="shared" si="16"/>
        <v>0.65711615778035037</v>
      </c>
      <c r="Y98" s="99">
        <f t="shared" si="16"/>
        <v>0.14065614994304373</v>
      </c>
      <c r="Z98" s="99">
        <f t="shared" si="16"/>
        <v>0.10620887206090893</v>
      </c>
      <c r="AA98" s="99">
        <f t="shared" si="16"/>
        <v>0.6821169448582316</v>
      </c>
      <c r="AB98" s="99">
        <f t="shared" si="16"/>
        <v>0.13773621271619435</v>
      </c>
      <c r="AC98" s="99">
        <f t="shared" si="16"/>
        <v>7.0514432715825665E-2</v>
      </c>
      <c r="AD98" s="99">
        <f t="shared" si="16"/>
        <v>0.16085280835160123</v>
      </c>
      <c r="AE98" s="99">
        <f t="shared" si="16"/>
        <v>0.30152405164999868</v>
      </c>
      <c r="AF98" s="99">
        <f t="shared" si="16"/>
        <v>0.37089375693318571</v>
      </c>
      <c r="AG98" s="99">
        <f t="shared" si="16"/>
        <v>0.32038687515868147</v>
      </c>
      <c r="AH98" s="99">
        <f t="shared" si="16"/>
        <v>0.26726882833730414</v>
      </c>
      <c r="AI98" s="99">
        <f t="shared" si="16"/>
        <v>0.34594944328244492</v>
      </c>
      <c r="AJ98" s="99">
        <f t="shared" si="16"/>
        <v>0.21767539565724098</v>
      </c>
      <c r="AK98" s="99">
        <f t="shared" si="16"/>
        <v>0.31814712747403778</v>
      </c>
      <c r="AL98" s="99">
        <f t="shared" si="16"/>
        <v>0.45515357811735291</v>
      </c>
      <c r="AM98" s="99">
        <f t="shared" si="16"/>
        <v>0.34392661191088691</v>
      </c>
      <c r="AN98" s="99">
        <f t="shared" si="16"/>
        <v>0.51328493191603863</v>
      </c>
    </row>
    <row r="99" spans="1:40" ht="15.75" x14ac:dyDescent="0.25">
      <c r="A99" s="2" t="s">
        <v>40</v>
      </c>
      <c r="B99" s="2" t="s">
        <v>135</v>
      </c>
      <c r="C99" s="2" t="s">
        <v>464</v>
      </c>
      <c r="D99" s="2" t="s">
        <v>167</v>
      </c>
      <c r="E99" s="2">
        <v>93.93</v>
      </c>
      <c r="F99" s="2">
        <v>58.24</v>
      </c>
      <c r="G99" s="76">
        <v>0.10130494505494506</v>
      </c>
      <c r="H99" s="76">
        <v>3.7774725274725279E-2</v>
      </c>
      <c r="I99" s="76">
        <v>2.2321428571428572E-2</v>
      </c>
      <c r="J99" s="76">
        <v>0.20089285714285712</v>
      </c>
      <c r="K99" s="76">
        <v>0.29532967032967028</v>
      </c>
      <c r="L99" s="76">
        <v>4.4642857142857144E-2</v>
      </c>
      <c r="M99" s="76">
        <v>0.16140109890109891</v>
      </c>
      <c r="N99" s="77">
        <f t="shared" si="10"/>
        <v>0.65934065934065933</v>
      </c>
      <c r="O99" s="78" t="s">
        <v>39</v>
      </c>
      <c r="P99" s="79">
        <v>0.65934065934065933</v>
      </c>
      <c r="Q99" s="77">
        <f t="shared" si="0"/>
        <v>0.19230769230769229</v>
      </c>
      <c r="R99" s="78" t="s">
        <v>39</v>
      </c>
      <c r="S99" s="76">
        <v>0.19230769230769229</v>
      </c>
      <c r="T99" s="76">
        <v>8.9285714285714288E-2</v>
      </c>
      <c r="U99" s="76" t="s">
        <v>39</v>
      </c>
      <c r="V99" s="76">
        <v>0</v>
      </c>
      <c r="W99" s="76">
        <v>0</v>
      </c>
      <c r="X99" s="76" t="s">
        <v>39</v>
      </c>
      <c r="Y99" s="76" t="s">
        <v>39</v>
      </c>
      <c r="Z99" s="76" t="s">
        <v>39</v>
      </c>
      <c r="AA99" s="76" t="s">
        <v>39</v>
      </c>
      <c r="AB99" s="76" t="s">
        <v>39</v>
      </c>
      <c r="AC99" s="76" t="s">
        <v>39</v>
      </c>
      <c r="AD99" s="80">
        <v>0.16655219780219779</v>
      </c>
      <c r="AE99" s="76">
        <v>0.3725961538461538</v>
      </c>
      <c r="AF99" s="76">
        <v>0.46016483516483514</v>
      </c>
      <c r="AG99" s="76">
        <v>0.38289835164835162</v>
      </c>
      <c r="AH99" s="76">
        <v>0.29532967032967028</v>
      </c>
      <c r="AI99" s="76">
        <v>0.34168956043956039</v>
      </c>
      <c r="AJ99" s="76">
        <v>0.24210164835164832</v>
      </c>
      <c r="AK99" s="76">
        <v>0.2901785714285714</v>
      </c>
      <c r="AL99" s="76">
        <v>0.54773351648351642</v>
      </c>
      <c r="AM99" s="76" t="s">
        <v>39</v>
      </c>
      <c r="AN99" s="76" t="s">
        <v>39</v>
      </c>
    </row>
    <row r="100" spans="1:40" ht="15.75" x14ac:dyDescent="0.25">
      <c r="A100" s="2" t="s">
        <v>40</v>
      </c>
      <c r="B100" s="2" t="s">
        <v>135</v>
      </c>
      <c r="C100" s="2" t="s">
        <v>464</v>
      </c>
      <c r="D100" s="2" t="s">
        <v>168</v>
      </c>
      <c r="E100" s="2">
        <v>72.300000000000011</v>
      </c>
      <c r="F100" s="2">
        <v>56.2</v>
      </c>
      <c r="G100" s="76">
        <v>6.0498220640569388E-2</v>
      </c>
      <c r="H100" s="76">
        <v>2.1352313167259784E-2</v>
      </c>
      <c r="I100" s="76" t="s">
        <v>39</v>
      </c>
      <c r="J100" s="76">
        <v>0.16903914590747329</v>
      </c>
      <c r="K100" s="76">
        <v>0.28469750889679712</v>
      </c>
      <c r="L100" s="76">
        <v>0.14412811387900354</v>
      </c>
      <c r="M100" s="76">
        <v>0.18149466192170816</v>
      </c>
      <c r="N100" s="77" t="e">
        <f t="shared" si="10"/>
        <v>#NUM!</v>
      </c>
      <c r="O100" s="78" t="s">
        <v>39</v>
      </c>
      <c r="P100" s="79" t="s">
        <v>39</v>
      </c>
      <c r="Q100" s="77" t="s">
        <v>39</v>
      </c>
      <c r="R100" s="78" t="s">
        <v>39</v>
      </c>
      <c r="S100" s="76" t="s">
        <v>39</v>
      </c>
      <c r="T100" s="76" t="s">
        <v>39</v>
      </c>
      <c r="U100" s="76" t="s">
        <v>39</v>
      </c>
      <c r="V100" s="76">
        <v>0</v>
      </c>
      <c r="W100" s="76">
        <v>0</v>
      </c>
      <c r="X100" s="76" t="s">
        <v>39</v>
      </c>
      <c r="Y100" s="76" t="s">
        <v>39</v>
      </c>
      <c r="Z100" s="76" t="s">
        <v>39</v>
      </c>
      <c r="AA100" s="76" t="s">
        <v>39</v>
      </c>
      <c r="AB100" s="76">
        <v>0</v>
      </c>
      <c r="AC100" s="76">
        <v>0</v>
      </c>
      <c r="AD100" s="80">
        <v>0.13167259786476868</v>
      </c>
      <c r="AE100" s="76">
        <v>0.27402135231316727</v>
      </c>
      <c r="AF100" s="76">
        <v>0.32562277580071175</v>
      </c>
      <c r="AG100" s="76">
        <v>0.39323843416370108</v>
      </c>
      <c r="AH100" s="76">
        <v>0.28469750889679712</v>
      </c>
      <c r="AI100" s="76">
        <v>0.29715302491103202</v>
      </c>
      <c r="AJ100" s="76">
        <v>0.28469750889679712</v>
      </c>
      <c r="AK100" s="76" t="s">
        <v>39</v>
      </c>
      <c r="AL100" s="76" t="s">
        <v>39</v>
      </c>
      <c r="AM100" s="76">
        <v>0.15480427046263343</v>
      </c>
      <c r="AN100" s="76">
        <v>0.72597864768683262</v>
      </c>
    </row>
    <row r="101" spans="1:40" ht="15.75" x14ac:dyDescent="0.25">
      <c r="A101" s="2" t="s">
        <v>40</v>
      </c>
      <c r="B101" s="2" t="s">
        <v>135</v>
      </c>
      <c r="C101" s="2" t="s">
        <v>464</v>
      </c>
      <c r="D101" s="2" t="s">
        <v>169</v>
      </c>
      <c r="E101" s="2">
        <v>93.85</v>
      </c>
      <c r="F101" s="2">
        <v>64.319999999999993</v>
      </c>
      <c r="G101" s="76">
        <v>3.8868159203980103E-2</v>
      </c>
      <c r="H101" s="76">
        <v>3.8868159203980103E-2</v>
      </c>
      <c r="I101" s="76">
        <v>2.4875621890547268E-2</v>
      </c>
      <c r="J101" s="76">
        <v>0.13370646766169156</v>
      </c>
      <c r="K101" s="76">
        <v>0.31716417910447764</v>
      </c>
      <c r="L101" s="76">
        <v>6.8407960199004983E-2</v>
      </c>
      <c r="M101" s="76">
        <v>0.11349502487562189</v>
      </c>
      <c r="N101" s="77">
        <f t="shared" si="10"/>
        <v>0.66386815920398023</v>
      </c>
      <c r="O101" s="78" t="s">
        <v>39</v>
      </c>
      <c r="P101" s="79">
        <v>0.66386815920398023</v>
      </c>
      <c r="Q101" s="77">
        <f t="shared" si="0"/>
        <v>0.11815920398009951</v>
      </c>
      <c r="R101" s="78" t="s">
        <v>39</v>
      </c>
      <c r="S101" s="76">
        <v>0.11815920398009951</v>
      </c>
      <c r="T101" s="76">
        <v>2.4875621890547268E-2</v>
      </c>
      <c r="U101" s="76" t="s">
        <v>39</v>
      </c>
      <c r="V101" s="76">
        <v>0</v>
      </c>
      <c r="W101" s="76">
        <v>0</v>
      </c>
      <c r="X101" s="76" t="s">
        <v>39</v>
      </c>
      <c r="Y101" s="76" t="s">
        <v>39</v>
      </c>
      <c r="Z101" s="76" t="s">
        <v>39</v>
      </c>
      <c r="AA101" s="76" t="s">
        <v>39</v>
      </c>
      <c r="AB101" s="76" t="s">
        <v>39</v>
      </c>
      <c r="AC101" s="76" t="s">
        <v>39</v>
      </c>
      <c r="AD101" s="80">
        <v>0.20211442786069653</v>
      </c>
      <c r="AE101" s="76">
        <v>0.39023631840796025</v>
      </c>
      <c r="AF101" s="76">
        <v>0.42754975124378114</v>
      </c>
      <c r="AG101" s="76">
        <v>0.44465174129353241</v>
      </c>
      <c r="AH101" s="76">
        <v>0.31716417910447764</v>
      </c>
      <c r="AI101" s="76">
        <v>0.25808457711442789</v>
      </c>
      <c r="AJ101" s="76">
        <v>0.19123134328358213</v>
      </c>
      <c r="AK101" s="76">
        <v>0.28140547263681598</v>
      </c>
      <c r="AL101" s="76">
        <v>0.49906716417910457</v>
      </c>
      <c r="AM101" s="76" t="s">
        <v>39</v>
      </c>
      <c r="AN101" s="76" t="s">
        <v>39</v>
      </c>
    </row>
    <row r="102" spans="1:40" ht="15.75" x14ac:dyDescent="0.25">
      <c r="A102" s="2" t="s">
        <v>40</v>
      </c>
      <c r="B102" s="2" t="s">
        <v>135</v>
      </c>
      <c r="C102" s="2" t="s">
        <v>464</v>
      </c>
      <c r="D102" s="2" t="s">
        <v>170</v>
      </c>
      <c r="E102" s="2" t="s">
        <v>39</v>
      </c>
      <c r="F102" s="2">
        <v>74.960000000000008</v>
      </c>
      <c r="G102" s="76">
        <v>7.8708644610458914E-2</v>
      </c>
      <c r="H102" s="76">
        <v>4.0021344717182494E-2</v>
      </c>
      <c r="I102" s="76">
        <v>3.468516542155816E-2</v>
      </c>
      <c r="J102" s="76" t="s">
        <v>39</v>
      </c>
      <c r="K102" s="76">
        <v>0.33084311632870861</v>
      </c>
      <c r="L102" s="76">
        <v>0.10405549626467447</v>
      </c>
      <c r="M102" s="76">
        <v>0.14007470651013873</v>
      </c>
      <c r="N102" s="77">
        <f t="shared" si="10"/>
        <v>0.72438633938100305</v>
      </c>
      <c r="O102" s="78" t="s">
        <v>39</v>
      </c>
      <c r="P102" s="79">
        <v>0.72438633938100305</v>
      </c>
      <c r="Q102" s="77">
        <f t="shared" si="0"/>
        <v>0.13340448239060831</v>
      </c>
      <c r="R102" s="78" t="s">
        <v>39</v>
      </c>
      <c r="S102" s="76">
        <v>0.13340448239060831</v>
      </c>
      <c r="T102" s="76">
        <v>6.5368196371398082E-2</v>
      </c>
      <c r="U102" s="76" t="s">
        <v>39</v>
      </c>
      <c r="V102" s="76">
        <v>0</v>
      </c>
      <c r="W102" s="76">
        <v>0</v>
      </c>
      <c r="X102" s="76" t="s">
        <v>39</v>
      </c>
      <c r="Y102" s="76" t="s">
        <v>39</v>
      </c>
      <c r="Z102" s="76" t="s">
        <v>39</v>
      </c>
      <c r="AA102" s="76" t="s">
        <v>39</v>
      </c>
      <c r="AB102" s="76">
        <v>0</v>
      </c>
      <c r="AC102" s="76">
        <v>0</v>
      </c>
      <c r="AD102" s="80">
        <v>0.16408751334044824</v>
      </c>
      <c r="AE102" s="76" t="s">
        <v>39</v>
      </c>
      <c r="AF102" s="76">
        <v>0.40554962646744924</v>
      </c>
      <c r="AG102" s="76" t="s">
        <v>39</v>
      </c>
      <c r="AH102" s="76">
        <v>0.33084311632870861</v>
      </c>
      <c r="AI102" s="76">
        <v>0.38954108858057623</v>
      </c>
      <c r="AJ102" s="76">
        <v>0.32283884738527208</v>
      </c>
      <c r="AK102" s="76" t="s">
        <v>39</v>
      </c>
      <c r="AL102" s="76" t="s">
        <v>39</v>
      </c>
      <c r="AM102" s="76" t="s">
        <v>39</v>
      </c>
      <c r="AN102" s="76" t="s">
        <v>39</v>
      </c>
    </row>
    <row r="103" spans="1:40" ht="15.75" x14ac:dyDescent="0.25">
      <c r="A103" s="2" t="s">
        <v>40</v>
      </c>
      <c r="B103" s="2" t="s">
        <v>135</v>
      </c>
      <c r="C103" s="2" t="s">
        <v>171</v>
      </c>
      <c r="D103" s="2" t="s">
        <v>172</v>
      </c>
      <c r="E103" s="2">
        <v>88.75</v>
      </c>
      <c r="F103" s="2">
        <v>62.910000000000004</v>
      </c>
      <c r="G103" s="76">
        <v>6.8351613415991094E-2</v>
      </c>
      <c r="H103" s="76">
        <v>7.7889047846129392E-2</v>
      </c>
      <c r="I103" s="76" t="s">
        <v>39</v>
      </c>
      <c r="J103" s="76">
        <v>0.17962168176760451</v>
      </c>
      <c r="K103" s="76">
        <v>0.25910030201875694</v>
      </c>
      <c r="L103" s="76" t="s">
        <v>39</v>
      </c>
      <c r="M103" s="76">
        <v>0.22412970910824986</v>
      </c>
      <c r="N103" s="77" t="e">
        <f t="shared" si="10"/>
        <v>#NUM!</v>
      </c>
      <c r="O103" s="78" t="s">
        <v>39</v>
      </c>
      <c r="P103" s="79" t="s">
        <v>39</v>
      </c>
      <c r="Q103" s="77" t="s">
        <v>39</v>
      </c>
      <c r="R103" s="78" t="s">
        <v>39</v>
      </c>
      <c r="S103" s="76" t="s">
        <v>39</v>
      </c>
      <c r="T103" s="76" t="s">
        <v>39</v>
      </c>
      <c r="U103" s="76" t="s">
        <v>39</v>
      </c>
      <c r="V103" s="76">
        <v>0</v>
      </c>
      <c r="W103" s="76">
        <v>0</v>
      </c>
      <c r="X103" s="76" t="s">
        <v>39</v>
      </c>
      <c r="Y103" s="76" t="s">
        <v>39</v>
      </c>
      <c r="Z103" s="76" t="s">
        <v>39</v>
      </c>
      <c r="AA103" s="76" t="s">
        <v>39</v>
      </c>
      <c r="AB103" s="76" t="s">
        <v>39</v>
      </c>
      <c r="AC103" s="76" t="s">
        <v>39</v>
      </c>
      <c r="AD103" s="80">
        <v>0.12557621999682086</v>
      </c>
      <c r="AE103" s="76">
        <v>0.34811635670004765</v>
      </c>
      <c r="AF103" s="76">
        <v>0.46574471467175327</v>
      </c>
      <c r="AG103" s="76">
        <v>0.41328882530599265</v>
      </c>
      <c r="AH103" s="76" t="s">
        <v>39</v>
      </c>
      <c r="AI103" s="76" t="s">
        <v>39</v>
      </c>
      <c r="AJ103" s="76" t="s">
        <v>39</v>
      </c>
      <c r="AK103" s="76">
        <v>0.34811635670004765</v>
      </c>
      <c r="AL103" s="76">
        <v>0.522969321252583</v>
      </c>
      <c r="AM103" s="76" t="s">
        <v>39</v>
      </c>
      <c r="AN103" s="76" t="s">
        <v>39</v>
      </c>
    </row>
    <row r="104" spans="1:40" ht="15.75" x14ac:dyDescent="0.25">
      <c r="A104" s="2" t="s">
        <v>40</v>
      </c>
      <c r="B104" s="2" t="s">
        <v>135</v>
      </c>
      <c r="C104" s="2" t="s">
        <v>173</v>
      </c>
      <c r="D104" s="2" t="s">
        <v>174</v>
      </c>
      <c r="E104" s="2">
        <v>166</v>
      </c>
      <c r="F104" s="2">
        <v>118.36</v>
      </c>
      <c r="G104" s="76">
        <v>0.12757688408246029</v>
      </c>
      <c r="H104" s="76">
        <v>2.6191280838120987E-2</v>
      </c>
      <c r="I104" s="76">
        <v>4.6468401486988845E-2</v>
      </c>
      <c r="J104" s="76" t="s">
        <v>39</v>
      </c>
      <c r="K104" s="76">
        <v>0.35991889151740453</v>
      </c>
      <c r="L104" s="76">
        <v>0.10645488340655626</v>
      </c>
      <c r="M104" s="76">
        <v>0.15714768502872595</v>
      </c>
      <c r="N104" s="77" t="e">
        <f t="shared" si="10"/>
        <v>#NUM!</v>
      </c>
      <c r="O104" s="78" t="s">
        <v>39</v>
      </c>
      <c r="P104" s="79" t="s">
        <v>39</v>
      </c>
      <c r="Q104" s="77" t="s">
        <v>39</v>
      </c>
      <c r="R104" s="78" t="s">
        <v>39</v>
      </c>
      <c r="S104" s="76" t="s">
        <v>39</v>
      </c>
      <c r="T104" s="76" t="s">
        <v>39</v>
      </c>
      <c r="U104" s="76" t="s">
        <v>39</v>
      </c>
      <c r="V104" s="76">
        <v>0</v>
      </c>
      <c r="W104" s="76">
        <v>0</v>
      </c>
      <c r="X104" s="76" t="s">
        <v>39</v>
      </c>
      <c r="Y104" s="76" t="s">
        <v>39</v>
      </c>
      <c r="Z104" s="76" t="s">
        <v>39</v>
      </c>
      <c r="AA104" s="76" t="s">
        <v>39</v>
      </c>
      <c r="AB104" s="76" t="s">
        <v>39</v>
      </c>
      <c r="AC104" s="76" t="s">
        <v>39</v>
      </c>
      <c r="AD104" s="80">
        <v>0.20699560662385941</v>
      </c>
      <c r="AE104" s="76">
        <v>0.40554241297735721</v>
      </c>
      <c r="AF104" s="76" t="s">
        <v>39</v>
      </c>
      <c r="AG104" s="76" t="s">
        <v>39</v>
      </c>
      <c r="AH104" s="76">
        <v>0.35991889151740453</v>
      </c>
      <c r="AI104" s="76">
        <v>0.48665089557282865</v>
      </c>
      <c r="AJ104" s="76">
        <v>0.2957080094626563</v>
      </c>
      <c r="AK104" s="76">
        <v>0.42244001351808042</v>
      </c>
      <c r="AL104" s="76">
        <v>0.5204460966542751</v>
      </c>
      <c r="AM104" s="76" t="s">
        <v>39</v>
      </c>
      <c r="AN104" s="76" t="s">
        <v>39</v>
      </c>
    </row>
    <row r="105" spans="1:40" ht="15.75" x14ac:dyDescent="0.25">
      <c r="A105" s="98" t="s">
        <v>40</v>
      </c>
      <c r="B105" s="98" t="s">
        <v>135</v>
      </c>
      <c r="C105" s="98" t="s">
        <v>452</v>
      </c>
      <c r="D105" s="98" t="s">
        <v>49</v>
      </c>
      <c r="E105" s="98">
        <f t="shared" ref="E105:AN105" si="17">AVERAGE(E99:E104)</f>
        <v>102.96600000000001</v>
      </c>
      <c r="F105" s="98">
        <f t="shared" si="17"/>
        <v>72.498333333333335</v>
      </c>
      <c r="G105" s="99">
        <f t="shared" si="17"/>
        <v>7.9218077834734155E-2</v>
      </c>
      <c r="H105" s="99">
        <f t="shared" si="17"/>
        <v>4.0349478507899682E-2</v>
      </c>
      <c r="I105" s="99">
        <f t="shared" si="17"/>
        <v>3.2087654342630709E-2</v>
      </c>
      <c r="J105" s="99">
        <f t="shared" si="17"/>
        <v>0.17081503811990661</v>
      </c>
      <c r="K105" s="99">
        <f t="shared" si="17"/>
        <v>0.30784227803263586</v>
      </c>
      <c r="L105" s="99">
        <f t="shared" si="17"/>
        <v>9.3537862178419279E-2</v>
      </c>
      <c r="M105" s="99">
        <f t="shared" si="17"/>
        <v>0.16295714772425726</v>
      </c>
      <c r="N105" s="84" t="e">
        <f t="shared" si="17"/>
        <v>#NUM!</v>
      </c>
      <c r="O105" s="99" t="e">
        <f t="shared" si="17"/>
        <v>#DIV/0!</v>
      </c>
      <c r="P105" s="99">
        <f t="shared" si="17"/>
        <v>0.6825317193085475</v>
      </c>
      <c r="Q105" s="84">
        <f t="shared" si="17"/>
        <v>0.14795712622613336</v>
      </c>
      <c r="R105" s="99" t="e">
        <f t="shared" si="17"/>
        <v>#DIV/0!</v>
      </c>
      <c r="S105" s="99">
        <f t="shared" si="17"/>
        <v>0.14795712622613336</v>
      </c>
      <c r="T105" s="99">
        <f t="shared" si="17"/>
        <v>5.9843177515886546E-2</v>
      </c>
      <c r="U105" s="99" t="e">
        <f t="shared" si="17"/>
        <v>#DIV/0!</v>
      </c>
      <c r="V105" s="99">
        <f t="shared" si="17"/>
        <v>0</v>
      </c>
      <c r="W105" s="99">
        <f t="shared" si="17"/>
        <v>0</v>
      </c>
      <c r="X105" s="99" t="e">
        <f t="shared" si="17"/>
        <v>#DIV/0!</v>
      </c>
      <c r="Y105" s="99" t="e">
        <f t="shared" si="17"/>
        <v>#DIV/0!</v>
      </c>
      <c r="Z105" s="99" t="e">
        <f t="shared" si="17"/>
        <v>#DIV/0!</v>
      </c>
      <c r="AA105" s="99" t="e">
        <f t="shared" si="17"/>
        <v>#DIV/0!</v>
      </c>
      <c r="AB105" s="99">
        <f t="shared" si="17"/>
        <v>0</v>
      </c>
      <c r="AC105" s="99">
        <f t="shared" si="17"/>
        <v>0</v>
      </c>
      <c r="AD105" s="99">
        <f t="shared" si="17"/>
        <v>0.16616642724813194</v>
      </c>
      <c r="AE105" s="99">
        <f t="shared" si="17"/>
        <v>0.35810251884893723</v>
      </c>
      <c r="AF105" s="99">
        <f t="shared" si="17"/>
        <v>0.41692634066970607</v>
      </c>
      <c r="AG105" s="99">
        <f t="shared" si="17"/>
        <v>0.40851933810289442</v>
      </c>
      <c r="AH105" s="99">
        <f t="shared" si="17"/>
        <v>0.31759067323541162</v>
      </c>
      <c r="AI105" s="99">
        <f t="shared" si="17"/>
        <v>0.35462382932368502</v>
      </c>
      <c r="AJ105" s="99">
        <f t="shared" si="17"/>
        <v>0.26731547147599122</v>
      </c>
      <c r="AK105" s="99">
        <f t="shared" si="17"/>
        <v>0.33553510357087885</v>
      </c>
      <c r="AL105" s="99">
        <f t="shared" si="17"/>
        <v>0.52255402464236977</v>
      </c>
      <c r="AM105" s="99">
        <f t="shared" si="17"/>
        <v>0.15480427046263343</v>
      </c>
      <c r="AN105" s="99">
        <f t="shared" si="17"/>
        <v>0.72597864768683262</v>
      </c>
    </row>
    <row r="106" spans="1:40" ht="15.75" x14ac:dyDescent="0.25">
      <c r="A106" s="2" t="s">
        <v>40</v>
      </c>
      <c r="B106" s="2" t="s">
        <v>135</v>
      </c>
      <c r="C106" s="2" t="s">
        <v>175</v>
      </c>
      <c r="D106" s="2" t="s">
        <v>176</v>
      </c>
      <c r="E106" s="2">
        <v>126.14400000000001</v>
      </c>
      <c r="F106" s="2">
        <v>72.703000000000003</v>
      </c>
      <c r="G106" s="76">
        <v>3.8512853664910661E-2</v>
      </c>
      <c r="H106" s="76">
        <v>0.11691402005419309</v>
      </c>
      <c r="I106" s="76">
        <v>0.10040851134065994</v>
      </c>
      <c r="J106" s="76">
        <v>6.6022034854132564E-2</v>
      </c>
      <c r="K106" s="76" t="s">
        <v>39</v>
      </c>
      <c r="L106" s="76">
        <v>0</v>
      </c>
      <c r="M106" s="76">
        <v>0</v>
      </c>
      <c r="N106" s="77" t="e">
        <f t="shared" si="10"/>
        <v>#NUM!</v>
      </c>
      <c r="O106" s="78" t="s">
        <v>39</v>
      </c>
      <c r="P106" s="79" t="s">
        <v>39</v>
      </c>
      <c r="Q106" s="77" t="s">
        <v>39</v>
      </c>
      <c r="R106" s="78" t="s">
        <v>39</v>
      </c>
      <c r="S106" s="76" t="s">
        <v>39</v>
      </c>
      <c r="T106" s="76" t="s">
        <v>39</v>
      </c>
      <c r="U106" s="76" t="s">
        <v>39</v>
      </c>
      <c r="V106" s="76">
        <v>0</v>
      </c>
      <c r="W106" s="76">
        <v>0</v>
      </c>
      <c r="X106" s="76" t="s">
        <v>39</v>
      </c>
      <c r="Y106" s="76">
        <v>0</v>
      </c>
      <c r="Z106" s="76">
        <v>0</v>
      </c>
      <c r="AA106" s="76" t="s">
        <v>39</v>
      </c>
      <c r="AB106" s="76">
        <v>0</v>
      </c>
      <c r="AC106" s="76">
        <v>0</v>
      </c>
      <c r="AD106" s="80">
        <v>0.53642903318982704</v>
      </c>
      <c r="AE106" s="76">
        <v>0.71248779280084718</v>
      </c>
      <c r="AF106" s="76">
        <v>0.73449513775222475</v>
      </c>
      <c r="AG106" s="76">
        <v>0.53092719695198276</v>
      </c>
      <c r="AH106" s="76">
        <v>0.40300950442210087</v>
      </c>
      <c r="AI106" s="76" t="s">
        <v>39</v>
      </c>
      <c r="AJ106" s="76" t="s">
        <v>39</v>
      </c>
      <c r="AK106" s="76" t="s">
        <v>39</v>
      </c>
      <c r="AL106" s="76" t="s">
        <v>39</v>
      </c>
      <c r="AM106" s="76">
        <v>0.58732101838988759</v>
      </c>
      <c r="AN106" s="76">
        <v>0.64646575794671468</v>
      </c>
    </row>
    <row r="107" spans="1:40" ht="15.75" x14ac:dyDescent="0.25">
      <c r="A107" s="2" t="s">
        <v>40</v>
      </c>
      <c r="B107" s="2" t="s">
        <v>135</v>
      </c>
      <c r="C107" s="2" t="s">
        <v>177</v>
      </c>
      <c r="D107" s="2" t="s">
        <v>432</v>
      </c>
      <c r="E107" s="2">
        <v>69.650000000000006</v>
      </c>
      <c r="F107" s="2">
        <v>55.25</v>
      </c>
      <c r="G107" s="76" t="s">
        <v>39</v>
      </c>
      <c r="H107" s="76" t="s">
        <v>39</v>
      </c>
      <c r="I107" s="76" t="s">
        <v>39</v>
      </c>
      <c r="J107" s="76" t="s">
        <v>39</v>
      </c>
      <c r="K107" s="76" t="s">
        <v>39</v>
      </c>
      <c r="L107" s="76" t="s">
        <v>39</v>
      </c>
      <c r="M107" s="76" t="s">
        <v>39</v>
      </c>
      <c r="N107" s="77" t="e">
        <f t="shared" si="10"/>
        <v>#NUM!</v>
      </c>
      <c r="O107" s="78" t="s">
        <v>39</v>
      </c>
      <c r="P107" s="79" t="s">
        <v>39</v>
      </c>
      <c r="Q107" s="77" t="s">
        <v>39</v>
      </c>
      <c r="R107" s="78" t="s">
        <v>39</v>
      </c>
      <c r="S107" s="76" t="s">
        <v>39</v>
      </c>
      <c r="T107" s="76" t="s">
        <v>39</v>
      </c>
      <c r="U107" s="76" t="s">
        <v>39</v>
      </c>
      <c r="V107" s="76" t="s">
        <v>39</v>
      </c>
      <c r="W107" s="76" t="s">
        <v>39</v>
      </c>
      <c r="X107" s="76">
        <v>0.6244343891402715</v>
      </c>
      <c r="Y107" s="76">
        <v>0.18642533936651584</v>
      </c>
      <c r="Z107" s="76">
        <v>0.19004524886877827</v>
      </c>
      <c r="AA107" s="76">
        <v>0.83438914027149325</v>
      </c>
      <c r="AB107" s="76">
        <v>9.4117647058823528E-2</v>
      </c>
      <c r="AC107" s="76">
        <v>4.343891402714932E-2</v>
      </c>
      <c r="AD107" s="80">
        <v>0.12126696832579185</v>
      </c>
      <c r="AE107" s="76">
        <v>0.25339366515837103</v>
      </c>
      <c r="AF107" s="76">
        <v>0.27511312217194567</v>
      </c>
      <c r="AG107" s="76" t="s">
        <v>39</v>
      </c>
      <c r="AH107" s="76" t="s">
        <v>39</v>
      </c>
      <c r="AI107" s="76" t="s">
        <v>39</v>
      </c>
      <c r="AJ107" s="76" t="s">
        <v>39</v>
      </c>
      <c r="AK107" s="76" t="s">
        <v>39</v>
      </c>
      <c r="AL107" s="76" t="s">
        <v>39</v>
      </c>
      <c r="AM107" s="76">
        <v>0.26244343891402716</v>
      </c>
      <c r="AN107" s="76">
        <v>0.33122171945701356</v>
      </c>
    </row>
    <row r="108" spans="1:40" ht="15.75" x14ac:dyDescent="0.25">
      <c r="A108" s="2" t="s">
        <v>40</v>
      </c>
      <c r="B108" s="2" t="s">
        <v>135</v>
      </c>
      <c r="C108" s="2" t="s">
        <v>177</v>
      </c>
      <c r="D108" s="2" t="s">
        <v>179</v>
      </c>
      <c r="E108" s="2" t="s">
        <v>39</v>
      </c>
      <c r="F108" s="2">
        <v>46.58</v>
      </c>
      <c r="G108" s="76">
        <v>5.796479175611851E-2</v>
      </c>
      <c r="H108" s="76">
        <v>2.7908973808501505E-2</v>
      </c>
      <c r="I108" s="76">
        <v>2.7908973808501505E-2</v>
      </c>
      <c r="J108" s="76">
        <v>6.6552168312580512E-2</v>
      </c>
      <c r="K108" s="76" t="s">
        <v>39</v>
      </c>
      <c r="L108" s="76" t="s">
        <v>39</v>
      </c>
      <c r="M108" s="76" t="s">
        <v>39</v>
      </c>
      <c r="N108" s="77" t="e">
        <f>SMALL(O108:P108,1)</f>
        <v>#NUM!</v>
      </c>
      <c r="O108" s="78" t="s">
        <v>39</v>
      </c>
      <c r="P108" s="79" t="s">
        <v>39</v>
      </c>
      <c r="Q108" s="77" t="s">
        <v>39</v>
      </c>
      <c r="R108" s="78" t="s">
        <v>39</v>
      </c>
      <c r="S108" s="76" t="s">
        <v>39</v>
      </c>
      <c r="T108" s="76" t="s">
        <v>39</v>
      </c>
      <c r="U108" s="76" t="s">
        <v>39</v>
      </c>
      <c r="V108" s="76" t="s">
        <v>39</v>
      </c>
      <c r="W108" s="76" t="s">
        <v>39</v>
      </c>
      <c r="X108" s="76" t="s">
        <v>39</v>
      </c>
      <c r="Y108" s="76" t="s">
        <v>39</v>
      </c>
      <c r="Z108" s="76" t="s">
        <v>39</v>
      </c>
      <c r="AA108" s="76">
        <v>0.84370974667239151</v>
      </c>
      <c r="AB108" s="76">
        <v>8.80206097037355E-2</v>
      </c>
      <c r="AC108" s="76">
        <v>4.9377415199656501E-2</v>
      </c>
      <c r="AD108" s="80">
        <v>7.2992700729927001E-2</v>
      </c>
      <c r="AE108" s="76" t="s">
        <v>39</v>
      </c>
      <c r="AF108" s="76" t="s">
        <v>39</v>
      </c>
      <c r="AG108" s="76" t="s">
        <v>39</v>
      </c>
      <c r="AH108" s="76" t="s">
        <v>39</v>
      </c>
      <c r="AI108" s="76" t="s">
        <v>39</v>
      </c>
      <c r="AJ108" s="76" t="s">
        <v>39</v>
      </c>
      <c r="AK108" s="76" t="s">
        <v>39</v>
      </c>
      <c r="AL108" s="76" t="s">
        <v>39</v>
      </c>
      <c r="AM108" s="76">
        <v>0.270502361528553</v>
      </c>
      <c r="AN108" s="76">
        <v>0.44224989265779308</v>
      </c>
    </row>
    <row r="109" spans="1:40" ht="15.75" x14ac:dyDescent="0.25">
      <c r="A109" s="98" t="s">
        <v>40</v>
      </c>
      <c r="B109" s="98" t="s">
        <v>135</v>
      </c>
      <c r="C109" s="98" t="s">
        <v>177</v>
      </c>
      <c r="D109" s="98" t="s">
        <v>49</v>
      </c>
      <c r="E109" s="98">
        <f t="shared" ref="E109:AN109" si="18">AVERAGE(E107:E108)</f>
        <v>69.650000000000006</v>
      </c>
      <c r="F109" s="98">
        <f t="shared" si="18"/>
        <v>50.914999999999999</v>
      </c>
      <c r="G109" s="99">
        <f t="shared" si="18"/>
        <v>5.796479175611851E-2</v>
      </c>
      <c r="H109" s="99">
        <f t="shared" si="18"/>
        <v>2.7908973808501505E-2</v>
      </c>
      <c r="I109" s="99">
        <f t="shared" si="18"/>
        <v>2.7908973808501505E-2</v>
      </c>
      <c r="J109" s="99">
        <f t="shared" si="18"/>
        <v>6.6552168312580512E-2</v>
      </c>
      <c r="K109" s="99" t="e">
        <f t="shared" si="18"/>
        <v>#DIV/0!</v>
      </c>
      <c r="L109" s="99" t="e">
        <f t="shared" si="18"/>
        <v>#DIV/0!</v>
      </c>
      <c r="M109" s="99" t="e">
        <f t="shared" si="18"/>
        <v>#DIV/0!</v>
      </c>
      <c r="N109" s="84" t="e">
        <f t="shared" si="18"/>
        <v>#NUM!</v>
      </c>
      <c r="O109" s="99" t="e">
        <f t="shared" si="18"/>
        <v>#DIV/0!</v>
      </c>
      <c r="P109" s="99" t="e">
        <f t="shared" si="18"/>
        <v>#DIV/0!</v>
      </c>
      <c r="Q109" s="84" t="e">
        <f t="shared" si="18"/>
        <v>#DIV/0!</v>
      </c>
      <c r="R109" s="99" t="e">
        <f t="shared" si="18"/>
        <v>#DIV/0!</v>
      </c>
      <c r="S109" s="99" t="e">
        <f t="shared" si="18"/>
        <v>#DIV/0!</v>
      </c>
      <c r="T109" s="99" t="e">
        <f t="shared" si="18"/>
        <v>#DIV/0!</v>
      </c>
      <c r="U109" s="99" t="e">
        <f t="shared" si="18"/>
        <v>#DIV/0!</v>
      </c>
      <c r="V109" s="99" t="e">
        <f t="shared" si="18"/>
        <v>#DIV/0!</v>
      </c>
      <c r="W109" s="99" t="e">
        <f t="shared" si="18"/>
        <v>#DIV/0!</v>
      </c>
      <c r="X109" s="99">
        <f t="shared" si="18"/>
        <v>0.6244343891402715</v>
      </c>
      <c r="Y109" s="99">
        <f t="shared" si="18"/>
        <v>0.18642533936651584</v>
      </c>
      <c r="Z109" s="99">
        <f t="shared" si="18"/>
        <v>0.19004524886877827</v>
      </c>
      <c r="AA109" s="99">
        <f t="shared" si="18"/>
        <v>0.83904944347194244</v>
      </c>
      <c r="AB109" s="99">
        <f t="shared" si="18"/>
        <v>9.1069128381279507E-2</v>
      </c>
      <c r="AC109" s="99">
        <f t="shared" si="18"/>
        <v>4.6408164613402914E-2</v>
      </c>
      <c r="AD109" s="99">
        <f t="shared" si="18"/>
        <v>9.7129834527859421E-2</v>
      </c>
      <c r="AE109" s="99">
        <f t="shared" si="18"/>
        <v>0.25339366515837103</v>
      </c>
      <c r="AF109" s="99">
        <f t="shared" si="18"/>
        <v>0.27511312217194567</v>
      </c>
      <c r="AG109" s="99" t="e">
        <f t="shared" si="18"/>
        <v>#DIV/0!</v>
      </c>
      <c r="AH109" s="99" t="e">
        <f t="shared" si="18"/>
        <v>#DIV/0!</v>
      </c>
      <c r="AI109" s="99" t="e">
        <f t="shared" si="18"/>
        <v>#DIV/0!</v>
      </c>
      <c r="AJ109" s="99" t="e">
        <f t="shared" si="18"/>
        <v>#DIV/0!</v>
      </c>
      <c r="AK109" s="99" t="e">
        <f t="shared" si="18"/>
        <v>#DIV/0!</v>
      </c>
      <c r="AL109" s="99" t="e">
        <f t="shared" si="18"/>
        <v>#DIV/0!</v>
      </c>
      <c r="AM109" s="99">
        <f t="shared" si="18"/>
        <v>0.26647290022129011</v>
      </c>
      <c r="AN109" s="99">
        <f t="shared" si="18"/>
        <v>0.38673580605740332</v>
      </c>
    </row>
    <row r="110" spans="1:40" ht="15.75" x14ac:dyDescent="0.25">
      <c r="A110" s="2" t="s">
        <v>40</v>
      </c>
      <c r="B110" s="2" t="s">
        <v>135</v>
      </c>
      <c r="C110" s="2" t="s">
        <v>180</v>
      </c>
      <c r="D110" s="2" t="s">
        <v>181</v>
      </c>
      <c r="E110" s="2"/>
      <c r="F110" s="2">
        <v>280.06</v>
      </c>
      <c r="G110" s="76">
        <v>3.0350639148753838E-2</v>
      </c>
      <c r="H110" s="76">
        <v>3.2135970863386418E-2</v>
      </c>
      <c r="I110" s="76" t="s">
        <v>39</v>
      </c>
      <c r="J110" s="76">
        <v>0.19460115689495108</v>
      </c>
      <c r="K110" s="76">
        <v>0.24459044490466328</v>
      </c>
      <c r="L110" s="76">
        <v>0.11283296436477898</v>
      </c>
      <c r="M110" s="76">
        <v>0.30386345783046487</v>
      </c>
      <c r="N110" s="77" t="e">
        <f>SMALL(O110:P110,1)</f>
        <v>#NUM!</v>
      </c>
      <c r="O110" s="78" t="s">
        <v>39</v>
      </c>
      <c r="P110" s="79" t="s">
        <v>39</v>
      </c>
      <c r="Q110" s="77">
        <f t="shared" si="0"/>
        <v>0</v>
      </c>
      <c r="R110" s="78" t="s">
        <v>39</v>
      </c>
      <c r="S110" s="76">
        <v>0</v>
      </c>
      <c r="T110" s="76" t="s">
        <v>39</v>
      </c>
      <c r="U110" s="76" t="s">
        <v>39</v>
      </c>
      <c r="V110" s="76" t="s">
        <v>39</v>
      </c>
      <c r="W110" s="76" t="s">
        <v>39</v>
      </c>
      <c r="X110" s="76" t="s">
        <v>39</v>
      </c>
      <c r="Y110" s="76" t="s">
        <v>39</v>
      </c>
      <c r="Z110" s="76" t="s">
        <v>39</v>
      </c>
      <c r="AA110" s="76" t="s">
        <v>39</v>
      </c>
      <c r="AB110" s="76" t="s">
        <v>39</v>
      </c>
      <c r="AC110" s="76" t="s">
        <v>39</v>
      </c>
      <c r="AD110" s="80">
        <v>6.6414339784331936E-2</v>
      </c>
      <c r="AE110" s="76" t="s">
        <v>39</v>
      </c>
      <c r="AF110" s="76" t="s">
        <v>39</v>
      </c>
      <c r="AG110" s="76" t="s">
        <v>39</v>
      </c>
      <c r="AH110" s="76">
        <v>0.59380132828679577</v>
      </c>
      <c r="AI110" s="76">
        <v>0.46632864386202955</v>
      </c>
      <c r="AJ110" s="76">
        <v>0.26922802256659289</v>
      </c>
      <c r="AK110" s="76">
        <v>0.18246090123544956</v>
      </c>
      <c r="AL110" s="76">
        <v>0.59380132828679577</v>
      </c>
      <c r="AM110" s="76" t="s">
        <v>39</v>
      </c>
      <c r="AN110" s="76" t="s">
        <v>39</v>
      </c>
    </row>
    <row r="111" spans="1:40" ht="15.75" x14ac:dyDescent="0.25">
      <c r="A111" s="2" t="s">
        <v>182</v>
      </c>
      <c r="B111" s="2" t="s">
        <v>183</v>
      </c>
      <c r="C111" s="2" t="s">
        <v>184</v>
      </c>
      <c r="D111" s="2" t="s">
        <v>185</v>
      </c>
      <c r="E111" s="2">
        <v>40.479999999999997</v>
      </c>
      <c r="F111" s="2">
        <v>30.31</v>
      </c>
      <c r="G111" s="76">
        <v>3.6291652919828443E-2</v>
      </c>
      <c r="H111" s="76">
        <v>3.95908940943583E-2</v>
      </c>
      <c r="I111" s="76">
        <v>1.979544704717915E-2</v>
      </c>
      <c r="J111" s="76">
        <v>3.95908940943583E-2</v>
      </c>
      <c r="K111" s="76">
        <v>0.26393929396238869</v>
      </c>
      <c r="L111" s="76">
        <v>0.14516661167931377</v>
      </c>
      <c r="M111" s="76" t="s">
        <v>39</v>
      </c>
      <c r="N111" s="77">
        <f t="shared" ref="N111:N150" si="19">SMALL(O111:P111,1)</f>
        <v>0.53777631144836691</v>
      </c>
      <c r="O111" s="78" t="s">
        <v>39</v>
      </c>
      <c r="P111" s="79">
        <v>0.53777631144836691</v>
      </c>
      <c r="Q111" s="77">
        <f t="shared" si="0"/>
        <v>0.14516661167931377</v>
      </c>
      <c r="R111" s="78" t="s">
        <v>39</v>
      </c>
      <c r="S111" s="76">
        <v>0.14516661167931377</v>
      </c>
      <c r="T111" s="76">
        <v>5.9386341141537451E-2</v>
      </c>
      <c r="U111" s="76">
        <v>0.30023094688221708</v>
      </c>
      <c r="V111" s="76">
        <v>0.1187726822830749</v>
      </c>
      <c r="W111" s="76">
        <v>6.2685582316067301E-2</v>
      </c>
      <c r="X111" s="76">
        <v>0.74232926426921808</v>
      </c>
      <c r="Y111" s="76">
        <v>0.1187726822830749</v>
      </c>
      <c r="Z111" s="76">
        <v>0.10887495875948532</v>
      </c>
      <c r="AA111" s="76">
        <v>0.64005278785879249</v>
      </c>
      <c r="AB111" s="76">
        <v>0.22764764104256024</v>
      </c>
      <c r="AC111" s="76">
        <v>0.13196964698119434</v>
      </c>
      <c r="AD111" s="80">
        <v>0.1253711646321346</v>
      </c>
      <c r="AE111" s="76">
        <v>0.28703398218409765</v>
      </c>
      <c r="AF111" s="76">
        <v>0.1583635763774332</v>
      </c>
      <c r="AG111" s="76">
        <v>0.24084460574067965</v>
      </c>
      <c r="AH111" s="76">
        <v>3.95908940943583E-2</v>
      </c>
      <c r="AI111" s="76" t="s">
        <v>39</v>
      </c>
      <c r="AJ111" s="76" t="s">
        <v>39</v>
      </c>
      <c r="AK111" s="76" t="s">
        <v>39</v>
      </c>
      <c r="AL111" s="76" t="s">
        <v>39</v>
      </c>
      <c r="AM111" s="76">
        <v>0.2210491586935005</v>
      </c>
      <c r="AN111" s="76">
        <v>0.42230287033982189</v>
      </c>
    </row>
    <row r="112" spans="1:40" ht="15.75" x14ac:dyDescent="0.25">
      <c r="A112" s="2" t="s">
        <v>182</v>
      </c>
      <c r="B112" s="2" t="s">
        <v>183</v>
      </c>
      <c r="C112" s="2" t="s">
        <v>184</v>
      </c>
      <c r="D112" s="2" t="s">
        <v>186</v>
      </c>
      <c r="E112" s="2">
        <v>41.65</v>
      </c>
      <c r="F112" s="2">
        <v>30.01</v>
      </c>
      <c r="G112" s="76">
        <v>6.997667444185271E-2</v>
      </c>
      <c r="H112" s="76">
        <v>7.330889703432189E-2</v>
      </c>
      <c r="I112" s="76">
        <v>4.33188937020993E-2</v>
      </c>
      <c r="J112" s="76">
        <v>6.3312229256914362E-2</v>
      </c>
      <c r="K112" s="76">
        <v>0.34321892702432522</v>
      </c>
      <c r="L112" s="76">
        <v>0.18993668777074307</v>
      </c>
      <c r="M112" s="76" t="s">
        <v>39</v>
      </c>
      <c r="N112" s="77">
        <f t="shared" si="19"/>
        <v>0.53648783738753747</v>
      </c>
      <c r="O112" s="78" t="s">
        <v>39</v>
      </c>
      <c r="P112" s="79">
        <v>0.53648783738753747</v>
      </c>
      <c r="Q112" s="77">
        <f t="shared" si="0"/>
        <v>0.21659446851049649</v>
      </c>
      <c r="R112" s="78" t="s">
        <v>39</v>
      </c>
      <c r="S112" s="76">
        <v>0.21659446851049649</v>
      </c>
      <c r="T112" s="76">
        <v>0.113295568143952</v>
      </c>
      <c r="U112" s="76" t="s">
        <v>39</v>
      </c>
      <c r="V112" s="76">
        <v>0</v>
      </c>
      <c r="W112" s="76">
        <v>0</v>
      </c>
      <c r="X112" s="76">
        <v>0.79973342219260246</v>
      </c>
      <c r="Y112" s="76">
        <v>0.1732755748083972</v>
      </c>
      <c r="Z112" s="76">
        <v>0.16661112962345884</v>
      </c>
      <c r="AA112" s="76">
        <v>0.75641452849050306</v>
      </c>
      <c r="AB112" s="76">
        <v>0.27324225258247248</v>
      </c>
      <c r="AC112" s="76">
        <v>0.16327890703098968</v>
      </c>
      <c r="AD112" s="80">
        <v>0.14995001666111296</v>
      </c>
      <c r="AE112" s="76">
        <v>0.31322892369210265</v>
      </c>
      <c r="AF112" s="76">
        <v>0.18993668777074307</v>
      </c>
      <c r="AG112" s="76">
        <v>0.23325558147284237</v>
      </c>
      <c r="AH112" s="76">
        <v>0.34321892702432522</v>
      </c>
      <c r="AI112" s="76" t="s">
        <v>39</v>
      </c>
      <c r="AJ112" s="76" t="s">
        <v>39</v>
      </c>
      <c r="AK112" s="76" t="s">
        <v>39</v>
      </c>
      <c r="AL112" s="76" t="s">
        <v>39</v>
      </c>
      <c r="AM112" s="76">
        <v>0.31322892369210265</v>
      </c>
      <c r="AN112" s="76">
        <v>0.49316894368543818</v>
      </c>
    </row>
    <row r="113" spans="1:40" ht="15.75" x14ac:dyDescent="0.25">
      <c r="A113" s="2" t="s">
        <v>182</v>
      </c>
      <c r="B113" s="2" t="s">
        <v>183</v>
      </c>
      <c r="C113" s="4" t="s">
        <v>445</v>
      </c>
      <c r="D113" s="4" t="s">
        <v>187</v>
      </c>
      <c r="E113" s="2" t="s">
        <v>39</v>
      </c>
      <c r="F113" s="2">
        <v>39.64</v>
      </c>
      <c r="G113" s="76" t="s">
        <v>39</v>
      </c>
      <c r="H113" s="76" t="s">
        <v>39</v>
      </c>
      <c r="I113" s="76" t="s">
        <v>39</v>
      </c>
      <c r="J113" s="76" t="s">
        <v>39</v>
      </c>
      <c r="K113" s="76">
        <v>0.30272452068617556</v>
      </c>
      <c r="L113" s="76">
        <v>9.3340060544904138E-2</v>
      </c>
      <c r="M113" s="76">
        <v>9.3340060544904138E-2</v>
      </c>
      <c r="N113" s="77">
        <f t="shared" si="19"/>
        <v>0.7290615539858728</v>
      </c>
      <c r="O113" s="78" t="s">
        <v>39</v>
      </c>
      <c r="P113" s="79">
        <v>0.7290615539858728</v>
      </c>
      <c r="Q113" s="77" t="s">
        <v>39</v>
      </c>
      <c r="R113" s="78" t="s">
        <v>39</v>
      </c>
      <c r="S113" s="76" t="s">
        <v>39</v>
      </c>
      <c r="T113" s="76">
        <v>8.8294651866801216E-2</v>
      </c>
      <c r="U113" s="76">
        <v>0.44147325933400605</v>
      </c>
      <c r="V113" s="76" t="s">
        <v>39</v>
      </c>
      <c r="W113" s="76">
        <v>0.14631685166498487</v>
      </c>
      <c r="X113" s="76">
        <v>0.7643794147325933</v>
      </c>
      <c r="Y113" s="76">
        <v>0.13118062563067609</v>
      </c>
      <c r="Z113" s="76">
        <v>0.20938446014127146</v>
      </c>
      <c r="AA113" s="76" t="s">
        <v>39</v>
      </c>
      <c r="AB113" s="76" t="s">
        <v>39</v>
      </c>
      <c r="AC113" s="76" t="s">
        <v>39</v>
      </c>
      <c r="AD113" s="80">
        <v>7.5681130171543889E-2</v>
      </c>
      <c r="AE113" s="76" t="s">
        <v>39</v>
      </c>
      <c r="AF113" s="76" t="s">
        <v>39</v>
      </c>
      <c r="AG113" s="76" t="s">
        <v>39</v>
      </c>
      <c r="AH113" s="76" t="s">
        <v>39</v>
      </c>
      <c r="AI113" s="76" t="s">
        <v>39</v>
      </c>
      <c r="AJ113" s="76" t="s">
        <v>39</v>
      </c>
      <c r="AK113" s="76">
        <v>0.19929364278506559</v>
      </c>
      <c r="AL113" s="76">
        <v>0.44904137235116043</v>
      </c>
      <c r="AM113" s="76" t="s">
        <v>39</v>
      </c>
      <c r="AN113" s="76" t="s">
        <v>39</v>
      </c>
    </row>
    <row r="114" spans="1:40" ht="15.75" x14ac:dyDescent="0.25">
      <c r="A114" s="2" t="s">
        <v>182</v>
      </c>
      <c r="B114" s="2" t="s">
        <v>183</v>
      </c>
      <c r="C114" s="38" t="s">
        <v>188</v>
      </c>
      <c r="D114" s="2" t="s">
        <v>189</v>
      </c>
      <c r="E114" s="2">
        <v>129.63300000000001</v>
      </c>
      <c r="F114" s="2">
        <v>96.289000000000001</v>
      </c>
      <c r="G114" s="76">
        <v>3.531036774709468E-2</v>
      </c>
      <c r="H114" s="76">
        <v>2.2847885012825975E-2</v>
      </c>
      <c r="I114" s="76" t="s">
        <v>39</v>
      </c>
      <c r="J114" s="76" t="s">
        <v>39</v>
      </c>
      <c r="K114" s="76">
        <v>0.35621929815451397</v>
      </c>
      <c r="L114" s="76">
        <v>0.16720497668477188</v>
      </c>
      <c r="M114" s="76">
        <v>2.9079126379960324E-2</v>
      </c>
      <c r="N114" s="77">
        <f t="shared" si="19"/>
        <v>0.28559856266032463</v>
      </c>
      <c r="O114" s="78">
        <v>0.28559856266032463</v>
      </c>
      <c r="P114" s="79">
        <v>0.71140005608117229</v>
      </c>
      <c r="Q114" s="77">
        <v>0.63247099876413715</v>
      </c>
      <c r="R114" s="78">
        <v>0.42684003364870338</v>
      </c>
      <c r="S114" s="76">
        <v>0.20563096511543374</v>
      </c>
      <c r="T114" s="76">
        <v>8.3083218228458072E-2</v>
      </c>
      <c r="U114" s="76">
        <v>0.36660470043307125</v>
      </c>
      <c r="V114" s="76">
        <v>0.21290074671042383</v>
      </c>
      <c r="W114" s="76">
        <v>0.2866371028881804</v>
      </c>
      <c r="X114" s="76">
        <v>0.72282399858758517</v>
      </c>
      <c r="Y114" s="76">
        <v>0.26586629833106584</v>
      </c>
      <c r="Z114" s="76">
        <v>0.34375681542024533</v>
      </c>
      <c r="AA114" s="76">
        <v>0.84329466501884953</v>
      </c>
      <c r="AB114" s="76">
        <v>0.17343621805190623</v>
      </c>
      <c r="AC114" s="76">
        <v>0.18589870078617493</v>
      </c>
      <c r="AD114" s="80">
        <v>0.20874658579900093</v>
      </c>
      <c r="AE114" s="76">
        <v>0.34791097633166818</v>
      </c>
      <c r="AF114" s="76">
        <v>8.1006137772746623E-2</v>
      </c>
      <c r="AG114" s="76">
        <v>0.2783287810653346</v>
      </c>
      <c r="AH114" s="76">
        <v>0.25132673514108567</v>
      </c>
      <c r="AI114" s="76" t="s">
        <v>39</v>
      </c>
      <c r="AJ114" s="76" t="s">
        <v>39</v>
      </c>
      <c r="AK114" s="76" t="s">
        <v>39</v>
      </c>
      <c r="AL114" s="76" t="s">
        <v>39</v>
      </c>
      <c r="AM114" s="76">
        <v>0.29494542471102614</v>
      </c>
      <c r="AN114" s="76">
        <v>0.47980558526934541</v>
      </c>
    </row>
    <row r="115" spans="1:40" ht="15.75" x14ac:dyDescent="0.25">
      <c r="A115" s="2" t="s">
        <v>182</v>
      </c>
      <c r="B115" s="2" t="s">
        <v>183</v>
      </c>
      <c r="C115" s="38" t="s">
        <v>188</v>
      </c>
      <c r="D115" s="2" t="s">
        <v>190</v>
      </c>
      <c r="E115" s="2">
        <v>117.901</v>
      </c>
      <c r="F115" s="2">
        <v>79.953999999999994</v>
      </c>
      <c r="G115" s="76">
        <v>6.1285239012432158E-2</v>
      </c>
      <c r="H115" s="76">
        <v>3.6270855742051682E-2</v>
      </c>
      <c r="I115" s="76">
        <v>4.8778047377241916E-2</v>
      </c>
      <c r="J115" s="76">
        <v>1.8760787452785352E-2</v>
      </c>
      <c r="K115" s="76">
        <v>0.39522725567201145</v>
      </c>
      <c r="L115" s="76">
        <v>0.20386722365360085</v>
      </c>
      <c r="M115" s="76">
        <v>3.8772294069089733E-2</v>
      </c>
      <c r="N115" s="77">
        <f t="shared" si="19"/>
        <v>0.2326337644145384</v>
      </c>
      <c r="O115" s="78">
        <v>0.2326337644145384</v>
      </c>
      <c r="P115" s="79">
        <v>0.79170523050754182</v>
      </c>
      <c r="Q115" s="77">
        <v>0.76168797058308535</v>
      </c>
      <c r="R115" s="78">
        <v>0.56032218525652255</v>
      </c>
      <c r="S115" s="76">
        <v>0.2013657853265628</v>
      </c>
      <c r="T115" s="76">
        <v>8.7550341446331642E-2</v>
      </c>
      <c r="U115" s="76">
        <v>0.38647222152737826</v>
      </c>
      <c r="V115" s="76">
        <v>0.21262225779823402</v>
      </c>
      <c r="W115" s="76">
        <v>0.32643770167846514</v>
      </c>
      <c r="X115" s="76">
        <v>0.75543437476549025</v>
      </c>
      <c r="Y115" s="76">
        <v>0.24263951772269055</v>
      </c>
      <c r="Z115" s="76">
        <v>0.38522150236385927</v>
      </c>
      <c r="AA115" s="76">
        <v>0.91302498936888721</v>
      </c>
      <c r="AB115" s="76">
        <v>0.1488355804587638</v>
      </c>
      <c r="AC115" s="76">
        <v>0.21512369612527205</v>
      </c>
      <c r="AD115" s="80">
        <v>0.25139455186732373</v>
      </c>
      <c r="AE115" s="76">
        <v>0.47527328213722897</v>
      </c>
      <c r="AF115" s="76">
        <v>0.12632263551542136</v>
      </c>
      <c r="AG115" s="76">
        <v>0.3814693448733022</v>
      </c>
      <c r="AH115" s="76">
        <v>0.29516972259048957</v>
      </c>
      <c r="AI115" s="76" t="s">
        <v>39</v>
      </c>
      <c r="AJ115" s="76" t="s">
        <v>39</v>
      </c>
      <c r="AK115" s="76" t="s">
        <v>39</v>
      </c>
      <c r="AL115" s="76" t="s">
        <v>39</v>
      </c>
      <c r="AM115" s="76">
        <v>0.42024163894239192</v>
      </c>
      <c r="AN115" s="76">
        <v>0.48027615879130503</v>
      </c>
    </row>
    <row r="116" spans="1:40" ht="15.75" x14ac:dyDescent="0.25">
      <c r="A116" s="98" t="s">
        <v>182</v>
      </c>
      <c r="B116" s="98" t="s">
        <v>183</v>
      </c>
      <c r="C116" s="102" t="s">
        <v>188</v>
      </c>
      <c r="D116" s="98" t="s">
        <v>49</v>
      </c>
      <c r="E116" s="98">
        <f t="shared" ref="E116:AN116" si="20">AVERAGE(E114:E115)</f>
        <v>123.767</v>
      </c>
      <c r="F116" s="98">
        <f t="shared" si="20"/>
        <v>88.121499999999997</v>
      </c>
      <c r="G116" s="99">
        <f t="shared" si="20"/>
        <v>4.8297803379763415E-2</v>
      </c>
      <c r="H116" s="99">
        <f t="shared" si="20"/>
        <v>2.9559370377438828E-2</v>
      </c>
      <c r="I116" s="99">
        <f t="shared" si="20"/>
        <v>4.8778047377241916E-2</v>
      </c>
      <c r="J116" s="99">
        <f t="shared" si="20"/>
        <v>1.8760787452785352E-2</v>
      </c>
      <c r="K116" s="99">
        <f t="shared" si="20"/>
        <v>0.37572327691326268</v>
      </c>
      <c r="L116" s="99">
        <f t="shared" si="20"/>
        <v>0.18553610016918637</v>
      </c>
      <c r="M116" s="99">
        <f t="shared" si="20"/>
        <v>3.3925710224525028E-2</v>
      </c>
      <c r="N116" s="84">
        <f t="shared" si="20"/>
        <v>0.2591161635374315</v>
      </c>
      <c r="O116" s="99">
        <f t="shared" si="20"/>
        <v>0.2591161635374315</v>
      </c>
      <c r="P116" s="99">
        <f t="shared" si="20"/>
        <v>0.75155264329435711</v>
      </c>
      <c r="Q116" s="84">
        <f t="shared" si="20"/>
        <v>0.69707948467361125</v>
      </c>
      <c r="R116" s="99">
        <f t="shared" si="20"/>
        <v>0.49358110945261296</v>
      </c>
      <c r="S116" s="99">
        <f t="shared" si="20"/>
        <v>0.20349837522099828</v>
      </c>
      <c r="T116" s="99">
        <f t="shared" si="20"/>
        <v>8.5316779837394857E-2</v>
      </c>
      <c r="U116" s="99">
        <f t="shared" si="20"/>
        <v>0.37653846098022475</v>
      </c>
      <c r="V116" s="99">
        <f t="shared" si="20"/>
        <v>0.21276150225432894</v>
      </c>
      <c r="W116" s="99">
        <f t="shared" si="20"/>
        <v>0.30653740228332277</v>
      </c>
      <c r="X116" s="99">
        <f t="shared" si="20"/>
        <v>0.73912918667653771</v>
      </c>
      <c r="Y116" s="99">
        <f t="shared" si="20"/>
        <v>0.25425290802687817</v>
      </c>
      <c r="Z116" s="99">
        <f t="shared" si="20"/>
        <v>0.3644891588920523</v>
      </c>
      <c r="AA116" s="99">
        <f t="shared" si="20"/>
        <v>0.87815982719386843</v>
      </c>
      <c r="AB116" s="99">
        <f t="shared" si="20"/>
        <v>0.161135899255335</v>
      </c>
      <c r="AC116" s="99">
        <f t="shared" si="20"/>
        <v>0.20051119845572349</v>
      </c>
      <c r="AD116" s="99">
        <f t="shared" si="20"/>
        <v>0.23007056883316235</v>
      </c>
      <c r="AE116" s="99">
        <f t="shared" si="20"/>
        <v>0.41159212923444854</v>
      </c>
      <c r="AF116" s="99">
        <f t="shared" si="20"/>
        <v>0.10366438664408399</v>
      </c>
      <c r="AG116" s="99">
        <f t="shared" si="20"/>
        <v>0.32989906296931837</v>
      </c>
      <c r="AH116" s="99">
        <f t="shared" si="20"/>
        <v>0.27324822886578759</v>
      </c>
      <c r="AI116" s="99" t="e">
        <f t="shared" si="20"/>
        <v>#DIV/0!</v>
      </c>
      <c r="AJ116" s="99" t="e">
        <f t="shared" si="20"/>
        <v>#DIV/0!</v>
      </c>
      <c r="AK116" s="99" t="e">
        <f t="shared" si="20"/>
        <v>#DIV/0!</v>
      </c>
      <c r="AL116" s="99" t="e">
        <f t="shared" si="20"/>
        <v>#DIV/0!</v>
      </c>
      <c r="AM116" s="99">
        <f t="shared" si="20"/>
        <v>0.35759353182670905</v>
      </c>
      <c r="AN116" s="99">
        <f t="shared" si="20"/>
        <v>0.48004087203032519</v>
      </c>
    </row>
    <row r="117" spans="1:40" ht="15.75" x14ac:dyDescent="0.25">
      <c r="A117" s="2" t="s">
        <v>182</v>
      </c>
      <c r="B117" s="2" t="s">
        <v>183</v>
      </c>
      <c r="C117" s="2" t="s">
        <v>191</v>
      </c>
      <c r="D117" s="2" t="s">
        <v>192</v>
      </c>
      <c r="E117" s="2">
        <v>109.22</v>
      </c>
      <c r="F117" s="2">
        <v>75.87</v>
      </c>
      <c r="G117" s="76">
        <v>3.1633056544088572E-2</v>
      </c>
      <c r="H117" s="76">
        <v>5.1403716884143927E-2</v>
      </c>
      <c r="I117" s="76" t="s">
        <v>39</v>
      </c>
      <c r="J117" s="76">
        <v>0.10676156583629892</v>
      </c>
      <c r="K117" s="76">
        <v>0.1779359430604982</v>
      </c>
      <c r="L117" s="76">
        <v>0.23724792408066428</v>
      </c>
      <c r="M117" s="76" t="s">
        <v>39</v>
      </c>
      <c r="N117" s="77">
        <f t="shared" si="19"/>
        <v>0.45077105575326215</v>
      </c>
      <c r="O117" s="78" t="s">
        <v>39</v>
      </c>
      <c r="P117" s="79">
        <v>0.45077105575326215</v>
      </c>
      <c r="Q117" s="77" t="s">
        <v>39</v>
      </c>
      <c r="R117" s="78" t="s">
        <v>39</v>
      </c>
      <c r="S117" s="76" t="s">
        <v>39</v>
      </c>
      <c r="T117" s="76">
        <v>7.7764597337551075E-2</v>
      </c>
      <c r="U117" s="76" t="s">
        <v>39</v>
      </c>
      <c r="V117" s="76" t="s">
        <v>39</v>
      </c>
      <c r="W117" s="76" t="s">
        <v>39</v>
      </c>
      <c r="X117" s="76">
        <v>0.67088440753921175</v>
      </c>
      <c r="Y117" s="76">
        <v>7.3810465269539993E-2</v>
      </c>
      <c r="Z117" s="76">
        <v>8.3036773428232499E-2</v>
      </c>
      <c r="AA117" s="76">
        <v>0.66429418742585999</v>
      </c>
      <c r="AB117" s="76" t="s">
        <v>39</v>
      </c>
      <c r="AC117" s="76">
        <v>0.166073546856465</v>
      </c>
      <c r="AD117" s="80">
        <v>0.18057203110583891</v>
      </c>
      <c r="AE117" s="76">
        <v>0.44022670357189925</v>
      </c>
      <c r="AF117" s="76">
        <v>0.30051403716884145</v>
      </c>
      <c r="AG117" s="76">
        <v>0.2833794648741268</v>
      </c>
      <c r="AH117" s="76">
        <v>0.1779359430604982</v>
      </c>
      <c r="AI117" s="76">
        <v>0.44813496770792144</v>
      </c>
      <c r="AJ117" s="76">
        <v>0.14234875444839859</v>
      </c>
      <c r="AK117" s="76" t="s">
        <v>39</v>
      </c>
      <c r="AL117" s="76" t="s">
        <v>39</v>
      </c>
      <c r="AM117" s="76">
        <v>0.28206142085145641</v>
      </c>
      <c r="AN117" s="76">
        <v>0.46263345195729538</v>
      </c>
    </row>
    <row r="118" spans="1:40" ht="15.75" x14ac:dyDescent="0.25">
      <c r="A118" s="2" t="s">
        <v>182</v>
      </c>
      <c r="B118" s="2" t="s">
        <v>183</v>
      </c>
      <c r="C118" s="2" t="s">
        <v>191</v>
      </c>
      <c r="D118" s="2" t="s">
        <v>193</v>
      </c>
      <c r="E118" s="2">
        <v>301</v>
      </c>
      <c r="F118" s="2">
        <v>223</v>
      </c>
      <c r="G118" s="76">
        <v>1.6591928251121078E-2</v>
      </c>
      <c r="H118" s="76" t="s">
        <v>39</v>
      </c>
      <c r="I118" s="76" t="s">
        <v>39</v>
      </c>
      <c r="J118" s="76" t="s">
        <v>39</v>
      </c>
      <c r="K118" s="76">
        <v>0.24977578475336323</v>
      </c>
      <c r="L118" s="76">
        <v>0.17443946188340806</v>
      </c>
      <c r="M118" s="76" t="s">
        <v>39</v>
      </c>
      <c r="N118" s="77">
        <f t="shared" si="19"/>
        <v>0.56412556053811658</v>
      </c>
      <c r="O118" s="78" t="s">
        <v>39</v>
      </c>
      <c r="P118" s="79">
        <v>0.56412556053811658</v>
      </c>
      <c r="Q118" s="77">
        <f>SUM(R118,S118)</f>
        <v>0.21748878923766815</v>
      </c>
      <c r="R118" s="78" t="s">
        <v>39</v>
      </c>
      <c r="S118" s="76">
        <v>0.21748878923766815</v>
      </c>
      <c r="T118" s="76">
        <v>0.17219730941704034</v>
      </c>
      <c r="U118" s="76" t="s">
        <v>39</v>
      </c>
      <c r="V118" s="76">
        <v>0</v>
      </c>
      <c r="W118" s="76">
        <v>0</v>
      </c>
      <c r="X118" s="76">
        <v>0.5551569506726457</v>
      </c>
      <c r="Y118" s="76">
        <v>0.21165919282511211</v>
      </c>
      <c r="Z118" s="76">
        <v>0.20538116591928249</v>
      </c>
      <c r="AA118" s="76">
        <v>0.80269058295964124</v>
      </c>
      <c r="AB118" s="76">
        <v>0.15022421524663676</v>
      </c>
      <c r="AC118" s="76">
        <v>0.14080717488789238</v>
      </c>
      <c r="AD118" s="80">
        <v>0.15246636771300448</v>
      </c>
      <c r="AE118" s="76">
        <v>0.28116591928251122</v>
      </c>
      <c r="AF118" s="76">
        <v>0.20269058295964126</v>
      </c>
      <c r="AG118" s="76">
        <v>0.29327354260089689</v>
      </c>
      <c r="AH118" s="76">
        <v>0.273542600896861</v>
      </c>
      <c r="AI118" s="76" t="s">
        <v>39</v>
      </c>
      <c r="AJ118" s="76" t="s">
        <v>39</v>
      </c>
      <c r="AK118" s="76" t="s">
        <v>39</v>
      </c>
      <c r="AL118" s="76" t="s">
        <v>39</v>
      </c>
      <c r="AM118" s="76">
        <v>0.29461883408071748</v>
      </c>
      <c r="AN118" s="76">
        <v>0.4130044843049327</v>
      </c>
    </row>
    <row r="119" spans="1:40" ht="15.75" x14ac:dyDescent="0.25">
      <c r="A119" s="2" t="s">
        <v>182</v>
      </c>
      <c r="B119" s="2" t="s">
        <v>183</v>
      </c>
      <c r="C119" s="2" t="s">
        <v>191</v>
      </c>
      <c r="D119" s="2" t="s">
        <v>194</v>
      </c>
      <c r="E119" s="2" t="s">
        <v>39</v>
      </c>
      <c r="F119" s="2">
        <v>174</v>
      </c>
      <c r="G119" s="76">
        <v>3.1034482758620693E-2</v>
      </c>
      <c r="H119" s="76">
        <v>2.7586206896551724E-2</v>
      </c>
      <c r="I119" s="76">
        <v>2.8735632183908046E-2</v>
      </c>
      <c r="J119" s="76">
        <v>3.2758620689655175E-2</v>
      </c>
      <c r="K119" s="76">
        <v>0.2563218390804598</v>
      </c>
      <c r="L119" s="76">
        <v>0.21494252873563219</v>
      </c>
      <c r="M119" s="76">
        <v>4.9999999999999996E-2</v>
      </c>
      <c r="N119" s="77">
        <f t="shared" si="19"/>
        <v>0.5798850574712644</v>
      </c>
      <c r="O119" s="78" t="s">
        <v>39</v>
      </c>
      <c r="P119" s="79">
        <v>0.5798850574712644</v>
      </c>
      <c r="Q119" s="77">
        <f>SUM(R119,S119)</f>
        <v>0.1396551724137931</v>
      </c>
      <c r="R119" s="78" t="s">
        <v>39</v>
      </c>
      <c r="S119" s="76">
        <v>0.1396551724137931</v>
      </c>
      <c r="T119" s="76">
        <v>0.11781609195402298</v>
      </c>
      <c r="U119" s="76" t="s">
        <v>39</v>
      </c>
      <c r="V119" s="76" t="s">
        <v>39</v>
      </c>
      <c r="W119" s="76" t="s">
        <v>39</v>
      </c>
      <c r="X119" s="76">
        <v>0.57413793103448274</v>
      </c>
      <c r="Y119" s="76">
        <v>0.21494252873563219</v>
      </c>
      <c r="Z119" s="76">
        <v>0.20114942528735633</v>
      </c>
      <c r="AA119" s="76">
        <v>0.79195402298850581</v>
      </c>
      <c r="AB119" s="76">
        <v>0.16781609195402297</v>
      </c>
      <c r="AC119" s="76">
        <v>0.18850574712643678</v>
      </c>
      <c r="AD119" s="80">
        <v>0.16034482758620688</v>
      </c>
      <c r="AE119" s="76" t="s">
        <v>39</v>
      </c>
      <c r="AF119" s="76" t="s">
        <v>39</v>
      </c>
      <c r="AG119" s="76" t="s">
        <v>39</v>
      </c>
      <c r="AH119" s="76">
        <v>0.2563218390804598</v>
      </c>
      <c r="AI119" s="76" t="s">
        <v>39</v>
      </c>
      <c r="AJ119" s="76" t="s">
        <v>39</v>
      </c>
      <c r="AK119" s="76" t="s">
        <v>39</v>
      </c>
      <c r="AL119" s="76" t="s">
        <v>39</v>
      </c>
      <c r="AM119" s="76">
        <v>0.38218390804597702</v>
      </c>
      <c r="AN119" s="76">
        <v>0.50862068965517238</v>
      </c>
    </row>
    <row r="120" spans="1:40" ht="15.75" x14ac:dyDescent="0.25">
      <c r="A120" s="98" t="s">
        <v>182</v>
      </c>
      <c r="B120" s="98" t="s">
        <v>183</v>
      </c>
      <c r="C120" s="98" t="s">
        <v>191</v>
      </c>
      <c r="D120" s="98" t="s">
        <v>49</v>
      </c>
      <c r="E120" s="98">
        <f>AVERAGE(E117:E119)</f>
        <v>205.11</v>
      </c>
      <c r="F120" s="98">
        <f t="shared" ref="F120:AN120" si="21">AVERAGE(F117:F119)</f>
        <v>157.62333333333333</v>
      </c>
      <c r="G120" s="99">
        <f t="shared" si="21"/>
        <v>2.6419822517943448E-2</v>
      </c>
      <c r="H120" s="99">
        <f t="shared" si="21"/>
        <v>3.9494961890347825E-2</v>
      </c>
      <c r="I120" s="99">
        <f t="shared" si="21"/>
        <v>2.8735632183908046E-2</v>
      </c>
      <c r="J120" s="99">
        <f t="shared" si="21"/>
        <v>6.9760093262977052E-2</v>
      </c>
      <c r="K120" s="99">
        <f t="shared" si="21"/>
        <v>0.22801118896477376</v>
      </c>
      <c r="L120" s="99">
        <f t="shared" si="21"/>
        <v>0.20887663823323485</v>
      </c>
      <c r="M120" s="99">
        <f t="shared" si="21"/>
        <v>4.9999999999999996E-2</v>
      </c>
      <c r="N120" s="84">
        <f t="shared" si="21"/>
        <v>0.5315938912542143</v>
      </c>
      <c r="O120" s="99" t="e">
        <f t="shared" si="21"/>
        <v>#DIV/0!</v>
      </c>
      <c r="P120" s="99">
        <f t="shared" si="21"/>
        <v>0.5315938912542143</v>
      </c>
      <c r="Q120" s="84">
        <f t="shared" si="21"/>
        <v>0.17857198082573061</v>
      </c>
      <c r="R120" s="99" t="e">
        <f t="shared" si="21"/>
        <v>#DIV/0!</v>
      </c>
      <c r="S120" s="99">
        <f t="shared" si="21"/>
        <v>0.17857198082573061</v>
      </c>
      <c r="T120" s="99">
        <f t="shared" si="21"/>
        <v>0.12259266623620479</v>
      </c>
      <c r="U120" s="99" t="e">
        <f t="shared" si="21"/>
        <v>#DIV/0!</v>
      </c>
      <c r="V120" s="99">
        <f t="shared" si="21"/>
        <v>0</v>
      </c>
      <c r="W120" s="99">
        <f t="shared" si="21"/>
        <v>0</v>
      </c>
      <c r="X120" s="99">
        <f t="shared" si="21"/>
        <v>0.6000597630821134</v>
      </c>
      <c r="Y120" s="99">
        <f t="shared" si="21"/>
        <v>0.16680406227676139</v>
      </c>
      <c r="Z120" s="99">
        <f t="shared" si="21"/>
        <v>0.1631891215449571</v>
      </c>
      <c r="AA120" s="99">
        <f t="shared" si="21"/>
        <v>0.75297959779133572</v>
      </c>
      <c r="AB120" s="99">
        <f t="shared" si="21"/>
        <v>0.15902015360032987</v>
      </c>
      <c r="AC120" s="99">
        <f t="shared" si="21"/>
        <v>0.1651288229569314</v>
      </c>
      <c r="AD120" s="99">
        <f t="shared" si="21"/>
        <v>0.16446107546835009</v>
      </c>
      <c r="AE120" s="99">
        <f t="shared" si="21"/>
        <v>0.36069631142720526</v>
      </c>
      <c r="AF120" s="99">
        <f t="shared" si="21"/>
        <v>0.25160231006424139</v>
      </c>
      <c r="AG120" s="99">
        <f t="shared" si="21"/>
        <v>0.28832650373751184</v>
      </c>
      <c r="AH120" s="99">
        <f t="shared" si="21"/>
        <v>0.23593346101260634</v>
      </c>
      <c r="AI120" s="99">
        <f t="shared" si="21"/>
        <v>0.44813496770792144</v>
      </c>
      <c r="AJ120" s="99">
        <f t="shared" si="21"/>
        <v>0.14234875444839859</v>
      </c>
      <c r="AK120" s="99" t="e">
        <f t="shared" si="21"/>
        <v>#DIV/0!</v>
      </c>
      <c r="AL120" s="99" t="e">
        <f t="shared" si="21"/>
        <v>#DIV/0!</v>
      </c>
      <c r="AM120" s="99">
        <f t="shared" si="21"/>
        <v>0.31962138765938364</v>
      </c>
      <c r="AN120" s="99">
        <f t="shared" si="21"/>
        <v>0.46141954197246687</v>
      </c>
    </row>
    <row r="121" spans="1:40" ht="15.75" x14ac:dyDescent="0.25">
      <c r="A121" s="2" t="s">
        <v>182</v>
      </c>
      <c r="B121" s="2" t="s">
        <v>183</v>
      </c>
      <c r="C121" s="2" t="s">
        <v>195</v>
      </c>
      <c r="D121" s="2" t="s">
        <v>196</v>
      </c>
      <c r="E121" s="2">
        <v>191</v>
      </c>
      <c r="F121" s="2">
        <v>148.30000000000001</v>
      </c>
      <c r="G121" s="76" t="s">
        <v>39</v>
      </c>
      <c r="H121" s="76" t="s">
        <v>39</v>
      </c>
      <c r="I121" s="76" t="s">
        <v>39</v>
      </c>
      <c r="J121" s="76" t="s">
        <v>39</v>
      </c>
      <c r="K121" s="76">
        <v>0.23937963587322991</v>
      </c>
      <c r="L121" s="76">
        <v>0.2279163857046527</v>
      </c>
      <c r="M121" s="76" t="s">
        <v>39</v>
      </c>
      <c r="N121" s="77">
        <f t="shared" si="19"/>
        <v>0.45920431557653396</v>
      </c>
      <c r="O121" s="78">
        <v>0.45920431557653396</v>
      </c>
      <c r="P121" s="79" t="s">
        <v>39</v>
      </c>
      <c r="Q121" s="77" t="s">
        <v>39</v>
      </c>
      <c r="R121" s="78" t="s">
        <v>39</v>
      </c>
      <c r="S121" s="76" t="s">
        <v>39</v>
      </c>
      <c r="T121" s="76" t="s">
        <v>39</v>
      </c>
      <c r="U121" s="76">
        <v>0.40053944706675654</v>
      </c>
      <c r="V121" s="76" t="s">
        <v>39</v>
      </c>
      <c r="W121" s="76">
        <v>0.20364126770060686</v>
      </c>
      <c r="X121" s="76">
        <v>0.75859743762643284</v>
      </c>
      <c r="Y121" s="76">
        <v>0.11665542818610923</v>
      </c>
      <c r="Z121" s="76">
        <v>0.18813216453135534</v>
      </c>
      <c r="AA121" s="76">
        <v>0.79635873229939302</v>
      </c>
      <c r="AB121" s="76">
        <v>0.11126095751854348</v>
      </c>
      <c r="AC121" s="76">
        <v>0.16183412002697234</v>
      </c>
      <c r="AD121" s="80">
        <v>0.13149022252191503</v>
      </c>
      <c r="AE121" s="76">
        <v>0.28455832771409306</v>
      </c>
      <c r="AF121" s="76">
        <v>0.15778826702629803</v>
      </c>
      <c r="AG121" s="76">
        <v>0.28995279838165877</v>
      </c>
      <c r="AH121" s="76">
        <v>0.23937963587322991</v>
      </c>
      <c r="AI121" s="76">
        <v>0.32164531355360754</v>
      </c>
      <c r="AJ121" s="76">
        <v>0.23937963587322991</v>
      </c>
      <c r="AK121" s="76">
        <v>0.25488873904248144</v>
      </c>
      <c r="AL121" s="76">
        <v>0.44234659474039101</v>
      </c>
      <c r="AM121" s="76" t="s">
        <v>39</v>
      </c>
      <c r="AN121" s="76" t="s">
        <v>39</v>
      </c>
    </row>
    <row r="122" spans="1:40" ht="15.75" x14ac:dyDescent="0.25">
      <c r="A122" s="2" t="s">
        <v>182</v>
      </c>
      <c r="B122" s="2" t="s">
        <v>183</v>
      </c>
      <c r="C122" s="2" t="s">
        <v>195</v>
      </c>
      <c r="D122" s="2" t="s">
        <v>197</v>
      </c>
      <c r="E122" s="2">
        <v>170</v>
      </c>
      <c r="F122" s="2">
        <v>123.67</v>
      </c>
      <c r="G122" s="76">
        <v>2.1832295625454842E-2</v>
      </c>
      <c r="H122" s="76">
        <v>5.9028058542896417E-2</v>
      </c>
      <c r="I122" s="76">
        <v>4.6090401875960217E-2</v>
      </c>
      <c r="J122" s="76" t="s">
        <v>39</v>
      </c>
      <c r="K122" s="76">
        <v>0.31697258833993697</v>
      </c>
      <c r="L122" s="76">
        <v>0.21670574917118138</v>
      </c>
      <c r="M122" s="76">
        <v>0.14069701625293118</v>
      </c>
      <c r="N122" s="77">
        <f t="shared" si="19"/>
        <v>0.43422010188404625</v>
      </c>
      <c r="O122" s="78">
        <v>0.43422010188404625</v>
      </c>
      <c r="P122" s="79">
        <v>0.67033233605563192</v>
      </c>
      <c r="Q122" s="77">
        <v>0.40753618500849031</v>
      </c>
      <c r="R122" s="78">
        <v>0.28867146438101399</v>
      </c>
      <c r="S122" s="76">
        <v>0.11886472062747634</v>
      </c>
      <c r="T122" s="76">
        <v>0.13503679146114658</v>
      </c>
      <c r="U122" s="76">
        <v>0.48435352146842403</v>
      </c>
      <c r="V122" s="76" t="s">
        <v>39</v>
      </c>
      <c r="W122" s="76">
        <v>0.2458154766717878</v>
      </c>
      <c r="X122" s="76">
        <v>0.75038408668229961</v>
      </c>
      <c r="Y122" s="76">
        <v>0.16738093312848709</v>
      </c>
      <c r="Z122" s="76">
        <v>0.20376809250424516</v>
      </c>
      <c r="AA122" s="76">
        <v>0.80456052397509503</v>
      </c>
      <c r="AB122" s="76">
        <v>0.10511846041885663</v>
      </c>
      <c r="AC122" s="76">
        <v>0.17546696854532223</v>
      </c>
      <c r="AD122" s="80">
        <v>0.12371634187757742</v>
      </c>
      <c r="AE122" s="76">
        <v>0.32586722729845552</v>
      </c>
      <c r="AF122" s="76">
        <v>0.11563030646074231</v>
      </c>
      <c r="AG122" s="76">
        <v>0.29352308563111501</v>
      </c>
      <c r="AH122" s="76">
        <v>0.31697258833993697</v>
      </c>
      <c r="AI122" s="76">
        <v>0.3299102450068731</v>
      </c>
      <c r="AJ122" s="76">
        <v>0.29433168917279856</v>
      </c>
      <c r="AK122" s="76">
        <v>0.28301123958922941</v>
      </c>
      <c r="AL122" s="76">
        <v>0.43988032667583082</v>
      </c>
      <c r="AM122" s="76">
        <v>0.28301123958922941</v>
      </c>
      <c r="AN122" s="76">
        <v>0.46818145063475375</v>
      </c>
    </row>
    <row r="123" spans="1:40" ht="15.75" x14ac:dyDescent="0.25">
      <c r="A123" s="98" t="s">
        <v>182</v>
      </c>
      <c r="B123" s="98" t="s">
        <v>183</v>
      </c>
      <c r="C123" s="98" t="s">
        <v>195</v>
      </c>
      <c r="D123" s="98" t="s">
        <v>49</v>
      </c>
      <c r="E123" s="98">
        <f>AVERAGE(E121:E122)</f>
        <v>180.5</v>
      </c>
      <c r="F123" s="98">
        <f>AVERAGE(F121:F122)</f>
        <v>135.98500000000001</v>
      </c>
      <c r="G123" s="99">
        <f t="shared" ref="G123:AN123" si="22">AVERAGE(G121:G122)</f>
        <v>2.1832295625454842E-2</v>
      </c>
      <c r="H123" s="99">
        <f t="shared" si="22"/>
        <v>5.9028058542896417E-2</v>
      </c>
      <c r="I123" s="99">
        <f t="shared" si="22"/>
        <v>4.6090401875960217E-2</v>
      </c>
      <c r="J123" s="99" t="e">
        <f t="shared" si="22"/>
        <v>#DIV/0!</v>
      </c>
      <c r="K123" s="99">
        <f t="shared" si="22"/>
        <v>0.27817611210658344</v>
      </c>
      <c r="L123" s="99">
        <f t="shared" si="22"/>
        <v>0.22231106743791704</v>
      </c>
      <c r="M123" s="99">
        <f t="shared" si="22"/>
        <v>0.14069701625293118</v>
      </c>
      <c r="N123" s="84">
        <f t="shared" si="22"/>
        <v>0.44671220873029011</v>
      </c>
      <c r="O123" s="99">
        <f t="shared" si="22"/>
        <v>0.44671220873029011</v>
      </c>
      <c r="P123" s="99">
        <f t="shared" si="22"/>
        <v>0.67033233605563192</v>
      </c>
      <c r="Q123" s="84">
        <f t="shared" si="22"/>
        <v>0.40753618500849031</v>
      </c>
      <c r="R123" s="99">
        <f t="shared" si="22"/>
        <v>0.28867146438101399</v>
      </c>
      <c r="S123" s="99">
        <f t="shared" si="22"/>
        <v>0.11886472062747634</v>
      </c>
      <c r="T123" s="99">
        <f t="shared" si="22"/>
        <v>0.13503679146114658</v>
      </c>
      <c r="U123" s="99">
        <f t="shared" si="22"/>
        <v>0.44244648426759026</v>
      </c>
      <c r="V123" s="99" t="e">
        <f t="shared" si="22"/>
        <v>#DIV/0!</v>
      </c>
      <c r="W123" s="99">
        <f t="shared" si="22"/>
        <v>0.22472837218619734</v>
      </c>
      <c r="X123" s="99">
        <f t="shared" si="22"/>
        <v>0.75449076215436617</v>
      </c>
      <c r="Y123" s="99">
        <f t="shared" si="22"/>
        <v>0.14201818065729815</v>
      </c>
      <c r="Z123" s="99">
        <f t="shared" si="22"/>
        <v>0.19595012851780025</v>
      </c>
      <c r="AA123" s="99">
        <f t="shared" si="22"/>
        <v>0.80045962813724403</v>
      </c>
      <c r="AB123" s="99">
        <f t="shared" si="22"/>
        <v>0.10818970896870006</v>
      </c>
      <c r="AC123" s="99">
        <f t="shared" si="22"/>
        <v>0.16865054428614729</v>
      </c>
      <c r="AD123" s="99">
        <f t="shared" si="22"/>
        <v>0.12760328219974623</v>
      </c>
      <c r="AE123" s="99">
        <f t="shared" si="22"/>
        <v>0.30521277750627429</v>
      </c>
      <c r="AF123" s="99">
        <f t="shared" si="22"/>
        <v>0.13670928674352018</v>
      </c>
      <c r="AG123" s="99">
        <f t="shared" si="22"/>
        <v>0.29173794200638692</v>
      </c>
      <c r="AH123" s="99">
        <f t="shared" si="22"/>
        <v>0.27817611210658344</v>
      </c>
      <c r="AI123" s="99">
        <f t="shared" si="22"/>
        <v>0.32577777928024032</v>
      </c>
      <c r="AJ123" s="99">
        <f t="shared" si="22"/>
        <v>0.26685566252301424</v>
      </c>
      <c r="AK123" s="99">
        <f t="shared" si="22"/>
        <v>0.26894998931585545</v>
      </c>
      <c r="AL123" s="99">
        <f t="shared" si="22"/>
        <v>0.44111346070811092</v>
      </c>
      <c r="AM123" s="99">
        <f t="shared" si="22"/>
        <v>0.28301123958922941</v>
      </c>
      <c r="AN123" s="99">
        <f t="shared" si="22"/>
        <v>0.46818145063475375</v>
      </c>
    </row>
    <row r="124" spans="1:40" ht="15.75" x14ac:dyDescent="0.25">
      <c r="A124" s="2" t="s">
        <v>182</v>
      </c>
      <c r="B124" s="2" t="s">
        <v>183</v>
      </c>
      <c r="C124" s="2" t="s">
        <v>198</v>
      </c>
      <c r="D124" s="2" t="s">
        <v>199</v>
      </c>
      <c r="E124" s="2" t="s">
        <v>39</v>
      </c>
      <c r="F124" s="2">
        <v>110.58</v>
      </c>
      <c r="G124" s="76">
        <v>4.5216133116295895E-2</v>
      </c>
      <c r="H124" s="76" t="s">
        <v>39</v>
      </c>
      <c r="I124" s="76">
        <v>6.2398263700488336E-2</v>
      </c>
      <c r="J124" s="76">
        <v>4.7024778440947733E-2</v>
      </c>
      <c r="K124" s="76">
        <v>0.32374751311267858</v>
      </c>
      <c r="L124" s="76">
        <v>0.13293543136190991</v>
      </c>
      <c r="M124" s="76" t="s">
        <v>39</v>
      </c>
      <c r="N124" s="77">
        <f t="shared" si="19"/>
        <v>0.59956592512208351</v>
      </c>
      <c r="O124" s="78" t="s">
        <v>39</v>
      </c>
      <c r="P124" s="79">
        <v>0.59956592512208351</v>
      </c>
      <c r="Q124" s="77" t="s">
        <v>39</v>
      </c>
      <c r="R124" s="78" t="s">
        <v>39</v>
      </c>
      <c r="S124" s="76" t="s">
        <v>39</v>
      </c>
      <c r="T124" s="76">
        <v>0.28034002532103452</v>
      </c>
      <c r="U124" s="76">
        <v>0.35087719298245612</v>
      </c>
      <c r="V124" s="76" t="s">
        <v>39</v>
      </c>
      <c r="W124" s="76" t="s">
        <v>39</v>
      </c>
      <c r="X124" s="76">
        <v>0.75872671369144518</v>
      </c>
      <c r="Y124" s="76" t="s">
        <v>39</v>
      </c>
      <c r="Z124" s="76" t="s">
        <v>39</v>
      </c>
      <c r="AA124" s="76">
        <v>0.74968348706818599</v>
      </c>
      <c r="AB124" s="76" t="s">
        <v>39</v>
      </c>
      <c r="AC124" s="76">
        <v>0.34725990233315246</v>
      </c>
      <c r="AD124" s="80">
        <v>0.17091698317959847</v>
      </c>
      <c r="AE124" s="76" t="s">
        <v>39</v>
      </c>
      <c r="AF124" s="76" t="s">
        <v>39</v>
      </c>
      <c r="AG124" s="76" t="s">
        <v>39</v>
      </c>
      <c r="AH124" s="76">
        <v>0.32374751311267858</v>
      </c>
      <c r="AI124" s="76" t="s">
        <v>39</v>
      </c>
      <c r="AJ124" s="76" t="s">
        <v>39</v>
      </c>
      <c r="AK124" s="76" t="s">
        <v>39</v>
      </c>
      <c r="AL124" s="76" t="s">
        <v>39</v>
      </c>
      <c r="AM124" s="76">
        <v>0.36625067824199675</v>
      </c>
      <c r="AN124" s="76">
        <v>0.43136190992946288</v>
      </c>
    </row>
    <row r="125" spans="1:40" ht="15.75" x14ac:dyDescent="0.25">
      <c r="A125" s="2" t="s">
        <v>182</v>
      </c>
      <c r="B125" s="2" t="s">
        <v>183</v>
      </c>
      <c r="C125" s="2" t="s">
        <v>433</v>
      </c>
      <c r="D125" s="2" t="s">
        <v>201</v>
      </c>
      <c r="E125" s="2">
        <v>144.06</v>
      </c>
      <c r="F125" s="2">
        <v>100.34</v>
      </c>
      <c r="G125" s="76">
        <v>8.7701813832967906E-2</v>
      </c>
      <c r="H125" s="76">
        <v>2.7905122583217059E-2</v>
      </c>
      <c r="I125" s="76">
        <v>2.6908511062387883E-2</v>
      </c>
      <c r="J125" s="76">
        <v>5.3817022124775765E-2</v>
      </c>
      <c r="K125" s="76">
        <v>0.32987841339445884</v>
      </c>
      <c r="L125" s="76">
        <v>0.25513254933227031</v>
      </c>
      <c r="M125" s="76" t="s">
        <v>39</v>
      </c>
      <c r="N125" s="77">
        <f t="shared" si="19"/>
        <v>0.59298385489336258</v>
      </c>
      <c r="O125" s="78">
        <v>0.59298385489336258</v>
      </c>
      <c r="P125" s="79">
        <v>0.79728921666334462</v>
      </c>
      <c r="Q125" s="77">
        <f>SUM(R125,S125)</f>
        <v>0.36276659358182173</v>
      </c>
      <c r="R125" s="78">
        <v>0.17341040462427743</v>
      </c>
      <c r="S125" s="76">
        <v>0.18935618895754433</v>
      </c>
      <c r="T125" s="76">
        <v>0.19035280047837352</v>
      </c>
      <c r="U125" s="76">
        <v>0.39964121985250151</v>
      </c>
      <c r="V125" s="76">
        <v>0.24117998804066174</v>
      </c>
      <c r="W125" s="76">
        <v>0.26609527606139127</v>
      </c>
      <c r="X125" s="76">
        <v>0.74945186366354399</v>
      </c>
      <c r="Y125" s="76">
        <v>0.18237990831174009</v>
      </c>
      <c r="Z125" s="76">
        <v>0.23420370739485746</v>
      </c>
      <c r="AA125" s="76">
        <v>0.79828582818417371</v>
      </c>
      <c r="AB125" s="76" t="s">
        <v>39</v>
      </c>
      <c r="AC125" s="76">
        <v>0.25413593781144111</v>
      </c>
      <c r="AD125" s="80">
        <v>0.18935618895754433</v>
      </c>
      <c r="AE125" s="76">
        <v>0.42654973091488935</v>
      </c>
      <c r="AF125" s="76">
        <v>0.2062985848116404</v>
      </c>
      <c r="AG125" s="76">
        <v>0.35379708989435915</v>
      </c>
      <c r="AH125" s="76">
        <v>0.32987841339445884</v>
      </c>
      <c r="AI125" s="76" t="s">
        <v>39</v>
      </c>
      <c r="AJ125" s="76" t="s">
        <v>39</v>
      </c>
      <c r="AK125" s="76" t="s">
        <v>39</v>
      </c>
      <c r="AL125" s="76" t="s">
        <v>39</v>
      </c>
      <c r="AM125" s="76">
        <v>0.28204106039465815</v>
      </c>
      <c r="AN125" s="76">
        <v>0.51624476778951556</v>
      </c>
    </row>
    <row r="126" spans="1:40" ht="15.75" x14ac:dyDescent="0.25">
      <c r="A126" s="2" t="s">
        <v>182</v>
      </c>
      <c r="B126" s="2" t="s">
        <v>183</v>
      </c>
      <c r="C126" s="2" t="s">
        <v>433</v>
      </c>
      <c r="D126" s="2" t="s">
        <v>434</v>
      </c>
      <c r="E126" s="2">
        <v>231.76</v>
      </c>
      <c r="F126" s="2">
        <v>144.31</v>
      </c>
      <c r="G126" s="76">
        <v>3.3261728223962304E-2</v>
      </c>
      <c r="H126" s="76">
        <v>5.1971450349941099E-2</v>
      </c>
      <c r="I126" s="76">
        <v>5.8208024391934031E-2</v>
      </c>
      <c r="J126" s="76" t="s">
        <v>39</v>
      </c>
      <c r="K126" s="76">
        <v>0.26540087312036587</v>
      </c>
      <c r="L126" s="76" t="s">
        <v>39</v>
      </c>
      <c r="M126" s="76" t="s">
        <v>39</v>
      </c>
      <c r="N126" s="77">
        <f t="shared" si="19"/>
        <v>0.69849629270320834</v>
      </c>
      <c r="O126" s="78" t="s">
        <v>39</v>
      </c>
      <c r="P126" s="79">
        <v>0.69849629270320834</v>
      </c>
      <c r="Q126" s="77">
        <f>SUM(R126,S126)</f>
        <v>0.23698981359573143</v>
      </c>
      <c r="R126" s="78" t="s">
        <v>39</v>
      </c>
      <c r="S126" s="76">
        <v>0.23698981359573143</v>
      </c>
      <c r="T126" s="76">
        <v>0.17115930981913935</v>
      </c>
      <c r="U126" s="76">
        <v>0.42477998752685187</v>
      </c>
      <c r="V126" s="76">
        <v>0.21758713879842007</v>
      </c>
      <c r="W126" s="76">
        <v>0.27163744716235882</v>
      </c>
      <c r="X126" s="76">
        <v>0.87935693992100339</v>
      </c>
      <c r="Y126" s="76">
        <v>0.20857875407109694</v>
      </c>
      <c r="Z126" s="76">
        <v>0.29104012195967016</v>
      </c>
      <c r="AA126" s="76">
        <v>0.89321599334765434</v>
      </c>
      <c r="AB126" s="76">
        <v>0.19056198461645069</v>
      </c>
      <c r="AC126" s="76">
        <v>0.27510221051902156</v>
      </c>
      <c r="AD126" s="80">
        <v>0.14759891899383273</v>
      </c>
      <c r="AE126" s="76">
        <v>0.57792252789134502</v>
      </c>
      <c r="AF126" s="76">
        <v>0.2986626013443282</v>
      </c>
      <c r="AG126" s="76">
        <v>0.36518605779225283</v>
      </c>
      <c r="AH126" s="76">
        <v>0.26540087312036587</v>
      </c>
      <c r="AI126" s="76" t="s">
        <v>39</v>
      </c>
      <c r="AJ126" s="76" t="s">
        <v>39</v>
      </c>
      <c r="AK126" s="76" t="s">
        <v>39</v>
      </c>
      <c r="AL126" s="76" t="s">
        <v>39</v>
      </c>
      <c r="AM126" s="76">
        <v>0.38181692190423394</v>
      </c>
      <c r="AN126" s="76">
        <v>0.42477998752685187</v>
      </c>
    </row>
    <row r="127" spans="1:40" ht="15.75" x14ac:dyDescent="0.25">
      <c r="A127" s="98" t="s">
        <v>182</v>
      </c>
      <c r="B127" s="98" t="s">
        <v>183</v>
      </c>
      <c r="C127" s="98" t="s">
        <v>433</v>
      </c>
      <c r="D127" s="98" t="s">
        <v>49</v>
      </c>
      <c r="E127" s="98">
        <f t="shared" ref="E127:AN127" si="23">AVERAGE(E125:E126)</f>
        <v>187.91</v>
      </c>
      <c r="F127" s="98">
        <f t="shared" si="23"/>
        <v>122.325</v>
      </c>
      <c r="G127" s="99">
        <f t="shared" si="23"/>
        <v>6.0481771028465109E-2</v>
      </c>
      <c r="H127" s="99">
        <f t="shared" si="23"/>
        <v>3.9938286466579077E-2</v>
      </c>
      <c r="I127" s="99">
        <f t="shared" si="23"/>
        <v>4.2558267727160953E-2</v>
      </c>
      <c r="J127" s="99">
        <f t="shared" si="23"/>
        <v>5.3817022124775765E-2</v>
      </c>
      <c r="K127" s="99">
        <f t="shared" si="23"/>
        <v>0.29763964325741232</v>
      </c>
      <c r="L127" s="99">
        <f t="shared" si="23"/>
        <v>0.25513254933227031</v>
      </c>
      <c r="M127" s="99" t="e">
        <f t="shared" si="23"/>
        <v>#DIV/0!</v>
      </c>
      <c r="N127" s="84">
        <f t="shared" si="23"/>
        <v>0.64574007379828546</v>
      </c>
      <c r="O127" s="99">
        <f t="shared" si="23"/>
        <v>0.59298385489336258</v>
      </c>
      <c r="P127" s="99">
        <f t="shared" si="23"/>
        <v>0.74789275468327654</v>
      </c>
      <c r="Q127" s="84">
        <f t="shared" si="23"/>
        <v>0.29987820358877659</v>
      </c>
      <c r="R127" s="99">
        <f t="shared" si="23"/>
        <v>0.17341040462427743</v>
      </c>
      <c r="S127" s="99">
        <f t="shared" si="23"/>
        <v>0.21317300127663788</v>
      </c>
      <c r="T127" s="99">
        <f t="shared" si="23"/>
        <v>0.18075605514875642</v>
      </c>
      <c r="U127" s="99">
        <f t="shared" si="23"/>
        <v>0.41221060368967666</v>
      </c>
      <c r="V127" s="99">
        <f t="shared" si="23"/>
        <v>0.22938356341954091</v>
      </c>
      <c r="W127" s="99">
        <f t="shared" si="23"/>
        <v>0.26886636161187505</v>
      </c>
      <c r="X127" s="99">
        <f t="shared" si="23"/>
        <v>0.81440440179227369</v>
      </c>
      <c r="Y127" s="99">
        <f t="shared" si="23"/>
        <v>0.19547933119141853</v>
      </c>
      <c r="Z127" s="99">
        <f t="shared" si="23"/>
        <v>0.26262191467726381</v>
      </c>
      <c r="AA127" s="99">
        <f t="shared" si="23"/>
        <v>0.84575091076591402</v>
      </c>
      <c r="AB127" s="99">
        <f t="shared" si="23"/>
        <v>0.19056198461645069</v>
      </c>
      <c r="AC127" s="99">
        <f t="shared" si="23"/>
        <v>0.26461907416523134</v>
      </c>
      <c r="AD127" s="99">
        <f t="shared" si="23"/>
        <v>0.16847755397568853</v>
      </c>
      <c r="AE127" s="99">
        <f t="shared" si="23"/>
        <v>0.50223612940311724</v>
      </c>
      <c r="AF127" s="99">
        <f t="shared" si="23"/>
        <v>0.25248059307798432</v>
      </c>
      <c r="AG127" s="99">
        <f t="shared" si="23"/>
        <v>0.35949157384330599</v>
      </c>
      <c r="AH127" s="99">
        <f t="shared" si="23"/>
        <v>0.29763964325741232</v>
      </c>
      <c r="AI127" s="99" t="e">
        <f t="shared" si="23"/>
        <v>#DIV/0!</v>
      </c>
      <c r="AJ127" s="99" t="e">
        <f t="shared" si="23"/>
        <v>#DIV/0!</v>
      </c>
      <c r="AK127" s="99" t="e">
        <f t="shared" si="23"/>
        <v>#DIV/0!</v>
      </c>
      <c r="AL127" s="99" t="e">
        <f t="shared" si="23"/>
        <v>#DIV/0!</v>
      </c>
      <c r="AM127" s="99">
        <f t="shared" si="23"/>
        <v>0.33192899114944607</v>
      </c>
      <c r="AN127" s="99">
        <f t="shared" si="23"/>
        <v>0.47051237765818371</v>
      </c>
    </row>
    <row r="128" spans="1:40" ht="15.75" x14ac:dyDescent="0.25">
      <c r="A128" s="2" t="s">
        <v>182</v>
      </c>
      <c r="B128" s="2" t="s">
        <v>183</v>
      </c>
      <c r="C128" s="2" t="s">
        <v>202</v>
      </c>
      <c r="D128" s="2" t="s">
        <v>203</v>
      </c>
      <c r="E128" s="2">
        <v>46.84</v>
      </c>
      <c r="F128" s="2">
        <v>28.93</v>
      </c>
      <c r="G128" s="76">
        <v>5.1849291393017631E-2</v>
      </c>
      <c r="H128" s="76">
        <v>4.4936052540615279E-2</v>
      </c>
      <c r="I128" s="76">
        <v>3.8022813688212934E-2</v>
      </c>
      <c r="J128" s="76" t="s">
        <v>39</v>
      </c>
      <c r="K128" s="76">
        <v>0.27998617352229521</v>
      </c>
      <c r="L128" s="76">
        <v>0.33183546491531279</v>
      </c>
      <c r="M128" s="76">
        <v>0.14863463532665053</v>
      </c>
      <c r="N128" s="77">
        <f t="shared" si="19"/>
        <v>0.39405461458693397</v>
      </c>
      <c r="O128" s="78">
        <v>0.39405461458693397</v>
      </c>
      <c r="P128" s="79">
        <v>0.5807120636017975</v>
      </c>
      <c r="Q128" s="77">
        <f>SUM(R128,S128)</f>
        <v>0.36640165917732459</v>
      </c>
      <c r="R128" s="78">
        <v>0.26961631524369167</v>
      </c>
      <c r="S128" s="76">
        <v>9.6785343933632903E-2</v>
      </c>
      <c r="T128" s="76">
        <v>0.20048392671966817</v>
      </c>
      <c r="U128" s="76">
        <v>0.30763912893190459</v>
      </c>
      <c r="V128" s="76" t="s">
        <v>39</v>
      </c>
      <c r="W128" s="76">
        <v>0.49429657794676807</v>
      </c>
      <c r="X128" s="76">
        <v>0.75699965433805738</v>
      </c>
      <c r="Y128" s="76" t="s">
        <v>39</v>
      </c>
      <c r="Z128" s="76">
        <v>0.41133771171793987</v>
      </c>
      <c r="AA128" s="76">
        <v>0.75354303491185626</v>
      </c>
      <c r="AB128" s="76" t="s">
        <v>39</v>
      </c>
      <c r="AC128" s="76">
        <v>0.34911856204631869</v>
      </c>
      <c r="AD128" s="80">
        <v>0.15900449360525404</v>
      </c>
      <c r="AE128" s="76">
        <v>0.41133771171793987</v>
      </c>
      <c r="AF128" s="76">
        <v>0.13135153819564466</v>
      </c>
      <c r="AG128" s="76">
        <v>0.39059799516073285</v>
      </c>
      <c r="AH128" s="76">
        <v>0.27998617352229521</v>
      </c>
      <c r="AI128" s="76" t="s">
        <v>39</v>
      </c>
      <c r="AJ128" s="76" t="s">
        <v>39</v>
      </c>
      <c r="AK128" s="76" t="s">
        <v>39</v>
      </c>
      <c r="AL128" s="76" t="s">
        <v>39</v>
      </c>
      <c r="AM128" s="76">
        <v>0.32492222606291049</v>
      </c>
      <c r="AN128" s="76">
        <v>0.75354303491185626</v>
      </c>
    </row>
    <row r="129" spans="1:40" ht="15.75" x14ac:dyDescent="0.25">
      <c r="A129" s="2" t="s">
        <v>182</v>
      </c>
      <c r="B129" s="2" t="s">
        <v>183</v>
      </c>
      <c r="C129" s="2" t="s">
        <v>204</v>
      </c>
      <c r="D129" s="2" t="s">
        <v>205</v>
      </c>
      <c r="E129" s="2">
        <v>67.800000000000011</v>
      </c>
      <c r="F129" s="2">
        <v>50.38</v>
      </c>
      <c r="G129" s="76" t="s">
        <v>39</v>
      </c>
      <c r="H129" s="76" t="s">
        <v>39</v>
      </c>
      <c r="I129" s="76" t="s">
        <v>39</v>
      </c>
      <c r="J129" s="76" t="s">
        <v>39</v>
      </c>
      <c r="K129" s="76">
        <v>0.27590313616514489</v>
      </c>
      <c r="L129" s="76">
        <v>0.22231044065105199</v>
      </c>
      <c r="M129" s="76" t="s">
        <v>39</v>
      </c>
      <c r="N129" s="77">
        <f t="shared" si="19"/>
        <v>0.4227868201667328</v>
      </c>
      <c r="O129" s="78">
        <v>0.4227868201667328</v>
      </c>
      <c r="P129" s="79">
        <v>0.60936879714172287</v>
      </c>
      <c r="Q129" s="77">
        <f>SUM(R129,S129)</f>
        <v>0.31560142913854705</v>
      </c>
      <c r="R129" s="78">
        <v>0.1945216355696705</v>
      </c>
      <c r="S129" s="76">
        <v>0.12107979356887652</v>
      </c>
      <c r="T129" s="76" t="s">
        <v>39</v>
      </c>
      <c r="U129" s="76">
        <v>0.37514886859865021</v>
      </c>
      <c r="V129" s="76">
        <v>0.18856689162366017</v>
      </c>
      <c r="W129" s="76">
        <v>0.25406907502977372</v>
      </c>
      <c r="X129" s="76">
        <v>0.82373957919809448</v>
      </c>
      <c r="Y129" s="76">
        <v>0.15085351329892813</v>
      </c>
      <c r="Z129" s="76">
        <v>0.26002381897578403</v>
      </c>
      <c r="AA129" s="76">
        <v>0.82770940849543473</v>
      </c>
      <c r="AB129" s="76">
        <v>0.16077808654227865</v>
      </c>
      <c r="AC129" s="76">
        <v>0.25406907502977372</v>
      </c>
      <c r="AD129" s="80">
        <v>0.15482334259626834</v>
      </c>
      <c r="AE129" s="76">
        <v>0.28781262405716551</v>
      </c>
      <c r="AF129" s="76">
        <v>9.3290988487495036E-2</v>
      </c>
      <c r="AG129" s="76">
        <v>0.26994839221913458</v>
      </c>
      <c r="AH129" s="76">
        <v>0.27590313616514489</v>
      </c>
      <c r="AI129" s="76" t="s">
        <v>39</v>
      </c>
      <c r="AJ129" s="76" t="s">
        <v>39</v>
      </c>
      <c r="AK129" s="76" t="s">
        <v>39</v>
      </c>
      <c r="AL129" s="76" t="s">
        <v>39</v>
      </c>
      <c r="AM129" s="76">
        <v>0.29773719730051607</v>
      </c>
      <c r="AN129" s="76">
        <v>0.49424374751885664</v>
      </c>
    </row>
    <row r="130" spans="1:40" ht="15.75" x14ac:dyDescent="0.25">
      <c r="A130" s="2" t="s">
        <v>182</v>
      </c>
      <c r="B130" s="2" t="s">
        <v>183</v>
      </c>
      <c r="C130" s="2" t="s">
        <v>204</v>
      </c>
      <c r="D130" s="2" t="s">
        <v>206</v>
      </c>
      <c r="E130" s="2" t="s">
        <v>39</v>
      </c>
      <c r="F130" s="2">
        <v>68.31</v>
      </c>
      <c r="G130" s="76">
        <v>4.9773093251354115E-2</v>
      </c>
      <c r="H130" s="76" t="s">
        <v>39</v>
      </c>
      <c r="I130" s="76" t="s">
        <v>39</v>
      </c>
      <c r="J130" s="76" t="s">
        <v>39</v>
      </c>
      <c r="K130" s="76">
        <v>0.26496852583809105</v>
      </c>
      <c r="L130" s="76">
        <v>0.18591714243888155</v>
      </c>
      <c r="M130" s="76">
        <v>4.3917435221783048E-2</v>
      </c>
      <c r="N130" s="77">
        <f t="shared" si="19"/>
        <v>0.47284438588786409</v>
      </c>
      <c r="O130" s="78">
        <v>0.47284438588786409</v>
      </c>
      <c r="P130" s="79">
        <v>0.61191626409017708</v>
      </c>
      <c r="Q130" s="77">
        <f>SUM(R130,S130)</f>
        <v>0.24008197921241398</v>
      </c>
      <c r="R130" s="78">
        <v>0.1566388522910262</v>
      </c>
      <c r="S130" s="76">
        <v>8.3443126921387792E-2</v>
      </c>
      <c r="T130" s="76">
        <v>0.17859756990191772</v>
      </c>
      <c r="U130" s="76">
        <v>0.2708241838676621</v>
      </c>
      <c r="V130" s="76" t="s">
        <v>39</v>
      </c>
      <c r="W130" s="76">
        <v>0.26057678231591275</v>
      </c>
      <c r="X130" s="76">
        <v>0.74806031327770461</v>
      </c>
      <c r="Y130" s="76" t="s">
        <v>39</v>
      </c>
      <c r="Z130" s="76">
        <v>0.25764895330112725</v>
      </c>
      <c r="AA130" s="76">
        <v>0.76562728736641772</v>
      </c>
      <c r="AB130" s="76" t="s">
        <v>39</v>
      </c>
      <c r="AC130" s="76">
        <v>0.2122676035719514</v>
      </c>
      <c r="AD130" s="80">
        <v>0.1332162201727419</v>
      </c>
      <c r="AE130" s="76" t="s">
        <v>39</v>
      </c>
      <c r="AF130" s="76" t="s">
        <v>39</v>
      </c>
      <c r="AG130" s="76" t="s">
        <v>39</v>
      </c>
      <c r="AH130" s="76">
        <v>0.24008197921241398</v>
      </c>
      <c r="AI130" s="76">
        <v>0.17859756990191772</v>
      </c>
      <c r="AJ130" s="76">
        <v>0.1376079636949202</v>
      </c>
      <c r="AK130" s="76">
        <v>0.21080368906455862</v>
      </c>
      <c r="AL130" s="76">
        <v>0.40550431854779678</v>
      </c>
      <c r="AM130" s="76" t="s">
        <v>39</v>
      </c>
      <c r="AN130" s="76" t="s">
        <v>39</v>
      </c>
    </row>
    <row r="131" spans="1:40" ht="15.75" x14ac:dyDescent="0.25">
      <c r="A131" s="98" t="s">
        <v>182</v>
      </c>
      <c r="B131" s="98" t="s">
        <v>183</v>
      </c>
      <c r="C131" s="98" t="s">
        <v>204</v>
      </c>
      <c r="D131" s="98" t="s">
        <v>49</v>
      </c>
      <c r="E131" s="98">
        <f>AVERAGE(E129:E130)</f>
        <v>67.800000000000011</v>
      </c>
      <c r="F131" s="98">
        <f t="shared" ref="F131:AN131" si="24">AVERAGE(F129:F130)</f>
        <v>59.344999999999999</v>
      </c>
      <c r="G131" s="99">
        <f t="shared" si="24"/>
        <v>4.9773093251354115E-2</v>
      </c>
      <c r="H131" s="99" t="e">
        <f t="shared" si="24"/>
        <v>#DIV/0!</v>
      </c>
      <c r="I131" s="99" t="e">
        <f t="shared" si="24"/>
        <v>#DIV/0!</v>
      </c>
      <c r="J131" s="99" t="e">
        <f t="shared" si="24"/>
        <v>#DIV/0!</v>
      </c>
      <c r="K131" s="99">
        <f t="shared" si="24"/>
        <v>0.27043583100161794</v>
      </c>
      <c r="L131" s="99">
        <f t="shared" si="24"/>
        <v>0.20411379154496678</v>
      </c>
      <c r="M131" s="99">
        <f t="shared" si="24"/>
        <v>4.3917435221783048E-2</v>
      </c>
      <c r="N131" s="84">
        <f t="shared" si="24"/>
        <v>0.44781560302729845</v>
      </c>
      <c r="O131" s="99">
        <f t="shared" si="24"/>
        <v>0.44781560302729845</v>
      </c>
      <c r="P131" s="99">
        <f t="shared" si="24"/>
        <v>0.61064253061594997</v>
      </c>
      <c r="Q131" s="84">
        <f t="shared" si="24"/>
        <v>0.27784170417548049</v>
      </c>
      <c r="R131" s="99">
        <f t="shared" si="24"/>
        <v>0.17558024393034835</v>
      </c>
      <c r="S131" s="99">
        <f t="shared" si="24"/>
        <v>0.10226146024513216</v>
      </c>
      <c r="T131" s="99">
        <f t="shared" si="24"/>
        <v>0.17859756990191772</v>
      </c>
      <c r="U131" s="99">
        <f t="shared" si="24"/>
        <v>0.32298652623315616</v>
      </c>
      <c r="V131" s="99">
        <f t="shared" si="24"/>
        <v>0.18856689162366017</v>
      </c>
      <c r="W131" s="99">
        <f t="shared" si="24"/>
        <v>0.25732292867284323</v>
      </c>
      <c r="X131" s="99">
        <f t="shared" si="24"/>
        <v>0.78589994623789949</v>
      </c>
      <c r="Y131" s="99">
        <f t="shared" si="24"/>
        <v>0.15085351329892813</v>
      </c>
      <c r="Z131" s="99">
        <f t="shared" si="24"/>
        <v>0.25883638613845561</v>
      </c>
      <c r="AA131" s="99">
        <f t="shared" si="24"/>
        <v>0.79666834793092622</v>
      </c>
      <c r="AB131" s="99">
        <f t="shared" si="24"/>
        <v>0.16077808654227865</v>
      </c>
      <c r="AC131" s="99">
        <f t="shared" si="24"/>
        <v>0.23316833930086256</v>
      </c>
      <c r="AD131" s="99">
        <f t="shared" si="24"/>
        <v>0.14401978138450511</v>
      </c>
      <c r="AE131" s="99">
        <f t="shared" si="24"/>
        <v>0.28781262405716551</v>
      </c>
      <c r="AF131" s="99">
        <f t="shared" si="24"/>
        <v>9.3290988487495036E-2</v>
      </c>
      <c r="AG131" s="99">
        <f t="shared" si="24"/>
        <v>0.26994839221913458</v>
      </c>
      <c r="AH131" s="99">
        <f t="shared" si="24"/>
        <v>0.25799255768877943</v>
      </c>
      <c r="AI131" s="99">
        <f t="shared" si="24"/>
        <v>0.17859756990191772</v>
      </c>
      <c r="AJ131" s="99">
        <f t="shared" si="24"/>
        <v>0.1376079636949202</v>
      </c>
      <c r="AK131" s="99">
        <f t="shared" si="24"/>
        <v>0.21080368906455862</v>
      </c>
      <c r="AL131" s="99">
        <f t="shared" si="24"/>
        <v>0.40550431854779678</v>
      </c>
      <c r="AM131" s="99">
        <f t="shared" si="24"/>
        <v>0.29773719730051607</v>
      </c>
      <c r="AN131" s="99">
        <f t="shared" si="24"/>
        <v>0.49424374751885664</v>
      </c>
    </row>
    <row r="132" spans="1:40" s="110" customFormat="1" ht="15.75" x14ac:dyDescent="0.25">
      <c r="A132" s="103" t="s">
        <v>182</v>
      </c>
      <c r="B132" s="103" t="s">
        <v>183</v>
      </c>
      <c r="C132" s="104" t="s">
        <v>207</v>
      </c>
      <c r="D132" s="103" t="s">
        <v>208</v>
      </c>
      <c r="E132" s="103">
        <v>55.942999999999998</v>
      </c>
      <c r="F132" s="103">
        <v>41.744999999999997</v>
      </c>
      <c r="G132" s="105" t="s">
        <v>39</v>
      </c>
      <c r="H132" s="105" t="s">
        <v>39</v>
      </c>
      <c r="I132" s="105" t="s">
        <v>39</v>
      </c>
      <c r="J132" s="105" t="s">
        <v>39</v>
      </c>
      <c r="K132" s="105" t="s">
        <v>39</v>
      </c>
      <c r="L132" s="105" t="s">
        <v>39</v>
      </c>
      <c r="M132" s="105" t="s">
        <v>39</v>
      </c>
      <c r="N132" s="106">
        <f t="shared" si="19"/>
        <v>0.63480656366031862</v>
      </c>
      <c r="O132" s="107" t="s">
        <v>39</v>
      </c>
      <c r="P132" s="108">
        <v>0.63480656366031862</v>
      </c>
      <c r="Q132" s="106" t="s">
        <v>39</v>
      </c>
      <c r="R132" s="107" t="s">
        <v>39</v>
      </c>
      <c r="S132" s="105" t="s">
        <v>39</v>
      </c>
      <c r="T132" s="105" t="s">
        <v>39</v>
      </c>
      <c r="U132" s="105">
        <v>0.42400287459575997</v>
      </c>
      <c r="V132" s="105" t="s">
        <v>39</v>
      </c>
      <c r="W132" s="105" t="s">
        <v>39</v>
      </c>
      <c r="X132" s="105">
        <v>0.85998323152473355</v>
      </c>
      <c r="Y132" s="105">
        <v>0.19643071026470235</v>
      </c>
      <c r="Z132" s="105" t="s">
        <v>39</v>
      </c>
      <c r="AA132" s="105">
        <v>0.83602826685830645</v>
      </c>
      <c r="AB132" s="105">
        <v>0.17966223499820339</v>
      </c>
      <c r="AC132" s="105">
        <v>0.27548209366391185</v>
      </c>
      <c r="AD132" s="109">
        <v>0.11498383039885017</v>
      </c>
      <c r="AE132" s="105">
        <v>0.34016049826326505</v>
      </c>
      <c r="AF132" s="105">
        <v>0.11498383039885017</v>
      </c>
      <c r="AG132" s="105">
        <v>0.2084081925979159</v>
      </c>
      <c r="AH132" s="105" t="s">
        <v>39</v>
      </c>
      <c r="AI132" s="105" t="s">
        <v>39</v>
      </c>
      <c r="AJ132" s="105" t="s">
        <v>39</v>
      </c>
      <c r="AK132" s="105" t="s">
        <v>39</v>
      </c>
      <c r="AL132" s="105" t="s">
        <v>39</v>
      </c>
      <c r="AM132" s="105">
        <v>0.37369744879626304</v>
      </c>
      <c r="AN132" s="105">
        <v>0.55815067672775187</v>
      </c>
    </row>
    <row r="133" spans="1:40" ht="15.75" x14ac:dyDescent="0.25">
      <c r="A133" s="2" t="s">
        <v>182</v>
      </c>
      <c r="B133" s="2" t="s">
        <v>183</v>
      </c>
      <c r="C133" s="2" t="s">
        <v>209</v>
      </c>
      <c r="D133" s="2" t="s">
        <v>210</v>
      </c>
      <c r="E133" s="2">
        <v>98.32</v>
      </c>
      <c r="F133" s="2">
        <v>74.260000000000005</v>
      </c>
      <c r="G133" s="76">
        <v>5.5211419337462958E-2</v>
      </c>
      <c r="H133" s="76">
        <v>4.5785079450579046E-2</v>
      </c>
      <c r="I133" s="76">
        <v>1.8852679773767839E-2</v>
      </c>
      <c r="J133" s="76">
        <v>4.9824939402100726E-2</v>
      </c>
      <c r="K133" s="76">
        <v>0.28009695663883649</v>
      </c>
      <c r="L133" s="76">
        <v>0.17371397791543225</v>
      </c>
      <c r="M133" s="76" t="s">
        <v>39</v>
      </c>
      <c r="N133" s="77">
        <f t="shared" si="19"/>
        <v>0.51440883382709401</v>
      </c>
      <c r="O133" s="78" t="s">
        <v>39</v>
      </c>
      <c r="P133" s="79">
        <v>0.51440883382709401</v>
      </c>
      <c r="Q133" s="77">
        <f t="shared" ref="Q133:Q137" si="25">SUM(R133,S133)</f>
        <v>0.20333961755992458</v>
      </c>
      <c r="R133" s="78" t="s">
        <v>39</v>
      </c>
      <c r="S133" s="76">
        <v>0.20333961755992458</v>
      </c>
      <c r="T133" s="76">
        <v>0.1319687584163749</v>
      </c>
      <c r="U133" s="76">
        <v>0.40398599515216804</v>
      </c>
      <c r="V133" s="76" t="s">
        <v>39</v>
      </c>
      <c r="W133" s="76">
        <v>0.18448693778615671</v>
      </c>
      <c r="X133" s="76">
        <v>0.76353353083759756</v>
      </c>
      <c r="Y133" s="76" t="s">
        <v>39</v>
      </c>
      <c r="Z133" s="76">
        <v>0.16428763802854832</v>
      </c>
      <c r="AA133" s="76">
        <v>0.74468085106382975</v>
      </c>
      <c r="AB133" s="76">
        <v>0.21815243738217072</v>
      </c>
      <c r="AC133" s="76">
        <v>0.11715593859412872</v>
      </c>
      <c r="AD133" s="80">
        <v>0.10234311877188257</v>
      </c>
      <c r="AE133" s="76" t="s">
        <v>39</v>
      </c>
      <c r="AF133" s="76">
        <v>9.4263398868839207E-2</v>
      </c>
      <c r="AG133" s="76" t="s">
        <v>39</v>
      </c>
      <c r="AH133" s="76">
        <v>0.28009695663883649</v>
      </c>
      <c r="AI133" s="76" t="s">
        <v>39</v>
      </c>
      <c r="AJ133" s="76" t="s">
        <v>39</v>
      </c>
      <c r="AK133" s="76" t="s">
        <v>39</v>
      </c>
      <c r="AL133" s="76" t="s">
        <v>39</v>
      </c>
      <c r="AM133" s="76">
        <v>0.23565849717209802</v>
      </c>
      <c r="AN133" s="76">
        <v>0.36628063560463237</v>
      </c>
    </row>
    <row r="134" spans="1:40" ht="15.75" x14ac:dyDescent="0.25">
      <c r="A134" s="2" t="s">
        <v>182</v>
      </c>
      <c r="B134" s="2" t="s">
        <v>183</v>
      </c>
      <c r="C134" s="2" t="s">
        <v>211</v>
      </c>
      <c r="D134" s="2" t="s">
        <v>212</v>
      </c>
      <c r="E134" s="2" t="s">
        <v>39</v>
      </c>
      <c r="F134" s="2">
        <v>57.317</v>
      </c>
      <c r="G134" s="76">
        <v>1.046809846991294E-2</v>
      </c>
      <c r="H134" s="76">
        <v>7.8510738524347048E-2</v>
      </c>
      <c r="I134" s="76">
        <v>8.2000104680984703E-2</v>
      </c>
      <c r="J134" s="76">
        <v>7.3276689289390587E-2</v>
      </c>
      <c r="K134" s="76">
        <v>0.29310675715756235</v>
      </c>
      <c r="L134" s="76">
        <v>0.21808538478985293</v>
      </c>
      <c r="M134" s="76">
        <v>0.14655337857878117</v>
      </c>
      <c r="N134" s="77">
        <f t="shared" si="19"/>
        <v>0.59668161278503762</v>
      </c>
      <c r="O134" s="78" t="s">
        <v>39</v>
      </c>
      <c r="P134" s="79">
        <v>0.59668161278503762</v>
      </c>
      <c r="Q134" s="77">
        <f t="shared" si="25"/>
        <v>0.23204284941640352</v>
      </c>
      <c r="R134" s="78" t="s">
        <v>39</v>
      </c>
      <c r="S134" s="76">
        <v>0.23204284941640352</v>
      </c>
      <c r="T134" s="76">
        <v>0.11863844932567999</v>
      </c>
      <c r="U134" s="76">
        <v>0.39604305877837287</v>
      </c>
      <c r="V134" s="76">
        <v>0.19017045553675174</v>
      </c>
      <c r="W134" s="76">
        <v>0.22331943402480942</v>
      </c>
      <c r="X134" s="76">
        <v>0.78161801908683282</v>
      </c>
      <c r="Y134" s="76" t="s">
        <v>39</v>
      </c>
      <c r="Z134" s="76" t="s">
        <v>39</v>
      </c>
      <c r="AA134" s="76">
        <v>0.80778826526161518</v>
      </c>
      <c r="AB134" s="76">
        <v>0.19191513861507056</v>
      </c>
      <c r="AC134" s="76">
        <v>0.21285133555489644</v>
      </c>
      <c r="AD134" s="80" t="s">
        <v>39</v>
      </c>
      <c r="AE134" s="76" t="s">
        <v>39</v>
      </c>
      <c r="AF134" s="76" t="s">
        <v>39</v>
      </c>
      <c r="AG134" s="76" t="s">
        <v>39</v>
      </c>
      <c r="AH134" s="76">
        <v>0.28612802484428701</v>
      </c>
      <c r="AI134" s="76" t="s">
        <v>39</v>
      </c>
      <c r="AJ134" s="76" t="s">
        <v>39</v>
      </c>
      <c r="AK134" s="76" t="s">
        <v>39</v>
      </c>
      <c r="AL134" s="76" t="s">
        <v>39</v>
      </c>
      <c r="AM134" s="76">
        <v>0.35068129874208354</v>
      </c>
      <c r="AN134" s="76">
        <v>0.39255369262173528</v>
      </c>
    </row>
    <row r="135" spans="1:40" ht="15.75" x14ac:dyDescent="0.25">
      <c r="A135" s="2" t="s">
        <v>182</v>
      </c>
      <c r="B135" s="2" t="s">
        <v>183</v>
      </c>
      <c r="C135" s="2" t="s">
        <v>211</v>
      </c>
      <c r="D135" s="2" t="s">
        <v>446</v>
      </c>
      <c r="E135" s="2" t="s">
        <v>39</v>
      </c>
      <c r="F135" s="2">
        <v>47.555999999999997</v>
      </c>
      <c r="G135" s="76">
        <v>0.10093363613424174</v>
      </c>
      <c r="H135" s="76">
        <v>6.0980738497771053E-2</v>
      </c>
      <c r="I135" s="76">
        <v>6.9391874842291187E-2</v>
      </c>
      <c r="J135" s="76">
        <v>3.7850113550340653E-2</v>
      </c>
      <c r="K135" s="76">
        <v>0.27967028345529482</v>
      </c>
      <c r="L135" s="76" t="s">
        <v>39</v>
      </c>
      <c r="M135" s="76">
        <v>9.2522499789721602E-2</v>
      </c>
      <c r="N135" s="77">
        <f t="shared" si="19"/>
        <v>0.56775170325510982</v>
      </c>
      <c r="O135" s="78" t="s">
        <v>39</v>
      </c>
      <c r="P135" s="79">
        <v>0.56775170325510982</v>
      </c>
      <c r="Q135" s="77">
        <f t="shared" si="25"/>
        <v>0.18083943140718312</v>
      </c>
      <c r="R135" s="78" t="s">
        <v>39</v>
      </c>
      <c r="S135" s="76">
        <v>0.18083943140718312</v>
      </c>
      <c r="T135" s="76">
        <v>9.2522499789721602E-2</v>
      </c>
      <c r="U135" s="76">
        <v>0.44579022625956766</v>
      </c>
      <c r="V135" s="76" t="s">
        <v>39</v>
      </c>
      <c r="W135" s="76">
        <v>0.17873664732105307</v>
      </c>
      <c r="X135" s="76">
        <v>0.8137774413323241</v>
      </c>
      <c r="Y135" s="76">
        <v>0.13878374968458237</v>
      </c>
      <c r="Z135" s="76">
        <v>0.16822272689040291</v>
      </c>
      <c r="AA135" s="76">
        <v>0.77803011186811344</v>
      </c>
      <c r="AB135" s="76">
        <v>0.16611994280427286</v>
      </c>
      <c r="AC135" s="76">
        <v>0.16401715871814282</v>
      </c>
      <c r="AD135" s="80">
        <v>0.14929767011523257</v>
      </c>
      <c r="AE135" s="76" t="s">
        <v>39</v>
      </c>
      <c r="AF135" s="76" t="s">
        <v>39</v>
      </c>
      <c r="AG135" s="76" t="s">
        <v>39</v>
      </c>
      <c r="AH135" s="76">
        <v>0.27967028345529482</v>
      </c>
      <c r="AI135" s="76" t="s">
        <v>39</v>
      </c>
      <c r="AJ135" s="76" t="s">
        <v>39</v>
      </c>
      <c r="AK135" s="76" t="s">
        <v>39</v>
      </c>
      <c r="AL135" s="76" t="s">
        <v>39</v>
      </c>
      <c r="AM135" s="76">
        <v>0.29018420388594501</v>
      </c>
      <c r="AN135" s="76">
        <v>0.46050971486247794</v>
      </c>
    </row>
    <row r="136" spans="1:40" ht="15.75" x14ac:dyDescent="0.25">
      <c r="A136" s="2" t="s">
        <v>182</v>
      </c>
      <c r="B136" s="2" t="s">
        <v>183</v>
      </c>
      <c r="C136" s="2" t="s">
        <v>213</v>
      </c>
      <c r="D136" s="2" t="s">
        <v>214</v>
      </c>
      <c r="E136" s="2">
        <v>62.277999999999999</v>
      </c>
      <c r="F136" s="2">
        <v>44.814</v>
      </c>
      <c r="G136" s="76">
        <v>3.5703128486633644E-2</v>
      </c>
      <c r="H136" s="76">
        <v>6.9174811442852688E-2</v>
      </c>
      <c r="I136" s="76">
        <v>5.1323247199535856E-2</v>
      </c>
      <c r="J136" s="76">
        <v>4.6860356138706656E-2</v>
      </c>
      <c r="K136" s="76">
        <v>0.2722363547105815</v>
      </c>
      <c r="L136" s="76">
        <v>0.2432275628151917</v>
      </c>
      <c r="M136" s="76" t="s">
        <v>39</v>
      </c>
      <c r="N136" s="77">
        <f t="shared" si="19"/>
        <v>0.57794439237738204</v>
      </c>
      <c r="O136" s="78" t="s">
        <v>39</v>
      </c>
      <c r="P136" s="79">
        <v>0.57794439237738204</v>
      </c>
      <c r="Q136" s="77" t="s">
        <v>39</v>
      </c>
      <c r="R136" s="78" t="s">
        <v>39</v>
      </c>
      <c r="S136" s="76" t="s">
        <v>39</v>
      </c>
      <c r="T136" s="76">
        <v>0.12049805864238855</v>
      </c>
      <c r="U136" s="76">
        <v>0.4708350069174812</v>
      </c>
      <c r="V136" s="76" t="s">
        <v>39</v>
      </c>
      <c r="W136" s="76">
        <v>0.22091310751104568</v>
      </c>
      <c r="X136" s="76">
        <v>0.78770027223635464</v>
      </c>
      <c r="Y136" s="76">
        <v>0.1695898603115098</v>
      </c>
      <c r="Z136" s="76">
        <v>0.2633105725889231</v>
      </c>
      <c r="AA136" s="76">
        <v>0.79885749988842769</v>
      </c>
      <c r="AB136" s="76">
        <v>0.15173829606819297</v>
      </c>
      <c r="AC136" s="76">
        <v>0.1606640781898514</v>
      </c>
      <c r="AD136" s="80">
        <v>0.13834962288570538</v>
      </c>
      <c r="AE136" s="76">
        <v>0.39050296782255545</v>
      </c>
      <c r="AF136" s="76">
        <v>0.12719239523363235</v>
      </c>
      <c r="AG136" s="76">
        <v>0.23876467175436247</v>
      </c>
      <c r="AH136" s="76">
        <v>0.2722363547105815</v>
      </c>
      <c r="AI136" s="76" t="s">
        <v>39</v>
      </c>
      <c r="AJ136" s="76" t="s">
        <v>39</v>
      </c>
      <c r="AK136" s="76" t="s">
        <v>39</v>
      </c>
      <c r="AL136" s="76" t="s">
        <v>39</v>
      </c>
      <c r="AM136" s="76">
        <v>0.27446780024099615</v>
      </c>
      <c r="AN136" s="76">
        <v>0.5712500557861383</v>
      </c>
    </row>
    <row r="137" spans="1:40" ht="15.75" x14ac:dyDescent="0.25">
      <c r="A137" s="2" t="s">
        <v>182</v>
      </c>
      <c r="B137" s="2" t="s">
        <v>183</v>
      </c>
      <c r="C137" s="2" t="s">
        <v>215</v>
      </c>
      <c r="D137" s="2" t="s">
        <v>216</v>
      </c>
      <c r="E137" s="2">
        <v>156.23000000000002</v>
      </c>
      <c r="F137" s="2">
        <v>114.87</v>
      </c>
      <c r="G137" s="76">
        <v>0.12274745364324888</v>
      </c>
      <c r="H137" s="76">
        <v>7.3126142595978064E-2</v>
      </c>
      <c r="I137" s="76">
        <v>7.2255593279359279E-2</v>
      </c>
      <c r="J137" s="76">
        <v>2.7857578131801168E-2</v>
      </c>
      <c r="K137" s="76">
        <v>0.29772786628362496</v>
      </c>
      <c r="L137" s="76">
        <v>0.26203534430225472</v>
      </c>
      <c r="M137" s="76">
        <v>0.13232349612605554</v>
      </c>
      <c r="N137" s="77">
        <f t="shared" si="19"/>
        <v>0.55889266126926096</v>
      </c>
      <c r="O137" s="78" t="s">
        <v>39</v>
      </c>
      <c r="P137" s="79">
        <v>0.55889266126926096</v>
      </c>
      <c r="Q137" s="77">
        <f t="shared" si="25"/>
        <v>0.22111952642117175</v>
      </c>
      <c r="R137" s="78" t="s">
        <v>39</v>
      </c>
      <c r="S137" s="76">
        <v>0.22111952642117175</v>
      </c>
      <c r="T137" s="76">
        <v>0.19500304692260814</v>
      </c>
      <c r="U137" s="76">
        <v>0.40828762949421082</v>
      </c>
      <c r="V137" s="76" t="s">
        <v>39</v>
      </c>
      <c r="W137" s="76">
        <v>0.24201271002002264</v>
      </c>
      <c r="X137" s="76">
        <v>0.82702185078784707</v>
      </c>
      <c r="Y137" s="76">
        <v>0.19674414555584574</v>
      </c>
      <c r="Z137" s="76">
        <v>0.26551754156872986</v>
      </c>
      <c r="AA137" s="76">
        <v>0.78610603290676406</v>
      </c>
      <c r="AB137" s="76">
        <v>0.19413249760598938</v>
      </c>
      <c r="AC137" s="76">
        <v>0.24636545660311657</v>
      </c>
      <c r="AD137" s="80">
        <v>0.15060503177505005</v>
      </c>
      <c r="AE137" s="76" t="s">
        <v>39</v>
      </c>
      <c r="AF137" s="76">
        <v>0.23330721685383476</v>
      </c>
      <c r="AG137" s="76" t="s">
        <v>39</v>
      </c>
      <c r="AH137" s="76">
        <v>0.29772786628362496</v>
      </c>
      <c r="AI137" s="76" t="s">
        <v>39</v>
      </c>
      <c r="AJ137" s="76" t="s">
        <v>39</v>
      </c>
      <c r="AK137" s="76" t="s">
        <v>39</v>
      </c>
      <c r="AL137" s="76" t="s">
        <v>39</v>
      </c>
      <c r="AM137" s="76">
        <v>0.28205797858448678</v>
      </c>
      <c r="AN137" s="76">
        <v>0.52058849133803431</v>
      </c>
    </row>
    <row r="138" spans="1:40" ht="15.75" x14ac:dyDescent="0.25">
      <c r="A138" s="2" t="s">
        <v>182</v>
      </c>
      <c r="B138" s="2" t="s">
        <v>183</v>
      </c>
      <c r="C138" s="2" t="s">
        <v>215</v>
      </c>
      <c r="D138" s="2" t="s">
        <v>217</v>
      </c>
      <c r="E138" s="2" t="s">
        <v>39</v>
      </c>
      <c r="F138" s="2">
        <v>111.2</v>
      </c>
      <c r="G138" s="76">
        <v>7.1043165467625902E-2</v>
      </c>
      <c r="H138" s="76">
        <v>5.4856115107913661E-2</v>
      </c>
      <c r="I138" s="76">
        <v>4.1366906474820136E-2</v>
      </c>
      <c r="J138" s="76" t="s">
        <v>39</v>
      </c>
      <c r="K138" s="76">
        <v>0.34712230215827339</v>
      </c>
      <c r="L138" s="76">
        <v>0.2805755395683453</v>
      </c>
      <c r="M138" s="76" t="s">
        <v>39</v>
      </c>
      <c r="N138" s="77">
        <f t="shared" si="19"/>
        <v>0.60341726618705027</v>
      </c>
      <c r="O138" s="78" t="s">
        <v>39</v>
      </c>
      <c r="P138" s="79">
        <v>0.60341726618705027</v>
      </c>
      <c r="Q138" s="77" t="s">
        <v>39</v>
      </c>
      <c r="R138" s="78" t="s">
        <v>39</v>
      </c>
      <c r="S138" s="76" t="s">
        <v>39</v>
      </c>
      <c r="T138" s="76">
        <v>0.20593525179856112</v>
      </c>
      <c r="U138" s="76">
        <v>0.42446043165467628</v>
      </c>
      <c r="V138" s="76" t="s">
        <v>39</v>
      </c>
      <c r="W138" s="76">
        <v>0.1960431654676259</v>
      </c>
      <c r="X138" s="76">
        <v>0.84982014388489202</v>
      </c>
      <c r="Y138" s="76">
        <v>0.14118705035971221</v>
      </c>
      <c r="Z138" s="76">
        <v>0.27428057553956836</v>
      </c>
      <c r="AA138" s="76">
        <v>0.79136690647482011</v>
      </c>
      <c r="AB138" s="76">
        <v>0.1924460431654676</v>
      </c>
      <c r="AC138" s="76">
        <v>0.24910071942446041</v>
      </c>
      <c r="AD138" s="80">
        <v>0.16007194244604317</v>
      </c>
      <c r="AE138" s="76" t="s">
        <v>39</v>
      </c>
      <c r="AF138" s="76">
        <v>0.18255395683453238</v>
      </c>
      <c r="AG138" s="76" t="s">
        <v>39</v>
      </c>
      <c r="AH138" s="76">
        <v>0.32374100719424459</v>
      </c>
      <c r="AI138" s="76" t="s">
        <v>39</v>
      </c>
      <c r="AJ138" s="76" t="s">
        <v>39</v>
      </c>
      <c r="AK138" s="76" t="s">
        <v>39</v>
      </c>
      <c r="AL138" s="76" t="s">
        <v>39</v>
      </c>
      <c r="AM138" s="76">
        <v>0.27158273381294962</v>
      </c>
      <c r="AN138" s="76">
        <v>0.43525179856115104</v>
      </c>
    </row>
    <row r="139" spans="1:40" ht="15.75" x14ac:dyDescent="0.25">
      <c r="A139" s="98" t="s">
        <v>182</v>
      </c>
      <c r="B139" s="98" t="s">
        <v>183</v>
      </c>
      <c r="C139" s="98" t="s">
        <v>215</v>
      </c>
      <c r="D139" s="98" t="s">
        <v>49</v>
      </c>
      <c r="E139" s="98">
        <f t="shared" ref="E139:AN139" si="26">AVERAGE(E133:E138)</f>
        <v>105.60933333333332</v>
      </c>
      <c r="F139" s="98">
        <f t="shared" si="26"/>
        <v>75.002833333333328</v>
      </c>
      <c r="G139" s="99">
        <f>AVERAGE(G133:G138)</f>
        <v>6.6017816923187686E-2</v>
      </c>
      <c r="H139" s="99">
        <f t="shared" si="26"/>
        <v>6.3738937603240259E-2</v>
      </c>
      <c r="I139" s="99">
        <f t="shared" si="26"/>
        <v>5.5865067708459837E-2</v>
      </c>
      <c r="J139" s="99">
        <f t="shared" si="26"/>
        <v>4.7133935302467955E-2</v>
      </c>
      <c r="K139" s="99">
        <f t="shared" si="26"/>
        <v>0.29499342006736223</v>
      </c>
      <c r="L139" s="99">
        <f t="shared" si="26"/>
        <v>0.23552756187821539</v>
      </c>
      <c r="M139" s="99">
        <f t="shared" si="26"/>
        <v>0.1237997914981861</v>
      </c>
      <c r="N139" s="84">
        <f t="shared" si="26"/>
        <v>0.56984941161682245</v>
      </c>
      <c r="O139" s="99" t="e">
        <f t="shared" si="26"/>
        <v>#DIV/0!</v>
      </c>
      <c r="P139" s="99">
        <f t="shared" si="26"/>
        <v>0.56984941161682245</v>
      </c>
      <c r="Q139" s="84">
        <f t="shared" si="26"/>
        <v>0.20933535620117075</v>
      </c>
      <c r="R139" s="99" t="e">
        <f t="shared" si="26"/>
        <v>#DIV/0!</v>
      </c>
      <c r="S139" s="99">
        <f t="shared" si="26"/>
        <v>0.20933535620117075</v>
      </c>
      <c r="T139" s="99">
        <f t="shared" si="26"/>
        <v>0.14409434414922237</v>
      </c>
      <c r="U139" s="99">
        <f t="shared" si="26"/>
        <v>0.42490039137607943</v>
      </c>
      <c r="V139" s="99">
        <f t="shared" si="26"/>
        <v>0.19017045553675174</v>
      </c>
      <c r="W139" s="99">
        <f t="shared" si="26"/>
        <v>0.20758533368845225</v>
      </c>
      <c r="X139" s="99">
        <f t="shared" si="26"/>
        <v>0.80391187636097472</v>
      </c>
      <c r="Y139" s="99">
        <f t="shared" si="26"/>
        <v>0.16157620147791255</v>
      </c>
      <c r="Z139" s="99">
        <f t="shared" si="26"/>
        <v>0.22712381092323453</v>
      </c>
      <c r="AA139" s="99">
        <f t="shared" si="26"/>
        <v>0.78447161124392839</v>
      </c>
      <c r="AB139" s="99">
        <f t="shared" si="26"/>
        <v>0.18575072594019404</v>
      </c>
      <c r="AC139" s="99">
        <f t="shared" si="26"/>
        <v>0.1916924478474327</v>
      </c>
      <c r="AD139" s="99">
        <f t="shared" si="26"/>
        <v>0.14013347719878275</v>
      </c>
      <c r="AE139" s="99">
        <f t="shared" si="26"/>
        <v>0.39050296782255545</v>
      </c>
      <c r="AF139" s="99">
        <f t="shared" si="26"/>
        <v>0.15932924194770967</v>
      </c>
      <c r="AG139" s="99">
        <f t="shared" si="26"/>
        <v>0.23876467175436247</v>
      </c>
      <c r="AH139" s="99">
        <f t="shared" si="26"/>
        <v>0.28993341552114488</v>
      </c>
      <c r="AI139" s="99" t="e">
        <f t="shared" si="26"/>
        <v>#DIV/0!</v>
      </c>
      <c r="AJ139" s="99" t="e">
        <f t="shared" si="26"/>
        <v>#DIV/0!</v>
      </c>
      <c r="AK139" s="99" t="e">
        <f t="shared" si="26"/>
        <v>#DIV/0!</v>
      </c>
      <c r="AL139" s="99" t="e">
        <f t="shared" si="26"/>
        <v>#DIV/0!</v>
      </c>
      <c r="AM139" s="99">
        <f t="shared" si="26"/>
        <v>0.28410541873975986</v>
      </c>
      <c r="AN139" s="99">
        <f t="shared" si="26"/>
        <v>0.45773906479569487</v>
      </c>
    </row>
    <row r="140" spans="1:40" ht="15.75" x14ac:dyDescent="0.25">
      <c r="A140" s="2" t="s">
        <v>182</v>
      </c>
      <c r="B140" s="2" t="s">
        <v>183</v>
      </c>
      <c r="C140" s="38" t="s">
        <v>447</v>
      </c>
      <c r="D140" s="2" t="s">
        <v>219</v>
      </c>
      <c r="E140" s="2">
        <v>43.884</v>
      </c>
      <c r="F140" s="2">
        <v>33.088999999999999</v>
      </c>
      <c r="G140" s="76">
        <v>1.5110761884614222E-2</v>
      </c>
      <c r="H140" s="76" t="s">
        <v>39</v>
      </c>
      <c r="I140" s="76" t="s">
        <v>39</v>
      </c>
      <c r="J140" s="76" t="s">
        <v>39</v>
      </c>
      <c r="K140" s="76">
        <v>0.15412977122306507</v>
      </c>
      <c r="L140" s="76">
        <v>0.16924053310767928</v>
      </c>
      <c r="M140" s="76" t="s">
        <v>39</v>
      </c>
      <c r="N140" s="77">
        <f>SMALL(O140:P140,1)</f>
        <v>0.24781649490767324</v>
      </c>
      <c r="O140" s="78">
        <v>0.24781649490767324</v>
      </c>
      <c r="P140" s="79">
        <v>0.60443047538456895</v>
      </c>
      <c r="Q140" s="77">
        <f>SUM(R140,S140)</f>
        <v>0.49865514219226936</v>
      </c>
      <c r="R140" s="78">
        <v>0.35661398047689569</v>
      </c>
      <c r="S140" s="76">
        <v>0.1420411617153737</v>
      </c>
      <c r="T140" s="76">
        <v>0.11181963794614526</v>
      </c>
      <c r="U140" s="76">
        <v>0.38683550424612412</v>
      </c>
      <c r="V140" s="76">
        <v>0.15110761884614224</v>
      </c>
      <c r="W140" s="76">
        <v>0.11484179032306809</v>
      </c>
      <c r="X140" s="76">
        <v>0.72833872283840562</v>
      </c>
      <c r="Y140" s="76">
        <v>0.21457281876152196</v>
      </c>
      <c r="Z140" s="76">
        <v>0.18132914261537067</v>
      </c>
      <c r="AA140" s="76">
        <v>0.74949378947686551</v>
      </c>
      <c r="AB140" s="76">
        <v>0.16017407597691075</v>
      </c>
      <c r="AC140" s="76">
        <v>0.15715192359998792</v>
      </c>
      <c r="AD140" s="80">
        <v>0.13297470458460517</v>
      </c>
      <c r="AE140" s="76">
        <v>0.33545891383843573</v>
      </c>
      <c r="AF140" s="76">
        <v>0.11786394269999094</v>
      </c>
      <c r="AG140" s="76">
        <v>0.1843512949922935</v>
      </c>
      <c r="AH140" s="76">
        <v>0.15715192359998792</v>
      </c>
      <c r="AI140" s="76" t="s">
        <v>39</v>
      </c>
      <c r="AJ140" s="76" t="s">
        <v>39</v>
      </c>
      <c r="AK140" s="76" t="s">
        <v>39</v>
      </c>
      <c r="AL140" s="76" t="s">
        <v>39</v>
      </c>
      <c r="AM140" s="76">
        <v>0.23270573302305902</v>
      </c>
      <c r="AN140" s="76">
        <v>0.49865514219226936</v>
      </c>
    </row>
    <row r="141" spans="1:40" ht="15.75" x14ac:dyDescent="0.25">
      <c r="A141" s="2" t="s">
        <v>182</v>
      </c>
      <c r="B141" s="2" t="s">
        <v>183</v>
      </c>
      <c r="C141" s="2" t="s">
        <v>220</v>
      </c>
      <c r="D141" s="2" t="s">
        <v>221</v>
      </c>
      <c r="E141" s="2">
        <v>53.74</v>
      </c>
      <c r="F141" s="2">
        <v>36.520000000000003</v>
      </c>
      <c r="G141" s="76">
        <v>3.8335158817086525E-2</v>
      </c>
      <c r="H141" s="76">
        <v>6.8455640744797361E-2</v>
      </c>
      <c r="I141" s="76">
        <v>6.2979189485213569E-2</v>
      </c>
      <c r="J141" s="76">
        <v>4.9288061336254102E-2</v>
      </c>
      <c r="K141" s="76">
        <v>0.24370208105147864</v>
      </c>
      <c r="L141" s="76">
        <v>0.23001095290251916</v>
      </c>
      <c r="M141" s="76" t="s">
        <v>39</v>
      </c>
      <c r="N141" s="77">
        <f t="shared" si="19"/>
        <v>0.56133625410733845</v>
      </c>
      <c r="O141" s="78" t="s">
        <v>39</v>
      </c>
      <c r="P141" s="79">
        <v>0.56133625410733845</v>
      </c>
      <c r="Q141" s="77">
        <f>SUM(R141,S141)</f>
        <v>8.4884994523548737E-2</v>
      </c>
      <c r="R141" s="78" t="s">
        <v>39</v>
      </c>
      <c r="S141" s="76">
        <v>8.4884994523548737E-2</v>
      </c>
      <c r="T141" s="76">
        <v>0.14786418400876231</v>
      </c>
      <c r="U141" s="76" t="s">
        <v>39</v>
      </c>
      <c r="V141" s="76">
        <v>0</v>
      </c>
      <c r="W141" s="76">
        <v>0</v>
      </c>
      <c r="X141" s="76">
        <v>0.83515881708652784</v>
      </c>
      <c r="Y141" s="76">
        <v>0.13964950711938662</v>
      </c>
      <c r="Z141" s="76">
        <v>0.24096385542168675</v>
      </c>
      <c r="AA141" s="76">
        <v>0.69824753559693309</v>
      </c>
      <c r="AB141" s="76">
        <v>9.0361445783132516E-2</v>
      </c>
      <c r="AC141" s="76">
        <v>0.15881708652792989</v>
      </c>
      <c r="AD141" s="80">
        <v>0.18619934282584882</v>
      </c>
      <c r="AE141" s="76">
        <v>0.46823658269441404</v>
      </c>
      <c r="AF141" s="76">
        <v>0.21631982475355968</v>
      </c>
      <c r="AG141" s="76">
        <v>0.32311062431544357</v>
      </c>
      <c r="AH141" s="76">
        <v>0.24370208105147864</v>
      </c>
      <c r="AI141" s="76" t="s">
        <v>39</v>
      </c>
      <c r="AJ141" s="76" t="s">
        <v>39</v>
      </c>
      <c r="AK141" s="76" t="s">
        <v>39</v>
      </c>
      <c r="AL141" s="76" t="s">
        <v>39</v>
      </c>
      <c r="AM141" s="76">
        <v>0.29572836801752461</v>
      </c>
      <c r="AN141" s="76">
        <v>0.41073384446878419</v>
      </c>
    </row>
    <row r="142" spans="1:40" ht="15.75" x14ac:dyDescent="0.25">
      <c r="A142" s="2" t="s">
        <v>182</v>
      </c>
      <c r="B142" s="2" t="s">
        <v>183</v>
      </c>
      <c r="C142" s="2" t="s">
        <v>220</v>
      </c>
      <c r="D142" s="2" t="s">
        <v>222</v>
      </c>
      <c r="E142" s="2">
        <v>65.19</v>
      </c>
      <c r="F142" s="2">
        <v>41.61</v>
      </c>
      <c r="G142" s="76">
        <v>0.10334054313866858</v>
      </c>
      <c r="H142" s="76">
        <v>5.5275174236962266E-2</v>
      </c>
      <c r="I142" s="76">
        <v>5.7678442682047582E-2</v>
      </c>
      <c r="J142" s="76">
        <v>6.0081711127132904E-2</v>
      </c>
      <c r="K142" s="76">
        <v>0.23552030761836099</v>
      </c>
      <c r="L142" s="76">
        <v>0.26435952895938475</v>
      </c>
      <c r="M142" s="76" t="s">
        <v>39</v>
      </c>
      <c r="N142" s="77">
        <f t="shared" si="19"/>
        <v>0.57918769526556124</v>
      </c>
      <c r="O142" s="78" t="s">
        <v>39</v>
      </c>
      <c r="P142" s="79">
        <v>0.57918769526556124</v>
      </c>
      <c r="Q142" s="77" t="s">
        <v>39</v>
      </c>
      <c r="R142" s="78" t="s">
        <v>39</v>
      </c>
      <c r="S142" s="76" t="s">
        <v>39</v>
      </c>
      <c r="T142" s="76">
        <v>0.16822879115597211</v>
      </c>
      <c r="U142" s="76" t="s">
        <v>39</v>
      </c>
      <c r="V142" s="76">
        <v>0</v>
      </c>
      <c r="W142" s="76">
        <v>0</v>
      </c>
      <c r="X142" s="76">
        <v>0.81951453977409283</v>
      </c>
      <c r="Y142" s="76" t="s">
        <v>39</v>
      </c>
      <c r="Z142" s="76">
        <v>0.24993991828887288</v>
      </c>
      <c r="AA142" s="76">
        <v>0.73540014419610678</v>
      </c>
      <c r="AB142" s="76" t="s">
        <v>39</v>
      </c>
      <c r="AC142" s="76">
        <v>0.21869742850276375</v>
      </c>
      <c r="AD142" s="80">
        <v>0.14179283826003367</v>
      </c>
      <c r="AE142" s="76">
        <v>0.49267003124248981</v>
      </c>
      <c r="AF142" s="76">
        <v>0.17303532804614277</v>
      </c>
      <c r="AG142" s="76">
        <v>0.3028118240807498</v>
      </c>
      <c r="AH142" s="76">
        <v>0.31482816630617638</v>
      </c>
      <c r="AI142" s="76" t="s">
        <v>39</v>
      </c>
      <c r="AJ142" s="76" t="s">
        <v>39</v>
      </c>
      <c r="AK142" s="76" t="s">
        <v>39</v>
      </c>
      <c r="AL142" s="76" t="s">
        <v>39</v>
      </c>
      <c r="AM142" s="76">
        <v>0.25234318673395817</v>
      </c>
      <c r="AN142" s="76">
        <v>0.61283345349675555</v>
      </c>
    </row>
    <row r="143" spans="1:40" ht="15.75" x14ac:dyDescent="0.25">
      <c r="A143" s="2" t="s">
        <v>182</v>
      </c>
      <c r="B143" s="2" t="s">
        <v>183</v>
      </c>
      <c r="C143" s="2" t="s">
        <v>220</v>
      </c>
      <c r="D143" s="2" t="s">
        <v>223</v>
      </c>
      <c r="E143" s="2">
        <v>58.61</v>
      </c>
      <c r="F143" s="2">
        <v>36.479999999999997</v>
      </c>
      <c r="G143" s="76">
        <v>1.9188596491228071E-2</v>
      </c>
      <c r="H143" s="76">
        <v>4.3859649122807022E-2</v>
      </c>
      <c r="I143" s="76">
        <v>3.5635964912280708E-2</v>
      </c>
      <c r="J143" s="76">
        <v>3.5635964912280708E-2</v>
      </c>
      <c r="K143" s="76">
        <v>0.26589912280701755</v>
      </c>
      <c r="L143" s="76">
        <v>0.26315789473684209</v>
      </c>
      <c r="M143" s="76" t="s">
        <v>39</v>
      </c>
      <c r="N143" s="77">
        <f t="shared" si="19"/>
        <v>0.56195175438596501</v>
      </c>
      <c r="O143" s="78" t="s">
        <v>39</v>
      </c>
      <c r="P143" s="79">
        <v>0.56195175438596501</v>
      </c>
      <c r="Q143" s="77">
        <f>SUM(R143,S143)</f>
        <v>0.12061403508771931</v>
      </c>
      <c r="R143" s="78" t="s">
        <v>39</v>
      </c>
      <c r="S143" s="76">
        <v>0.12061403508771931</v>
      </c>
      <c r="T143" s="76">
        <v>0.14254385964912283</v>
      </c>
      <c r="U143" s="76" t="s">
        <v>39</v>
      </c>
      <c r="V143" s="76">
        <v>0</v>
      </c>
      <c r="W143" s="76">
        <v>0</v>
      </c>
      <c r="X143" s="76">
        <v>0.82785087719298256</v>
      </c>
      <c r="Y143" s="76">
        <v>0.16995614035087722</v>
      </c>
      <c r="Z143" s="76">
        <v>0.25219298245614036</v>
      </c>
      <c r="AA143" s="76">
        <v>0.72916666666666674</v>
      </c>
      <c r="AB143" s="76" t="s">
        <v>39</v>
      </c>
      <c r="AC143" s="76">
        <v>0.2110745614035088</v>
      </c>
      <c r="AD143" s="80">
        <v>0.1480263157894737</v>
      </c>
      <c r="AE143" s="76">
        <v>0.34539473684210531</v>
      </c>
      <c r="AF143" s="76">
        <v>0.14254385964912283</v>
      </c>
      <c r="AG143" s="76">
        <v>0.21381578947368424</v>
      </c>
      <c r="AH143" s="76">
        <v>0.26864035087719301</v>
      </c>
      <c r="AI143" s="76" t="s">
        <v>39</v>
      </c>
      <c r="AJ143" s="76" t="s">
        <v>39</v>
      </c>
      <c r="AK143" s="76" t="s">
        <v>39</v>
      </c>
      <c r="AL143" s="76" t="s">
        <v>39</v>
      </c>
      <c r="AM143" s="76">
        <v>0.22478070175438597</v>
      </c>
      <c r="AN143" s="76">
        <v>0.51809210526315785</v>
      </c>
    </row>
    <row r="144" spans="1:40" ht="15.75" x14ac:dyDescent="0.25">
      <c r="A144" s="98" t="s">
        <v>182</v>
      </c>
      <c r="B144" s="98" t="s">
        <v>183</v>
      </c>
      <c r="C144" s="98" t="s">
        <v>220</v>
      </c>
      <c r="D144" s="98" t="s">
        <v>49</v>
      </c>
      <c r="E144" s="98">
        <v>59.180000000000007</v>
      </c>
      <c r="F144" s="98">
        <v>38.203333333333326</v>
      </c>
      <c r="G144" s="99">
        <f t="shared" ref="G144:AN144" si="27">AVERAGE(G141:G143)</f>
        <v>5.3621432815661056E-2</v>
      </c>
      <c r="H144" s="99">
        <f t="shared" si="27"/>
        <v>5.5863488034855552E-2</v>
      </c>
      <c r="I144" s="99">
        <f t="shared" si="27"/>
        <v>5.2097865693180617E-2</v>
      </c>
      <c r="J144" s="99">
        <f t="shared" si="27"/>
        <v>4.8335245791889241E-2</v>
      </c>
      <c r="K144" s="99">
        <f t="shared" si="27"/>
        <v>0.24837383715895242</v>
      </c>
      <c r="L144" s="99">
        <f t="shared" si="27"/>
        <v>0.25250945886624865</v>
      </c>
      <c r="M144" s="99" t="e">
        <f t="shared" si="27"/>
        <v>#DIV/0!</v>
      </c>
      <c r="N144" s="84">
        <f t="shared" si="27"/>
        <v>0.5674919012529549</v>
      </c>
      <c r="O144" s="99" t="e">
        <f t="shared" si="27"/>
        <v>#DIV/0!</v>
      </c>
      <c r="P144" s="99">
        <f t="shared" si="27"/>
        <v>0.5674919012529549</v>
      </c>
      <c r="Q144" s="84">
        <f t="shared" si="27"/>
        <v>0.10274951480563402</v>
      </c>
      <c r="R144" s="99" t="e">
        <f t="shared" si="27"/>
        <v>#DIV/0!</v>
      </c>
      <c r="S144" s="99">
        <f t="shared" si="27"/>
        <v>0.10274951480563402</v>
      </c>
      <c r="T144" s="99">
        <f t="shared" si="27"/>
        <v>0.15287894493795243</v>
      </c>
      <c r="U144" s="99" t="e">
        <f t="shared" si="27"/>
        <v>#DIV/0!</v>
      </c>
      <c r="V144" s="99">
        <f t="shared" si="27"/>
        <v>0</v>
      </c>
      <c r="W144" s="99">
        <f t="shared" si="27"/>
        <v>0</v>
      </c>
      <c r="X144" s="99">
        <f t="shared" si="27"/>
        <v>0.82750807801786774</v>
      </c>
      <c r="Y144" s="99">
        <f t="shared" si="27"/>
        <v>0.15480282373513193</v>
      </c>
      <c r="Z144" s="99">
        <f t="shared" si="27"/>
        <v>0.24769891872223329</v>
      </c>
      <c r="AA144" s="99">
        <f t="shared" si="27"/>
        <v>0.72093811548656872</v>
      </c>
      <c r="AB144" s="99">
        <f t="shared" si="27"/>
        <v>9.0361445783132516E-2</v>
      </c>
      <c r="AC144" s="99">
        <f t="shared" si="27"/>
        <v>0.19619635881140082</v>
      </c>
      <c r="AD144" s="99">
        <f t="shared" si="27"/>
        <v>0.15867283229178539</v>
      </c>
      <c r="AE144" s="99">
        <f t="shared" si="27"/>
        <v>0.43543378359300305</v>
      </c>
      <c r="AF144" s="99">
        <f t="shared" si="27"/>
        <v>0.1772996708162751</v>
      </c>
      <c r="AG144" s="99">
        <f t="shared" si="27"/>
        <v>0.27991274595662591</v>
      </c>
      <c r="AH144" s="99">
        <f t="shared" si="27"/>
        <v>0.27572353274494937</v>
      </c>
      <c r="AI144" s="99" t="e">
        <f t="shared" si="27"/>
        <v>#DIV/0!</v>
      </c>
      <c r="AJ144" s="99" t="e">
        <f t="shared" si="27"/>
        <v>#DIV/0!</v>
      </c>
      <c r="AK144" s="99" t="e">
        <f t="shared" si="27"/>
        <v>#DIV/0!</v>
      </c>
      <c r="AL144" s="99" t="e">
        <f t="shared" si="27"/>
        <v>#DIV/0!</v>
      </c>
      <c r="AM144" s="99">
        <f t="shared" si="27"/>
        <v>0.25761741883528955</v>
      </c>
      <c r="AN144" s="99">
        <f t="shared" si="27"/>
        <v>0.51388646774289926</v>
      </c>
    </row>
    <row r="145" spans="1:40" ht="15.75" x14ac:dyDescent="0.25">
      <c r="A145" s="2" t="s">
        <v>182</v>
      </c>
      <c r="B145" s="2" t="s">
        <v>183</v>
      </c>
      <c r="C145" s="2" t="s">
        <v>227</v>
      </c>
      <c r="D145" s="2" t="s">
        <v>224</v>
      </c>
      <c r="E145" s="2" t="s">
        <v>39</v>
      </c>
      <c r="F145" s="2">
        <v>70.651999999999987</v>
      </c>
      <c r="G145" s="76">
        <v>3.5384702485421513E-2</v>
      </c>
      <c r="H145" s="76">
        <v>6.2277076374341864E-2</v>
      </c>
      <c r="I145" s="76">
        <v>4.3877031081922674E-2</v>
      </c>
      <c r="J145" s="76">
        <v>3.1138538187170932E-2</v>
      </c>
      <c r="K145" s="76">
        <v>0.21938515540961337</v>
      </c>
      <c r="L145" s="76">
        <v>0.22646209590669766</v>
      </c>
      <c r="M145" s="76" t="s">
        <v>39</v>
      </c>
      <c r="N145" s="77" t="e">
        <f t="shared" si="19"/>
        <v>#NUM!</v>
      </c>
      <c r="O145" s="78" t="s">
        <v>39</v>
      </c>
      <c r="P145" s="79" t="s">
        <v>39</v>
      </c>
      <c r="Q145" s="77" t="s">
        <v>39</v>
      </c>
      <c r="R145" s="78" t="s">
        <v>39</v>
      </c>
      <c r="S145" s="76" t="s">
        <v>39</v>
      </c>
      <c r="T145" s="76" t="s">
        <v>39</v>
      </c>
      <c r="U145" s="76" t="s">
        <v>39</v>
      </c>
      <c r="V145" s="76">
        <v>0</v>
      </c>
      <c r="W145" s="76">
        <v>0</v>
      </c>
      <c r="X145" s="76">
        <v>0.61993998754458479</v>
      </c>
      <c r="Y145" s="76" t="s">
        <v>39</v>
      </c>
      <c r="Z145" s="76">
        <v>0.18683122912302555</v>
      </c>
      <c r="AA145" s="76">
        <v>0.69495555681367849</v>
      </c>
      <c r="AB145" s="76" t="s">
        <v>39</v>
      </c>
      <c r="AC145" s="76">
        <v>0.13587725754401858</v>
      </c>
      <c r="AD145" s="80">
        <v>0.15427730283643779</v>
      </c>
      <c r="AE145" s="76">
        <v>0.40055483213497151</v>
      </c>
      <c r="AF145" s="76">
        <v>0.20098511011719417</v>
      </c>
      <c r="AG145" s="76">
        <v>0.28590839608220581</v>
      </c>
      <c r="AH145" s="76">
        <v>0.21938515540961337</v>
      </c>
      <c r="AI145" s="76" t="s">
        <v>39</v>
      </c>
      <c r="AJ145" s="76" t="s">
        <v>39</v>
      </c>
      <c r="AK145" s="76">
        <v>0.22787748400611454</v>
      </c>
      <c r="AL145" s="76">
        <v>0.3665855177489668</v>
      </c>
      <c r="AM145" s="76" t="s">
        <v>39</v>
      </c>
      <c r="AN145" s="76" t="s">
        <v>39</v>
      </c>
    </row>
    <row r="146" spans="1:40" ht="15.75" x14ac:dyDescent="0.25">
      <c r="A146" s="2" t="s">
        <v>182</v>
      </c>
      <c r="B146" s="2" t="s">
        <v>183</v>
      </c>
      <c r="C146" s="2" t="s">
        <v>225</v>
      </c>
      <c r="D146" s="2" t="s">
        <v>226</v>
      </c>
      <c r="E146" s="2">
        <v>36.159999999999997</v>
      </c>
      <c r="F146" s="2">
        <v>24.07</v>
      </c>
      <c r="G146" s="76">
        <v>8.7245533859576244E-2</v>
      </c>
      <c r="H146" s="76">
        <v>7.8936435396759444E-2</v>
      </c>
      <c r="I146" s="76">
        <v>6.2318238471125879E-2</v>
      </c>
      <c r="J146" s="76">
        <v>4.5700041545492315E-2</v>
      </c>
      <c r="K146" s="76">
        <v>0.28666389696717909</v>
      </c>
      <c r="L146" s="76">
        <v>0.19526381387619443</v>
      </c>
      <c r="M146" s="76" t="s">
        <v>39</v>
      </c>
      <c r="N146" s="77">
        <f t="shared" si="19"/>
        <v>0.51931865392604903</v>
      </c>
      <c r="O146" s="78" t="s">
        <v>39</v>
      </c>
      <c r="P146" s="79">
        <v>0.51931865392604903</v>
      </c>
      <c r="Q146" s="77" t="s">
        <v>39</v>
      </c>
      <c r="R146" s="78" t="s">
        <v>39</v>
      </c>
      <c r="S146" s="76" t="s">
        <v>39</v>
      </c>
      <c r="T146" s="76" t="s">
        <v>39</v>
      </c>
      <c r="U146" s="76" t="s">
        <v>39</v>
      </c>
      <c r="V146" s="76">
        <v>0</v>
      </c>
      <c r="W146" s="76">
        <v>0</v>
      </c>
      <c r="X146" s="76">
        <v>0.77690070627336927</v>
      </c>
      <c r="Y146" s="76">
        <v>0.20357291233901123</v>
      </c>
      <c r="Z146" s="76">
        <v>0.26173660157872869</v>
      </c>
      <c r="AA146" s="76">
        <v>0.73535521395928538</v>
      </c>
      <c r="AB146" s="76">
        <v>0.18695471541337766</v>
      </c>
      <c r="AC146" s="76">
        <v>0.2243456584960532</v>
      </c>
      <c r="AD146" s="80">
        <v>0.14540922309929372</v>
      </c>
      <c r="AE146" s="76">
        <v>0.4486913169921064</v>
      </c>
      <c r="AF146" s="76">
        <v>0.21188201080182797</v>
      </c>
      <c r="AG146" s="76">
        <v>0.31159119235562943</v>
      </c>
      <c r="AH146" s="76">
        <v>0.2077274615704196</v>
      </c>
      <c r="AI146" s="76" t="s">
        <v>39</v>
      </c>
      <c r="AJ146" s="76" t="s">
        <v>39</v>
      </c>
      <c r="AK146" s="76" t="s">
        <v>39</v>
      </c>
      <c r="AL146" s="76" t="s">
        <v>39</v>
      </c>
      <c r="AM146" s="76">
        <v>0.22850020772746157</v>
      </c>
      <c r="AN146" s="76">
        <v>0.49023680930619029</v>
      </c>
    </row>
    <row r="147" spans="1:40" ht="15.75" x14ac:dyDescent="0.25">
      <c r="A147" s="98" t="s">
        <v>182</v>
      </c>
      <c r="B147" s="98" t="s">
        <v>183</v>
      </c>
      <c r="C147" s="98" t="s">
        <v>448</v>
      </c>
      <c r="D147" s="98" t="s">
        <v>49</v>
      </c>
      <c r="E147" s="98">
        <f t="shared" ref="E147:AN147" si="28">AVERAGE(E145:E146)</f>
        <v>36.159999999999997</v>
      </c>
      <c r="F147" s="98">
        <f t="shared" si="28"/>
        <v>47.36099999999999</v>
      </c>
      <c r="G147" s="99">
        <f t="shared" si="28"/>
        <v>6.1315118172498878E-2</v>
      </c>
      <c r="H147" s="99">
        <f t="shared" si="28"/>
        <v>7.0606755885550654E-2</v>
      </c>
      <c r="I147" s="99">
        <f t="shared" si="28"/>
        <v>5.309763477652428E-2</v>
      </c>
      <c r="J147" s="99">
        <f t="shared" si="28"/>
        <v>3.8419289866331627E-2</v>
      </c>
      <c r="K147" s="99">
        <f t="shared" si="28"/>
        <v>0.25302452618839621</v>
      </c>
      <c r="L147" s="99">
        <f t="shared" si="28"/>
        <v>0.21086295489144605</v>
      </c>
      <c r="M147" s="99" t="e">
        <f t="shared" si="28"/>
        <v>#DIV/0!</v>
      </c>
      <c r="N147" s="84" t="e">
        <f t="shared" si="28"/>
        <v>#NUM!</v>
      </c>
      <c r="O147" s="99" t="e">
        <f t="shared" si="28"/>
        <v>#DIV/0!</v>
      </c>
      <c r="P147" s="99">
        <f t="shared" si="28"/>
        <v>0.51931865392604903</v>
      </c>
      <c r="Q147" s="84" t="e">
        <f t="shared" si="28"/>
        <v>#DIV/0!</v>
      </c>
      <c r="R147" s="99" t="e">
        <f t="shared" si="28"/>
        <v>#DIV/0!</v>
      </c>
      <c r="S147" s="99" t="e">
        <f t="shared" si="28"/>
        <v>#DIV/0!</v>
      </c>
      <c r="T147" s="99" t="e">
        <f t="shared" si="28"/>
        <v>#DIV/0!</v>
      </c>
      <c r="U147" s="99" t="e">
        <f t="shared" si="28"/>
        <v>#DIV/0!</v>
      </c>
      <c r="V147" s="99">
        <f t="shared" si="28"/>
        <v>0</v>
      </c>
      <c r="W147" s="99">
        <f t="shared" si="28"/>
        <v>0</v>
      </c>
      <c r="X147" s="99">
        <f t="shared" si="28"/>
        <v>0.69842034690897703</v>
      </c>
      <c r="Y147" s="99">
        <f t="shared" si="28"/>
        <v>0.20357291233901123</v>
      </c>
      <c r="Z147" s="99">
        <f t="shared" si="28"/>
        <v>0.22428391535087711</v>
      </c>
      <c r="AA147" s="99">
        <f t="shared" si="28"/>
        <v>0.71515538538648193</v>
      </c>
      <c r="AB147" s="99">
        <f t="shared" si="28"/>
        <v>0.18695471541337766</v>
      </c>
      <c r="AC147" s="99">
        <f t="shared" si="28"/>
        <v>0.18011145802003589</v>
      </c>
      <c r="AD147" s="99">
        <f t="shared" si="28"/>
        <v>0.14984326296786576</v>
      </c>
      <c r="AE147" s="99">
        <f t="shared" si="28"/>
        <v>0.42462307456353898</v>
      </c>
      <c r="AF147" s="99">
        <f t="shared" si="28"/>
        <v>0.20643356045951106</v>
      </c>
      <c r="AG147" s="99">
        <f t="shared" si="28"/>
        <v>0.29874979421891762</v>
      </c>
      <c r="AH147" s="99">
        <f t="shared" si="28"/>
        <v>0.2135563084900165</v>
      </c>
      <c r="AI147" s="99" t="e">
        <f t="shared" si="28"/>
        <v>#DIV/0!</v>
      </c>
      <c r="AJ147" s="99" t="e">
        <f t="shared" si="28"/>
        <v>#DIV/0!</v>
      </c>
      <c r="AK147" s="99">
        <f t="shared" si="28"/>
        <v>0.22787748400611454</v>
      </c>
      <c r="AL147" s="99">
        <f t="shared" si="28"/>
        <v>0.3665855177489668</v>
      </c>
      <c r="AM147" s="99">
        <f t="shared" si="28"/>
        <v>0.22850020772746157</v>
      </c>
      <c r="AN147" s="99">
        <f t="shared" si="28"/>
        <v>0.49023680930619029</v>
      </c>
    </row>
    <row r="148" spans="1:40" ht="15.75" x14ac:dyDescent="0.25">
      <c r="A148" s="2" t="s">
        <v>182</v>
      </c>
      <c r="B148" s="2" t="s">
        <v>183</v>
      </c>
      <c r="C148" s="2" t="s">
        <v>228</v>
      </c>
      <c r="D148" s="2" t="s">
        <v>229</v>
      </c>
      <c r="E148" s="2">
        <v>18.22</v>
      </c>
      <c r="F148" s="2">
        <v>13.04</v>
      </c>
      <c r="G148" s="76" t="s">
        <v>39</v>
      </c>
      <c r="H148" s="76" t="s">
        <v>39</v>
      </c>
      <c r="I148" s="76">
        <v>2.3006134969325152E-2</v>
      </c>
      <c r="J148" s="76" t="s">
        <v>39</v>
      </c>
      <c r="K148" s="76">
        <v>0.3834355828220859</v>
      </c>
      <c r="L148" s="76">
        <v>0.2607361963190184</v>
      </c>
      <c r="M148" s="76" t="s">
        <v>39</v>
      </c>
      <c r="N148" s="77">
        <f t="shared" si="19"/>
        <v>0.48312883435582826</v>
      </c>
      <c r="O148" s="78" t="s">
        <v>39</v>
      </c>
      <c r="P148" s="79">
        <v>0.48312883435582826</v>
      </c>
      <c r="Q148" s="77" t="s">
        <v>39</v>
      </c>
      <c r="R148" s="78" t="s">
        <v>39</v>
      </c>
      <c r="S148" s="76" t="s">
        <v>39</v>
      </c>
      <c r="T148" s="76" t="s">
        <v>39</v>
      </c>
      <c r="U148" s="76" t="s">
        <v>39</v>
      </c>
      <c r="V148" s="76">
        <v>0</v>
      </c>
      <c r="W148" s="76">
        <v>0</v>
      </c>
      <c r="X148" s="76">
        <v>0.78987730061349704</v>
      </c>
      <c r="Y148" s="76" t="s">
        <v>39</v>
      </c>
      <c r="Z148" s="76">
        <v>0.20705521472392641</v>
      </c>
      <c r="AA148" s="76">
        <v>0.7285276073619632</v>
      </c>
      <c r="AB148" s="76" t="s">
        <v>39</v>
      </c>
      <c r="AC148" s="76">
        <v>0.15337423312883436</v>
      </c>
      <c r="AD148" s="80">
        <v>0.1303680981595092</v>
      </c>
      <c r="AE148" s="76">
        <v>0.40644171779141108</v>
      </c>
      <c r="AF148" s="76" t="s">
        <v>39</v>
      </c>
      <c r="AG148" s="76" t="s">
        <v>39</v>
      </c>
      <c r="AH148" s="76" t="s">
        <v>39</v>
      </c>
      <c r="AI148" s="76" t="s">
        <v>39</v>
      </c>
      <c r="AJ148" s="76" t="s">
        <v>39</v>
      </c>
      <c r="AK148" s="76" t="s">
        <v>39</v>
      </c>
      <c r="AL148" s="76" t="s">
        <v>39</v>
      </c>
      <c r="AM148" s="76">
        <v>0.28374233128834359</v>
      </c>
      <c r="AN148" s="76" t="s">
        <v>39</v>
      </c>
    </row>
    <row r="149" spans="1:40" ht="15.75" x14ac:dyDescent="0.25">
      <c r="A149" s="2" t="s">
        <v>182</v>
      </c>
      <c r="B149" s="2" t="s">
        <v>183</v>
      </c>
      <c r="C149" s="2" t="s">
        <v>230</v>
      </c>
      <c r="D149" s="2" t="s">
        <v>231</v>
      </c>
      <c r="E149" s="2" t="s">
        <v>39</v>
      </c>
      <c r="F149" s="2">
        <v>160</v>
      </c>
      <c r="G149" s="76">
        <v>2.5624999999999998E-2</v>
      </c>
      <c r="H149" s="76" t="s">
        <v>39</v>
      </c>
      <c r="I149" s="76" t="s">
        <v>39</v>
      </c>
      <c r="J149" s="76" t="s">
        <v>39</v>
      </c>
      <c r="K149" s="76">
        <v>0.33187500000000003</v>
      </c>
      <c r="L149" s="76">
        <v>0.21062500000000001</v>
      </c>
      <c r="M149" s="76" t="s">
        <v>39</v>
      </c>
      <c r="N149" s="77">
        <f t="shared" si="19"/>
        <v>0.48375000000000001</v>
      </c>
      <c r="O149" s="78">
        <v>0.48375000000000001</v>
      </c>
      <c r="P149" s="79">
        <v>0.68812499999999999</v>
      </c>
      <c r="Q149" s="77">
        <f>SUM(R149,S149)</f>
        <v>0.45624999999999999</v>
      </c>
      <c r="R149" s="78">
        <v>0.27437499999999998</v>
      </c>
      <c r="S149" s="76">
        <v>0.18187500000000001</v>
      </c>
      <c r="T149" s="76">
        <v>0.16</v>
      </c>
      <c r="U149" s="76">
        <v>0.35875000000000001</v>
      </c>
      <c r="V149" s="76" t="s">
        <v>39</v>
      </c>
      <c r="W149" s="76">
        <v>0.51812500000000006</v>
      </c>
      <c r="X149" s="76">
        <v>0.69562499999999994</v>
      </c>
      <c r="Y149" s="76">
        <v>0.22500000000000001</v>
      </c>
      <c r="Z149" s="76">
        <v>0.21812499999999999</v>
      </c>
      <c r="AA149" s="76">
        <v>0.82937499999999997</v>
      </c>
      <c r="AB149" s="76">
        <v>0.143125</v>
      </c>
      <c r="AC149" s="76">
        <v>0.17749999999999999</v>
      </c>
      <c r="AD149" s="80">
        <v>0.14125000000000001</v>
      </c>
      <c r="AE149" s="76" t="s">
        <v>39</v>
      </c>
      <c r="AF149" s="76" t="s">
        <v>39</v>
      </c>
      <c r="AG149" s="76" t="s">
        <v>39</v>
      </c>
      <c r="AH149" s="76">
        <v>0.33187500000000003</v>
      </c>
      <c r="AI149" s="76" t="s">
        <v>39</v>
      </c>
      <c r="AJ149" s="76" t="s">
        <v>39</v>
      </c>
      <c r="AK149" s="76" t="s">
        <v>39</v>
      </c>
      <c r="AL149" s="76" t="s">
        <v>39</v>
      </c>
      <c r="AM149" s="76">
        <v>0.23624999999999999</v>
      </c>
      <c r="AN149" s="76">
        <v>0.38687499999999997</v>
      </c>
    </row>
    <row r="150" spans="1:40" ht="15.75" x14ac:dyDescent="0.25">
      <c r="A150" s="2" t="s">
        <v>182</v>
      </c>
      <c r="B150" s="2" t="s">
        <v>183</v>
      </c>
      <c r="C150" s="2" t="s">
        <v>449</v>
      </c>
      <c r="D150" s="2" t="s">
        <v>233</v>
      </c>
      <c r="E150" s="2">
        <v>104.51</v>
      </c>
      <c r="F150" s="2">
        <v>79.56</v>
      </c>
      <c r="G150" s="76">
        <v>4.6505781799899448E-2</v>
      </c>
      <c r="H150" s="76">
        <v>2.513826043237808E-2</v>
      </c>
      <c r="I150" s="76">
        <v>2.3881347410759174E-2</v>
      </c>
      <c r="J150" s="76">
        <v>4.5248868778280542E-2</v>
      </c>
      <c r="K150" s="76">
        <v>0.26395173453996984</v>
      </c>
      <c r="L150" s="76">
        <v>0.15837104072398189</v>
      </c>
      <c r="M150" s="76" t="s">
        <v>39</v>
      </c>
      <c r="N150" s="77">
        <f t="shared" si="19"/>
        <v>0.37330316742081449</v>
      </c>
      <c r="O150" s="78">
        <v>0.37330316742081449</v>
      </c>
      <c r="P150" s="79">
        <v>0.69004524886877827</v>
      </c>
      <c r="Q150" s="77">
        <f>SUM(R150,S150)</f>
        <v>0.50276520864756158</v>
      </c>
      <c r="R150" s="78">
        <v>0.31925590749120158</v>
      </c>
      <c r="S150" s="76">
        <v>0.18350930115635997</v>
      </c>
      <c r="T150" s="76">
        <v>0.13700351935646055</v>
      </c>
      <c r="U150" s="76">
        <v>0.33056812468577174</v>
      </c>
      <c r="V150" s="76" t="s">
        <v>39</v>
      </c>
      <c r="W150" s="76" t="s">
        <v>39</v>
      </c>
      <c r="X150" s="76">
        <v>0.78682755153343387</v>
      </c>
      <c r="Y150" s="76">
        <v>0.19984917043740574</v>
      </c>
      <c r="Z150" s="76">
        <v>0.21241830065359474</v>
      </c>
      <c r="AA150" s="76">
        <v>0.85344394167923587</v>
      </c>
      <c r="AB150" s="76">
        <v>0.13951734539969834</v>
      </c>
      <c r="AC150" s="76">
        <v>0.17471091000502764</v>
      </c>
      <c r="AD150" s="80">
        <v>0.15460030165912519</v>
      </c>
      <c r="AE150" s="76">
        <v>0.31674208144796379</v>
      </c>
      <c r="AF150" s="76">
        <v>0.12569130216189039</v>
      </c>
      <c r="AG150" s="76">
        <v>0.21367521367521367</v>
      </c>
      <c r="AH150" s="76">
        <v>0.26395173453996984</v>
      </c>
      <c r="AI150" s="76" t="s">
        <v>39</v>
      </c>
      <c r="AJ150" s="76" t="s">
        <v>39</v>
      </c>
      <c r="AK150" s="76" t="s">
        <v>39</v>
      </c>
      <c r="AL150" s="76" t="s">
        <v>39</v>
      </c>
      <c r="AM150" s="76">
        <v>0.34565108094519859</v>
      </c>
      <c r="AN150" s="76">
        <v>0.54298642533936659</v>
      </c>
    </row>
    <row r="151" spans="1:40" ht="15.75" x14ac:dyDescent="0.25">
      <c r="A151" s="2" t="s">
        <v>182</v>
      </c>
      <c r="B151" s="2" t="s">
        <v>183</v>
      </c>
      <c r="C151" s="2" t="s">
        <v>449</v>
      </c>
      <c r="D151" s="2" t="s">
        <v>234</v>
      </c>
      <c r="E151" s="2">
        <v>94.97</v>
      </c>
      <c r="F151" s="2">
        <v>69.489999999999995</v>
      </c>
      <c r="G151" s="76">
        <v>4.1732623399050227E-2</v>
      </c>
      <c r="H151" s="76">
        <v>3.1659231544107068E-2</v>
      </c>
      <c r="I151" s="76">
        <v>3.7415455461217446E-2</v>
      </c>
      <c r="J151" s="76">
        <v>4.8927903295438196E-2</v>
      </c>
      <c r="K151" s="76" t="s">
        <v>39</v>
      </c>
      <c r="L151" s="76" t="s">
        <v>39</v>
      </c>
      <c r="M151" s="76" t="s">
        <v>39</v>
      </c>
      <c r="N151" s="77">
        <f>SMALL(O151:P151,1)</f>
        <v>0.42164340192833505</v>
      </c>
      <c r="O151" s="78">
        <v>0.42164340192833505</v>
      </c>
      <c r="P151" s="79">
        <v>0.68499064613613481</v>
      </c>
      <c r="Q151" s="77">
        <f>SUM(R151,S151)</f>
        <v>0.42739962584544544</v>
      </c>
      <c r="R151" s="78">
        <v>0.25183479637357897</v>
      </c>
      <c r="S151" s="76">
        <v>0.17556482947186647</v>
      </c>
      <c r="T151" s="76">
        <v>0.1395884299899266</v>
      </c>
      <c r="U151" s="76">
        <v>0.33530004317167944</v>
      </c>
      <c r="V151" s="76">
        <v>0.3554468268815657</v>
      </c>
      <c r="W151" s="76">
        <v>0.74399194128651613</v>
      </c>
      <c r="X151" s="76">
        <v>0.77565117283062313</v>
      </c>
      <c r="Y151" s="76">
        <v>0.24895668441502378</v>
      </c>
      <c r="Z151" s="76">
        <v>0.22737084472585986</v>
      </c>
      <c r="AA151" s="76">
        <v>0.85192113973233574</v>
      </c>
      <c r="AB151" s="76">
        <v>0.10792919844581955</v>
      </c>
      <c r="AC151" s="76">
        <v>0.14678370988631459</v>
      </c>
      <c r="AD151" s="80">
        <v>0.1395884299899266</v>
      </c>
      <c r="AE151" s="76">
        <v>0.3424953230680674</v>
      </c>
      <c r="AF151" s="76">
        <v>0.16261332565836814</v>
      </c>
      <c r="AG151" s="76">
        <v>0.26046913224924456</v>
      </c>
      <c r="AH151" s="76" t="s">
        <v>39</v>
      </c>
      <c r="AI151" s="76" t="s">
        <v>39</v>
      </c>
      <c r="AJ151" s="76" t="s">
        <v>39</v>
      </c>
      <c r="AK151" s="76" t="s">
        <v>39</v>
      </c>
      <c r="AL151" s="76" t="s">
        <v>39</v>
      </c>
      <c r="AM151" s="76">
        <v>0.30220175564829477</v>
      </c>
      <c r="AN151" s="76">
        <v>0.45042452151388696</v>
      </c>
    </row>
    <row r="152" spans="1:40" ht="15.75" x14ac:dyDescent="0.25">
      <c r="A152" s="98" t="s">
        <v>182</v>
      </c>
      <c r="B152" s="98" t="s">
        <v>183</v>
      </c>
      <c r="C152" s="98" t="s">
        <v>449</v>
      </c>
      <c r="D152" s="98" t="s">
        <v>49</v>
      </c>
      <c r="E152" s="98">
        <f>AVERAGE(E150:E151)</f>
        <v>99.740000000000009</v>
      </c>
      <c r="F152" s="98">
        <f t="shared" ref="F152:AN152" si="29">AVERAGE(F150:F151)</f>
        <v>74.525000000000006</v>
      </c>
      <c r="G152" s="99">
        <f t="shared" si="29"/>
        <v>4.4119202599474841E-2</v>
      </c>
      <c r="H152" s="99">
        <f t="shared" si="29"/>
        <v>2.8398745988242574E-2</v>
      </c>
      <c r="I152" s="99">
        <f t="shared" si="29"/>
        <v>3.064840143598831E-2</v>
      </c>
      <c r="J152" s="99">
        <f t="shared" si="29"/>
        <v>4.7088386036859373E-2</v>
      </c>
      <c r="K152" s="99">
        <f t="shared" si="29"/>
        <v>0.26395173453996984</v>
      </c>
      <c r="L152" s="99">
        <f t="shared" si="29"/>
        <v>0.15837104072398189</v>
      </c>
      <c r="M152" s="99" t="e">
        <f t="shared" si="29"/>
        <v>#DIV/0!</v>
      </c>
      <c r="N152" s="84">
        <f t="shared" si="29"/>
        <v>0.39747328467457477</v>
      </c>
      <c r="O152" s="99">
        <f t="shared" si="29"/>
        <v>0.39747328467457477</v>
      </c>
      <c r="P152" s="99">
        <f t="shared" si="29"/>
        <v>0.68751794750245654</v>
      </c>
      <c r="Q152" s="84">
        <f t="shared" si="29"/>
        <v>0.46508241724650351</v>
      </c>
      <c r="R152" s="99">
        <f t="shared" si="29"/>
        <v>0.28554535193239028</v>
      </c>
      <c r="S152" s="99">
        <f t="shared" si="29"/>
        <v>0.17953706531411323</v>
      </c>
      <c r="T152" s="99">
        <f t="shared" si="29"/>
        <v>0.13829597467319357</v>
      </c>
      <c r="U152" s="99">
        <f t="shared" si="29"/>
        <v>0.33293408392872559</v>
      </c>
      <c r="V152" s="99">
        <f t="shared" si="29"/>
        <v>0.3554468268815657</v>
      </c>
      <c r="W152" s="99">
        <f t="shared" si="29"/>
        <v>0.74399194128651613</v>
      </c>
      <c r="X152" s="99">
        <f t="shared" si="29"/>
        <v>0.7812393621820285</v>
      </c>
      <c r="Y152" s="99">
        <f t="shared" si="29"/>
        <v>0.22440292742621476</v>
      </c>
      <c r="Z152" s="99">
        <f t="shared" si="29"/>
        <v>0.21989457268972729</v>
      </c>
      <c r="AA152" s="99">
        <f t="shared" si="29"/>
        <v>0.85268254070578586</v>
      </c>
      <c r="AB152" s="99">
        <f t="shared" si="29"/>
        <v>0.12372327192275895</v>
      </c>
      <c r="AC152" s="99">
        <f t="shared" si="29"/>
        <v>0.1607473099456711</v>
      </c>
      <c r="AD152" s="99">
        <f t="shared" si="29"/>
        <v>0.1470943658245259</v>
      </c>
      <c r="AE152" s="99">
        <f t="shared" si="29"/>
        <v>0.32961870225801559</v>
      </c>
      <c r="AF152" s="99">
        <f t="shared" si="29"/>
        <v>0.14415231391012928</v>
      </c>
      <c r="AG152" s="99">
        <f t="shared" si="29"/>
        <v>0.2370721729622291</v>
      </c>
      <c r="AH152" s="99">
        <f t="shared" si="29"/>
        <v>0.26395173453996984</v>
      </c>
      <c r="AI152" s="99" t="e">
        <f t="shared" si="29"/>
        <v>#DIV/0!</v>
      </c>
      <c r="AJ152" s="99" t="e">
        <f t="shared" si="29"/>
        <v>#DIV/0!</v>
      </c>
      <c r="AK152" s="99" t="e">
        <f t="shared" si="29"/>
        <v>#DIV/0!</v>
      </c>
      <c r="AL152" s="99" t="e">
        <f t="shared" si="29"/>
        <v>#DIV/0!</v>
      </c>
      <c r="AM152" s="99">
        <f t="shared" si="29"/>
        <v>0.32392641829674668</v>
      </c>
      <c r="AN152" s="99">
        <f t="shared" si="29"/>
        <v>0.49670547342662674</v>
      </c>
    </row>
    <row r="153" spans="1:40" ht="15.75" x14ac:dyDescent="0.25">
      <c r="A153" s="2" t="s">
        <v>182</v>
      </c>
      <c r="B153" s="2" t="s">
        <v>183</v>
      </c>
      <c r="C153" s="38" t="s">
        <v>235</v>
      </c>
      <c r="D153" s="2" t="s">
        <v>236</v>
      </c>
      <c r="E153" s="2">
        <v>38</v>
      </c>
      <c r="F153" s="2">
        <v>24.867999999999999</v>
      </c>
      <c r="G153" s="76">
        <v>3.6191088949654178E-2</v>
      </c>
      <c r="H153" s="76" t="s">
        <v>39</v>
      </c>
      <c r="I153" s="76" t="s">
        <v>39</v>
      </c>
      <c r="J153" s="76">
        <v>8.4445874215859751E-2</v>
      </c>
      <c r="K153" s="76" t="s">
        <v>39</v>
      </c>
      <c r="L153" s="76" t="s">
        <v>39</v>
      </c>
      <c r="M153" s="76" t="s">
        <v>39</v>
      </c>
      <c r="N153" s="77">
        <f>SMALL(O153:P153,1)</f>
        <v>0.31767733633585332</v>
      </c>
      <c r="O153" s="78" t="s">
        <v>39</v>
      </c>
      <c r="P153" s="79">
        <v>0.31767733633585332</v>
      </c>
      <c r="Q153" s="77">
        <f>SUM(R153,S153)</f>
        <v>0.36995335370757598</v>
      </c>
      <c r="R153" s="78" t="s">
        <v>39</v>
      </c>
      <c r="S153" s="76">
        <v>0.36995335370757598</v>
      </c>
      <c r="T153" s="76">
        <v>5.6297249477239825E-2</v>
      </c>
      <c r="U153" s="76">
        <v>0.27746501528068201</v>
      </c>
      <c r="V153" s="76">
        <v>0.22921023001447646</v>
      </c>
      <c r="W153" s="76">
        <v>0.26540131896413061</v>
      </c>
      <c r="X153" s="76">
        <v>0.77609779636480625</v>
      </c>
      <c r="Y153" s="76">
        <v>0.26138008685861347</v>
      </c>
      <c r="Z153" s="76">
        <v>0.30561364001930191</v>
      </c>
      <c r="AA153" s="76">
        <v>0.72382177899308353</v>
      </c>
      <c r="AB153" s="76">
        <v>0.25735885475309639</v>
      </c>
      <c r="AC153" s="76">
        <v>4.8254785266205566E-2</v>
      </c>
      <c r="AD153" s="80">
        <v>0.20508283738137364</v>
      </c>
      <c r="AE153" s="76">
        <v>0.53080263792826121</v>
      </c>
      <c r="AF153" s="76">
        <v>0.10857326684896254</v>
      </c>
      <c r="AG153" s="76">
        <v>0.28952871159723342</v>
      </c>
      <c r="AH153" s="76" t="s">
        <v>39</v>
      </c>
      <c r="AI153" s="76" t="s">
        <v>39</v>
      </c>
      <c r="AJ153" s="76" t="s">
        <v>39</v>
      </c>
      <c r="AK153" s="76" t="s">
        <v>39</v>
      </c>
      <c r="AL153" s="76" t="s">
        <v>39</v>
      </c>
      <c r="AM153" s="76">
        <v>0.32169856844137046</v>
      </c>
      <c r="AN153" s="76">
        <v>0.54286633424481268</v>
      </c>
    </row>
    <row r="154" spans="1:40" ht="15.75" x14ac:dyDescent="0.25">
      <c r="A154" s="2" t="s">
        <v>182</v>
      </c>
      <c r="B154" s="2" t="s">
        <v>183</v>
      </c>
      <c r="C154" s="2" t="s">
        <v>235</v>
      </c>
      <c r="D154" s="2" t="s">
        <v>237</v>
      </c>
      <c r="E154" s="2">
        <v>39.649000000000001</v>
      </c>
      <c r="F154" s="2">
        <v>27.756</v>
      </c>
      <c r="G154" s="76">
        <v>3.2425421530479899E-2</v>
      </c>
      <c r="H154" s="76">
        <v>5.7645193831964266E-2</v>
      </c>
      <c r="I154" s="76" t="s">
        <v>39</v>
      </c>
      <c r="J154" s="76">
        <v>6.4850843060959798E-2</v>
      </c>
      <c r="K154" s="76" t="s">
        <v>39</v>
      </c>
      <c r="L154" s="76" t="s">
        <v>39</v>
      </c>
      <c r="M154" s="76" t="s">
        <v>39</v>
      </c>
      <c r="N154" s="77">
        <f>SMALL(O154:P154,1)</f>
        <v>0.22697795071335927</v>
      </c>
      <c r="O154" s="78" t="s">
        <v>39</v>
      </c>
      <c r="P154" s="79">
        <v>0.22697795071335927</v>
      </c>
      <c r="Q154" s="77">
        <f>SUM(R154,S154)</f>
        <v>0.46116155065571413</v>
      </c>
      <c r="R154" s="78" t="s">
        <v>39</v>
      </c>
      <c r="S154" s="76">
        <v>0.46116155065571413</v>
      </c>
      <c r="T154" s="76">
        <v>8.6467790747946388E-2</v>
      </c>
      <c r="U154" s="76">
        <v>0.37829658452226544</v>
      </c>
      <c r="V154" s="76">
        <v>0.21977230148436372</v>
      </c>
      <c r="W154" s="76">
        <v>0.25219772301484361</v>
      </c>
      <c r="X154" s="76">
        <v>0.74218187058653984</v>
      </c>
      <c r="Y154" s="76">
        <v>0.24499207378584809</v>
      </c>
      <c r="Z154" s="76">
        <v>0.28462314454532356</v>
      </c>
      <c r="AA154" s="76">
        <v>0.70975644905605995</v>
      </c>
      <c r="AB154" s="76">
        <v>0.27741749531632798</v>
      </c>
      <c r="AC154" s="76">
        <v>8.6467790747946388E-2</v>
      </c>
      <c r="AD154" s="80">
        <v>0.17653840611039057</v>
      </c>
      <c r="AE154" s="76">
        <v>0.42873612912523418</v>
      </c>
      <c r="AF154" s="76">
        <v>7.2056492289955323E-2</v>
      </c>
      <c r="AG154" s="76">
        <v>0.27741749531632798</v>
      </c>
      <c r="AH154" s="76" t="s">
        <v>39</v>
      </c>
      <c r="AI154" s="76" t="s">
        <v>39</v>
      </c>
      <c r="AJ154" s="76" t="s">
        <v>39</v>
      </c>
      <c r="AK154" s="76" t="s">
        <v>39</v>
      </c>
      <c r="AL154" s="76" t="s">
        <v>39</v>
      </c>
      <c r="AM154" s="76">
        <v>0.33145986453379445</v>
      </c>
      <c r="AN154" s="76">
        <v>0.48998414757169617</v>
      </c>
    </row>
    <row r="155" spans="1:40" ht="15.75" x14ac:dyDescent="0.25">
      <c r="A155" s="98" t="s">
        <v>182</v>
      </c>
      <c r="B155" s="98" t="s">
        <v>183</v>
      </c>
      <c r="C155" s="98" t="s">
        <v>235</v>
      </c>
      <c r="D155" s="98" t="s">
        <v>49</v>
      </c>
      <c r="E155" s="86">
        <f>AVERAGE(E153:E154)</f>
        <v>38.8245</v>
      </c>
      <c r="F155" s="86">
        <f>AVERAGE(F153:F154)</f>
        <v>26.311999999999998</v>
      </c>
      <c r="G155" s="87">
        <f>AVERAGE(G153:G154)</f>
        <v>3.4308255240067038E-2</v>
      </c>
      <c r="H155" s="87">
        <f t="shared" ref="H155:AN155" si="30">AVERAGE(H153:H154)</f>
        <v>5.7645193831964266E-2</v>
      </c>
      <c r="I155" s="87" t="e">
        <f t="shared" si="30"/>
        <v>#DIV/0!</v>
      </c>
      <c r="J155" s="87">
        <f t="shared" si="30"/>
        <v>7.4648358638409767E-2</v>
      </c>
      <c r="K155" s="87" t="e">
        <f t="shared" si="30"/>
        <v>#DIV/0!</v>
      </c>
      <c r="L155" s="87" t="e">
        <f t="shared" si="30"/>
        <v>#DIV/0!</v>
      </c>
      <c r="M155" s="87" t="e">
        <f t="shared" si="30"/>
        <v>#DIV/0!</v>
      </c>
      <c r="N155" s="84">
        <f t="shared" si="30"/>
        <v>0.27232764352460631</v>
      </c>
      <c r="O155" s="83" t="e">
        <f t="shared" si="30"/>
        <v>#DIV/0!</v>
      </c>
      <c r="P155" s="88">
        <f t="shared" si="30"/>
        <v>0.27232764352460631</v>
      </c>
      <c r="Q155" s="84">
        <f t="shared" si="30"/>
        <v>0.41555745218164508</v>
      </c>
      <c r="R155" s="83" t="e">
        <f t="shared" si="30"/>
        <v>#DIV/0!</v>
      </c>
      <c r="S155" s="87">
        <f t="shared" si="30"/>
        <v>0.41555745218164508</v>
      </c>
      <c r="T155" s="87">
        <f t="shared" si="30"/>
        <v>7.1382520112593106E-2</v>
      </c>
      <c r="U155" s="87">
        <f t="shared" si="30"/>
        <v>0.32788079990147373</v>
      </c>
      <c r="V155" s="87">
        <f t="shared" si="30"/>
        <v>0.22449126574942008</v>
      </c>
      <c r="W155" s="87">
        <f t="shared" si="30"/>
        <v>0.25879952098948711</v>
      </c>
      <c r="X155" s="87">
        <f t="shared" si="30"/>
        <v>0.75913983347567304</v>
      </c>
      <c r="Y155" s="87">
        <f t="shared" si="30"/>
        <v>0.25318608032223078</v>
      </c>
      <c r="Z155" s="87">
        <f t="shared" si="30"/>
        <v>0.29511839228231274</v>
      </c>
      <c r="AA155" s="87">
        <f t="shared" si="30"/>
        <v>0.71678911402457168</v>
      </c>
      <c r="AB155" s="87">
        <f t="shared" si="30"/>
        <v>0.26738817503471218</v>
      </c>
      <c r="AC155" s="87">
        <f t="shared" si="30"/>
        <v>6.736128800707597E-2</v>
      </c>
      <c r="AD155" s="87">
        <f t="shared" si="30"/>
        <v>0.19081062174588209</v>
      </c>
      <c r="AE155" s="87">
        <f t="shared" si="30"/>
        <v>0.47976938352674769</v>
      </c>
      <c r="AF155" s="87">
        <f t="shared" si="30"/>
        <v>9.0314879569458939E-2</v>
      </c>
      <c r="AG155" s="87">
        <f t="shared" si="30"/>
        <v>0.28347310345678067</v>
      </c>
      <c r="AH155" s="87" t="e">
        <f t="shared" si="30"/>
        <v>#DIV/0!</v>
      </c>
      <c r="AI155" s="87" t="e">
        <f t="shared" si="30"/>
        <v>#DIV/0!</v>
      </c>
      <c r="AJ155" s="87" t="e">
        <f t="shared" si="30"/>
        <v>#DIV/0!</v>
      </c>
      <c r="AK155" s="87" t="e">
        <f t="shared" si="30"/>
        <v>#DIV/0!</v>
      </c>
      <c r="AL155" s="87" t="e">
        <f t="shared" si="30"/>
        <v>#DIV/0!</v>
      </c>
      <c r="AM155" s="87">
        <f t="shared" si="30"/>
        <v>0.32657921648758248</v>
      </c>
      <c r="AN155" s="87">
        <f t="shared" si="30"/>
        <v>0.51642524090825437</v>
      </c>
    </row>
    <row r="156" spans="1:40" ht="15.75" x14ac:dyDescent="0.25">
      <c r="A156" s="2" t="s">
        <v>182</v>
      </c>
      <c r="B156" s="2" t="s">
        <v>183</v>
      </c>
      <c r="C156" s="2" t="s">
        <v>238</v>
      </c>
      <c r="D156" s="2" t="s">
        <v>239</v>
      </c>
      <c r="E156" s="2">
        <v>333</v>
      </c>
      <c r="F156" s="2">
        <v>215</v>
      </c>
      <c r="G156" s="76">
        <v>1.2093023255813955E-2</v>
      </c>
      <c r="H156" s="76">
        <v>4.6976744186046512E-2</v>
      </c>
      <c r="I156" s="76">
        <v>2.5581395348837209E-2</v>
      </c>
      <c r="J156" s="76" t="s">
        <v>39</v>
      </c>
      <c r="K156" s="76">
        <v>0.25209302325581395</v>
      </c>
      <c r="L156" s="76" t="s">
        <v>39</v>
      </c>
      <c r="M156" s="76" t="s">
        <v>39</v>
      </c>
      <c r="N156" s="77">
        <f>SMALL(O156:P156,1)</f>
        <v>0.49488372093023258</v>
      </c>
      <c r="O156" s="78">
        <v>0.49488372093023258</v>
      </c>
      <c r="P156" s="79">
        <v>0.71720930232558133</v>
      </c>
      <c r="Q156" s="77">
        <f>SUM(R156,S156)</f>
        <v>0.2483720930232558</v>
      </c>
      <c r="R156" s="78">
        <v>0.2483720930232558</v>
      </c>
      <c r="S156" s="76" t="s">
        <v>39</v>
      </c>
      <c r="T156" s="76">
        <v>3.8139534883720926E-2</v>
      </c>
      <c r="U156" s="76">
        <v>0.43813953488372093</v>
      </c>
      <c r="V156" s="76">
        <v>0.15860465116279071</v>
      </c>
      <c r="W156" s="76">
        <v>0.22418604651162791</v>
      </c>
      <c r="X156" s="76">
        <v>0.80930232558139537</v>
      </c>
      <c r="Y156" s="76">
        <v>0.19767441860465115</v>
      </c>
      <c r="Z156" s="76">
        <v>0.18093023255813953</v>
      </c>
      <c r="AA156" s="76">
        <v>0.88837209302325582</v>
      </c>
      <c r="AB156" s="76">
        <v>0.16418604651162788</v>
      </c>
      <c r="AC156" s="76">
        <v>0.16837209302325581</v>
      </c>
      <c r="AD156" s="80">
        <v>0.14232558139534884</v>
      </c>
      <c r="AE156" s="76">
        <v>0.46232558139534885</v>
      </c>
      <c r="AF156" s="76" t="s">
        <v>39</v>
      </c>
      <c r="AG156" s="76" t="s">
        <v>39</v>
      </c>
      <c r="AH156" s="76" t="s">
        <v>39</v>
      </c>
      <c r="AI156" s="76" t="s">
        <v>39</v>
      </c>
      <c r="AJ156" s="76" t="s">
        <v>39</v>
      </c>
      <c r="AK156" s="76" t="s">
        <v>39</v>
      </c>
      <c r="AL156" s="76" t="s">
        <v>39</v>
      </c>
      <c r="AM156" s="76">
        <v>0.41674418604651159</v>
      </c>
      <c r="AN156" s="76">
        <v>0.57302325581395352</v>
      </c>
    </row>
    <row r="157" spans="1:40" ht="15.75" x14ac:dyDescent="0.25">
      <c r="A157" s="2" t="s">
        <v>182</v>
      </c>
      <c r="B157" s="2" t="s">
        <v>183</v>
      </c>
      <c r="C157" s="2" t="s">
        <v>240</v>
      </c>
      <c r="D157" s="2" t="s">
        <v>241</v>
      </c>
      <c r="E157" s="2">
        <v>53.344999999999999</v>
      </c>
      <c r="F157" s="2">
        <v>37.728999999999999</v>
      </c>
      <c r="G157" s="76">
        <v>6.626202655782025E-2</v>
      </c>
      <c r="H157" s="76">
        <v>9.0116356118635527E-2</v>
      </c>
      <c r="I157" s="76">
        <v>9.0116356118635527E-2</v>
      </c>
      <c r="J157" s="76">
        <v>4.5058178059317763E-2</v>
      </c>
      <c r="K157" s="76">
        <v>0.28095099260515782</v>
      </c>
      <c r="L157" s="76">
        <v>0.18023271223727105</v>
      </c>
      <c r="M157" s="76">
        <v>2.3854329560815291E-2</v>
      </c>
      <c r="N157" s="77">
        <f t="shared" ref="N157:N213" si="31">SMALL(O157:P157,1)</f>
        <v>0.5884067958334438</v>
      </c>
      <c r="O157" s="78" t="s">
        <v>39</v>
      </c>
      <c r="P157" s="79">
        <v>0.5884067958334438</v>
      </c>
      <c r="Q157" s="77">
        <f>SUM(R157,S157)</f>
        <v>0.14842693948951735</v>
      </c>
      <c r="R157" s="78" t="s">
        <v>39</v>
      </c>
      <c r="S157" s="76">
        <v>0.14842693948951735</v>
      </c>
      <c r="T157" s="76" t="s">
        <v>39</v>
      </c>
      <c r="U157" s="76">
        <v>0.37106734872379338</v>
      </c>
      <c r="V157" s="76">
        <v>0.23854329560815288</v>
      </c>
      <c r="W157" s="76">
        <v>0.27299954941821941</v>
      </c>
      <c r="X157" s="76">
        <v>0.73683373532296115</v>
      </c>
      <c r="Y157" s="76">
        <v>0.21468896604733759</v>
      </c>
      <c r="Z157" s="76">
        <v>0.3260091706644756</v>
      </c>
      <c r="AA157" s="76">
        <v>0.81104720506771988</v>
      </c>
      <c r="AB157" s="76">
        <v>0.15637838267645579</v>
      </c>
      <c r="AC157" s="76">
        <v>0.18023271223727105</v>
      </c>
      <c r="AD157" s="80">
        <v>0.19613559861114793</v>
      </c>
      <c r="AE157" s="76">
        <v>0.4161255267831111</v>
      </c>
      <c r="AF157" s="76">
        <v>0.15372790161414296</v>
      </c>
      <c r="AG157" s="76">
        <v>0.31010628429059872</v>
      </c>
      <c r="AH157" s="76">
        <v>0.28095099260515782</v>
      </c>
      <c r="AI157" s="76" t="s">
        <v>39</v>
      </c>
      <c r="AJ157" s="76" t="s">
        <v>39</v>
      </c>
      <c r="AK157" s="76" t="s">
        <v>39</v>
      </c>
      <c r="AL157" s="76" t="s">
        <v>39</v>
      </c>
      <c r="AM157" s="76">
        <v>0.36576638659916777</v>
      </c>
      <c r="AN157" s="76">
        <v>0.50889236396405946</v>
      </c>
    </row>
    <row r="158" spans="1:40" ht="15.75" x14ac:dyDescent="0.25">
      <c r="A158" s="2" t="s">
        <v>182</v>
      </c>
      <c r="B158" s="2" t="s">
        <v>183</v>
      </c>
      <c r="C158" s="2" t="s">
        <v>242</v>
      </c>
      <c r="D158" s="2" t="s">
        <v>243</v>
      </c>
      <c r="E158" s="2">
        <v>48.222999999999999</v>
      </c>
      <c r="F158" s="2">
        <v>34.064</v>
      </c>
      <c r="G158" s="76">
        <v>8.5133865664631284E-2</v>
      </c>
      <c r="H158" s="76">
        <v>4.9906059182714888E-2</v>
      </c>
      <c r="I158" s="76" t="s">
        <v>39</v>
      </c>
      <c r="J158" s="76" t="s">
        <v>39</v>
      </c>
      <c r="K158" s="76" t="s">
        <v>39</v>
      </c>
      <c r="L158" s="76">
        <v>0.24953029591357445</v>
      </c>
      <c r="M158" s="76" t="s">
        <v>39</v>
      </c>
      <c r="N158" s="77">
        <f t="shared" si="31"/>
        <v>0.61355096289337718</v>
      </c>
      <c r="O158" s="78" t="s">
        <v>39</v>
      </c>
      <c r="P158" s="79">
        <v>0.61355096289337718</v>
      </c>
      <c r="Q158" s="77">
        <f>SUM(R158,S158)</f>
        <v>0.12036167214654767</v>
      </c>
      <c r="R158" s="78" t="s">
        <v>39</v>
      </c>
      <c r="S158" s="76">
        <v>0.12036167214654767</v>
      </c>
      <c r="T158" s="76">
        <v>0.12036167214654767</v>
      </c>
      <c r="U158" s="76">
        <v>0.41686237670267728</v>
      </c>
      <c r="V158" s="76">
        <v>0.15265382808830438</v>
      </c>
      <c r="W158" s="76">
        <v>0.21430248943165806</v>
      </c>
      <c r="X158" s="76">
        <v>0.71336308125880699</v>
      </c>
      <c r="Y158" s="76">
        <v>0.16439643024894315</v>
      </c>
      <c r="Z158" s="76">
        <v>0.2994363550962893</v>
      </c>
      <c r="AA158" s="76">
        <v>0.86601690934711129</v>
      </c>
      <c r="AB158" s="76">
        <v>0.12329732268670739</v>
      </c>
      <c r="AC158" s="76">
        <v>0.10861906998590888</v>
      </c>
      <c r="AD158" s="80">
        <v>0.21430248943165806</v>
      </c>
      <c r="AE158" s="76">
        <v>0.4227336777829967</v>
      </c>
      <c r="AF158" s="76">
        <v>0.15265382808830438</v>
      </c>
      <c r="AG158" s="76">
        <v>0.27888680131517146</v>
      </c>
      <c r="AH158" s="76" t="s">
        <v>39</v>
      </c>
      <c r="AI158" s="76" t="s">
        <v>39</v>
      </c>
      <c r="AJ158" s="76" t="s">
        <v>39</v>
      </c>
      <c r="AK158" s="76" t="s">
        <v>39</v>
      </c>
      <c r="AL158" s="76" t="s">
        <v>39</v>
      </c>
      <c r="AM158" s="76">
        <v>0.37869891968060121</v>
      </c>
      <c r="AN158" s="76">
        <v>0.56951620479098164</v>
      </c>
    </row>
    <row r="159" spans="1:40" ht="15.75" x14ac:dyDescent="0.25">
      <c r="A159" s="2" t="s">
        <v>182</v>
      </c>
      <c r="B159" s="2" t="s">
        <v>183</v>
      </c>
      <c r="C159" s="38" t="s">
        <v>242</v>
      </c>
      <c r="D159" s="2" t="s">
        <v>244</v>
      </c>
      <c r="E159" s="2">
        <v>46.989999999999995</v>
      </c>
      <c r="F159" s="2">
        <v>31.589999999999996</v>
      </c>
      <c r="G159" s="76" t="s">
        <v>39</v>
      </c>
      <c r="H159" s="76" t="s">
        <v>39</v>
      </c>
      <c r="I159" s="76" t="s">
        <v>39</v>
      </c>
      <c r="J159" s="76" t="s">
        <v>39</v>
      </c>
      <c r="K159" s="76" t="s">
        <v>39</v>
      </c>
      <c r="L159" s="76" t="s">
        <v>39</v>
      </c>
      <c r="M159" s="76" t="s">
        <v>39</v>
      </c>
      <c r="N159" s="77" t="e">
        <f t="shared" si="31"/>
        <v>#NUM!</v>
      </c>
      <c r="O159" s="78" t="s">
        <v>39</v>
      </c>
      <c r="P159" s="79" t="s">
        <v>39</v>
      </c>
      <c r="Q159" s="77" t="s">
        <v>39</v>
      </c>
      <c r="R159" s="78" t="s">
        <v>39</v>
      </c>
      <c r="S159" s="76" t="s">
        <v>39</v>
      </c>
      <c r="T159" s="76">
        <v>0.17410572966128524</v>
      </c>
      <c r="U159" s="76">
        <v>0.30705919594808484</v>
      </c>
      <c r="V159" s="76" t="s">
        <v>39</v>
      </c>
      <c r="W159" s="76">
        <v>0.32605254827477054</v>
      </c>
      <c r="X159" s="76">
        <v>0.75340297562519798</v>
      </c>
      <c r="Y159" s="76" t="s">
        <v>39</v>
      </c>
      <c r="Z159" s="76">
        <v>0.36403925292814188</v>
      </c>
      <c r="AA159" s="76" t="s">
        <v>39</v>
      </c>
      <c r="AB159" s="76" t="s">
        <v>39</v>
      </c>
      <c r="AC159" s="76">
        <v>0.18043684710351379</v>
      </c>
      <c r="AD159" s="80" t="s">
        <v>39</v>
      </c>
      <c r="AE159" s="76" t="s">
        <v>39</v>
      </c>
      <c r="AF159" s="76" t="s">
        <v>39</v>
      </c>
      <c r="AG159" s="76" t="s">
        <v>39</v>
      </c>
      <c r="AH159" s="76" t="s">
        <v>39</v>
      </c>
      <c r="AI159" s="76" t="s">
        <v>39</v>
      </c>
      <c r="AJ159" s="76" t="s">
        <v>39</v>
      </c>
      <c r="AK159" s="76" t="s">
        <v>39</v>
      </c>
      <c r="AL159" s="76" t="s">
        <v>39</v>
      </c>
      <c r="AM159" s="76" t="s">
        <v>39</v>
      </c>
      <c r="AN159" s="76" t="s">
        <v>39</v>
      </c>
    </row>
    <row r="160" spans="1:40" ht="15.75" x14ac:dyDescent="0.25">
      <c r="A160" s="98" t="s">
        <v>182</v>
      </c>
      <c r="B160" s="98" t="s">
        <v>183</v>
      </c>
      <c r="C160" s="102" t="s">
        <v>242</v>
      </c>
      <c r="D160" s="98" t="s">
        <v>49</v>
      </c>
      <c r="E160" s="98">
        <f>AVERAGE(E158:E159)</f>
        <v>47.606499999999997</v>
      </c>
      <c r="F160" s="98">
        <f>AVERAGE(F158:F159)</f>
        <v>32.826999999999998</v>
      </c>
      <c r="G160" s="99">
        <f>AVERAGE(G158:G159)</f>
        <v>8.5133865664631284E-2</v>
      </c>
      <c r="H160" s="99">
        <f t="shared" ref="H160:AN160" si="32">AVERAGE(H158:H159)</f>
        <v>4.9906059182714888E-2</v>
      </c>
      <c r="I160" s="99" t="e">
        <f t="shared" si="32"/>
        <v>#DIV/0!</v>
      </c>
      <c r="J160" s="99" t="e">
        <f t="shared" si="32"/>
        <v>#DIV/0!</v>
      </c>
      <c r="K160" s="99" t="e">
        <f t="shared" si="32"/>
        <v>#DIV/0!</v>
      </c>
      <c r="L160" s="99">
        <f t="shared" si="32"/>
        <v>0.24953029591357445</v>
      </c>
      <c r="M160" s="99" t="e">
        <f t="shared" si="32"/>
        <v>#DIV/0!</v>
      </c>
      <c r="N160" s="84" t="e">
        <f t="shared" si="32"/>
        <v>#NUM!</v>
      </c>
      <c r="O160" s="99" t="e">
        <f t="shared" si="32"/>
        <v>#DIV/0!</v>
      </c>
      <c r="P160" s="99">
        <f t="shared" si="32"/>
        <v>0.61355096289337718</v>
      </c>
      <c r="Q160" s="84">
        <f t="shared" si="32"/>
        <v>0.12036167214654767</v>
      </c>
      <c r="R160" s="99" t="e">
        <f t="shared" si="32"/>
        <v>#DIV/0!</v>
      </c>
      <c r="S160" s="99">
        <f t="shared" si="32"/>
        <v>0.12036167214654767</v>
      </c>
      <c r="T160" s="99">
        <f t="shared" si="32"/>
        <v>0.14723370090391646</v>
      </c>
      <c r="U160" s="99">
        <f t="shared" si="32"/>
        <v>0.36196078632538109</v>
      </c>
      <c r="V160" s="99">
        <f t="shared" si="32"/>
        <v>0.15265382808830438</v>
      </c>
      <c r="W160" s="99">
        <f t="shared" si="32"/>
        <v>0.27017751885321428</v>
      </c>
      <c r="X160" s="99">
        <f t="shared" si="32"/>
        <v>0.73338302844200243</v>
      </c>
      <c r="Y160" s="99">
        <f t="shared" si="32"/>
        <v>0.16439643024894315</v>
      </c>
      <c r="Z160" s="99">
        <f t="shared" si="32"/>
        <v>0.33173780401221559</v>
      </c>
      <c r="AA160" s="99">
        <f t="shared" si="32"/>
        <v>0.86601690934711129</v>
      </c>
      <c r="AB160" s="99">
        <f t="shared" si="32"/>
        <v>0.12329732268670739</v>
      </c>
      <c r="AC160" s="99">
        <f t="shared" si="32"/>
        <v>0.14452795854471134</v>
      </c>
      <c r="AD160" s="99">
        <f t="shared" si="32"/>
        <v>0.21430248943165806</v>
      </c>
      <c r="AE160" s="99">
        <f t="shared" si="32"/>
        <v>0.4227336777829967</v>
      </c>
      <c r="AF160" s="99">
        <f t="shared" si="32"/>
        <v>0.15265382808830438</v>
      </c>
      <c r="AG160" s="99">
        <f t="shared" si="32"/>
        <v>0.27888680131517146</v>
      </c>
      <c r="AH160" s="99" t="e">
        <f t="shared" si="32"/>
        <v>#DIV/0!</v>
      </c>
      <c r="AI160" s="99" t="e">
        <f t="shared" si="32"/>
        <v>#DIV/0!</v>
      </c>
      <c r="AJ160" s="99" t="e">
        <f t="shared" si="32"/>
        <v>#DIV/0!</v>
      </c>
      <c r="AK160" s="99" t="e">
        <f t="shared" si="32"/>
        <v>#DIV/0!</v>
      </c>
      <c r="AL160" s="99" t="e">
        <f t="shared" si="32"/>
        <v>#DIV/0!</v>
      </c>
      <c r="AM160" s="99">
        <f t="shared" si="32"/>
        <v>0.37869891968060121</v>
      </c>
      <c r="AN160" s="99">
        <f t="shared" si="32"/>
        <v>0.56951620479098164</v>
      </c>
    </row>
    <row r="161" spans="1:40" ht="15.75" x14ac:dyDescent="0.25">
      <c r="A161" s="2" t="s">
        <v>182</v>
      </c>
      <c r="B161" s="2" t="s">
        <v>183</v>
      </c>
      <c r="C161" s="2" t="s">
        <v>245</v>
      </c>
      <c r="D161" s="2" t="s">
        <v>246</v>
      </c>
      <c r="E161" s="38">
        <v>41.33</v>
      </c>
      <c r="F161" s="2">
        <v>28.49</v>
      </c>
      <c r="G161" s="76">
        <v>3.8610038610038616E-2</v>
      </c>
      <c r="H161" s="76">
        <v>3.8610038610038616E-2</v>
      </c>
      <c r="I161" s="76">
        <v>1.755001755001755E-2</v>
      </c>
      <c r="J161" s="76">
        <v>4.5630045630045635E-2</v>
      </c>
      <c r="K161" s="76">
        <v>0.25272025272025272</v>
      </c>
      <c r="L161" s="76">
        <v>0.1439101439101439</v>
      </c>
      <c r="M161" s="76" t="s">
        <v>39</v>
      </c>
      <c r="N161" s="77">
        <f t="shared" si="31"/>
        <v>0.57564057564057558</v>
      </c>
      <c r="O161" s="78" t="s">
        <v>39</v>
      </c>
      <c r="P161" s="79">
        <v>0.57564057564057558</v>
      </c>
      <c r="Q161" s="77" t="s">
        <v>39</v>
      </c>
      <c r="R161" s="78" t="s">
        <v>39</v>
      </c>
      <c r="S161" s="76" t="s">
        <v>39</v>
      </c>
      <c r="T161" s="76">
        <v>0.1017901017901018</v>
      </c>
      <c r="U161" s="76" t="s">
        <v>39</v>
      </c>
      <c r="V161" s="76">
        <v>0</v>
      </c>
      <c r="W161" s="76">
        <v>0</v>
      </c>
      <c r="X161" s="76">
        <v>0.75114075114075118</v>
      </c>
      <c r="Y161" s="76">
        <v>9.1260091260091269E-2</v>
      </c>
      <c r="Z161" s="76">
        <v>0.15093015093015094</v>
      </c>
      <c r="AA161" s="76">
        <v>0.71604071604071606</v>
      </c>
      <c r="AB161" s="76" t="s">
        <v>39</v>
      </c>
      <c r="AC161" s="76">
        <v>0.14742014742014745</v>
      </c>
      <c r="AD161" s="80">
        <v>0.1439101439101439</v>
      </c>
      <c r="AE161" s="76" t="s">
        <v>39</v>
      </c>
      <c r="AF161" s="76" t="s">
        <v>39</v>
      </c>
      <c r="AG161" s="76" t="s">
        <v>39</v>
      </c>
      <c r="AH161" s="76">
        <v>0.25272025272025272</v>
      </c>
      <c r="AI161" s="76" t="s">
        <v>39</v>
      </c>
      <c r="AJ161" s="76" t="s">
        <v>39</v>
      </c>
      <c r="AK161" s="76" t="s">
        <v>39</v>
      </c>
      <c r="AL161" s="76" t="s">
        <v>39</v>
      </c>
      <c r="AM161" s="76">
        <v>0.3123903123903124</v>
      </c>
      <c r="AN161" s="76">
        <v>0.46332046332046334</v>
      </c>
    </row>
    <row r="162" spans="1:40" ht="15.75" x14ac:dyDescent="0.25">
      <c r="A162" s="2" t="s">
        <v>182</v>
      </c>
      <c r="B162" s="2" t="s">
        <v>183</v>
      </c>
      <c r="C162" s="2" t="s">
        <v>247</v>
      </c>
      <c r="D162" s="2" t="s">
        <v>248</v>
      </c>
      <c r="E162" s="2" t="s">
        <v>39</v>
      </c>
      <c r="F162" s="2">
        <v>50.81</v>
      </c>
      <c r="G162" s="76" t="s">
        <v>39</v>
      </c>
      <c r="H162" s="76" t="s">
        <v>39</v>
      </c>
      <c r="I162" s="76" t="s">
        <v>39</v>
      </c>
      <c r="J162" s="76" t="s">
        <v>39</v>
      </c>
      <c r="K162" s="76">
        <v>0.25979137964967525</v>
      </c>
      <c r="L162" s="76">
        <v>0.35032473922456209</v>
      </c>
      <c r="M162" s="76" t="s">
        <v>39</v>
      </c>
      <c r="N162" s="77">
        <f t="shared" si="31"/>
        <v>0.31489864199960638</v>
      </c>
      <c r="O162" s="78">
        <v>0.31489864199960638</v>
      </c>
      <c r="P162" s="79">
        <v>0.64357409958669554</v>
      </c>
      <c r="Q162" s="77">
        <f>SUM(R162,S162)</f>
        <v>0.60617988584924221</v>
      </c>
      <c r="R162" s="78">
        <v>0.4369218657744538</v>
      </c>
      <c r="S162" s="76">
        <v>0.16925802007478841</v>
      </c>
      <c r="T162" s="76">
        <v>0.18303483566227122</v>
      </c>
      <c r="U162" s="76">
        <v>0.444794331824444</v>
      </c>
      <c r="V162" s="76">
        <v>0.20271600078724661</v>
      </c>
      <c r="W162" s="76">
        <v>0.38378271993702023</v>
      </c>
      <c r="X162" s="76">
        <v>0.76953355638653809</v>
      </c>
      <c r="Y162" s="76">
        <v>0.14564062192481794</v>
      </c>
      <c r="Z162" s="76">
        <v>0.29324936036213345</v>
      </c>
      <c r="AA162" s="76">
        <v>0.7734697894115331</v>
      </c>
      <c r="AB162" s="76">
        <v>0.16532178704979333</v>
      </c>
      <c r="AC162" s="76">
        <v>0.24207833103719739</v>
      </c>
      <c r="AD162" s="80">
        <v>0.14367250541232041</v>
      </c>
      <c r="AE162" s="76" t="s">
        <v>39</v>
      </c>
      <c r="AF162" s="76" t="s">
        <v>39</v>
      </c>
      <c r="AG162" s="76" t="s">
        <v>39</v>
      </c>
      <c r="AH162" s="76">
        <v>0.25979137964967525</v>
      </c>
      <c r="AI162" s="76">
        <v>0.31686675851210394</v>
      </c>
      <c r="AJ162" s="76">
        <v>0.21255658334973432</v>
      </c>
      <c r="AK162" s="76" t="s">
        <v>39</v>
      </c>
      <c r="AL162" s="76" t="s">
        <v>39</v>
      </c>
      <c r="AM162" s="76">
        <v>0.18697106868726629</v>
      </c>
      <c r="AN162" s="76">
        <v>0.7065538279866167</v>
      </c>
    </row>
    <row r="163" spans="1:40" ht="15.75" x14ac:dyDescent="0.25">
      <c r="A163" s="2" t="s">
        <v>182</v>
      </c>
      <c r="B163" s="2" t="s">
        <v>183</v>
      </c>
      <c r="C163" s="2" t="s">
        <v>247</v>
      </c>
      <c r="D163" s="2" t="s">
        <v>249</v>
      </c>
      <c r="E163" s="38">
        <v>81.650000000000006</v>
      </c>
      <c r="F163" s="2">
        <v>58.48</v>
      </c>
      <c r="G163" s="76">
        <v>0.11798905608755131</v>
      </c>
      <c r="H163" s="76">
        <v>6.4979480164158693E-2</v>
      </c>
      <c r="I163" s="76">
        <v>2.9069767441860465E-2</v>
      </c>
      <c r="J163" s="76">
        <v>0.16757865937072505</v>
      </c>
      <c r="K163" s="76">
        <v>0.27188782489740082</v>
      </c>
      <c r="L163" s="76">
        <v>0.26504787961696308</v>
      </c>
      <c r="M163" s="76">
        <v>0.23426812585499315</v>
      </c>
      <c r="N163" s="77">
        <f t="shared" si="31"/>
        <v>0.38303693570451436</v>
      </c>
      <c r="O163" s="78">
        <v>0.38303693570451436</v>
      </c>
      <c r="P163" s="79">
        <v>0.69938440492476062</v>
      </c>
      <c r="Q163" s="77">
        <f>SUM(R163,S163)</f>
        <v>0.44801641586867308</v>
      </c>
      <c r="R163" s="78">
        <v>0.31976744186046513</v>
      </c>
      <c r="S163" s="76">
        <v>0.12824897400820795</v>
      </c>
      <c r="T163" s="76">
        <v>0.11798905608755131</v>
      </c>
      <c r="U163" s="76">
        <v>0.40697674418604657</v>
      </c>
      <c r="V163" s="76" t="s">
        <v>39</v>
      </c>
      <c r="W163" s="76">
        <v>0.33686730506155954</v>
      </c>
      <c r="X163" s="76">
        <v>0.77975376196990431</v>
      </c>
      <c r="Y163" s="76">
        <v>0.25136798905608754</v>
      </c>
      <c r="Z163" s="76">
        <v>0.26504787961696308</v>
      </c>
      <c r="AA163" s="76">
        <v>0.85499316005471959</v>
      </c>
      <c r="AB163" s="76">
        <v>0.140218878248974</v>
      </c>
      <c r="AC163" s="76">
        <v>0.20861833105335156</v>
      </c>
      <c r="AD163" s="80">
        <v>0.13508891928864569</v>
      </c>
      <c r="AE163" s="76" t="s">
        <v>39</v>
      </c>
      <c r="AF163" s="76" t="s">
        <v>39</v>
      </c>
      <c r="AG163" s="76" t="s">
        <v>39</v>
      </c>
      <c r="AH163" s="76">
        <v>0.27188782489740082</v>
      </c>
      <c r="AI163" s="76">
        <v>0.40184678522571821</v>
      </c>
      <c r="AJ163" s="76">
        <v>0.30266757865937072</v>
      </c>
      <c r="AK163" s="76">
        <v>0.27530779753761975</v>
      </c>
      <c r="AL163" s="76">
        <v>0.37961696306429549</v>
      </c>
      <c r="AM163" s="76" t="s">
        <v>39</v>
      </c>
      <c r="AN163" s="76" t="s">
        <v>39</v>
      </c>
    </row>
    <row r="164" spans="1:40" ht="15.75" x14ac:dyDescent="0.25">
      <c r="A164" s="98" t="s">
        <v>182</v>
      </c>
      <c r="B164" s="98" t="s">
        <v>183</v>
      </c>
      <c r="C164" s="98" t="s">
        <v>247</v>
      </c>
      <c r="D164" s="98" t="s">
        <v>49</v>
      </c>
      <c r="E164" s="102">
        <f>AVERAGE(E162:E163)</f>
        <v>81.650000000000006</v>
      </c>
      <c r="F164" s="102">
        <f t="shared" ref="F164:AN164" si="33">AVERAGE(F162:F163)</f>
        <v>54.644999999999996</v>
      </c>
      <c r="G164" s="111">
        <f>AVERAGE(G162:G163)</f>
        <v>0.11798905608755131</v>
      </c>
      <c r="H164" s="111">
        <f t="shared" si="33"/>
        <v>6.4979480164158693E-2</v>
      </c>
      <c r="I164" s="111">
        <f t="shared" si="33"/>
        <v>2.9069767441860465E-2</v>
      </c>
      <c r="J164" s="111">
        <f t="shared" si="33"/>
        <v>0.16757865937072505</v>
      </c>
      <c r="K164" s="111">
        <f t="shared" si="33"/>
        <v>0.26583960227353803</v>
      </c>
      <c r="L164" s="111">
        <f t="shared" si="33"/>
        <v>0.30768630942076258</v>
      </c>
      <c r="M164" s="111">
        <f t="shared" si="33"/>
        <v>0.23426812585499315</v>
      </c>
      <c r="N164" s="112">
        <f t="shared" si="33"/>
        <v>0.34896778885206037</v>
      </c>
      <c r="O164" s="111">
        <f t="shared" si="33"/>
        <v>0.34896778885206037</v>
      </c>
      <c r="P164" s="111">
        <f t="shared" si="33"/>
        <v>0.67147925225572802</v>
      </c>
      <c r="Q164" s="112">
        <f t="shared" si="33"/>
        <v>0.52709815085895761</v>
      </c>
      <c r="R164" s="111">
        <f t="shared" si="33"/>
        <v>0.37834465381745946</v>
      </c>
      <c r="S164" s="111">
        <f t="shared" si="33"/>
        <v>0.14875349704149818</v>
      </c>
      <c r="T164" s="111">
        <f t="shared" si="33"/>
        <v>0.15051194587491126</v>
      </c>
      <c r="U164" s="111">
        <f t="shared" si="33"/>
        <v>0.42588553800524531</v>
      </c>
      <c r="V164" s="111">
        <f t="shared" si="33"/>
        <v>0.20271600078724661</v>
      </c>
      <c r="W164" s="111">
        <f t="shared" si="33"/>
        <v>0.36032501249928989</v>
      </c>
      <c r="X164" s="111">
        <f t="shared" si="33"/>
        <v>0.7746436591782212</v>
      </c>
      <c r="Y164" s="111">
        <f t="shared" si="33"/>
        <v>0.19850430549045273</v>
      </c>
      <c r="Z164" s="111">
        <f t="shared" si="33"/>
        <v>0.27914861998954826</v>
      </c>
      <c r="AA164" s="111">
        <f t="shared" si="33"/>
        <v>0.81423147473312629</v>
      </c>
      <c r="AB164" s="111">
        <f t="shared" si="33"/>
        <v>0.15277033264938367</v>
      </c>
      <c r="AC164" s="111">
        <f t="shared" si="33"/>
        <v>0.22534833104527446</v>
      </c>
      <c r="AD164" s="111">
        <f t="shared" si="33"/>
        <v>0.13938071235048305</v>
      </c>
      <c r="AE164" s="111" t="e">
        <f t="shared" si="33"/>
        <v>#DIV/0!</v>
      </c>
      <c r="AF164" s="111" t="e">
        <f t="shared" si="33"/>
        <v>#DIV/0!</v>
      </c>
      <c r="AG164" s="111" t="e">
        <f t="shared" si="33"/>
        <v>#DIV/0!</v>
      </c>
      <c r="AH164" s="111">
        <f t="shared" si="33"/>
        <v>0.26583960227353803</v>
      </c>
      <c r="AI164" s="111">
        <f t="shared" si="33"/>
        <v>0.35935677186891107</v>
      </c>
      <c r="AJ164" s="111">
        <f t="shared" si="33"/>
        <v>0.25761208100455252</v>
      </c>
      <c r="AK164" s="111">
        <f t="shared" si="33"/>
        <v>0.27530779753761975</v>
      </c>
      <c r="AL164" s="111">
        <f t="shared" si="33"/>
        <v>0.37961696306429549</v>
      </c>
      <c r="AM164" s="111">
        <f t="shared" si="33"/>
        <v>0.18697106868726629</v>
      </c>
      <c r="AN164" s="111">
        <f t="shared" si="33"/>
        <v>0.7065538279866167</v>
      </c>
    </row>
    <row r="165" spans="1:40" ht="15.75" x14ac:dyDescent="0.25">
      <c r="A165" s="2" t="s">
        <v>182</v>
      </c>
      <c r="B165" s="2" t="s">
        <v>250</v>
      </c>
      <c r="C165" s="2" t="s">
        <v>251</v>
      </c>
      <c r="D165" s="2" t="s">
        <v>252</v>
      </c>
      <c r="E165" s="38">
        <v>396</v>
      </c>
      <c r="F165" s="2">
        <v>321</v>
      </c>
      <c r="G165" s="76">
        <v>4.1121495327102804E-2</v>
      </c>
      <c r="H165" s="76" t="s">
        <v>39</v>
      </c>
      <c r="I165" s="76" t="s">
        <v>39</v>
      </c>
      <c r="J165" s="76" t="s">
        <v>39</v>
      </c>
      <c r="K165" s="76">
        <v>0.25887850467289719</v>
      </c>
      <c r="L165" s="76">
        <v>0.20093457943925233</v>
      </c>
      <c r="M165" s="76">
        <v>5.1401869158878503E-2</v>
      </c>
      <c r="N165" s="77" t="e">
        <f t="shared" si="31"/>
        <v>#NUM!</v>
      </c>
      <c r="O165" s="78" t="s">
        <v>39</v>
      </c>
      <c r="P165" s="79" t="s">
        <v>39</v>
      </c>
      <c r="Q165" s="77" t="s">
        <v>39</v>
      </c>
      <c r="R165" s="78" t="s">
        <v>39</v>
      </c>
      <c r="S165" s="76" t="s">
        <v>39</v>
      </c>
      <c r="T165" s="76" t="s">
        <v>39</v>
      </c>
      <c r="U165" s="76" t="s">
        <v>39</v>
      </c>
      <c r="V165" s="76">
        <v>0</v>
      </c>
      <c r="W165" s="76">
        <v>0</v>
      </c>
      <c r="X165" s="76" t="s">
        <v>39</v>
      </c>
      <c r="Y165" s="76" t="s">
        <v>39</v>
      </c>
      <c r="Z165" s="76" t="s">
        <v>39</v>
      </c>
      <c r="AA165" s="76">
        <v>0.7819314641744548</v>
      </c>
      <c r="AB165" s="76">
        <v>0.13800623052959501</v>
      </c>
      <c r="AC165" s="76">
        <v>0.14953271028037382</v>
      </c>
      <c r="AD165" s="80">
        <v>9.4392523364485989E-2</v>
      </c>
      <c r="AE165" s="76">
        <v>0.22367601246105917</v>
      </c>
      <c r="AF165" s="76">
        <v>0.21059190031152647</v>
      </c>
      <c r="AG165" s="76">
        <v>0.2819314641744548</v>
      </c>
      <c r="AH165" s="76">
        <v>0.28099688473520251</v>
      </c>
      <c r="AI165" s="76">
        <v>0.29595015576323985</v>
      </c>
      <c r="AJ165" s="76">
        <v>0.22803738317757011</v>
      </c>
      <c r="AK165" s="76" t="s">
        <v>39</v>
      </c>
      <c r="AL165" s="76" t="s">
        <v>39</v>
      </c>
      <c r="AM165" s="76">
        <v>0.30467289719626167</v>
      </c>
      <c r="AN165" s="76">
        <v>0.49688473520249221</v>
      </c>
    </row>
    <row r="166" spans="1:40" ht="15.75" x14ac:dyDescent="0.25">
      <c r="A166" s="2" t="s">
        <v>182</v>
      </c>
      <c r="B166" s="2" t="s">
        <v>250</v>
      </c>
      <c r="C166" s="2" t="s">
        <v>251</v>
      </c>
      <c r="D166" s="2" t="s">
        <v>253</v>
      </c>
      <c r="E166" s="2" t="s">
        <v>39</v>
      </c>
      <c r="F166" s="38">
        <v>196</v>
      </c>
      <c r="G166" s="76" t="s">
        <v>39</v>
      </c>
      <c r="H166" s="76" t="s">
        <v>39</v>
      </c>
      <c r="I166" s="76" t="s">
        <v>39</v>
      </c>
      <c r="J166" s="76" t="s">
        <v>39</v>
      </c>
      <c r="K166" s="76">
        <v>0.25816326530612244</v>
      </c>
      <c r="L166" s="76">
        <v>0.11326530612244898</v>
      </c>
      <c r="M166" s="76" t="s">
        <v>39</v>
      </c>
      <c r="N166" s="77">
        <f t="shared" si="31"/>
        <v>0.42959183673469387</v>
      </c>
      <c r="O166" s="78" t="s">
        <v>39</v>
      </c>
      <c r="P166" s="79">
        <v>0.42959183673469387</v>
      </c>
      <c r="Q166" s="77" t="s">
        <v>39</v>
      </c>
      <c r="R166" s="78" t="s">
        <v>39</v>
      </c>
      <c r="S166" s="76" t="s">
        <v>39</v>
      </c>
      <c r="T166" s="76" t="s">
        <v>39</v>
      </c>
      <c r="U166" s="76" t="s">
        <v>39</v>
      </c>
      <c r="V166" s="76">
        <v>0</v>
      </c>
      <c r="W166" s="76">
        <v>0</v>
      </c>
      <c r="X166" s="76">
        <v>0.88775510204081631</v>
      </c>
      <c r="Y166" s="76">
        <v>0.12704081632653061</v>
      </c>
      <c r="Z166" s="76">
        <v>0.14285714285714285</v>
      </c>
      <c r="AA166" s="76">
        <v>0.74030612244897953</v>
      </c>
      <c r="AB166" s="76">
        <v>0.16734693877551018</v>
      </c>
      <c r="AC166" s="76">
        <v>0.16173469387755102</v>
      </c>
      <c r="AD166" s="80">
        <v>0.10816326530612244</v>
      </c>
      <c r="AE166" s="76" t="s">
        <v>39</v>
      </c>
      <c r="AF166" s="76">
        <v>0.22857142857142856</v>
      </c>
      <c r="AG166" s="76" t="s">
        <v>39</v>
      </c>
      <c r="AH166" s="76" t="s">
        <v>39</v>
      </c>
      <c r="AI166" s="76" t="s">
        <v>39</v>
      </c>
      <c r="AJ166" s="76" t="s">
        <v>39</v>
      </c>
      <c r="AK166" s="76" t="s">
        <v>39</v>
      </c>
      <c r="AL166" s="76" t="s">
        <v>39</v>
      </c>
      <c r="AM166" s="76">
        <v>0.26173469387755099</v>
      </c>
      <c r="AN166" s="76">
        <v>0.42346938775510207</v>
      </c>
    </row>
    <row r="167" spans="1:40" ht="15.75" x14ac:dyDescent="0.25">
      <c r="A167" s="98" t="s">
        <v>182</v>
      </c>
      <c r="B167" s="98" t="s">
        <v>250</v>
      </c>
      <c r="C167" s="98" t="s">
        <v>251</v>
      </c>
      <c r="D167" s="98" t="s">
        <v>49</v>
      </c>
      <c r="E167" s="98">
        <f>AVERAGE(E165:E166)</f>
        <v>396</v>
      </c>
      <c r="F167" s="98">
        <f t="shared" ref="F167:AN167" si="34">AVERAGE(F165:F166)</f>
        <v>258.5</v>
      </c>
      <c r="G167" s="99">
        <f>AVERAGE(G165:G166)</f>
        <v>4.1121495327102804E-2</v>
      </c>
      <c r="H167" s="99" t="e">
        <f t="shared" si="34"/>
        <v>#DIV/0!</v>
      </c>
      <c r="I167" s="99" t="e">
        <f t="shared" si="34"/>
        <v>#DIV/0!</v>
      </c>
      <c r="J167" s="99" t="e">
        <f t="shared" si="34"/>
        <v>#DIV/0!</v>
      </c>
      <c r="K167" s="99">
        <f t="shared" si="34"/>
        <v>0.25852088498950981</v>
      </c>
      <c r="L167" s="99">
        <f t="shared" si="34"/>
        <v>0.15709994278085065</v>
      </c>
      <c r="M167" s="99">
        <f t="shared" si="34"/>
        <v>5.1401869158878503E-2</v>
      </c>
      <c r="N167" s="84" t="e">
        <f t="shared" si="34"/>
        <v>#NUM!</v>
      </c>
      <c r="O167" s="99" t="e">
        <f t="shared" si="34"/>
        <v>#DIV/0!</v>
      </c>
      <c r="P167" s="99">
        <f t="shared" si="34"/>
        <v>0.42959183673469387</v>
      </c>
      <c r="Q167" s="84" t="e">
        <f t="shared" si="34"/>
        <v>#DIV/0!</v>
      </c>
      <c r="R167" s="99" t="e">
        <f t="shared" si="34"/>
        <v>#DIV/0!</v>
      </c>
      <c r="S167" s="99" t="e">
        <f t="shared" si="34"/>
        <v>#DIV/0!</v>
      </c>
      <c r="T167" s="99" t="e">
        <f t="shared" si="34"/>
        <v>#DIV/0!</v>
      </c>
      <c r="U167" s="99" t="e">
        <f t="shared" si="34"/>
        <v>#DIV/0!</v>
      </c>
      <c r="V167" s="99">
        <f t="shared" si="34"/>
        <v>0</v>
      </c>
      <c r="W167" s="99">
        <f t="shared" si="34"/>
        <v>0</v>
      </c>
      <c r="X167" s="99">
        <f t="shared" si="34"/>
        <v>0.88775510204081631</v>
      </c>
      <c r="Y167" s="99">
        <f t="shared" si="34"/>
        <v>0.12704081632653061</v>
      </c>
      <c r="Z167" s="99">
        <f t="shared" si="34"/>
        <v>0.14285714285714285</v>
      </c>
      <c r="AA167" s="99">
        <f t="shared" si="34"/>
        <v>0.76111879331171717</v>
      </c>
      <c r="AB167" s="99">
        <f t="shared" si="34"/>
        <v>0.1526765846525526</v>
      </c>
      <c r="AC167" s="99">
        <f t="shared" si="34"/>
        <v>0.15563370207896243</v>
      </c>
      <c r="AD167" s="99">
        <f t="shared" si="34"/>
        <v>0.10127789433530421</v>
      </c>
      <c r="AE167" s="99">
        <f t="shared" si="34"/>
        <v>0.22367601246105917</v>
      </c>
      <c r="AF167" s="99">
        <f t="shared" si="34"/>
        <v>0.21958166444147753</v>
      </c>
      <c r="AG167" s="99">
        <f t="shared" si="34"/>
        <v>0.2819314641744548</v>
      </c>
      <c r="AH167" s="99">
        <f t="shared" si="34"/>
        <v>0.28099688473520251</v>
      </c>
      <c r="AI167" s="99">
        <f t="shared" si="34"/>
        <v>0.29595015576323985</v>
      </c>
      <c r="AJ167" s="99">
        <f t="shared" si="34"/>
        <v>0.22803738317757011</v>
      </c>
      <c r="AK167" s="99" t="e">
        <f t="shared" si="34"/>
        <v>#DIV/0!</v>
      </c>
      <c r="AL167" s="99" t="e">
        <f t="shared" si="34"/>
        <v>#DIV/0!</v>
      </c>
      <c r="AM167" s="99">
        <f t="shared" si="34"/>
        <v>0.28320379553690633</v>
      </c>
      <c r="AN167" s="99">
        <f t="shared" si="34"/>
        <v>0.46017706147879711</v>
      </c>
    </row>
    <row r="168" spans="1:40" ht="15.75" x14ac:dyDescent="0.25">
      <c r="A168" s="2" t="s">
        <v>182</v>
      </c>
      <c r="B168" s="2" t="s">
        <v>250</v>
      </c>
      <c r="C168" s="2" t="s">
        <v>254</v>
      </c>
      <c r="D168" s="2" t="s">
        <v>255</v>
      </c>
      <c r="E168" s="2" t="s">
        <v>39</v>
      </c>
      <c r="F168" s="2">
        <v>257</v>
      </c>
      <c r="G168" s="76">
        <v>6.1867704280155644E-2</v>
      </c>
      <c r="H168" s="76">
        <v>3.4630350194552531E-2</v>
      </c>
      <c r="I168" s="76">
        <v>5.6031128404669263E-2</v>
      </c>
      <c r="J168" s="76" t="s">
        <v>39</v>
      </c>
      <c r="K168" s="76">
        <v>0.27392996108949419</v>
      </c>
      <c r="L168" s="76" t="s">
        <v>39</v>
      </c>
      <c r="M168" s="76" t="s">
        <v>39</v>
      </c>
      <c r="N168" s="77" t="e">
        <f t="shared" si="31"/>
        <v>#NUM!</v>
      </c>
      <c r="O168" s="78" t="s">
        <v>39</v>
      </c>
      <c r="P168" s="79" t="s">
        <v>39</v>
      </c>
      <c r="Q168" s="77" t="s">
        <v>39</v>
      </c>
      <c r="R168" s="78" t="s">
        <v>39</v>
      </c>
      <c r="S168" s="76" t="s">
        <v>39</v>
      </c>
      <c r="T168" s="76" t="s">
        <v>39</v>
      </c>
      <c r="U168" s="76" t="s">
        <v>39</v>
      </c>
      <c r="V168" s="76">
        <v>0</v>
      </c>
      <c r="W168" s="76">
        <v>0</v>
      </c>
      <c r="X168" s="76">
        <v>0.73929961089494167</v>
      </c>
      <c r="Y168" s="76">
        <v>0.12334630350194552</v>
      </c>
      <c r="Z168" s="76">
        <v>0.11050583657587548</v>
      </c>
      <c r="AA168" s="76">
        <v>0.70311284046692601</v>
      </c>
      <c r="AB168" s="76" t="s">
        <v>39</v>
      </c>
      <c r="AC168" s="76" t="s">
        <v>39</v>
      </c>
      <c r="AD168" s="80">
        <v>0.10544747081712062</v>
      </c>
      <c r="AE168" s="76" t="s">
        <v>39</v>
      </c>
      <c r="AF168" s="76">
        <v>0.16225680933852141</v>
      </c>
      <c r="AG168" s="76" t="s">
        <v>39</v>
      </c>
      <c r="AH168" s="76">
        <v>0.29688715953307393</v>
      </c>
      <c r="AI168" s="76" t="s">
        <v>39</v>
      </c>
      <c r="AJ168" s="76" t="s">
        <v>39</v>
      </c>
      <c r="AK168" s="76" t="s">
        <v>39</v>
      </c>
      <c r="AL168" s="76" t="s">
        <v>39</v>
      </c>
      <c r="AM168" s="76">
        <v>0.21945525291828794</v>
      </c>
      <c r="AN168" s="76">
        <v>0.5027237354085603</v>
      </c>
    </row>
    <row r="169" spans="1:40" ht="15.75" x14ac:dyDescent="0.25">
      <c r="A169" s="2" t="s">
        <v>182</v>
      </c>
      <c r="B169" s="2" t="s">
        <v>250</v>
      </c>
      <c r="C169" s="2" t="s">
        <v>254</v>
      </c>
      <c r="D169" s="2" t="s">
        <v>256</v>
      </c>
      <c r="E169" s="38">
        <v>267</v>
      </c>
      <c r="F169" s="2">
        <v>205</v>
      </c>
      <c r="G169" s="76" t="s">
        <v>39</v>
      </c>
      <c r="H169" s="76">
        <v>4.6341463414634146E-2</v>
      </c>
      <c r="I169" s="76">
        <v>4.1951219512195118E-2</v>
      </c>
      <c r="J169" s="76" t="s">
        <v>39</v>
      </c>
      <c r="K169" s="76">
        <v>0.20487804878048779</v>
      </c>
      <c r="L169" s="76">
        <v>0.10975609756097561</v>
      </c>
      <c r="M169" s="76">
        <v>5.8048780487804881E-2</v>
      </c>
      <c r="N169" s="77">
        <f t="shared" si="31"/>
        <v>0.40585365853658539</v>
      </c>
      <c r="O169" s="78" t="s">
        <v>39</v>
      </c>
      <c r="P169" s="79">
        <v>0.40585365853658539</v>
      </c>
      <c r="Q169" s="77">
        <f>SUM(R169,S169)</f>
        <v>0.19073170731707317</v>
      </c>
      <c r="R169" s="78" t="s">
        <v>39</v>
      </c>
      <c r="S169" s="76">
        <v>0.19073170731707317</v>
      </c>
      <c r="T169" s="76">
        <v>8.3414634146341468E-2</v>
      </c>
      <c r="U169" s="76" t="s">
        <v>39</v>
      </c>
      <c r="V169" s="76">
        <v>0</v>
      </c>
      <c r="W169" s="76">
        <v>0</v>
      </c>
      <c r="X169" s="76">
        <v>0.79024390243902443</v>
      </c>
      <c r="Y169" s="76">
        <v>0.14926829268292682</v>
      </c>
      <c r="Z169" s="76">
        <v>0.17268292682926828</v>
      </c>
      <c r="AA169" s="76">
        <v>0.64780487804878051</v>
      </c>
      <c r="AB169" s="76">
        <v>0.22195121951219512</v>
      </c>
      <c r="AC169" s="76">
        <v>0.1429268292682927</v>
      </c>
      <c r="AD169" s="80">
        <v>0.12097560975609757</v>
      </c>
      <c r="AE169" s="76" t="s">
        <v>39</v>
      </c>
      <c r="AF169" s="76">
        <v>0.19414634146341461</v>
      </c>
      <c r="AG169" s="76" t="s">
        <v>39</v>
      </c>
      <c r="AH169" s="76">
        <v>0.23609756097560974</v>
      </c>
      <c r="AI169" s="76" t="s">
        <v>39</v>
      </c>
      <c r="AJ169" s="76" t="s">
        <v>39</v>
      </c>
      <c r="AK169" s="76" t="s">
        <v>39</v>
      </c>
      <c r="AL169" s="76" t="s">
        <v>39</v>
      </c>
      <c r="AM169" s="76">
        <v>0.20780487804878051</v>
      </c>
      <c r="AN169" s="76">
        <v>0.54439024390243895</v>
      </c>
    </row>
    <row r="170" spans="1:40" ht="15.75" x14ac:dyDescent="0.25">
      <c r="A170" s="15" t="s">
        <v>182</v>
      </c>
      <c r="B170" s="15" t="s">
        <v>250</v>
      </c>
      <c r="C170" s="15" t="s">
        <v>254</v>
      </c>
      <c r="D170" s="15" t="s">
        <v>257</v>
      </c>
      <c r="E170" s="16">
        <v>370</v>
      </c>
      <c r="F170" s="17">
        <v>276</v>
      </c>
      <c r="G170" s="76">
        <v>5.4710144927536231E-2</v>
      </c>
      <c r="H170" s="76">
        <v>5.2173913043478265E-2</v>
      </c>
      <c r="I170" s="76" t="s">
        <v>39</v>
      </c>
      <c r="J170" s="76">
        <v>7.9347826086956522E-2</v>
      </c>
      <c r="K170" s="76">
        <v>0.3170289855072464</v>
      </c>
      <c r="L170" s="76" t="s">
        <v>39</v>
      </c>
      <c r="M170" s="76" t="s">
        <v>39</v>
      </c>
      <c r="N170" s="77">
        <f t="shared" si="31"/>
        <v>0.46304347826086956</v>
      </c>
      <c r="O170" s="78" t="s">
        <v>39</v>
      </c>
      <c r="P170" s="79">
        <v>0.46304347826086956</v>
      </c>
      <c r="Q170" s="77">
        <f>SUM(R170,S170)</f>
        <v>8.4420289855072467E-2</v>
      </c>
      <c r="R170" s="78" t="s">
        <v>39</v>
      </c>
      <c r="S170" s="76">
        <v>8.4420289855072467E-2</v>
      </c>
      <c r="T170" s="76">
        <v>3.9855072463768113E-2</v>
      </c>
      <c r="U170" s="76" t="s">
        <v>39</v>
      </c>
      <c r="V170" s="76">
        <v>0</v>
      </c>
      <c r="W170" s="76">
        <v>0</v>
      </c>
      <c r="X170" s="76">
        <v>0.77898550724637683</v>
      </c>
      <c r="Y170" s="76">
        <v>0.1358695652173913</v>
      </c>
      <c r="Z170" s="76">
        <v>0.11195652173913043</v>
      </c>
      <c r="AA170" s="76">
        <v>0.74637681159420288</v>
      </c>
      <c r="AB170" s="76">
        <v>0.18369565217391307</v>
      </c>
      <c r="AC170" s="76">
        <v>0.10036231884057971</v>
      </c>
      <c r="AD170" s="80">
        <v>9.1304347826086957E-2</v>
      </c>
      <c r="AE170" s="76">
        <v>0.35471014492753628</v>
      </c>
      <c r="AF170" s="76">
        <v>0.25688405797101449</v>
      </c>
      <c r="AG170" s="76">
        <v>0.24347826086956523</v>
      </c>
      <c r="AH170" s="76">
        <v>0.31086956521739129</v>
      </c>
      <c r="AI170" s="76" t="s">
        <v>39</v>
      </c>
      <c r="AJ170" s="76" t="s">
        <v>39</v>
      </c>
      <c r="AK170" s="76" t="s">
        <v>39</v>
      </c>
      <c r="AL170" s="76" t="s">
        <v>39</v>
      </c>
      <c r="AM170" s="76">
        <v>0.25108695652173912</v>
      </c>
      <c r="AN170" s="76">
        <v>0.36449275362318839</v>
      </c>
    </row>
    <row r="171" spans="1:40" ht="15.75" x14ac:dyDescent="0.25">
      <c r="A171" s="113" t="s">
        <v>182</v>
      </c>
      <c r="B171" s="113" t="s">
        <v>250</v>
      </c>
      <c r="C171" s="113" t="s">
        <v>254</v>
      </c>
      <c r="D171" s="98" t="s">
        <v>49</v>
      </c>
      <c r="E171" s="98">
        <f>AVERAGE(E168:E170)</f>
        <v>318.5</v>
      </c>
      <c r="F171" s="98">
        <f t="shared" ref="F171:AN171" si="35">AVERAGE(F168:F170)</f>
        <v>246</v>
      </c>
      <c r="G171" s="99">
        <f>AVERAGE(G168:G170)</f>
        <v>5.8288924603845937E-2</v>
      </c>
      <c r="H171" s="99">
        <f t="shared" si="35"/>
        <v>4.4381908884221645E-2</v>
      </c>
      <c r="I171" s="99">
        <f t="shared" si="35"/>
        <v>4.8991173958432194E-2</v>
      </c>
      <c r="J171" s="99">
        <f t="shared" si="35"/>
        <v>7.9347826086956522E-2</v>
      </c>
      <c r="K171" s="99">
        <f t="shared" si="35"/>
        <v>0.26527899845907615</v>
      </c>
      <c r="L171" s="99">
        <f t="shared" si="35"/>
        <v>0.10975609756097561</v>
      </c>
      <c r="M171" s="99">
        <f t="shared" si="35"/>
        <v>5.8048780487804881E-2</v>
      </c>
      <c r="N171" s="84" t="e">
        <f t="shared" si="35"/>
        <v>#NUM!</v>
      </c>
      <c r="O171" s="99" t="e">
        <f t="shared" si="35"/>
        <v>#DIV/0!</v>
      </c>
      <c r="P171" s="99">
        <f t="shared" si="35"/>
        <v>0.43444856839872747</v>
      </c>
      <c r="Q171" s="84">
        <f t="shared" si="35"/>
        <v>0.13757599858607283</v>
      </c>
      <c r="R171" s="99" t="e">
        <f t="shared" si="35"/>
        <v>#DIV/0!</v>
      </c>
      <c r="S171" s="99">
        <f t="shared" si="35"/>
        <v>0.13757599858607283</v>
      </c>
      <c r="T171" s="99">
        <f t="shared" si="35"/>
        <v>6.163485330505479E-2</v>
      </c>
      <c r="U171" s="99" t="e">
        <f t="shared" si="35"/>
        <v>#DIV/0!</v>
      </c>
      <c r="V171" s="99">
        <f t="shared" si="35"/>
        <v>0</v>
      </c>
      <c r="W171" s="99">
        <f t="shared" si="35"/>
        <v>0</v>
      </c>
      <c r="X171" s="99">
        <f t="shared" si="35"/>
        <v>0.7695096735267809</v>
      </c>
      <c r="Y171" s="99">
        <f t="shared" si="35"/>
        <v>0.13616138713408787</v>
      </c>
      <c r="Z171" s="99">
        <f t="shared" si="35"/>
        <v>0.1317150950480914</v>
      </c>
      <c r="AA171" s="99">
        <f t="shared" si="35"/>
        <v>0.69909817670330321</v>
      </c>
      <c r="AB171" s="99">
        <f t="shared" si="35"/>
        <v>0.2028234358430541</v>
      </c>
      <c r="AC171" s="99">
        <f t="shared" si="35"/>
        <v>0.12164457405443621</v>
      </c>
      <c r="AD171" s="99">
        <f t="shared" si="35"/>
        <v>0.10590914279976837</v>
      </c>
      <c r="AE171" s="99">
        <f t="shared" si="35"/>
        <v>0.35471014492753628</v>
      </c>
      <c r="AF171" s="99">
        <f t="shared" si="35"/>
        <v>0.2044290695909835</v>
      </c>
      <c r="AG171" s="99">
        <f t="shared" si="35"/>
        <v>0.24347826086956523</v>
      </c>
      <c r="AH171" s="99">
        <f t="shared" si="35"/>
        <v>0.28128476190869167</v>
      </c>
      <c r="AI171" s="99" t="e">
        <f t="shared" si="35"/>
        <v>#DIV/0!</v>
      </c>
      <c r="AJ171" s="99" t="e">
        <f t="shared" si="35"/>
        <v>#DIV/0!</v>
      </c>
      <c r="AK171" s="99" t="e">
        <f t="shared" si="35"/>
        <v>#DIV/0!</v>
      </c>
      <c r="AL171" s="99" t="e">
        <f t="shared" si="35"/>
        <v>#DIV/0!</v>
      </c>
      <c r="AM171" s="99">
        <f t="shared" si="35"/>
        <v>0.22611569582960253</v>
      </c>
      <c r="AN171" s="99">
        <f t="shared" si="35"/>
        <v>0.47053557764472925</v>
      </c>
    </row>
    <row r="172" spans="1:40" ht="15.75" x14ac:dyDescent="0.25">
      <c r="A172" s="2" t="s">
        <v>182</v>
      </c>
      <c r="B172" s="2" t="s">
        <v>250</v>
      </c>
      <c r="C172" s="2" t="s">
        <v>258</v>
      </c>
      <c r="D172" s="2" t="s">
        <v>259</v>
      </c>
      <c r="E172" s="2">
        <v>224</v>
      </c>
      <c r="F172" s="2">
        <v>171</v>
      </c>
      <c r="G172" s="76">
        <v>5.0292397660818715E-2</v>
      </c>
      <c r="H172" s="76">
        <v>3.5087719298245612E-2</v>
      </c>
      <c r="I172" s="76">
        <v>3.4502923976608188E-2</v>
      </c>
      <c r="J172" s="76" t="s">
        <v>39</v>
      </c>
      <c r="K172" s="76">
        <v>0.28421052631578947</v>
      </c>
      <c r="L172" s="76">
        <v>0.16081871345029239</v>
      </c>
      <c r="M172" s="76">
        <v>2.456140350877193E-2</v>
      </c>
      <c r="N172" s="77">
        <f t="shared" si="31"/>
        <v>0.50467836257309939</v>
      </c>
      <c r="O172" s="78" t="s">
        <v>39</v>
      </c>
      <c r="P172" s="79">
        <v>0.50467836257309939</v>
      </c>
      <c r="Q172" s="77">
        <f>SUM(R172,S172)</f>
        <v>0.15847953216374269</v>
      </c>
      <c r="R172" s="78" t="s">
        <v>39</v>
      </c>
      <c r="S172" s="76">
        <v>0.15847953216374269</v>
      </c>
      <c r="T172" s="76">
        <v>6.1988304093567252E-2</v>
      </c>
      <c r="U172" s="76" t="s">
        <v>39</v>
      </c>
      <c r="V172" s="76">
        <v>0</v>
      </c>
      <c r="W172" s="76">
        <v>0</v>
      </c>
      <c r="X172" s="76">
        <v>0.24619883040935672</v>
      </c>
      <c r="Y172" s="76">
        <v>0.14327485380116958</v>
      </c>
      <c r="Z172" s="76">
        <v>0.17543859649122806</v>
      </c>
      <c r="AA172" s="76">
        <v>0.66081871345029242</v>
      </c>
      <c r="AB172" s="76">
        <v>0.21520467836257309</v>
      </c>
      <c r="AC172" s="76">
        <v>0.2046783625730994</v>
      </c>
      <c r="AD172" s="80">
        <v>0.12046783625730995</v>
      </c>
      <c r="AE172" s="76">
        <v>0.24912280701754386</v>
      </c>
      <c r="AF172" s="76">
        <v>0.2304093567251462</v>
      </c>
      <c r="AG172" s="76">
        <v>0.29590643274853801</v>
      </c>
      <c r="AH172" s="76">
        <v>0.29649122807017547</v>
      </c>
      <c r="AI172" s="76" t="s">
        <v>39</v>
      </c>
      <c r="AJ172" s="76" t="s">
        <v>39</v>
      </c>
      <c r="AK172" s="76" t="s">
        <v>39</v>
      </c>
      <c r="AL172" s="76" t="s">
        <v>39</v>
      </c>
      <c r="AM172" s="76">
        <v>0.30233918128654974</v>
      </c>
      <c r="AN172" s="76">
        <v>0.45029239766081869</v>
      </c>
    </row>
    <row r="173" spans="1:40" ht="15.75" x14ac:dyDescent="0.25">
      <c r="A173" s="2" t="s">
        <v>182</v>
      </c>
      <c r="B173" s="2" t="s">
        <v>250</v>
      </c>
      <c r="C173" s="38" t="s">
        <v>450</v>
      </c>
      <c r="D173" s="2" t="s">
        <v>291</v>
      </c>
      <c r="E173" s="4">
        <v>126.99499999999999</v>
      </c>
      <c r="F173" s="4">
        <v>116.83799999999999</v>
      </c>
      <c r="G173" s="76">
        <v>4.4506068231226145E-2</v>
      </c>
      <c r="H173" s="76">
        <v>1.7973604477995175E-2</v>
      </c>
      <c r="I173" s="76">
        <v>1.7973604477995175E-2</v>
      </c>
      <c r="J173" s="76">
        <v>6.3335558636744907E-2</v>
      </c>
      <c r="K173" s="76" t="s">
        <v>39</v>
      </c>
      <c r="L173" s="76" t="s">
        <v>39</v>
      </c>
      <c r="M173" s="76" t="s">
        <v>39</v>
      </c>
      <c r="N173" s="77">
        <f>SMALL(O173:P173,1)</f>
        <v>0.63592324415001966</v>
      </c>
      <c r="O173" s="78" t="s">
        <v>39</v>
      </c>
      <c r="P173" s="79">
        <v>0.63592324415001966</v>
      </c>
      <c r="Q173" s="77" t="s">
        <v>39</v>
      </c>
      <c r="R173" s="78" t="s">
        <v>39</v>
      </c>
      <c r="S173" s="76" t="s">
        <v>39</v>
      </c>
      <c r="T173" s="76">
        <v>0.10013865352025882</v>
      </c>
      <c r="U173" s="76" t="s">
        <v>39</v>
      </c>
      <c r="V173" s="76" t="s">
        <v>39</v>
      </c>
      <c r="W173" s="76" t="s">
        <v>39</v>
      </c>
      <c r="X173" s="76" t="s">
        <v>39</v>
      </c>
      <c r="Y173" s="76" t="s">
        <v>39</v>
      </c>
      <c r="Z173" s="76" t="s">
        <v>39</v>
      </c>
      <c r="AA173" s="76">
        <v>0.7018264605693354</v>
      </c>
      <c r="AB173" s="76">
        <v>0.11896814392577758</v>
      </c>
      <c r="AC173" s="76">
        <v>0.1138328283606361</v>
      </c>
      <c r="AD173" s="80">
        <v>7.0182646056933529E-2</v>
      </c>
      <c r="AE173" s="76">
        <v>0.18315958849004604</v>
      </c>
      <c r="AF173" s="76">
        <v>8.6444478679881545E-2</v>
      </c>
      <c r="AG173" s="76">
        <v>0.12324757356339548</v>
      </c>
      <c r="AH173" s="76" t="s">
        <v>39</v>
      </c>
      <c r="AI173" s="76" t="s">
        <v>39</v>
      </c>
      <c r="AJ173" s="76" t="s">
        <v>39</v>
      </c>
      <c r="AK173" s="76" t="s">
        <v>39</v>
      </c>
      <c r="AL173" s="76" t="s">
        <v>39</v>
      </c>
      <c r="AM173" s="76">
        <v>0.18401547441756963</v>
      </c>
      <c r="AN173" s="76">
        <v>0.57943477293346346</v>
      </c>
    </row>
    <row r="174" spans="1:40" ht="15.75" x14ac:dyDescent="0.25">
      <c r="A174" s="2" t="s">
        <v>182</v>
      </c>
      <c r="B174" s="2" t="s">
        <v>250</v>
      </c>
      <c r="C174" s="2" t="s">
        <v>260</v>
      </c>
      <c r="D174" s="2" t="s">
        <v>261</v>
      </c>
      <c r="E174" s="2">
        <v>62.35</v>
      </c>
      <c r="F174" s="2">
        <v>43.59</v>
      </c>
      <c r="G174" s="76">
        <v>8.7175957788483582E-2</v>
      </c>
      <c r="H174" s="76">
        <v>6.1940812112869927E-2</v>
      </c>
      <c r="I174" s="76">
        <v>4.817618719889883E-2</v>
      </c>
      <c r="J174" s="76">
        <v>8.0293645331498048E-2</v>
      </c>
      <c r="K174" s="76">
        <v>0.36476256022023396</v>
      </c>
      <c r="L174" s="76">
        <v>0.23170451938518005</v>
      </c>
      <c r="M174" s="76" t="s">
        <v>39</v>
      </c>
      <c r="N174" s="77">
        <f t="shared" si="31"/>
        <v>0.63087864189034182</v>
      </c>
      <c r="O174" s="78" t="s">
        <v>39</v>
      </c>
      <c r="P174" s="79">
        <v>0.63087864189034182</v>
      </c>
      <c r="Q174" s="77">
        <f>SUM(R174,S174)</f>
        <v>0.1307639366827254</v>
      </c>
      <c r="R174" s="78" t="s">
        <v>39</v>
      </c>
      <c r="S174" s="76">
        <v>0.1307639366827254</v>
      </c>
      <c r="T174" s="76">
        <v>0.11699931176875429</v>
      </c>
      <c r="U174" s="76" t="s">
        <v>39</v>
      </c>
      <c r="V174" s="76">
        <v>0</v>
      </c>
      <c r="W174" s="76">
        <v>0</v>
      </c>
      <c r="X174" s="76">
        <v>0.58958476714842845</v>
      </c>
      <c r="Y174" s="76">
        <v>0.19041064464326682</v>
      </c>
      <c r="Z174" s="76" t="s">
        <v>39</v>
      </c>
      <c r="AA174" s="76">
        <v>0.77770130763936673</v>
      </c>
      <c r="AB174" s="76">
        <v>0.1628813948153246</v>
      </c>
      <c r="AC174" s="76">
        <v>0.22711631108052305</v>
      </c>
      <c r="AD174" s="80">
        <v>0.13764624913971094</v>
      </c>
      <c r="AE174" s="76">
        <v>0.39917412250516165</v>
      </c>
      <c r="AF174" s="76">
        <v>0.24317504014682265</v>
      </c>
      <c r="AG174" s="76">
        <v>0.26611608167010781</v>
      </c>
      <c r="AH174" s="76">
        <v>0.34182151869694882</v>
      </c>
      <c r="AI174" s="76" t="s">
        <v>39</v>
      </c>
      <c r="AJ174" s="76" t="s">
        <v>39</v>
      </c>
      <c r="AK174" s="76" t="s">
        <v>39</v>
      </c>
      <c r="AL174" s="76" t="s">
        <v>39</v>
      </c>
      <c r="AM174" s="76">
        <v>0.34640972700160583</v>
      </c>
      <c r="AN174" s="76">
        <v>0.40605643496214722</v>
      </c>
    </row>
    <row r="175" spans="1:40" ht="15.75" x14ac:dyDescent="0.25">
      <c r="A175" s="2" t="s">
        <v>182</v>
      </c>
      <c r="B175" s="2" t="s">
        <v>250</v>
      </c>
      <c r="C175" s="2" t="s">
        <v>260</v>
      </c>
      <c r="D175" s="2" t="s">
        <v>262</v>
      </c>
      <c r="E175" s="2">
        <v>69.53</v>
      </c>
      <c r="F175" s="2">
        <v>46.75</v>
      </c>
      <c r="G175" s="76">
        <v>7.9144385026737971E-2</v>
      </c>
      <c r="H175" s="76">
        <v>7.0588235294117646E-2</v>
      </c>
      <c r="I175" s="76">
        <v>5.7754010695187166E-2</v>
      </c>
      <c r="J175" s="76">
        <v>4.9197860962566842E-2</v>
      </c>
      <c r="K175" s="76" t="s">
        <v>39</v>
      </c>
      <c r="L175" s="76" t="s">
        <v>39</v>
      </c>
      <c r="M175" s="76" t="s">
        <v>39</v>
      </c>
      <c r="N175" s="77">
        <f t="shared" si="31"/>
        <v>0.61604278074866314</v>
      </c>
      <c r="O175" s="78" t="s">
        <v>39</v>
      </c>
      <c r="P175" s="79">
        <v>0.61604278074866314</v>
      </c>
      <c r="Q175" s="77" t="s">
        <v>39</v>
      </c>
      <c r="R175" s="78" t="s">
        <v>39</v>
      </c>
      <c r="S175" s="76" t="s">
        <v>39</v>
      </c>
      <c r="T175" s="76" t="s">
        <v>39</v>
      </c>
      <c r="U175" s="76" t="s">
        <v>39</v>
      </c>
      <c r="V175" s="76">
        <v>0</v>
      </c>
      <c r="W175" s="76">
        <v>0</v>
      </c>
      <c r="X175" s="76">
        <v>0.70802139037433154</v>
      </c>
      <c r="Y175" s="76">
        <v>0.14117647058823529</v>
      </c>
      <c r="Z175" s="76">
        <v>0.22245989304812835</v>
      </c>
      <c r="AA175" s="76">
        <v>0.7508021390374332</v>
      </c>
      <c r="AB175" s="76">
        <v>0.12834224598930483</v>
      </c>
      <c r="AC175" s="76">
        <v>0.16470588235294117</v>
      </c>
      <c r="AD175" s="80">
        <v>0.10909090909090909</v>
      </c>
      <c r="AE175" s="76">
        <v>0.49197860962566847</v>
      </c>
      <c r="AF175" s="76">
        <v>0.26524064171122996</v>
      </c>
      <c r="AG175" s="76">
        <v>0.21604278074866309</v>
      </c>
      <c r="AH175" s="76">
        <v>0.36149732620320851</v>
      </c>
      <c r="AI175" s="76" t="s">
        <v>39</v>
      </c>
      <c r="AJ175" s="76" t="s">
        <v>39</v>
      </c>
      <c r="AK175" s="76" t="s">
        <v>39</v>
      </c>
      <c r="AL175" s="76" t="s">
        <v>39</v>
      </c>
      <c r="AM175" s="76">
        <v>0.28235294117647058</v>
      </c>
      <c r="AN175" s="76">
        <v>0.42352941176470588</v>
      </c>
    </row>
    <row r="176" spans="1:40" ht="15.75" x14ac:dyDescent="0.25">
      <c r="A176" s="2" t="s">
        <v>182</v>
      </c>
      <c r="B176" s="2" t="s">
        <v>250</v>
      </c>
      <c r="C176" s="2" t="s">
        <v>260</v>
      </c>
      <c r="D176" s="2" t="s">
        <v>263</v>
      </c>
      <c r="E176" s="38">
        <v>58.05</v>
      </c>
      <c r="F176" s="2">
        <v>43.16</v>
      </c>
      <c r="G176" s="76">
        <v>6.9508804448563485E-2</v>
      </c>
      <c r="H176" s="76">
        <v>7.1825764596848946E-2</v>
      </c>
      <c r="I176" s="76">
        <v>7.8776645041705284E-2</v>
      </c>
      <c r="J176" s="76">
        <v>7.1825764596848946E-2</v>
      </c>
      <c r="K176" s="76">
        <v>0.29193697868396667</v>
      </c>
      <c r="L176" s="76" t="s">
        <v>39</v>
      </c>
      <c r="M176" s="76" t="s">
        <v>39</v>
      </c>
      <c r="N176" s="77">
        <f t="shared" si="31"/>
        <v>0.49351251158480081</v>
      </c>
      <c r="O176" s="78" t="s">
        <v>39</v>
      </c>
      <c r="P176" s="79">
        <v>0.49351251158480081</v>
      </c>
      <c r="Q176" s="77">
        <f>SUM(R176,S176)</f>
        <v>0.16218721037998149</v>
      </c>
      <c r="R176" s="78" t="s">
        <v>39</v>
      </c>
      <c r="S176" s="76">
        <v>0.16218721037998149</v>
      </c>
      <c r="T176" s="76">
        <v>9.9629286376274329E-2</v>
      </c>
      <c r="U176" s="76" t="s">
        <v>39</v>
      </c>
      <c r="V176" s="76">
        <v>0</v>
      </c>
      <c r="W176" s="76">
        <v>0</v>
      </c>
      <c r="X176" s="76">
        <v>0.69045412418906404</v>
      </c>
      <c r="Y176" s="76">
        <v>0.15987025023169604</v>
      </c>
      <c r="Z176" s="76">
        <v>0.25949953660797037</v>
      </c>
      <c r="AA176" s="76">
        <v>0.7066728452270622</v>
      </c>
      <c r="AB176" s="76">
        <v>0.16450417052826691</v>
      </c>
      <c r="AC176" s="76">
        <v>0.18999073215940684</v>
      </c>
      <c r="AD176" s="80">
        <v>0.15987025023169604</v>
      </c>
      <c r="AE176" s="76">
        <v>0.49119555143651533</v>
      </c>
      <c r="AF176" s="76">
        <v>0.26876737720111216</v>
      </c>
      <c r="AG176" s="76" t="s">
        <v>39</v>
      </c>
      <c r="AH176" s="76">
        <v>0.33364226135310476</v>
      </c>
      <c r="AI176" s="76" t="s">
        <v>39</v>
      </c>
      <c r="AJ176" s="76" t="s">
        <v>39</v>
      </c>
      <c r="AK176" s="76" t="s">
        <v>39</v>
      </c>
      <c r="AL176" s="76" t="s">
        <v>39</v>
      </c>
      <c r="AM176" s="76">
        <v>0.38924930491195558</v>
      </c>
      <c r="AN176" s="76">
        <v>0.41010194624652457</v>
      </c>
    </row>
    <row r="177" spans="1:40" ht="15.75" x14ac:dyDescent="0.25">
      <c r="A177" s="2" t="s">
        <v>182</v>
      </c>
      <c r="B177" s="2" t="s">
        <v>250</v>
      </c>
      <c r="C177" s="2" t="s">
        <v>260</v>
      </c>
      <c r="D177" s="2" t="s">
        <v>264</v>
      </c>
      <c r="E177" s="2">
        <v>71.88</v>
      </c>
      <c r="F177" s="2">
        <v>48.03</v>
      </c>
      <c r="G177" s="76">
        <v>7.0789090151988338E-2</v>
      </c>
      <c r="H177" s="76">
        <v>5.2050801582344368E-2</v>
      </c>
      <c r="I177" s="76">
        <v>2.2902352696231525E-2</v>
      </c>
      <c r="J177" s="76">
        <v>0.11034769935457005</v>
      </c>
      <c r="K177" s="76">
        <v>0.28732042473454095</v>
      </c>
      <c r="L177" s="76">
        <v>0.13116801998750779</v>
      </c>
      <c r="M177" s="76">
        <v>7.7035186341869663E-2</v>
      </c>
      <c r="N177" s="77">
        <f t="shared" si="31"/>
        <v>0.58088694565896315</v>
      </c>
      <c r="O177" s="78" t="s">
        <v>39</v>
      </c>
      <c r="P177" s="79">
        <v>0.58088694565896315</v>
      </c>
      <c r="Q177" s="77" t="s">
        <v>39</v>
      </c>
      <c r="R177" s="78" t="s">
        <v>39</v>
      </c>
      <c r="S177" s="76" t="s">
        <v>39</v>
      </c>
      <c r="T177" s="76">
        <v>0.1394961482406829</v>
      </c>
      <c r="U177" s="76" t="s">
        <v>39</v>
      </c>
      <c r="V177" s="76">
        <v>0</v>
      </c>
      <c r="W177" s="76">
        <v>0</v>
      </c>
      <c r="X177" s="76">
        <v>0.59129710597543195</v>
      </c>
      <c r="Y177" s="76">
        <v>0.25817197584842805</v>
      </c>
      <c r="Z177" s="76">
        <v>0.2061211742660837</v>
      </c>
      <c r="AA177" s="76">
        <v>0.78076202373516546</v>
      </c>
      <c r="AB177" s="76">
        <v>0.16864459712679575</v>
      </c>
      <c r="AC177" s="76">
        <v>0.20403914220278993</v>
      </c>
      <c r="AD177" s="80">
        <v>0.14157818030397668</v>
      </c>
      <c r="AE177" s="76">
        <v>0.43306266916510516</v>
      </c>
      <c r="AF177" s="76">
        <v>0.32896106600041641</v>
      </c>
      <c r="AG177" s="76">
        <v>0.29564855298771597</v>
      </c>
      <c r="AH177" s="76" t="s">
        <v>39</v>
      </c>
      <c r="AI177" s="76" t="s">
        <v>39</v>
      </c>
      <c r="AJ177" s="76" t="s">
        <v>39</v>
      </c>
      <c r="AK177" s="76" t="s">
        <v>39</v>
      </c>
      <c r="AL177" s="76" t="s">
        <v>39</v>
      </c>
      <c r="AM177" s="76">
        <v>0.38517593170934833</v>
      </c>
      <c r="AN177" s="76">
        <v>0.41016031646887358</v>
      </c>
    </row>
    <row r="178" spans="1:40" ht="15.75" x14ac:dyDescent="0.25">
      <c r="A178" s="98" t="s">
        <v>182</v>
      </c>
      <c r="B178" s="98" t="s">
        <v>250</v>
      </c>
      <c r="C178" s="98" t="s">
        <v>260</v>
      </c>
      <c r="D178" s="98" t="s">
        <v>49</v>
      </c>
      <c r="E178" s="98">
        <f>AVERAGE(E174:E177)</f>
        <v>65.452500000000001</v>
      </c>
      <c r="F178" s="98">
        <f t="shared" ref="F178:AN178" si="36">AVERAGE(F174:F177)</f>
        <v>45.3825</v>
      </c>
      <c r="G178" s="99">
        <f t="shared" si="36"/>
        <v>7.6654559353943358E-2</v>
      </c>
      <c r="H178" s="99">
        <f t="shared" si="36"/>
        <v>6.4101403396545215E-2</v>
      </c>
      <c r="I178" s="99">
        <f t="shared" si="36"/>
        <v>5.1902298908005705E-2</v>
      </c>
      <c r="J178" s="99">
        <f t="shared" si="36"/>
        <v>7.7916242561370974E-2</v>
      </c>
      <c r="K178" s="99">
        <f t="shared" si="36"/>
        <v>0.31467332121291386</v>
      </c>
      <c r="L178" s="99">
        <f t="shared" si="36"/>
        <v>0.18143626968634391</v>
      </c>
      <c r="M178" s="99">
        <f t="shared" si="36"/>
        <v>7.7035186341869663E-2</v>
      </c>
      <c r="N178" s="84">
        <f t="shared" si="36"/>
        <v>0.58033021997069223</v>
      </c>
      <c r="O178" s="99" t="e">
        <f t="shared" si="36"/>
        <v>#DIV/0!</v>
      </c>
      <c r="P178" s="99">
        <f t="shared" si="36"/>
        <v>0.58033021997069223</v>
      </c>
      <c r="Q178" s="84">
        <f t="shared" si="36"/>
        <v>0.14647557353135343</v>
      </c>
      <c r="R178" s="99" t="e">
        <f t="shared" si="36"/>
        <v>#DIV/0!</v>
      </c>
      <c r="S178" s="99">
        <f t="shared" si="36"/>
        <v>0.14647557353135343</v>
      </c>
      <c r="T178" s="99">
        <f t="shared" si="36"/>
        <v>0.11870824879523717</v>
      </c>
      <c r="U178" s="99" t="e">
        <f t="shared" si="36"/>
        <v>#DIV/0!</v>
      </c>
      <c r="V178" s="99">
        <f t="shared" si="36"/>
        <v>0</v>
      </c>
      <c r="W178" s="99">
        <f t="shared" si="36"/>
        <v>0</v>
      </c>
      <c r="X178" s="99">
        <f t="shared" si="36"/>
        <v>0.64483934692181399</v>
      </c>
      <c r="Y178" s="99">
        <f t="shared" si="36"/>
        <v>0.18740733532790654</v>
      </c>
      <c r="Z178" s="99">
        <f t="shared" si="36"/>
        <v>0.22936020130739412</v>
      </c>
      <c r="AA178" s="99">
        <f t="shared" si="36"/>
        <v>0.7539845789097569</v>
      </c>
      <c r="AB178" s="99">
        <f t="shared" si="36"/>
        <v>0.156093102114923</v>
      </c>
      <c r="AC178" s="99">
        <f t="shared" si="36"/>
        <v>0.19646301694891527</v>
      </c>
      <c r="AD178" s="99">
        <f t="shared" si="36"/>
        <v>0.13704639719157319</v>
      </c>
      <c r="AE178" s="99">
        <f t="shared" si="36"/>
        <v>0.45385273818311267</v>
      </c>
      <c r="AF178" s="99">
        <f t="shared" si="36"/>
        <v>0.27653603126489534</v>
      </c>
      <c r="AG178" s="99">
        <f t="shared" si="36"/>
        <v>0.25926913846882899</v>
      </c>
      <c r="AH178" s="99">
        <f t="shared" si="36"/>
        <v>0.34565370208442064</v>
      </c>
      <c r="AI178" s="99" t="e">
        <f t="shared" si="36"/>
        <v>#DIV/0!</v>
      </c>
      <c r="AJ178" s="99" t="e">
        <f t="shared" si="36"/>
        <v>#DIV/0!</v>
      </c>
      <c r="AK178" s="99" t="e">
        <f t="shared" si="36"/>
        <v>#DIV/0!</v>
      </c>
      <c r="AL178" s="99" t="e">
        <f t="shared" si="36"/>
        <v>#DIV/0!</v>
      </c>
      <c r="AM178" s="99">
        <f t="shared" si="36"/>
        <v>0.35079697619984512</v>
      </c>
      <c r="AN178" s="99">
        <f t="shared" si="36"/>
        <v>0.41246202736056281</v>
      </c>
    </row>
    <row r="179" spans="1:40" ht="15.75" x14ac:dyDescent="0.25">
      <c r="A179" s="2" t="s">
        <v>182</v>
      </c>
      <c r="B179" s="2" t="s">
        <v>250</v>
      </c>
      <c r="C179" s="2" t="s">
        <v>265</v>
      </c>
      <c r="D179" s="2" t="s">
        <v>266</v>
      </c>
      <c r="E179" s="2">
        <v>107.84</v>
      </c>
      <c r="F179" s="2">
        <v>76.930000000000007</v>
      </c>
      <c r="G179" s="76">
        <v>3.1197192252697254E-2</v>
      </c>
      <c r="H179" s="76">
        <v>5.9794618484336398E-2</v>
      </c>
      <c r="I179" s="76">
        <v>6.1094501494865457E-2</v>
      </c>
      <c r="J179" s="76" t="s">
        <v>39</v>
      </c>
      <c r="K179" s="76">
        <v>0.30807227349538535</v>
      </c>
      <c r="L179" s="76" t="s">
        <v>39</v>
      </c>
      <c r="M179" s="76" t="s">
        <v>39</v>
      </c>
      <c r="N179" s="77">
        <f t="shared" si="31"/>
        <v>0.6161445469907707</v>
      </c>
      <c r="O179" s="78" t="s">
        <v>39</v>
      </c>
      <c r="P179" s="79">
        <v>0.6161445469907707</v>
      </c>
      <c r="Q179" s="77" t="s">
        <v>39</v>
      </c>
      <c r="R179" s="78" t="s">
        <v>39</v>
      </c>
      <c r="S179" s="76" t="s">
        <v>39</v>
      </c>
      <c r="T179" s="76">
        <v>0.15468607825295722</v>
      </c>
      <c r="U179" s="76" t="s">
        <v>39</v>
      </c>
      <c r="V179" s="76">
        <v>0</v>
      </c>
      <c r="W179" s="76">
        <v>0</v>
      </c>
      <c r="X179" s="76">
        <v>0.71623553880150781</v>
      </c>
      <c r="Y179" s="76">
        <v>0.25997660210581047</v>
      </c>
      <c r="Z179" s="76">
        <v>0.18068373846353827</v>
      </c>
      <c r="AA179" s="76">
        <v>0.76823085922266987</v>
      </c>
      <c r="AB179" s="76">
        <v>0.14298713115819575</v>
      </c>
      <c r="AC179" s="76">
        <v>0.2014818666320031</v>
      </c>
      <c r="AD179" s="80">
        <v>0.15208631223189911</v>
      </c>
      <c r="AE179" s="76">
        <v>0.34576888080072793</v>
      </c>
      <c r="AF179" s="76">
        <v>0.24957753802157803</v>
      </c>
      <c r="AG179" s="76">
        <v>0.26517613414792662</v>
      </c>
      <c r="AH179" s="76">
        <v>0.36656700896919275</v>
      </c>
      <c r="AI179" s="76" t="s">
        <v>39</v>
      </c>
      <c r="AJ179" s="76" t="s">
        <v>39</v>
      </c>
      <c r="AK179" s="76" t="s">
        <v>39</v>
      </c>
      <c r="AL179" s="76" t="s">
        <v>39</v>
      </c>
      <c r="AM179" s="76">
        <v>0.38736513713765758</v>
      </c>
      <c r="AN179" s="76">
        <v>0.52515273625373715</v>
      </c>
    </row>
    <row r="180" spans="1:40" ht="15.75" x14ac:dyDescent="0.25">
      <c r="A180" s="2" t="s">
        <v>182</v>
      </c>
      <c r="B180" s="2" t="s">
        <v>250</v>
      </c>
      <c r="C180" s="2" t="s">
        <v>265</v>
      </c>
      <c r="D180" s="2" t="s">
        <v>267</v>
      </c>
      <c r="E180" s="2">
        <v>84.04</v>
      </c>
      <c r="F180" s="2">
        <v>59.29</v>
      </c>
      <c r="G180" s="76">
        <v>3.2045876201720357E-2</v>
      </c>
      <c r="H180" s="76">
        <v>6.746500252993759E-2</v>
      </c>
      <c r="I180" s="76">
        <v>6.5778377466689159E-2</v>
      </c>
      <c r="J180" s="76" t="s">
        <v>39</v>
      </c>
      <c r="K180" s="76">
        <v>0.33226513745994263</v>
      </c>
      <c r="L180" s="76">
        <v>5.2285376960701638E-2</v>
      </c>
      <c r="M180" s="76">
        <v>3.0359251138471918E-2</v>
      </c>
      <c r="N180" s="77" t="e">
        <f t="shared" si="31"/>
        <v>#NUM!</v>
      </c>
      <c r="O180" s="78" t="s">
        <v>39</v>
      </c>
      <c r="P180" s="79" t="s">
        <v>39</v>
      </c>
      <c r="Q180" s="77" t="s">
        <v>39</v>
      </c>
      <c r="R180" s="78" t="s">
        <v>39</v>
      </c>
      <c r="S180" s="76" t="s">
        <v>39</v>
      </c>
      <c r="T180" s="76" t="s">
        <v>39</v>
      </c>
      <c r="U180" s="76" t="s">
        <v>39</v>
      </c>
      <c r="V180" s="76">
        <v>0</v>
      </c>
      <c r="W180" s="76">
        <v>0</v>
      </c>
      <c r="X180" s="76">
        <v>0.61899139821217752</v>
      </c>
      <c r="Y180" s="76">
        <v>0.16528925619834711</v>
      </c>
      <c r="Z180" s="76">
        <v>0.20070838252656437</v>
      </c>
      <c r="AA180" s="76">
        <v>0.71681565188058693</v>
      </c>
      <c r="AB180" s="76">
        <v>0.14336313037611739</v>
      </c>
      <c r="AC180" s="76">
        <v>0.17540900657783776</v>
      </c>
      <c r="AD180" s="80">
        <v>0.13830325518637207</v>
      </c>
      <c r="AE180" s="76">
        <v>0.46382189239332094</v>
      </c>
      <c r="AF180" s="76">
        <v>0.34069826277618487</v>
      </c>
      <c r="AG180" s="76">
        <v>0.36599763872491142</v>
      </c>
      <c r="AH180" s="76">
        <v>0.30865238657446453</v>
      </c>
      <c r="AI180" s="76" t="s">
        <v>39</v>
      </c>
      <c r="AJ180" s="76" t="s">
        <v>39</v>
      </c>
      <c r="AK180" s="76" t="s">
        <v>39</v>
      </c>
      <c r="AL180" s="76" t="s">
        <v>39</v>
      </c>
      <c r="AM180" s="76">
        <v>0.35250463821892392</v>
      </c>
      <c r="AN180" s="76">
        <v>0.5801990217574633</v>
      </c>
    </row>
    <row r="181" spans="1:40" ht="15.75" x14ac:dyDescent="0.25">
      <c r="A181" s="98" t="s">
        <v>182</v>
      </c>
      <c r="B181" s="98" t="s">
        <v>250</v>
      </c>
      <c r="C181" s="98" t="s">
        <v>265</v>
      </c>
      <c r="D181" s="98" t="s">
        <v>49</v>
      </c>
      <c r="E181" s="98">
        <f>AVERAGE(E179:E180)</f>
        <v>95.94</v>
      </c>
      <c r="F181" s="98">
        <f t="shared" ref="F181:AN181" si="37">AVERAGE(F179:F180)</f>
        <v>68.11</v>
      </c>
      <c r="G181" s="99">
        <f t="shared" si="37"/>
        <v>3.1621534227208807E-2</v>
      </c>
      <c r="H181" s="99">
        <f t="shared" si="37"/>
        <v>6.3629810507136994E-2</v>
      </c>
      <c r="I181" s="99">
        <f t="shared" si="37"/>
        <v>6.3436439480777304E-2</v>
      </c>
      <c r="J181" s="99" t="e">
        <f t="shared" si="37"/>
        <v>#DIV/0!</v>
      </c>
      <c r="K181" s="99">
        <f t="shared" si="37"/>
        <v>0.32016870547766396</v>
      </c>
      <c r="L181" s="99">
        <f t="shared" si="37"/>
        <v>5.2285376960701638E-2</v>
      </c>
      <c r="M181" s="99">
        <f t="shared" si="37"/>
        <v>3.0359251138471918E-2</v>
      </c>
      <c r="N181" s="84" t="e">
        <f t="shared" si="37"/>
        <v>#NUM!</v>
      </c>
      <c r="O181" s="99" t="e">
        <f t="shared" si="37"/>
        <v>#DIV/0!</v>
      </c>
      <c r="P181" s="99">
        <f t="shared" si="37"/>
        <v>0.6161445469907707</v>
      </c>
      <c r="Q181" s="84" t="e">
        <f t="shared" si="37"/>
        <v>#DIV/0!</v>
      </c>
      <c r="R181" s="99" t="e">
        <f t="shared" si="37"/>
        <v>#DIV/0!</v>
      </c>
      <c r="S181" s="99" t="e">
        <f t="shared" si="37"/>
        <v>#DIV/0!</v>
      </c>
      <c r="T181" s="99">
        <f t="shared" si="37"/>
        <v>0.15468607825295722</v>
      </c>
      <c r="U181" s="99" t="e">
        <f t="shared" si="37"/>
        <v>#DIV/0!</v>
      </c>
      <c r="V181" s="99">
        <f t="shared" si="37"/>
        <v>0</v>
      </c>
      <c r="W181" s="99">
        <f t="shared" si="37"/>
        <v>0</v>
      </c>
      <c r="X181" s="99">
        <f t="shared" si="37"/>
        <v>0.66761346850684267</v>
      </c>
      <c r="Y181" s="99">
        <f t="shared" si="37"/>
        <v>0.21263292915207879</v>
      </c>
      <c r="Z181" s="99">
        <f t="shared" si="37"/>
        <v>0.19069606049505133</v>
      </c>
      <c r="AA181" s="99">
        <f t="shared" si="37"/>
        <v>0.74252325555162835</v>
      </c>
      <c r="AB181" s="99">
        <f t="shared" si="37"/>
        <v>0.14317513076715657</v>
      </c>
      <c r="AC181" s="99">
        <f t="shared" si="37"/>
        <v>0.18844543660492041</v>
      </c>
      <c r="AD181" s="99">
        <f t="shared" si="37"/>
        <v>0.14519478370913558</v>
      </c>
      <c r="AE181" s="99">
        <f t="shared" si="37"/>
        <v>0.40479538659702441</v>
      </c>
      <c r="AF181" s="99">
        <f t="shared" si="37"/>
        <v>0.29513790039888144</v>
      </c>
      <c r="AG181" s="99">
        <f t="shared" si="37"/>
        <v>0.31558688643641902</v>
      </c>
      <c r="AH181" s="99">
        <f t="shared" si="37"/>
        <v>0.33760969777182864</v>
      </c>
      <c r="AI181" s="99" t="e">
        <f t="shared" si="37"/>
        <v>#DIV/0!</v>
      </c>
      <c r="AJ181" s="99" t="e">
        <f t="shared" si="37"/>
        <v>#DIV/0!</v>
      </c>
      <c r="AK181" s="99" t="e">
        <f t="shared" si="37"/>
        <v>#DIV/0!</v>
      </c>
      <c r="AL181" s="99" t="e">
        <f t="shared" si="37"/>
        <v>#DIV/0!</v>
      </c>
      <c r="AM181" s="99">
        <f t="shared" si="37"/>
        <v>0.36993488767829075</v>
      </c>
      <c r="AN181" s="99">
        <f t="shared" si="37"/>
        <v>0.55267587900560022</v>
      </c>
    </row>
    <row r="182" spans="1:40" ht="15.75" x14ac:dyDescent="0.25">
      <c r="A182" s="2" t="s">
        <v>182</v>
      </c>
      <c r="B182" s="2" t="s">
        <v>268</v>
      </c>
      <c r="C182" s="2" t="s">
        <v>268</v>
      </c>
      <c r="D182" s="2" t="s">
        <v>269</v>
      </c>
      <c r="E182" s="4">
        <v>826</v>
      </c>
      <c r="F182" s="4">
        <v>771</v>
      </c>
      <c r="G182" s="76">
        <v>3.735408560311284E-2</v>
      </c>
      <c r="H182" s="76">
        <v>1.7769130998702982E-2</v>
      </c>
      <c r="I182" s="76">
        <v>1.1284046692607004E-2</v>
      </c>
      <c r="J182" s="76">
        <v>9.1309987029831396E-2</v>
      </c>
      <c r="K182" s="76">
        <v>0.23216601815823606</v>
      </c>
      <c r="L182" s="76">
        <v>0.1517509727626459</v>
      </c>
      <c r="M182" s="76">
        <v>9.0791180285343706E-2</v>
      </c>
      <c r="N182" s="77" t="e">
        <f t="shared" si="31"/>
        <v>#NUM!</v>
      </c>
      <c r="O182" s="78" t="s">
        <v>39</v>
      </c>
      <c r="P182" s="79" t="s">
        <v>39</v>
      </c>
      <c r="Q182" s="77" t="s">
        <v>39</v>
      </c>
      <c r="R182" s="78" t="s">
        <v>39</v>
      </c>
      <c r="S182" s="76" t="s">
        <v>39</v>
      </c>
      <c r="T182" s="76" t="s">
        <v>39</v>
      </c>
      <c r="U182" s="76" t="s">
        <v>39</v>
      </c>
      <c r="V182" s="76" t="s">
        <v>39</v>
      </c>
      <c r="W182" s="76" t="s">
        <v>39</v>
      </c>
      <c r="X182" s="76" t="s">
        <v>39</v>
      </c>
      <c r="Y182" s="76" t="s">
        <v>39</v>
      </c>
      <c r="Z182" s="76" t="s">
        <v>39</v>
      </c>
      <c r="AA182" s="76" t="s">
        <v>39</v>
      </c>
      <c r="AB182" s="76" t="s">
        <v>39</v>
      </c>
      <c r="AC182" s="76" t="s">
        <v>39</v>
      </c>
      <c r="AD182" s="80">
        <v>0.11024643320363164</v>
      </c>
      <c r="AE182" s="76" t="s">
        <v>39</v>
      </c>
      <c r="AF182" s="76" t="s">
        <v>39</v>
      </c>
      <c r="AG182" s="76" t="s">
        <v>39</v>
      </c>
      <c r="AH182" s="76" t="s">
        <v>39</v>
      </c>
      <c r="AI182" s="76" t="s">
        <v>39</v>
      </c>
      <c r="AJ182" s="76" t="s">
        <v>39</v>
      </c>
      <c r="AK182" s="76">
        <v>0.17380025940337224</v>
      </c>
      <c r="AL182" s="76" t="s">
        <v>39</v>
      </c>
      <c r="AM182" s="76" t="s">
        <v>39</v>
      </c>
      <c r="AN182" s="76" t="s">
        <v>39</v>
      </c>
    </row>
    <row r="183" spans="1:40" ht="15.75" x14ac:dyDescent="0.25">
      <c r="A183" s="2" t="s">
        <v>182</v>
      </c>
      <c r="B183" s="2" t="s">
        <v>268</v>
      </c>
      <c r="C183" s="2" t="s">
        <v>268</v>
      </c>
      <c r="D183" s="2" t="s">
        <v>270</v>
      </c>
      <c r="E183" s="4" t="s">
        <v>39</v>
      </c>
      <c r="F183" s="4">
        <v>347.20400000000001</v>
      </c>
      <c r="G183" s="76" t="s">
        <v>39</v>
      </c>
      <c r="H183" s="76" t="s">
        <v>39</v>
      </c>
      <c r="I183" s="76" t="s">
        <v>39</v>
      </c>
      <c r="J183" s="76" t="s">
        <v>39</v>
      </c>
      <c r="K183" s="76">
        <v>0.16848884229444361</v>
      </c>
      <c r="L183" s="76">
        <v>0.15927235861338002</v>
      </c>
      <c r="M183" s="76">
        <v>8.9860715890369924E-2</v>
      </c>
      <c r="N183" s="77" t="e">
        <f t="shared" si="31"/>
        <v>#NUM!</v>
      </c>
      <c r="O183" s="78" t="s">
        <v>39</v>
      </c>
      <c r="P183" s="79" t="s">
        <v>39</v>
      </c>
      <c r="Q183" s="77" t="s">
        <v>39</v>
      </c>
      <c r="R183" s="78" t="s">
        <v>39</v>
      </c>
      <c r="S183" s="76" t="s">
        <v>39</v>
      </c>
      <c r="T183" s="76" t="s">
        <v>39</v>
      </c>
      <c r="U183" s="76" t="s">
        <v>39</v>
      </c>
      <c r="V183" s="76" t="s">
        <v>39</v>
      </c>
      <c r="W183" s="76" t="s">
        <v>39</v>
      </c>
      <c r="X183" s="76" t="s">
        <v>39</v>
      </c>
      <c r="Y183" s="76" t="s">
        <v>39</v>
      </c>
      <c r="Z183" s="76" t="s">
        <v>39</v>
      </c>
      <c r="AA183" s="76" t="s">
        <v>39</v>
      </c>
      <c r="AB183" s="76" t="s">
        <v>39</v>
      </c>
      <c r="AC183" s="76" t="s">
        <v>39</v>
      </c>
      <c r="AD183" s="80">
        <v>0.10310941118189881</v>
      </c>
      <c r="AE183" s="76" t="s">
        <v>39</v>
      </c>
      <c r="AF183" s="76" t="s">
        <v>39</v>
      </c>
      <c r="AG183" s="76" t="s">
        <v>39</v>
      </c>
      <c r="AH183" s="76">
        <v>0.16906487252451008</v>
      </c>
      <c r="AI183" s="76">
        <v>0.15524014700291472</v>
      </c>
      <c r="AJ183" s="76">
        <v>0.16128846441861269</v>
      </c>
      <c r="AK183" s="76">
        <v>0.25978963375997971</v>
      </c>
      <c r="AL183" s="76" t="s">
        <v>39</v>
      </c>
      <c r="AM183" s="76" t="s">
        <v>39</v>
      </c>
      <c r="AN183" s="76" t="s">
        <v>39</v>
      </c>
    </row>
    <row r="184" spans="1:40" ht="15.75" x14ac:dyDescent="0.25">
      <c r="A184" s="2" t="s">
        <v>182</v>
      </c>
      <c r="B184" s="2" t="s">
        <v>268</v>
      </c>
      <c r="C184" s="38" t="s">
        <v>271</v>
      </c>
      <c r="D184" s="2" t="s">
        <v>272</v>
      </c>
      <c r="E184" s="4">
        <v>530</v>
      </c>
      <c r="F184" s="4">
        <v>484</v>
      </c>
      <c r="G184" s="76" t="s">
        <v>39</v>
      </c>
      <c r="H184" s="76" t="s">
        <v>39</v>
      </c>
      <c r="I184" s="76" t="s">
        <v>39</v>
      </c>
      <c r="J184" s="76" t="s">
        <v>39</v>
      </c>
      <c r="K184" s="76">
        <v>0.26652892561983471</v>
      </c>
      <c r="L184" s="76">
        <v>0.12603305785123967</v>
      </c>
      <c r="M184" s="76">
        <v>0.10537190082644628</v>
      </c>
      <c r="N184" s="77" t="e">
        <f t="shared" si="31"/>
        <v>#NUM!</v>
      </c>
      <c r="O184" s="78" t="s">
        <v>39</v>
      </c>
      <c r="P184" s="79" t="s">
        <v>39</v>
      </c>
      <c r="Q184" s="77" t="s">
        <v>39</v>
      </c>
      <c r="R184" s="78" t="s">
        <v>39</v>
      </c>
      <c r="S184" s="76" t="s">
        <v>39</v>
      </c>
      <c r="T184" s="76" t="s">
        <v>39</v>
      </c>
      <c r="U184" s="76" t="s">
        <v>39</v>
      </c>
      <c r="V184" s="76" t="s">
        <v>39</v>
      </c>
      <c r="W184" s="76" t="s">
        <v>39</v>
      </c>
      <c r="X184" s="76" t="s">
        <v>39</v>
      </c>
      <c r="Y184" s="76" t="s">
        <v>39</v>
      </c>
      <c r="Z184" s="76" t="s">
        <v>39</v>
      </c>
      <c r="AA184" s="76" t="s">
        <v>39</v>
      </c>
      <c r="AB184" s="76" t="s">
        <v>39</v>
      </c>
      <c r="AC184" s="76" t="s">
        <v>39</v>
      </c>
      <c r="AD184" s="80">
        <v>0.11942148760330577</v>
      </c>
      <c r="AE184" s="76" t="s">
        <v>39</v>
      </c>
      <c r="AF184" s="76">
        <v>0.1115702479338843</v>
      </c>
      <c r="AG184" s="76" t="s">
        <v>39</v>
      </c>
      <c r="AH184" s="76">
        <v>0.16115702479338842</v>
      </c>
      <c r="AI184" s="76">
        <v>0.11363636363636363</v>
      </c>
      <c r="AJ184" s="76">
        <v>0.11301652892561984</v>
      </c>
      <c r="AK184" s="76">
        <v>0.19359504132231406</v>
      </c>
      <c r="AL184" s="76">
        <v>0.49834710743801652</v>
      </c>
      <c r="AM184" s="76" t="s">
        <v>39</v>
      </c>
      <c r="AN184" s="76" t="s">
        <v>39</v>
      </c>
    </row>
    <row r="185" spans="1:40" ht="15.75" x14ac:dyDescent="0.25">
      <c r="A185" s="2" t="s">
        <v>182</v>
      </c>
      <c r="B185" s="2" t="s">
        <v>268</v>
      </c>
      <c r="C185" s="38" t="s">
        <v>271</v>
      </c>
      <c r="D185" s="2" t="s">
        <v>273</v>
      </c>
      <c r="E185" s="4">
        <v>618</v>
      </c>
      <c r="F185" s="4">
        <v>523.5</v>
      </c>
      <c r="G185" s="76">
        <v>2.9226361031518627E-2</v>
      </c>
      <c r="H185" s="76">
        <v>3.8586437440305633E-2</v>
      </c>
      <c r="I185" s="76">
        <v>1.7191977077363897E-2</v>
      </c>
      <c r="J185" s="76">
        <v>7.3352435530085955E-2</v>
      </c>
      <c r="K185" s="76">
        <v>0.26857688634192933</v>
      </c>
      <c r="L185" s="76">
        <v>0.14135625596943649</v>
      </c>
      <c r="M185" s="76">
        <v>0.13142311365807066</v>
      </c>
      <c r="N185" s="77">
        <f t="shared" si="31"/>
        <v>0.620821394460363</v>
      </c>
      <c r="O185" s="78" t="s">
        <v>39</v>
      </c>
      <c r="P185" s="79">
        <v>0.620821394460363</v>
      </c>
      <c r="Q185" s="77">
        <f>SUM(R185,S185)</f>
        <v>4.6991404011461319E-2</v>
      </c>
      <c r="R185" s="78" t="s">
        <v>39</v>
      </c>
      <c r="S185" s="76">
        <v>4.6991404011461319E-2</v>
      </c>
      <c r="T185" s="76">
        <v>4.7182425978987586E-2</v>
      </c>
      <c r="U185" s="76" t="s">
        <v>39</v>
      </c>
      <c r="V185" s="76" t="s">
        <v>39</v>
      </c>
      <c r="W185" s="76" t="s">
        <v>39</v>
      </c>
      <c r="X185" s="76" t="s">
        <v>39</v>
      </c>
      <c r="Y185" s="76" t="s">
        <v>39</v>
      </c>
      <c r="Z185" s="76" t="s">
        <v>39</v>
      </c>
      <c r="AA185" s="76" t="s">
        <v>39</v>
      </c>
      <c r="AB185" s="76">
        <v>0</v>
      </c>
      <c r="AC185" s="76">
        <v>0</v>
      </c>
      <c r="AD185" s="80">
        <v>6.9340974212034376E-2</v>
      </c>
      <c r="AE185" s="76">
        <v>0.17726838586437441</v>
      </c>
      <c r="AF185" s="76" t="s">
        <v>39</v>
      </c>
      <c r="AG185" s="76" t="s">
        <v>39</v>
      </c>
      <c r="AH185" s="76">
        <v>0.17230181470869149</v>
      </c>
      <c r="AI185" s="76">
        <v>0.10296084049665712</v>
      </c>
      <c r="AJ185" s="76">
        <v>0.16981852913085005</v>
      </c>
      <c r="AK185" s="76">
        <v>0.19541547277936963</v>
      </c>
      <c r="AL185" s="76">
        <v>0.60573065902578804</v>
      </c>
      <c r="AM185" s="76" t="s">
        <v>39</v>
      </c>
      <c r="AN185" s="76" t="s">
        <v>39</v>
      </c>
    </row>
    <row r="186" spans="1:40" ht="15.75" x14ac:dyDescent="0.25">
      <c r="A186" s="2" t="s">
        <v>182</v>
      </c>
      <c r="B186" s="2" t="s">
        <v>268</v>
      </c>
      <c r="C186" s="38" t="s">
        <v>271</v>
      </c>
      <c r="D186" s="2" t="s">
        <v>274</v>
      </c>
      <c r="E186" s="4">
        <v>1536</v>
      </c>
      <c r="F186" s="4">
        <v>1301.479</v>
      </c>
      <c r="G186" s="76" t="s">
        <v>39</v>
      </c>
      <c r="H186" s="76" t="s">
        <v>39</v>
      </c>
      <c r="I186" s="76" t="s">
        <v>39</v>
      </c>
      <c r="J186" s="76" t="s">
        <v>39</v>
      </c>
      <c r="K186" s="76">
        <v>0.2120664259661508</v>
      </c>
      <c r="L186" s="76">
        <v>0.14675611362150293</v>
      </c>
      <c r="M186" s="76">
        <v>8.2214157892674403E-2</v>
      </c>
      <c r="N186" s="77">
        <f t="shared" si="31"/>
        <v>0.73685399457079215</v>
      </c>
      <c r="O186" s="78" t="s">
        <v>39</v>
      </c>
      <c r="P186" s="79">
        <v>0.73685399457079215</v>
      </c>
      <c r="Q186" s="77">
        <f>SUM(R186,S186)</f>
        <v>0.10372814313561725</v>
      </c>
      <c r="R186" s="78" t="s">
        <v>39</v>
      </c>
      <c r="S186" s="76">
        <v>0.10372814313561725</v>
      </c>
      <c r="T186" s="76">
        <v>7.1457165271202994E-2</v>
      </c>
      <c r="U186" s="76" t="s">
        <v>39</v>
      </c>
      <c r="V186" s="76" t="s">
        <v>39</v>
      </c>
      <c r="W186" s="76" t="s">
        <v>39</v>
      </c>
      <c r="X186" s="76" t="s">
        <v>39</v>
      </c>
      <c r="Y186" s="76" t="s">
        <v>39</v>
      </c>
      <c r="Z186" s="76" t="s">
        <v>39</v>
      </c>
      <c r="AA186" s="76" t="s">
        <v>39</v>
      </c>
      <c r="AB186" s="76" t="s">
        <v>39</v>
      </c>
      <c r="AC186" s="76" t="s">
        <v>39</v>
      </c>
      <c r="AD186" s="80">
        <v>9.0051395374032159E-2</v>
      </c>
      <c r="AE186" s="76" t="s">
        <v>39</v>
      </c>
      <c r="AF186" s="76" t="s">
        <v>39</v>
      </c>
      <c r="AG186" s="76" t="s">
        <v>39</v>
      </c>
      <c r="AH186" s="76">
        <v>0.14690978494466678</v>
      </c>
      <c r="AI186" s="76" t="s">
        <v>39</v>
      </c>
      <c r="AJ186" s="76" t="s">
        <v>39</v>
      </c>
      <c r="AK186" s="76">
        <v>0.12916074711923894</v>
      </c>
      <c r="AL186" s="76">
        <v>0.33623285508256379</v>
      </c>
      <c r="AM186" s="76" t="s">
        <v>39</v>
      </c>
      <c r="AN186" s="76" t="s">
        <v>39</v>
      </c>
    </row>
    <row r="187" spans="1:40" ht="15.75" x14ac:dyDescent="0.25">
      <c r="A187" s="2" t="s">
        <v>182</v>
      </c>
      <c r="B187" s="2" t="s">
        <v>268</v>
      </c>
      <c r="C187" s="38" t="s">
        <v>271</v>
      </c>
      <c r="D187" s="2" t="s">
        <v>275</v>
      </c>
      <c r="E187" s="4">
        <v>504</v>
      </c>
      <c r="F187" s="4">
        <v>432.06</v>
      </c>
      <c r="G187" s="76">
        <v>4.3975373790677223E-2</v>
      </c>
      <c r="H187" s="76">
        <v>4.3281025783456002E-2</v>
      </c>
      <c r="I187" s="76" t="s">
        <v>39</v>
      </c>
      <c r="J187" s="76">
        <v>9.4894227653566629E-2</v>
      </c>
      <c r="K187" s="76">
        <v>0.27195296949497755</v>
      </c>
      <c r="L187" s="76">
        <v>0.12938017867888718</v>
      </c>
      <c r="M187" s="76">
        <v>9.7903069018191916E-2</v>
      </c>
      <c r="N187" s="77" t="e">
        <f t="shared" si="31"/>
        <v>#NUM!</v>
      </c>
      <c r="O187" s="78" t="s">
        <v>39</v>
      </c>
      <c r="P187" s="79" t="s">
        <v>39</v>
      </c>
      <c r="Q187" s="77" t="s">
        <v>39</v>
      </c>
      <c r="R187" s="78" t="s">
        <v>39</v>
      </c>
      <c r="S187" s="76" t="s">
        <v>39</v>
      </c>
      <c r="T187" s="76" t="s">
        <v>39</v>
      </c>
      <c r="U187" s="76" t="s">
        <v>39</v>
      </c>
      <c r="V187" s="76" t="s">
        <v>39</v>
      </c>
      <c r="W187" s="76" t="s">
        <v>39</v>
      </c>
      <c r="X187" s="76" t="s">
        <v>39</v>
      </c>
      <c r="Y187" s="76" t="s">
        <v>39</v>
      </c>
      <c r="Z187" s="76" t="s">
        <v>39</v>
      </c>
      <c r="AA187" s="76" t="s">
        <v>39</v>
      </c>
      <c r="AB187" s="76">
        <v>0</v>
      </c>
      <c r="AC187" s="76">
        <v>0</v>
      </c>
      <c r="AD187" s="80">
        <v>0.10368930241170207</v>
      </c>
      <c r="AE187" s="76">
        <v>0.12498264129981947</v>
      </c>
      <c r="AF187" s="76" t="s">
        <v>39</v>
      </c>
      <c r="AG187" s="76" t="s">
        <v>39</v>
      </c>
      <c r="AH187" s="76">
        <v>0.18793686062121001</v>
      </c>
      <c r="AI187" s="76">
        <v>0.15507105494607232</v>
      </c>
      <c r="AJ187" s="76">
        <v>0.17729019117715131</v>
      </c>
      <c r="AK187" s="76">
        <v>0.20321251678007685</v>
      </c>
      <c r="AL187" s="76" t="s">
        <v>39</v>
      </c>
      <c r="AM187" s="76" t="s">
        <v>39</v>
      </c>
      <c r="AN187" s="76" t="s">
        <v>39</v>
      </c>
    </row>
    <row r="188" spans="1:40" ht="15.75" x14ac:dyDescent="0.25">
      <c r="A188" s="2" t="s">
        <v>182</v>
      </c>
      <c r="B188" s="2" t="s">
        <v>268</v>
      </c>
      <c r="C188" s="38" t="s">
        <v>271</v>
      </c>
      <c r="D188" s="2" t="s">
        <v>276</v>
      </c>
      <c r="E188" s="4">
        <v>559</v>
      </c>
      <c r="F188" s="4">
        <v>484</v>
      </c>
      <c r="G188" s="76">
        <v>3.8016528925619832E-2</v>
      </c>
      <c r="H188" s="76">
        <v>3.8223140495867766E-2</v>
      </c>
      <c r="I188" s="76">
        <v>8.677685950413223E-3</v>
      </c>
      <c r="J188" s="76">
        <v>0.11384297520661157</v>
      </c>
      <c r="K188" s="76">
        <v>0.27644628099173557</v>
      </c>
      <c r="L188" s="76">
        <v>0.1628099173553719</v>
      </c>
      <c r="M188" s="76">
        <v>0.11962809917355371</v>
      </c>
      <c r="N188" s="77">
        <f t="shared" si="31"/>
        <v>0.67561983471074383</v>
      </c>
      <c r="O188" s="78" t="s">
        <v>39</v>
      </c>
      <c r="P188" s="79">
        <v>0.67561983471074383</v>
      </c>
      <c r="Q188" s="77">
        <f>SUM(R188,S188)</f>
        <v>5.3925619834710746E-2</v>
      </c>
      <c r="R188" s="78" t="s">
        <v>39</v>
      </c>
      <c r="S188" s="76">
        <v>5.3925619834710746E-2</v>
      </c>
      <c r="T188" s="76">
        <v>5.0413223140495865E-2</v>
      </c>
      <c r="U188" s="76" t="s">
        <v>39</v>
      </c>
      <c r="V188" s="76" t="s">
        <v>39</v>
      </c>
      <c r="W188" s="76" t="s">
        <v>39</v>
      </c>
      <c r="X188" s="76" t="s">
        <v>39</v>
      </c>
      <c r="Y188" s="76" t="s">
        <v>39</v>
      </c>
      <c r="Z188" s="76" t="s">
        <v>39</v>
      </c>
      <c r="AA188" s="76" t="s">
        <v>39</v>
      </c>
      <c r="AB188" s="76">
        <v>0</v>
      </c>
      <c r="AC188" s="76">
        <v>0</v>
      </c>
      <c r="AD188" s="80" t="s">
        <v>39</v>
      </c>
      <c r="AE188" s="76">
        <v>0.2053719008264463</v>
      </c>
      <c r="AF188" s="76" t="s">
        <v>39</v>
      </c>
      <c r="AG188" s="76" t="s">
        <v>39</v>
      </c>
      <c r="AH188" s="76">
        <v>0.19669421487603306</v>
      </c>
      <c r="AI188" s="76">
        <v>0.15578512396694216</v>
      </c>
      <c r="AJ188" s="76">
        <v>0.15702479338842976</v>
      </c>
      <c r="AK188" s="76" t="s">
        <v>39</v>
      </c>
      <c r="AL188" s="76" t="s">
        <v>39</v>
      </c>
      <c r="AM188" s="76" t="s">
        <v>39</v>
      </c>
      <c r="AN188" s="76" t="s">
        <v>39</v>
      </c>
    </row>
    <row r="189" spans="1:40" ht="15.75" x14ac:dyDescent="0.25">
      <c r="A189" s="2" t="s">
        <v>182</v>
      </c>
      <c r="B189" s="2" t="s">
        <v>268</v>
      </c>
      <c r="C189" s="38" t="s">
        <v>271</v>
      </c>
      <c r="D189" s="2" t="s">
        <v>277</v>
      </c>
      <c r="E189" s="4" t="s">
        <v>39</v>
      </c>
      <c r="F189" s="4">
        <v>549</v>
      </c>
      <c r="G189" s="76">
        <v>3.8615664845173044E-2</v>
      </c>
      <c r="H189" s="76">
        <v>4.4626593806921674E-2</v>
      </c>
      <c r="I189" s="76">
        <v>1.9672131147540985E-2</v>
      </c>
      <c r="J189" s="76">
        <v>7.6320582877959925E-2</v>
      </c>
      <c r="K189" s="76">
        <v>0.30418943533697634</v>
      </c>
      <c r="L189" s="76">
        <v>0.20947176684881602</v>
      </c>
      <c r="M189" s="76">
        <v>0.14025500910746813</v>
      </c>
      <c r="N189" s="77">
        <f t="shared" si="31"/>
        <v>0.64116575591985425</v>
      </c>
      <c r="O189" s="78" t="s">
        <v>39</v>
      </c>
      <c r="P189" s="79">
        <v>0.64116575591985425</v>
      </c>
      <c r="Q189" s="77">
        <f>SUM(R189,S189)</f>
        <v>6.5573770491803282E-2</v>
      </c>
      <c r="R189" s="78" t="s">
        <v>39</v>
      </c>
      <c r="S189" s="76">
        <v>6.5573770491803282E-2</v>
      </c>
      <c r="T189" s="76">
        <v>4.6994535519125684E-2</v>
      </c>
      <c r="U189" s="76" t="s">
        <v>39</v>
      </c>
      <c r="V189" s="76" t="s">
        <v>39</v>
      </c>
      <c r="W189" s="76" t="s">
        <v>39</v>
      </c>
      <c r="X189" s="76" t="s">
        <v>39</v>
      </c>
      <c r="Y189" s="76" t="s">
        <v>39</v>
      </c>
      <c r="Z189" s="76" t="s">
        <v>39</v>
      </c>
      <c r="AA189" s="76" t="s">
        <v>39</v>
      </c>
      <c r="AB189" s="76">
        <v>0</v>
      </c>
      <c r="AC189" s="76">
        <v>0</v>
      </c>
      <c r="AD189" s="80">
        <v>0.11693989071038252</v>
      </c>
      <c r="AE189" s="76">
        <v>0.24098360655737708</v>
      </c>
      <c r="AF189" s="76">
        <v>0.1052823315118397</v>
      </c>
      <c r="AG189" s="76">
        <v>0.34899817850637521</v>
      </c>
      <c r="AH189" s="76">
        <v>0.17231329690346084</v>
      </c>
      <c r="AI189" s="76">
        <v>0.14025500910746813</v>
      </c>
      <c r="AJ189" s="76">
        <v>0.17504553734061928</v>
      </c>
      <c r="AK189" s="76">
        <v>0.1785063752276867</v>
      </c>
      <c r="AL189" s="76" t="s">
        <v>39</v>
      </c>
      <c r="AM189" s="76" t="s">
        <v>39</v>
      </c>
      <c r="AN189" s="76" t="s">
        <v>39</v>
      </c>
    </row>
    <row r="190" spans="1:40" ht="15.75" x14ac:dyDescent="0.25">
      <c r="A190" s="2" t="s">
        <v>182</v>
      </c>
      <c r="B190" s="2" t="s">
        <v>268</v>
      </c>
      <c r="C190" s="38" t="s">
        <v>271</v>
      </c>
      <c r="D190" s="2" t="s">
        <v>278</v>
      </c>
      <c r="E190" s="4">
        <v>685</v>
      </c>
      <c r="F190" s="4">
        <v>612</v>
      </c>
      <c r="G190" s="76" t="s">
        <v>39</v>
      </c>
      <c r="H190" s="76" t="s">
        <v>39</v>
      </c>
      <c r="I190" s="76" t="s">
        <v>39</v>
      </c>
      <c r="J190" s="76" t="s">
        <v>39</v>
      </c>
      <c r="K190" s="76">
        <v>0.22712418300653595</v>
      </c>
      <c r="L190" s="76">
        <v>0.15032679738562091</v>
      </c>
      <c r="M190" s="76">
        <v>0.11274509803921569</v>
      </c>
      <c r="N190" s="77" t="e">
        <f t="shared" si="31"/>
        <v>#NUM!</v>
      </c>
      <c r="O190" s="78" t="s">
        <v>39</v>
      </c>
      <c r="P190" s="79" t="s">
        <v>39</v>
      </c>
      <c r="Q190" s="77" t="s">
        <v>39</v>
      </c>
      <c r="R190" s="78" t="s">
        <v>39</v>
      </c>
      <c r="S190" s="76" t="s">
        <v>39</v>
      </c>
      <c r="T190" s="76" t="s">
        <v>39</v>
      </c>
      <c r="U190" s="76" t="s">
        <v>39</v>
      </c>
      <c r="V190" s="76" t="s">
        <v>39</v>
      </c>
      <c r="W190" s="76" t="s">
        <v>39</v>
      </c>
      <c r="X190" s="76" t="s">
        <v>39</v>
      </c>
      <c r="Y190" s="76" t="s">
        <v>39</v>
      </c>
      <c r="Z190" s="76" t="s">
        <v>39</v>
      </c>
      <c r="AA190" s="76" t="s">
        <v>39</v>
      </c>
      <c r="AB190" s="76">
        <v>0</v>
      </c>
      <c r="AC190" s="76">
        <v>0</v>
      </c>
      <c r="AD190" s="80">
        <v>9.8039215686274508E-2</v>
      </c>
      <c r="AE190" s="76" t="s">
        <v>39</v>
      </c>
      <c r="AF190" s="76">
        <v>0.12091503267973856</v>
      </c>
      <c r="AG190" s="76" t="s">
        <v>39</v>
      </c>
      <c r="AH190" s="76" t="s">
        <v>39</v>
      </c>
      <c r="AI190" s="76" t="s">
        <v>39</v>
      </c>
      <c r="AJ190" s="76" t="s">
        <v>39</v>
      </c>
      <c r="AK190" s="76">
        <v>0.20588235294117646</v>
      </c>
      <c r="AL190" s="76" t="s">
        <v>39</v>
      </c>
      <c r="AM190" s="76" t="s">
        <v>39</v>
      </c>
      <c r="AN190" s="76" t="s">
        <v>39</v>
      </c>
    </row>
    <row r="191" spans="1:40" ht="15.75" x14ac:dyDescent="0.25">
      <c r="A191" s="2" t="s">
        <v>182</v>
      </c>
      <c r="B191" s="2" t="s">
        <v>268</v>
      </c>
      <c r="C191" s="38" t="s">
        <v>271</v>
      </c>
      <c r="D191" s="2" t="s">
        <v>279</v>
      </c>
      <c r="E191" s="4">
        <v>552</v>
      </c>
      <c r="F191" s="4">
        <v>450</v>
      </c>
      <c r="G191" s="76" t="s">
        <v>39</v>
      </c>
      <c r="H191" s="76" t="s">
        <v>39</v>
      </c>
      <c r="I191" s="76" t="s">
        <v>39</v>
      </c>
      <c r="J191" s="76" t="s">
        <v>39</v>
      </c>
      <c r="K191" s="76">
        <v>0.28000000000000003</v>
      </c>
      <c r="L191" s="76">
        <v>0.20666666666666667</v>
      </c>
      <c r="M191" s="76">
        <v>0.11555555555555555</v>
      </c>
      <c r="N191" s="77" t="e">
        <f t="shared" si="31"/>
        <v>#NUM!</v>
      </c>
      <c r="O191" s="78" t="s">
        <v>39</v>
      </c>
      <c r="P191" s="79" t="s">
        <v>39</v>
      </c>
      <c r="Q191" s="77" t="s">
        <v>39</v>
      </c>
      <c r="R191" s="78" t="s">
        <v>39</v>
      </c>
      <c r="S191" s="76" t="s">
        <v>39</v>
      </c>
      <c r="T191" s="76" t="s">
        <v>39</v>
      </c>
      <c r="U191" s="76" t="s">
        <v>39</v>
      </c>
      <c r="V191" s="76" t="s">
        <v>39</v>
      </c>
      <c r="W191" s="76" t="s">
        <v>39</v>
      </c>
      <c r="X191" s="76" t="s">
        <v>39</v>
      </c>
      <c r="Y191" s="76" t="s">
        <v>39</v>
      </c>
      <c r="Z191" s="76" t="s">
        <v>39</v>
      </c>
      <c r="AA191" s="76" t="s">
        <v>39</v>
      </c>
      <c r="AB191" s="76" t="s">
        <v>39</v>
      </c>
      <c r="AC191" s="76" t="s">
        <v>39</v>
      </c>
      <c r="AD191" s="80">
        <v>6.8888888888888888E-2</v>
      </c>
      <c r="AE191" s="76">
        <v>0.30222222222222223</v>
      </c>
      <c r="AF191" s="76" t="s">
        <v>39</v>
      </c>
      <c r="AG191" s="76" t="s">
        <v>39</v>
      </c>
      <c r="AH191" s="76" t="s">
        <v>39</v>
      </c>
      <c r="AI191" s="76" t="s">
        <v>39</v>
      </c>
      <c r="AJ191" s="76" t="s">
        <v>39</v>
      </c>
      <c r="AK191" s="76" t="s">
        <v>39</v>
      </c>
      <c r="AL191" s="76" t="s">
        <v>39</v>
      </c>
      <c r="AM191" s="76" t="s">
        <v>39</v>
      </c>
      <c r="AN191" s="76" t="s">
        <v>39</v>
      </c>
    </row>
    <row r="192" spans="1:40" ht="15.75" x14ac:dyDescent="0.25">
      <c r="A192" s="2" t="s">
        <v>182</v>
      </c>
      <c r="B192" s="2" t="s">
        <v>268</v>
      </c>
      <c r="C192" s="38" t="s">
        <v>271</v>
      </c>
      <c r="D192" s="2" t="s">
        <v>280</v>
      </c>
      <c r="E192" s="4">
        <v>411</v>
      </c>
      <c r="F192" s="4">
        <v>344</v>
      </c>
      <c r="G192" s="76">
        <v>2.994186046511628E-2</v>
      </c>
      <c r="H192" s="76">
        <v>2.7325581395348839E-2</v>
      </c>
      <c r="I192" s="76" t="s">
        <v>39</v>
      </c>
      <c r="J192" s="76" t="s">
        <v>39</v>
      </c>
      <c r="K192" s="76">
        <v>0.28372093023255812</v>
      </c>
      <c r="L192" s="76">
        <v>0.14563953488372094</v>
      </c>
      <c r="M192" s="76">
        <v>0.13052325581395349</v>
      </c>
      <c r="N192" s="77">
        <f t="shared" si="31"/>
        <v>0.63255813953488371</v>
      </c>
      <c r="O192" s="78" t="s">
        <v>39</v>
      </c>
      <c r="P192" s="79">
        <v>0.63255813953488371</v>
      </c>
      <c r="Q192" s="77" t="s">
        <v>39</v>
      </c>
      <c r="R192" s="78" t="s">
        <v>39</v>
      </c>
      <c r="S192" s="76" t="s">
        <v>39</v>
      </c>
      <c r="T192" s="76">
        <v>8.6046511627906982E-2</v>
      </c>
      <c r="U192" s="76" t="s">
        <v>39</v>
      </c>
      <c r="V192" s="76" t="s">
        <v>39</v>
      </c>
      <c r="W192" s="76" t="s">
        <v>39</v>
      </c>
      <c r="X192" s="76" t="s">
        <v>39</v>
      </c>
      <c r="Y192" s="76" t="s">
        <v>39</v>
      </c>
      <c r="Z192" s="76" t="s">
        <v>39</v>
      </c>
      <c r="AA192" s="76" t="s">
        <v>39</v>
      </c>
      <c r="AB192" s="76">
        <v>0</v>
      </c>
      <c r="AC192" s="76">
        <v>0</v>
      </c>
      <c r="AD192" s="80">
        <v>0.13226744186046513</v>
      </c>
      <c r="AE192" s="76">
        <v>0.22034883720930232</v>
      </c>
      <c r="AF192" s="76">
        <v>0.16191860465116281</v>
      </c>
      <c r="AG192" s="76">
        <v>0.35348837209302325</v>
      </c>
      <c r="AH192" s="76" t="s">
        <v>39</v>
      </c>
      <c r="AI192" s="76" t="s">
        <v>39</v>
      </c>
      <c r="AJ192" s="76" t="s">
        <v>39</v>
      </c>
      <c r="AK192" s="76">
        <v>0.23081395348837211</v>
      </c>
      <c r="AL192" s="76" t="s">
        <v>39</v>
      </c>
      <c r="AM192" s="76" t="s">
        <v>39</v>
      </c>
      <c r="AN192" s="76" t="s">
        <v>39</v>
      </c>
    </row>
    <row r="193" spans="1:40" ht="15.75" x14ac:dyDescent="0.25">
      <c r="A193" s="2" t="s">
        <v>182</v>
      </c>
      <c r="B193" s="2" t="s">
        <v>268</v>
      </c>
      <c r="C193" s="38" t="s">
        <v>271</v>
      </c>
      <c r="D193" s="2" t="s">
        <v>281</v>
      </c>
      <c r="E193" s="4" t="s">
        <v>39</v>
      </c>
      <c r="F193" s="4">
        <v>541.09699999999998</v>
      </c>
      <c r="G193" s="76">
        <v>5.4518875543571675E-2</v>
      </c>
      <c r="H193" s="76">
        <v>3.2896135073748334E-2</v>
      </c>
      <c r="I193" s="76" t="s">
        <v>39</v>
      </c>
      <c r="J193" s="76">
        <v>6.6716318885523304E-2</v>
      </c>
      <c r="K193" s="76">
        <v>0.26612603655167189</v>
      </c>
      <c r="L193" s="76">
        <v>0.15893638294058182</v>
      </c>
      <c r="M193" s="76">
        <v>0.1127339460392499</v>
      </c>
      <c r="N193" s="77" t="e">
        <f t="shared" si="31"/>
        <v>#NUM!</v>
      </c>
      <c r="O193" s="78" t="s">
        <v>39</v>
      </c>
      <c r="P193" s="79" t="s">
        <v>39</v>
      </c>
      <c r="Q193" s="77" t="s">
        <v>39</v>
      </c>
      <c r="R193" s="78" t="s">
        <v>39</v>
      </c>
      <c r="S193" s="76" t="s">
        <v>39</v>
      </c>
      <c r="T193" s="76" t="s">
        <v>39</v>
      </c>
      <c r="U193" s="76" t="s">
        <v>39</v>
      </c>
      <c r="V193" s="76" t="s">
        <v>39</v>
      </c>
      <c r="W193" s="76" t="s">
        <v>39</v>
      </c>
      <c r="X193" s="76" t="s">
        <v>39</v>
      </c>
      <c r="Y193" s="76" t="s">
        <v>39</v>
      </c>
      <c r="Z193" s="76" t="s">
        <v>39</v>
      </c>
      <c r="AA193" s="76" t="s">
        <v>39</v>
      </c>
      <c r="AB193" s="76" t="s">
        <v>39</v>
      </c>
      <c r="AC193" s="76" t="s">
        <v>39</v>
      </c>
      <c r="AD193" s="80">
        <v>8.538210339366141E-2</v>
      </c>
      <c r="AE193" s="76" t="s">
        <v>39</v>
      </c>
      <c r="AF193" s="76" t="s">
        <v>39</v>
      </c>
      <c r="AG193" s="76" t="s">
        <v>39</v>
      </c>
      <c r="AH193" s="76">
        <v>0.12659467710964947</v>
      </c>
      <c r="AI193" s="76" t="s">
        <v>39</v>
      </c>
      <c r="AJ193" s="76" t="s">
        <v>39</v>
      </c>
      <c r="AK193" s="76">
        <v>0.17279711401098141</v>
      </c>
      <c r="AL193" s="76">
        <v>0.60783925987392273</v>
      </c>
      <c r="AM193" s="76" t="s">
        <v>39</v>
      </c>
      <c r="AN193" s="76" t="s">
        <v>39</v>
      </c>
    </row>
    <row r="194" spans="1:40" ht="15.75" x14ac:dyDescent="0.25">
      <c r="A194" s="2" t="s">
        <v>182</v>
      </c>
      <c r="B194" s="2" t="s">
        <v>268</v>
      </c>
      <c r="C194" s="38" t="s">
        <v>271</v>
      </c>
      <c r="D194" s="2" t="s">
        <v>282</v>
      </c>
      <c r="E194" s="4">
        <v>597</v>
      </c>
      <c r="F194" s="4">
        <v>565</v>
      </c>
      <c r="G194" s="76">
        <v>2.8849557522123894E-2</v>
      </c>
      <c r="H194" s="76">
        <v>4.5132743362831858E-2</v>
      </c>
      <c r="I194" s="76">
        <v>2.5486725663716816E-2</v>
      </c>
      <c r="J194" s="76">
        <v>6.1238938053097346E-2</v>
      </c>
      <c r="K194" s="76">
        <v>0.2571681415929204</v>
      </c>
      <c r="L194" s="76">
        <v>0.1168141592920354</v>
      </c>
      <c r="M194" s="76">
        <v>9.5221238938053093E-2</v>
      </c>
      <c r="N194" s="77" t="e">
        <f t="shared" si="31"/>
        <v>#NUM!</v>
      </c>
      <c r="O194" s="78" t="s">
        <v>39</v>
      </c>
      <c r="P194" s="79" t="s">
        <v>39</v>
      </c>
      <c r="Q194" s="77" t="s">
        <v>39</v>
      </c>
      <c r="R194" s="78" t="s">
        <v>39</v>
      </c>
      <c r="S194" s="76" t="s">
        <v>39</v>
      </c>
      <c r="T194" s="76" t="s">
        <v>39</v>
      </c>
      <c r="U194" s="76" t="s">
        <v>39</v>
      </c>
      <c r="V194" s="76" t="s">
        <v>39</v>
      </c>
      <c r="W194" s="76" t="s">
        <v>39</v>
      </c>
      <c r="X194" s="76" t="s">
        <v>39</v>
      </c>
      <c r="Y194" s="76" t="s">
        <v>39</v>
      </c>
      <c r="Z194" s="76" t="s">
        <v>39</v>
      </c>
      <c r="AA194" s="76" t="s">
        <v>39</v>
      </c>
      <c r="AB194" s="76" t="s">
        <v>39</v>
      </c>
      <c r="AC194" s="76" t="s">
        <v>39</v>
      </c>
      <c r="AD194" s="80">
        <v>7.0265486725663726E-2</v>
      </c>
      <c r="AE194" s="76" t="s">
        <v>39</v>
      </c>
      <c r="AF194" s="76" t="s">
        <v>39</v>
      </c>
      <c r="AG194" s="76" t="s">
        <v>39</v>
      </c>
      <c r="AH194" s="76" t="s">
        <v>39</v>
      </c>
      <c r="AI194" s="76" t="s">
        <v>39</v>
      </c>
      <c r="AJ194" s="76" t="s">
        <v>39</v>
      </c>
      <c r="AK194" s="76">
        <v>0.17911504424778762</v>
      </c>
      <c r="AL194" s="76" t="s">
        <v>39</v>
      </c>
      <c r="AM194" s="76" t="s">
        <v>39</v>
      </c>
      <c r="AN194" s="76" t="s">
        <v>39</v>
      </c>
    </row>
    <row r="195" spans="1:40" ht="15.75" x14ac:dyDescent="0.25">
      <c r="A195" s="2" t="s">
        <v>182</v>
      </c>
      <c r="B195" s="2" t="s">
        <v>268</v>
      </c>
      <c r="C195" s="38" t="s">
        <v>271</v>
      </c>
      <c r="D195" s="2" t="s">
        <v>283</v>
      </c>
      <c r="E195" s="4" t="s">
        <v>39</v>
      </c>
      <c r="F195" s="4">
        <v>543.54899999999998</v>
      </c>
      <c r="G195" s="76">
        <v>4.2314492345676288E-2</v>
      </c>
      <c r="H195" s="76">
        <v>3.4403522037571591E-2</v>
      </c>
      <c r="I195" s="76">
        <v>7.7269942544278443E-3</v>
      </c>
      <c r="J195" s="76">
        <v>8.7020673389151662E-2</v>
      </c>
      <c r="K195" s="76">
        <v>0.28203529028661634</v>
      </c>
      <c r="L195" s="76">
        <v>0.13062299811056594</v>
      </c>
      <c r="M195" s="76">
        <v>0.11406515327964913</v>
      </c>
      <c r="N195" s="77" t="e">
        <f t="shared" si="31"/>
        <v>#NUM!</v>
      </c>
      <c r="O195" s="78" t="s">
        <v>39</v>
      </c>
      <c r="P195" s="79" t="s">
        <v>39</v>
      </c>
      <c r="Q195" s="77" t="s">
        <v>39</v>
      </c>
      <c r="R195" s="78" t="s">
        <v>39</v>
      </c>
      <c r="S195" s="76" t="s">
        <v>39</v>
      </c>
      <c r="T195" s="76" t="s">
        <v>39</v>
      </c>
      <c r="U195" s="76" t="s">
        <v>39</v>
      </c>
      <c r="V195" s="76" t="s">
        <v>39</v>
      </c>
      <c r="W195" s="76" t="s">
        <v>39</v>
      </c>
      <c r="X195" s="76" t="s">
        <v>39</v>
      </c>
      <c r="Y195" s="76" t="s">
        <v>39</v>
      </c>
      <c r="Z195" s="76" t="s">
        <v>39</v>
      </c>
      <c r="AA195" s="76" t="s">
        <v>39</v>
      </c>
      <c r="AB195" s="76">
        <v>0</v>
      </c>
      <c r="AC195" s="76">
        <v>0</v>
      </c>
      <c r="AD195" s="80">
        <v>0.13062299811056594</v>
      </c>
      <c r="AE195" s="76" t="s">
        <v>39</v>
      </c>
      <c r="AF195" s="76">
        <v>0.12142419542672327</v>
      </c>
      <c r="AG195" s="76" t="s">
        <v>39</v>
      </c>
      <c r="AH195" s="76" t="s">
        <v>39</v>
      </c>
      <c r="AI195" s="76" t="s">
        <v>39</v>
      </c>
      <c r="AJ195" s="76" t="s">
        <v>39</v>
      </c>
      <c r="AK195" s="76">
        <v>0.19869413797100169</v>
      </c>
      <c r="AL195" s="76" t="s">
        <v>39</v>
      </c>
      <c r="AM195" s="76" t="s">
        <v>39</v>
      </c>
      <c r="AN195" s="76" t="s">
        <v>39</v>
      </c>
    </row>
    <row r="196" spans="1:40" ht="15.75" x14ac:dyDescent="0.25">
      <c r="A196" s="2" t="s">
        <v>182</v>
      </c>
      <c r="B196" s="2" t="s">
        <v>268</v>
      </c>
      <c r="C196" s="2" t="s">
        <v>284</v>
      </c>
      <c r="D196" s="2" t="s">
        <v>285</v>
      </c>
      <c r="E196" s="2">
        <v>547.30999999999995</v>
      </c>
      <c r="F196" s="2">
        <v>478</v>
      </c>
      <c r="G196" s="76">
        <v>6.2552301255230119E-2</v>
      </c>
      <c r="H196" s="76">
        <v>3.1589958158995818E-2</v>
      </c>
      <c r="I196" s="76" t="s">
        <v>39</v>
      </c>
      <c r="J196" s="76">
        <v>9.7071129707112971E-2</v>
      </c>
      <c r="K196" s="76">
        <v>0.25711297071129707</v>
      </c>
      <c r="L196" s="76">
        <v>0.14476987447698744</v>
      </c>
      <c r="M196" s="76">
        <v>0.12510460251046024</v>
      </c>
      <c r="N196" s="77" t="e">
        <f t="shared" si="31"/>
        <v>#NUM!</v>
      </c>
      <c r="O196" s="78" t="s">
        <v>39</v>
      </c>
      <c r="P196" s="79" t="s">
        <v>39</v>
      </c>
      <c r="Q196" s="77" t="s">
        <v>39</v>
      </c>
      <c r="R196" s="78" t="s">
        <v>39</v>
      </c>
      <c r="S196" s="76" t="s">
        <v>39</v>
      </c>
      <c r="T196" s="76" t="s">
        <v>39</v>
      </c>
      <c r="U196" s="76" t="s">
        <v>39</v>
      </c>
      <c r="V196" s="76" t="s">
        <v>39</v>
      </c>
      <c r="W196" s="76" t="s">
        <v>39</v>
      </c>
      <c r="X196" s="76" t="s">
        <v>39</v>
      </c>
      <c r="Y196" s="76" t="s">
        <v>39</v>
      </c>
      <c r="Z196" s="76" t="s">
        <v>39</v>
      </c>
      <c r="AA196" s="76" t="s">
        <v>39</v>
      </c>
      <c r="AB196" s="76" t="s">
        <v>39</v>
      </c>
      <c r="AC196" s="76" t="s">
        <v>39</v>
      </c>
      <c r="AD196" s="80">
        <v>0.14330543933054393</v>
      </c>
      <c r="AE196" s="76" t="s">
        <v>39</v>
      </c>
      <c r="AF196" s="76" t="s">
        <v>39</v>
      </c>
      <c r="AG196" s="76" t="s">
        <v>39</v>
      </c>
      <c r="AH196" s="76">
        <v>0.22510460251046024</v>
      </c>
      <c r="AI196" s="76">
        <v>0.14393305439330542</v>
      </c>
      <c r="AJ196" s="76">
        <v>0.15167364016736401</v>
      </c>
      <c r="AK196" s="76">
        <v>0.2108786610878661</v>
      </c>
      <c r="AL196" s="76">
        <v>0.62343096234309625</v>
      </c>
      <c r="AM196" s="76" t="s">
        <v>39</v>
      </c>
      <c r="AN196" s="76" t="s">
        <v>39</v>
      </c>
    </row>
    <row r="197" spans="1:40" ht="15.75" x14ac:dyDescent="0.25">
      <c r="A197" s="98" t="s">
        <v>182</v>
      </c>
      <c r="B197" s="98" t="s">
        <v>268</v>
      </c>
      <c r="C197" s="102" t="s">
        <v>271</v>
      </c>
      <c r="D197" s="98" t="s">
        <v>49</v>
      </c>
      <c r="E197" s="98">
        <f>AVERAGE(E184:E196)</f>
        <v>653.93099999999993</v>
      </c>
      <c r="F197" s="98">
        <f>AVERAGE(F184:F196)</f>
        <v>562.12961538461536</v>
      </c>
      <c r="G197" s="99">
        <f t="shared" ref="G197:AN197" si="38">AVERAGE(G184:G196)</f>
        <v>4.089011285830077E-2</v>
      </c>
      <c r="H197" s="99">
        <f t="shared" si="38"/>
        <v>3.7340570839449722E-2</v>
      </c>
      <c r="I197" s="99">
        <f t="shared" si="38"/>
        <v>1.5751102818692554E-2</v>
      </c>
      <c r="J197" s="99">
        <f t="shared" si="38"/>
        <v>8.3807160162888666E-2</v>
      </c>
      <c r="K197" s="99">
        <f t="shared" si="38"/>
        <v>0.26561911354870804</v>
      </c>
      <c r="L197" s="99">
        <f t="shared" si="38"/>
        <v>0.15150643877549486</v>
      </c>
      <c r="M197" s="99">
        <f t="shared" si="38"/>
        <v>0.11405724614250325</v>
      </c>
      <c r="N197" s="84" t="e">
        <f t="shared" si="38"/>
        <v>#NUM!</v>
      </c>
      <c r="O197" s="99" t="e">
        <f t="shared" si="38"/>
        <v>#DIV/0!</v>
      </c>
      <c r="P197" s="99">
        <f t="shared" si="38"/>
        <v>0.66140382383932739</v>
      </c>
      <c r="Q197" s="84">
        <f t="shared" si="38"/>
        <v>6.755473436839815E-2</v>
      </c>
      <c r="R197" s="99" t="e">
        <f t="shared" si="38"/>
        <v>#DIV/0!</v>
      </c>
      <c r="S197" s="99">
        <f t="shared" si="38"/>
        <v>6.755473436839815E-2</v>
      </c>
      <c r="T197" s="99">
        <f t="shared" si="38"/>
        <v>6.0418772307543819E-2</v>
      </c>
      <c r="U197" s="99" t="e">
        <f t="shared" si="38"/>
        <v>#DIV/0!</v>
      </c>
      <c r="V197" s="99" t="e">
        <f t="shared" si="38"/>
        <v>#DIV/0!</v>
      </c>
      <c r="W197" s="99" t="e">
        <f t="shared" si="38"/>
        <v>#DIV/0!</v>
      </c>
      <c r="X197" s="99" t="e">
        <f t="shared" si="38"/>
        <v>#DIV/0!</v>
      </c>
      <c r="Y197" s="99" t="e">
        <f t="shared" si="38"/>
        <v>#DIV/0!</v>
      </c>
      <c r="Z197" s="99" t="e">
        <f t="shared" si="38"/>
        <v>#DIV/0!</v>
      </c>
      <c r="AA197" s="99" t="e">
        <f t="shared" si="38"/>
        <v>#DIV/0!</v>
      </c>
      <c r="AB197" s="99">
        <f t="shared" si="38"/>
        <v>0</v>
      </c>
      <c r="AC197" s="99">
        <f t="shared" si="38"/>
        <v>0</v>
      </c>
      <c r="AD197" s="99">
        <f t="shared" si="38"/>
        <v>0.10235121869229337</v>
      </c>
      <c r="AE197" s="99">
        <f t="shared" si="38"/>
        <v>0.21186293232992362</v>
      </c>
      <c r="AF197" s="99">
        <f t="shared" si="38"/>
        <v>0.12422208244066972</v>
      </c>
      <c r="AG197" s="99">
        <f t="shared" si="38"/>
        <v>0.35124327529969923</v>
      </c>
      <c r="AH197" s="99">
        <f t="shared" si="38"/>
        <v>0.17362653455844504</v>
      </c>
      <c r="AI197" s="99">
        <f t="shared" si="38"/>
        <v>0.13527357442446813</v>
      </c>
      <c r="AJ197" s="99">
        <f t="shared" si="38"/>
        <v>0.15731153668833905</v>
      </c>
      <c r="AK197" s="99">
        <f t="shared" si="38"/>
        <v>0.1907337651796247</v>
      </c>
      <c r="AL197" s="99">
        <f t="shared" si="38"/>
        <v>0.5343161687526774</v>
      </c>
      <c r="AM197" s="99" t="e">
        <f t="shared" si="38"/>
        <v>#DIV/0!</v>
      </c>
      <c r="AN197" s="99" t="e">
        <f t="shared" si="38"/>
        <v>#DIV/0!</v>
      </c>
    </row>
    <row r="198" spans="1:40" ht="15.75" x14ac:dyDescent="0.25">
      <c r="A198" s="2" t="s">
        <v>182</v>
      </c>
      <c r="B198" s="2" t="s">
        <v>268</v>
      </c>
      <c r="C198" s="38" t="s">
        <v>286</v>
      </c>
      <c r="D198" s="2" t="s">
        <v>287</v>
      </c>
      <c r="E198" s="4">
        <v>408</v>
      </c>
      <c r="F198" s="4">
        <v>341</v>
      </c>
      <c r="G198" s="76">
        <v>4.2228739002932551E-2</v>
      </c>
      <c r="H198" s="76">
        <v>5.454545454545455E-2</v>
      </c>
      <c r="I198" s="76">
        <v>2.2580645161290325E-2</v>
      </c>
      <c r="J198" s="76">
        <v>7.3607038123167157E-2</v>
      </c>
      <c r="K198" s="76">
        <v>0.33577712609970672</v>
      </c>
      <c r="L198" s="76">
        <v>7.6832844574780054E-2</v>
      </c>
      <c r="M198" s="76">
        <v>0.12287390029325512</v>
      </c>
      <c r="N198" s="77">
        <f t="shared" si="31"/>
        <v>0.73020527859237538</v>
      </c>
      <c r="O198" s="78" t="s">
        <v>39</v>
      </c>
      <c r="P198" s="79">
        <v>0.73020527859237538</v>
      </c>
      <c r="Q198" s="77">
        <f>SUM(R198,S198)</f>
        <v>7.0967741935483872E-2</v>
      </c>
      <c r="R198" s="78" t="s">
        <v>39</v>
      </c>
      <c r="S198" s="76">
        <v>7.0967741935483872E-2</v>
      </c>
      <c r="T198" s="76">
        <v>7.1847507331378305E-2</v>
      </c>
      <c r="U198" s="76" t="s">
        <v>39</v>
      </c>
      <c r="V198" s="76" t="s">
        <v>39</v>
      </c>
      <c r="W198" s="76" t="s">
        <v>39</v>
      </c>
      <c r="X198" s="76" t="s">
        <v>39</v>
      </c>
      <c r="Y198" s="76" t="s">
        <v>39</v>
      </c>
      <c r="Z198" s="76" t="s">
        <v>39</v>
      </c>
      <c r="AA198" s="76" t="s">
        <v>39</v>
      </c>
      <c r="AB198" s="76" t="s">
        <v>39</v>
      </c>
      <c r="AC198" s="76" t="s">
        <v>39</v>
      </c>
      <c r="AD198" s="80">
        <v>5.1612903225806459E-2</v>
      </c>
      <c r="AE198" s="76" t="s">
        <v>39</v>
      </c>
      <c r="AF198" s="76" t="s">
        <v>39</v>
      </c>
      <c r="AG198" s="76" t="s">
        <v>39</v>
      </c>
      <c r="AH198" s="76">
        <v>0.25131964809384166</v>
      </c>
      <c r="AI198" s="76">
        <v>0.17096774193548386</v>
      </c>
      <c r="AJ198" s="76" t="s">
        <v>39</v>
      </c>
      <c r="AK198" s="76">
        <v>0.22258064516129034</v>
      </c>
      <c r="AL198" s="76">
        <v>0.50762463343108499</v>
      </c>
      <c r="AM198" s="76" t="s">
        <v>39</v>
      </c>
      <c r="AN198" s="76" t="s">
        <v>39</v>
      </c>
    </row>
    <row r="199" spans="1:40" ht="15.75" x14ac:dyDescent="0.25">
      <c r="A199" s="2" t="s">
        <v>182</v>
      </c>
      <c r="B199" s="2" t="s">
        <v>268</v>
      </c>
      <c r="C199" s="2" t="s">
        <v>288</v>
      </c>
      <c r="D199" s="2" t="s">
        <v>289</v>
      </c>
      <c r="E199" s="4" t="s">
        <v>39</v>
      </c>
      <c r="F199" s="4">
        <v>77.757000000000005</v>
      </c>
      <c r="G199" s="76">
        <v>3.7295677559576627E-2</v>
      </c>
      <c r="H199" s="76">
        <v>5.6586545262805925E-2</v>
      </c>
      <c r="I199" s="76">
        <v>5.7872603109687872E-2</v>
      </c>
      <c r="J199" s="76">
        <v>4.1153851100222488E-2</v>
      </c>
      <c r="K199" s="76">
        <v>0.27264426353897397</v>
      </c>
      <c r="L199" s="76">
        <v>0.14918271023830651</v>
      </c>
      <c r="M199" s="76">
        <v>2.0576925550111244E-2</v>
      </c>
      <c r="N199" s="77">
        <f t="shared" si="31"/>
        <v>0.73176691487583101</v>
      </c>
      <c r="O199" s="78" t="s">
        <v>39</v>
      </c>
      <c r="P199" s="79">
        <v>0.73176691487583101</v>
      </c>
      <c r="Q199" s="77">
        <f>SUM(R199,S199)</f>
        <v>8.487981789420887E-2</v>
      </c>
      <c r="R199" s="78" t="s">
        <v>39</v>
      </c>
      <c r="S199" s="76">
        <v>8.487981789420887E-2</v>
      </c>
      <c r="T199" s="76">
        <v>5.2728371722160057E-2</v>
      </c>
      <c r="U199" s="76">
        <v>0.60830536157516357</v>
      </c>
      <c r="V199" s="76">
        <v>6.8161065884743494E-2</v>
      </c>
      <c r="W199" s="76">
        <v>6.8161065884743494E-2</v>
      </c>
      <c r="X199" s="76">
        <v>0.8500842367889706</v>
      </c>
      <c r="Y199" s="76">
        <v>0.14918271023830651</v>
      </c>
      <c r="Z199" s="76">
        <v>0.11317309052561185</v>
      </c>
      <c r="AA199" s="76">
        <v>0.8886659721954292</v>
      </c>
      <c r="AB199" s="76">
        <v>0.11060097483184793</v>
      </c>
      <c r="AC199" s="76">
        <v>9.7740396363028392E-2</v>
      </c>
      <c r="AD199" s="80">
        <v>0.19933896626670267</v>
      </c>
      <c r="AE199" s="76" t="s">
        <v>39</v>
      </c>
      <c r="AF199" s="76" t="s">
        <v>39</v>
      </c>
      <c r="AG199" s="76" t="s">
        <v>39</v>
      </c>
      <c r="AH199" s="76">
        <v>0.33694715588307161</v>
      </c>
      <c r="AI199" s="76" t="s">
        <v>39</v>
      </c>
      <c r="AJ199" s="76" t="s">
        <v>39</v>
      </c>
      <c r="AK199" s="76" t="s">
        <v>39</v>
      </c>
      <c r="AL199" s="76" t="s">
        <v>39</v>
      </c>
      <c r="AM199" s="76">
        <v>0.40639427961469704</v>
      </c>
      <c r="AN199" s="76">
        <v>0.50799284951837131</v>
      </c>
    </row>
    <row r="200" spans="1:40" ht="15.75" x14ac:dyDescent="0.25">
      <c r="A200" s="2" t="s">
        <v>182</v>
      </c>
      <c r="B200" s="2" t="s">
        <v>292</v>
      </c>
      <c r="C200" s="2" t="s">
        <v>293</v>
      </c>
      <c r="D200" s="2" t="s">
        <v>294</v>
      </c>
      <c r="E200" s="2" t="s">
        <v>39</v>
      </c>
      <c r="F200" s="2">
        <v>220.18</v>
      </c>
      <c r="G200" s="76" t="s">
        <v>39</v>
      </c>
      <c r="H200" s="76">
        <v>0</v>
      </c>
      <c r="I200" s="76">
        <v>0</v>
      </c>
      <c r="J200" s="76" t="s">
        <v>39</v>
      </c>
      <c r="K200" s="76">
        <v>0.52048324098464893</v>
      </c>
      <c r="L200" s="76" t="s">
        <v>39</v>
      </c>
      <c r="M200" s="76">
        <v>2.9521300753928604E-2</v>
      </c>
      <c r="N200" s="77" t="e">
        <f t="shared" si="31"/>
        <v>#NUM!</v>
      </c>
      <c r="O200" s="78" t="s">
        <v>39</v>
      </c>
      <c r="P200" s="79" t="s">
        <v>39</v>
      </c>
      <c r="Q200" s="77" t="s">
        <v>39</v>
      </c>
      <c r="R200" s="78" t="s">
        <v>39</v>
      </c>
      <c r="S200" s="76" t="s">
        <v>39</v>
      </c>
      <c r="T200" s="76" t="s">
        <v>39</v>
      </c>
      <c r="U200" s="76" t="s">
        <v>39</v>
      </c>
      <c r="V200" s="76">
        <v>0</v>
      </c>
      <c r="W200" s="76">
        <v>0</v>
      </c>
      <c r="X200" s="76" t="s">
        <v>39</v>
      </c>
      <c r="Y200" s="76" t="s">
        <v>39</v>
      </c>
      <c r="Z200" s="76" t="s">
        <v>39</v>
      </c>
      <c r="AA200" s="76" t="s">
        <v>39</v>
      </c>
      <c r="AB200" s="76" t="s">
        <v>39</v>
      </c>
      <c r="AC200" s="76" t="s">
        <v>39</v>
      </c>
      <c r="AD200" s="80">
        <v>7.5392860386956126E-2</v>
      </c>
      <c r="AE200" s="76" t="s">
        <v>39</v>
      </c>
      <c r="AF200" s="76" t="s">
        <v>39</v>
      </c>
      <c r="AG200" s="76" t="s">
        <v>39</v>
      </c>
      <c r="AH200" s="76">
        <v>0.69216095921518761</v>
      </c>
      <c r="AI200" s="76">
        <v>0.42465255699881915</v>
      </c>
      <c r="AJ200" s="76">
        <v>0.36197656462893996</v>
      </c>
      <c r="AK200" s="76" t="s">
        <v>39</v>
      </c>
      <c r="AL200" s="76" t="s">
        <v>39</v>
      </c>
      <c r="AM200" s="76" t="s">
        <v>39</v>
      </c>
      <c r="AN200" s="76" t="s">
        <v>39</v>
      </c>
    </row>
    <row r="201" spans="1:40" ht="15.75" x14ac:dyDescent="0.25">
      <c r="A201" s="2" t="s">
        <v>182</v>
      </c>
      <c r="B201" s="2" t="s">
        <v>292</v>
      </c>
      <c r="C201" s="2" t="s">
        <v>295</v>
      </c>
      <c r="D201" s="2" t="s">
        <v>296</v>
      </c>
      <c r="E201" s="2">
        <v>314.55</v>
      </c>
      <c r="F201" s="2">
        <v>239.93</v>
      </c>
      <c r="G201" s="76" t="s">
        <v>39</v>
      </c>
      <c r="H201" s="76" t="s">
        <v>39</v>
      </c>
      <c r="I201" s="76" t="s">
        <v>39</v>
      </c>
      <c r="J201" s="76" t="s">
        <v>39</v>
      </c>
      <c r="K201" s="76">
        <v>0.12420289251031551</v>
      </c>
      <c r="L201" s="76">
        <v>0.3492685366565248</v>
      </c>
      <c r="M201" s="76">
        <v>2.7091234943525194E-2</v>
      </c>
      <c r="N201" s="77" t="e">
        <f t="shared" si="31"/>
        <v>#NUM!</v>
      </c>
      <c r="O201" s="78" t="s">
        <v>39</v>
      </c>
      <c r="P201" s="79" t="s">
        <v>39</v>
      </c>
      <c r="Q201" s="77" t="s">
        <v>39</v>
      </c>
      <c r="R201" s="78" t="s">
        <v>39</v>
      </c>
      <c r="S201" s="76" t="s">
        <v>39</v>
      </c>
      <c r="T201" s="76" t="s">
        <v>39</v>
      </c>
      <c r="U201" s="76" t="s">
        <v>39</v>
      </c>
      <c r="V201" s="76" t="s">
        <v>39</v>
      </c>
      <c r="W201" s="76" t="s">
        <v>39</v>
      </c>
      <c r="X201" s="76">
        <v>0.67686408535822951</v>
      </c>
      <c r="Y201" s="76">
        <v>0.26257658483724416</v>
      </c>
      <c r="Z201" s="76">
        <v>0.1175342808319093</v>
      </c>
      <c r="AA201" s="76" t="s">
        <v>39</v>
      </c>
      <c r="AB201" s="76">
        <v>0</v>
      </c>
      <c r="AC201" s="76">
        <v>0</v>
      </c>
      <c r="AD201" s="80">
        <v>2.8341599633226355E-2</v>
      </c>
      <c r="AE201" s="76">
        <v>0.40178385362397367</v>
      </c>
      <c r="AF201" s="76" t="s">
        <v>39</v>
      </c>
      <c r="AG201" s="76" t="s">
        <v>39</v>
      </c>
      <c r="AH201" s="76">
        <v>0.47138748801733837</v>
      </c>
      <c r="AI201" s="76">
        <v>0.25257366731963488</v>
      </c>
      <c r="AJ201" s="76">
        <v>0.10669778685449924</v>
      </c>
      <c r="AK201" s="76">
        <v>0.14962697453423915</v>
      </c>
      <c r="AL201" s="76">
        <v>0.43554370024590505</v>
      </c>
      <c r="AM201" s="76" t="s">
        <v>39</v>
      </c>
      <c r="AN201" s="76" t="s">
        <v>39</v>
      </c>
    </row>
    <row r="202" spans="1:40" ht="15.75" x14ac:dyDescent="0.25">
      <c r="A202" s="2" t="s">
        <v>182</v>
      </c>
      <c r="B202" s="2" t="s">
        <v>292</v>
      </c>
      <c r="C202" s="2" t="s">
        <v>295</v>
      </c>
      <c r="D202" s="2" t="s">
        <v>297</v>
      </c>
      <c r="E202" s="2" t="s">
        <v>39</v>
      </c>
      <c r="F202" s="2">
        <v>185</v>
      </c>
      <c r="G202" s="76" t="s">
        <v>39</v>
      </c>
      <c r="H202" s="76" t="s">
        <v>39</v>
      </c>
      <c r="I202" s="76" t="s">
        <v>39</v>
      </c>
      <c r="J202" s="76" t="s">
        <v>39</v>
      </c>
      <c r="K202" s="76">
        <v>0.14864864864864866</v>
      </c>
      <c r="L202" s="76">
        <v>0.46864864864864869</v>
      </c>
      <c r="M202" s="76">
        <v>4.6486486486486484E-2</v>
      </c>
      <c r="N202" s="77" t="e">
        <f t="shared" si="31"/>
        <v>#NUM!</v>
      </c>
      <c r="O202" s="78" t="s">
        <v>39</v>
      </c>
      <c r="P202" s="79" t="s">
        <v>39</v>
      </c>
      <c r="Q202" s="77">
        <f>SUM(R202,S202)</f>
        <v>0</v>
      </c>
      <c r="R202" s="78" t="s">
        <v>39</v>
      </c>
      <c r="S202" s="76">
        <v>0</v>
      </c>
      <c r="T202" s="76">
        <v>0</v>
      </c>
      <c r="U202" s="76" t="s">
        <v>39</v>
      </c>
      <c r="V202" s="76" t="s">
        <v>39</v>
      </c>
      <c r="W202" s="76" t="s">
        <v>39</v>
      </c>
      <c r="X202" s="76">
        <v>0.80270270270270272</v>
      </c>
      <c r="Y202" s="76">
        <v>0.18</v>
      </c>
      <c r="Z202" s="76">
        <v>0.14918918918918919</v>
      </c>
      <c r="AA202" s="76" t="s">
        <v>39</v>
      </c>
      <c r="AB202" s="76" t="s">
        <v>39</v>
      </c>
      <c r="AC202" s="76" t="s">
        <v>39</v>
      </c>
      <c r="AD202" s="80">
        <v>3.6216216216216214E-2</v>
      </c>
      <c r="AE202" s="76" t="s">
        <v>39</v>
      </c>
      <c r="AF202" s="76" t="s">
        <v>39</v>
      </c>
      <c r="AG202" s="76" t="s">
        <v>39</v>
      </c>
      <c r="AH202" s="76">
        <v>0.61243243243243239</v>
      </c>
      <c r="AI202" s="76">
        <v>0.31837837837837835</v>
      </c>
      <c r="AJ202" s="76">
        <v>0.14864864864864866</v>
      </c>
      <c r="AK202" s="76">
        <v>0.22216216216216217</v>
      </c>
      <c r="AL202" s="76">
        <v>0.50054054054054054</v>
      </c>
      <c r="AM202" s="76" t="s">
        <v>39</v>
      </c>
      <c r="AN202" s="76" t="s">
        <v>39</v>
      </c>
    </row>
    <row r="203" spans="1:40" ht="15.75" x14ac:dyDescent="0.25">
      <c r="A203" s="2" t="s">
        <v>182</v>
      </c>
      <c r="B203" s="2" t="s">
        <v>292</v>
      </c>
      <c r="C203" s="2" t="s">
        <v>295</v>
      </c>
      <c r="D203" s="2" t="s">
        <v>298</v>
      </c>
      <c r="E203" s="38">
        <v>267</v>
      </c>
      <c r="F203" s="2">
        <v>183.80600000000001</v>
      </c>
      <c r="G203" s="76">
        <v>2.067397146991937E-2</v>
      </c>
      <c r="H203" s="76">
        <v>2.0129919589132021E-2</v>
      </c>
      <c r="I203" s="76" t="s">
        <v>39</v>
      </c>
      <c r="J203" s="76" t="s">
        <v>39</v>
      </c>
      <c r="K203" s="76">
        <v>0.14362969652786087</v>
      </c>
      <c r="L203" s="76" t="s">
        <v>39</v>
      </c>
      <c r="M203" s="76">
        <v>4.8420617390074319E-2</v>
      </c>
      <c r="N203" s="77" t="e">
        <f t="shared" si="31"/>
        <v>#NUM!</v>
      </c>
      <c r="O203" s="78" t="s">
        <v>39</v>
      </c>
      <c r="P203" s="79" t="s">
        <v>39</v>
      </c>
      <c r="Q203" s="77">
        <f>SUM(R203,S203)</f>
        <v>0</v>
      </c>
      <c r="R203" s="78" t="s">
        <v>39</v>
      </c>
      <c r="S203" s="76">
        <v>0</v>
      </c>
      <c r="T203" s="76">
        <v>0</v>
      </c>
      <c r="U203" s="76" t="s">
        <v>39</v>
      </c>
      <c r="V203" s="76" t="s">
        <v>39</v>
      </c>
      <c r="W203" s="76" t="s">
        <v>39</v>
      </c>
      <c r="X203" s="76">
        <v>0.7703774631948902</v>
      </c>
      <c r="Y203" s="76">
        <v>0.16920013492486644</v>
      </c>
      <c r="Z203" s="76">
        <v>0.23992687942722218</v>
      </c>
      <c r="AA203" s="76" t="s">
        <v>39</v>
      </c>
      <c r="AB203" s="76">
        <v>0</v>
      </c>
      <c r="AC203" s="76">
        <v>0</v>
      </c>
      <c r="AD203" s="80">
        <v>3.9171735416689335E-2</v>
      </c>
      <c r="AE203" s="76">
        <v>0.40749485870972657</v>
      </c>
      <c r="AF203" s="76" t="s">
        <v>39</v>
      </c>
      <c r="AG203" s="76">
        <v>0.1311165032697518</v>
      </c>
      <c r="AH203" s="76">
        <v>0.57179852670750675</v>
      </c>
      <c r="AI203" s="76">
        <v>0.25516033208926803</v>
      </c>
      <c r="AJ203" s="76">
        <v>0.11533899872691859</v>
      </c>
      <c r="AK203" s="76">
        <v>0.23231015309619926</v>
      </c>
      <c r="AL203" s="76">
        <v>0.60008922450844904</v>
      </c>
      <c r="AM203" s="76" t="s">
        <v>39</v>
      </c>
      <c r="AN203" s="76" t="s">
        <v>39</v>
      </c>
    </row>
    <row r="204" spans="1:40" ht="15.75" x14ac:dyDescent="0.25">
      <c r="A204" s="98" t="s">
        <v>182</v>
      </c>
      <c r="B204" s="98" t="s">
        <v>292</v>
      </c>
      <c r="C204" s="98" t="s">
        <v>295</v>
      </c>
      <c r="D204" s="98" t="s">
        <v>49</v>
      </c>
      <c r="E204" s="102">
        <f>AVERAGE(E201:E203)</f>
        <v>290.77499999999998</v>
      </c>
      <c r="F204" s="102">
        <f t="shared" ref="F204:AN204" si="39">AVERAGE(F201:F203)</f>
        <v>202.91200000000001</v>
      </c>
      <c r="G204" s="111">
        <f t="shared" si="39"/>
        <v>2.067397146991937E-2</v>
      </c>
      <c r="H204" s="111">
        <f t="shared" si="39"/>
        <v>2.0129919589132021E-2</v>
      </c>
      <c r="I204" s="111" t="e">
        <f t="shared" si="39"/>
        <v>#DIV/0!</v>
      </c>
      <c r="J204" s="111" t="e">
        <f t="shared" si="39"/>
        <v>#DIV/0!</v>
      </c>
      <c r="K204" s="111">
        <f t="shared" si="39"/>
        <v>0.13882707922894166</v>
      </c>
      <c r="L204" s="111">
        <f t="shared" si="39"/>
        <v>0.40895859265258672</v>
      </c>
      <c r="M204" s="111">
        <f t="shared" si="39"/>
        <v>4.0666112940028663E-2</v>
      </c>
      <c r="N204" s="112" t="e">
        <f t="shared" si="39"/>
        <v>#NUM!</v>
      </c>
      <c r="O204" s="111" t="e">
        <f t="shared" si="39"/>
        <v>#DIV/0!</v>
      </c>
      <c r="P204" s="111" t="e">
        <f t="shared" si="39"/>
        <v>#DIV/0!</v>
      </c>
      <c r="Q204" s="112">
        <f t="shared" si="39"/>
        <v>0</v>
      </c>
      <c r="R204" s="111" t="e">
        <f t="shared" si="39"/>
        <v>#DIV/0!</v>
      </c>
      <c r="S204" s="111">
        <f t="shared" si="39"/>
        <v>0</v>
      </c>
      <c r="T204" s="111">
        <f t="shared" si="39"/>
        <v>0</v>
      </c>
      <c r="U204" s="111" t="e">
        <f t="shared" si="39"/>
        <v>#DIV/0!</v>
      </c>
      <c r="V204" s="111" t="e">
        <f t="shared" si="39"/>
        <v>#DIV/0!</v>
      </c>
      <c r="W204" s="111" t="e">
        <f t="shared" si="39"/>
        <v>#DIV/0!</v>
      </c>
      <c r="X204" s="111">
        <f t="shared" si="39"/>
        <v>0.74998141708527422</v>
      </c>
      <c r="Y204" s="111">
        <f t="shared" si="39"/>
        <v>0.20392557325403685</v>
      </c>
      <c r="Z204" s="111">
        <f t="shared" si="39"/>
        <v>0.1688834498161069</v>
      </c>
      <c r="AA204" s="111" t="e">
        <f t="shared" si="39"/>
        <v>#DIV/0!</v>
      </c>
      <c r="AB204" s="111">
        <f t="shared" si="39"/>
        <v>0</v>
      </c>
      <c r="AC204" s="111">
        <f t="shared" si="39"/>
        <v>0</v>
      </c>
      <c r="AD204" s="111">
        <f t="shared" si="39"/>
        <v>3.457651708871063E-2</v>
      </c>
      <c r="AE204" s="111">
        <f t="shared" si="39"/>
        <v>0.40463935616685009</v>
      </c>
      <c r="AF204" s="111" t="e">
        <f t="shared" si="39"/>
        <v>#DIV/0!</v>
      </c>
      <c r="AG204" s="111">
        <f t="shared" si="39"/>
        <v>0.1311165032697518</v>
      </c>
      <c r="AH204" s="111">
        <f t="shared" si="39"/>
        <v>0.55187281571909252</v>
      </c>
      <c r="AI204" s="111">
        <f t="shared" si="39"/>
        <v>0.27537079259576042</v>
      </c>
      <c r="AJ204" s="111">
        <f t="shared" si="39"/>
        <v>0.12356181141002216</v>
      </c>
      <c r="AK204" s="111">
        <f t="shared" si="39"/>
        <v>0.20136642993086687</v>
      </c>
      <c r="AL204" s="111">
        <f t="shared" si="39"/>
        <v>0.51205782176496484</v>
      </c>
      <c r="AM204" s="111" t="e">
        <f t="shared" si="39"/>
        <v>#DIV/0!</v>
      </c>
      <c r="AN204" s="111" t="e">
        <f t="shared" si="39"/>
        <v>#DIV/0!</v>
      </c>
    </row>
    <row r="205" spans="1:40" ht="15.75" x14ac:dyDescent="0.25">
      <c r="A205" s="2" t="s">
        <v>182</v>
      </c>
      <c r="B205" s="2" t="s">
        <v>292</v>
      </c>
      <c r="C205" s="2" t="s">
        <v>299</v>
      </c>
      <c r="D205" s="2" t="s">
        <v>300</v>
      </c>
      <c r="E205" s="2">
        <v>326</v>
      </c>
      <c r="F205" s="2">
        <v>252</v>
      </c>
      <c r="G205" s="76">
        <v>6.9444444444444448E-2</v>
      </c>
      <c r="H205" s="76">
        <v>4.8412698412698407E-2</v>
      </c>
      <c r="I205" s="76">
        <v>5.0793650793650794E-2</v>
      </c>
      <c r="J205" s="76" t="s">
        <v>39</v>
      </c>
      <c r="K205" s="76" t="s">
        <v>39</v>
      </c>
      <c r="L205" s="76" t="s">
        <v>39</v>
      </c>
      <c r="M205" s="76" t="s">
        <v>39</v>
      </c>
      <c r="N205" s="77">
        <f t="shared" si="31"/>
        <v>0.65873015873015872</v>
      </c>
      <c r="O205" s="78" t="s">
        <v>39</v>
      </c>
      <c r="P205" s="79">
        <v>0.65873015873015872</v>
      </c>
      <c r="Q205" s="77" t="s">
        <v>39</v>
      </c>
      <c r="R205" s="78" t="s">
        <v>39</v>
      </c>
      <c r="S205" s="76" t="s">
        <v>39</v>
      </c>
      <c r="T205" s="76" t="s">
        <v>39</v>
      </c>
      <c r="U205" s="76" t="s">
        <v>39</v>
      </c>
      <c r="V205" s="76" t="s">
        <v>39</v>
      </c>
      <c r="W205" s="76" t="s">
        <v>39</v>
      </c>
      <c r="X205" s="76">
        <v>0.77777777777777779</v>
      </c>
      <c r="Y205" s="76">
        <v>0.17698412698412699</v>
      </c>
      <c r="Z205" s="76" t="s">
        <v>39</v>
      </c>
      <c r="AA205" s="76" t="s">
        <v>39</v>
      </c>
      <c r="AB205" s="76" t="s">
        <v>39</v>
      </c>
      <c r="AC205" s="76" t="s">
        <v>39</v>
      </c>
      <c r="AD205" s="80">
        <v>7.4206349206349206E-2</v>
      </c>
      <c r="AE205" s="76">
        <v>0.39642857142857146</v>
      </c>
      <c r="AF205" s="76" t="s">
        <v>39</v>
      </c>
      <c r="AG205" s="76">
        <v>0.23769841269841269</v>
      </c>
      <c r="AH205" s="76">
        <v>0.63888888888888884</v>
      </c>
      <c r="AI205" s="76" t="s">
        <v>39</v>
      </c>
      <c r="AJ205" s="76" t="s">
        <v>39</v>
      </c>
      <c r="AK205" s="76" t="s">
        <v>39</v>
      </c>
      <c r="AL205" s="76" t="s">
        <v>39</v>
      </c>
      <c r="AM205" s="76">
        <v>0.43174603174603171</v>
      </c>
      <c r="AN205" s="76">
        <v>0.51904761904761909</v>
      </c>
    </row>
    <row r="206" spans="1:40" ht="15.75" x14ac:dyDescent="0.25">
      <c r="A206" s="2" t="s">
        <v>182</v>
      </c>
      <c r="B206" s="2" t="s">
        <v>292</v>
      </c>
      <c r="C206" s="2" t="s">
        <v>299</v>
      </c>
      <c r="D206" s="2" t="s">
        <v>301</v>
      </c>
      <c r="E206" s="2" t="s">
        <v>39</v>
      </c>
      <c r="F206" s="2">
        <v>271</v>
      </c>
      <c r="G206" s="76">
        <v>7.158671586715866E-2</v>
      </c>
      <c r="H206" s="76">
        <v>6.4944649446494473E-2</v>
      </c>
      <c r="I206" s="76" t="s">
        <v>39</v>
      </c>
      <c r="J206" s="76">
        <v>0.13837638376383765</v>
      </c>
      <c r="K206" s="76">
        <v>0.31881918819188193</v>
      </c>
      <c r="L206" s="76" t="s">
        <v>39</v>
      </c>
      <c r="M206" s="76">
        <v>0.10738007380073801</v>
      </c>
      <c r="N206" s="77">
        <f t="shared" si="31"/>
        <v>0.68265682656826565</v>
      </c>
      <c r="O206" s="78" t="s">
        <v>39</v>
      </c>
      <c r="P206" s="79">
        <v>0.68265682656826565</v>
      </c>
      <c r="Q206" s="77" t="s">
        <v>39</v>
      </c>
      <c r="R206" s="78" t="s">
        <v>39</v>
      </c>
      <c r="S206" s="76" t="s">
        <v>39</v>
      </c>
      <c r="T206" s="76" t="s">
        <v>39</v>
      </c>
      <c r="U206" s="76">
        <v>0.24022140221402211</v>
      </c>
      <c r="V206" s="76">
        <v>0.39630996309963101</v>
      </c>
      <c r="W206" s="76" t="s">
        <v>39</v>
      </c>
      <c r="X206" s="76">
        <v>0.73062730627306272</v>
      </c>
      <c r="Y206" s="76">
        <v>9.7416974169741696E-2</v>
      </c>
      <c r="Z206" s="76">
        <v>5.2767527675276753E-2</v>
      </c>
      <c r="AA206" s="76">
        <v>0.84501845018450183</v>
      </c>
      <c r="AB206" s="76">
        <v>6.0885608856088562E-2</v>
      </c>
      <c r="AC206" s="76">
        <v>5.350553505535055E-2</v>
      </c>
      <c r="AD206" s="80">
        <v>4.0590405904059039E-2</v>
      </c>
      <c r="AE206" s="76" t="s">
        <v>39</v>
      </c>
      <c r="AF206" s="76" t="s">
        <v>39</v>
      </c>
      <c r="AG206" s="76" t="s">
        <v>39</v>
      </c>
      <c r="AH206" s="76">
        <v>0.64575645756457567</v>
      </c>
      <c r="AI206" s="76">
        <v>0.26568265682656828</v>
      </c>
      <c r="AJ206" s="76">
        <v>0.14538745387453875</v>
      </c>
      <c r="AK206" s="76" t="s">
        <v>39</v>
      </c>
      <c r="AL206" s="76" t="s">
        <v>39</v>
      </c>
      <c r="AM206" s="76">
        <v>0.32250922509225094</v>
      </c>
      <c r="AN206" s="76">
        <v>0.4280442804428044</v>
      </c>
    </row>
    <row r="207" spans="1:40" ht="15.75" x14ac:dyDescent="0.25">
      <c r="A207" s="2" t="s">
        <v>182</v>
      </c>
      <c r="B207" s="2" t="s">
        <v>292</v>
      </c>
      <c r="C207" s="2" t="s">
        <v>299</v>
      </c>
      <c r="D207" s="2" t="s">
        <v>302</v>
      </c>
      <c r="E207" s="2">
        <v>366.00200000000001</v>
      </c>
      <c r="F207" s="114">
        <v>238.00200000000001</v>
      </c>
      <c r="G207" s="76">
        <v>7.7730439240006388E-2</v>
      </c>
      <c r="H207" s="76">
        <v>3.9915630961084358E-2</v>
      </c>
      <c r="I207" s="76" t="s">
        <v>39</v>
      </c>
      <c r="J207" s="76" t="s">
        <v>39</v>
      </c>
      <c r="K207" s="76">
        <v>0.32226619944370216</v>
      </c>
      <c r="L207" s="76" t="s">
        <v>39</v>
      </c>
      <c r="M207" s="76">
        <v>4.5377769934706436E-2</v>
      </c>
      <c r="N207" s="77">
        <f t="shared" si="31"/>
        <v>0.63865009537734974</v>
      </c>
      <c r="O207" s="78" t="s">
        <v>39</v>
      </c>
      <c r="P207" s="79">
        <v>0.63865009537734974</v>
      </c>
      <c r="Q207" s="77" t="s">
        <v>39</v>
      </c>
      <c r="R207" s="78" t="s">
        <v>39</v>
      </c>
      <c r="S207" s="76" t="s">
        <v>39</v>
      </c>
      <c r="T207" s="76" t="s">
        <v>39</v>
      </c>
      <c r="U207" s="76">
        <v>0.27604810043613082</v>
      </c>
      <c r="V207" s="76">
        <v>0.3928538415643566</v>
      </c>
      <c r="W207" s="76" t="s">
        <v>39</v>
      </c>
      <c r="X207" s="76">
        <v>0.75209452021411582</v>
      </c>
      <c r="Y207" s="76">
        <v>0.228569507819262</v>
      </c>
      <c r="Z207" s="76">
        <v>6.806665490205964E-2</v>
      </c>
      <c r="AA207" s="76">
        <v>0.87814388114385589</v>
      </c>
      <c r="AB207" s="76">
        <v>7.8990932849303794E-2</v>
      </c>
      <c r="AC207" s="76">
        <v>7.1427971193519374E-2</v>
      </c>
      <c r="AD207" s="80">
        <v>7.6890110167141451E-2</v>
      </c>
      <c r="AE207" s="76">
        <v>0.43655095335333316</v>
      </c>
      <c r="AF207" s="76" t="s">
        <v>39</v>
      </c>
      <c r="AG207" s="76" t="s">
        <v>39</v>
      </c>
      <c r="AH207" s="76">
        <v>0.66301963849043288</v>
      </c>
      <c r="AI207" s="76">
        <v>0.38108923454424753</v>
      </c>
      <c r="AJ207" s="76">
        <v>0.203359635633314</v>
      </c>
      <c r="AK207" s="76" t="s">
        <v>39</v>
      </c>
      <c r="AL207" s="76" t="s">
        <v>39</v>
      </c>
      <c r="AM207" s="76">
        <v>0.27100612599894119</v>
      </c>
      <c r="AN207" s="76">
        <v>0.34369459080175796</v>
      </c>
    </row>
    <row r="208" spans="1:40" ht="15.75" x14ac:dyDescent="0.25">
      <c r="A208" s="2" t="s">
        <v>182</v>
      </c>
      <c r="B208" s="2" t="s">
        <v>292</v>
      </c>
      <c r="C208" s="2" t="s">
        <v>299</v>
      </c>
      <c r="D208" s="2" t="s">
        <v>303</v>
      </c>
      <c r="E208" s="2" t="s">
        <v>39</v>
      </c>
      <c r="F208" s="2">
        <v>282</v>
      </c>
      <c r="G208" s="76">
        <v>5.1773049645390069E-2</v>
      </c>
      <c r="H208" s="76">
        <v>5.1773049645390069E-2</v>
      </c>
      <c r="I208" s="76">
        <v>4.042553191489362E-2</v>
      </c>
      <c r="J208" s="76">
        <v>0.13900709219858157</v>
      </c>
      <c r="K208" s="76" t="s">
        <v>39</v>
      </c>
      <c r="L208" s="76" t="s">
        <v>39</v>
      </c>
      <c r="M208" s="76" t="s">
        <v>39</v>
      </c>
      <c r="N208" s="77" t="e">
        <f t="shared" si="31"/>
        <v>#NUM!</v>
      </c>
      <c r="O208" s="78" t="s">
        <v>39</v>
      </c>
      <c r="P208" s="79" t="s">
        <v>39</v>
      </c>
      <c r="Q208" s="77" t="s">
        <v>39</v>
      </c>
      <c r="R208" s="78" t="s">
        <v>39</v>
      </c>
      <c r="S208" s="76" t="s">
        <v>39</v>
      </c>
      <c r="T208" s="76" t="s">
        <v>39</v>
      </c>
      <c r="U208" s="76">
        <v>0.17375886524822695</v>
      </c>
      <c r="V208" s="76" t="s">
        <v>39</v>
      </c>
      <c r="W208" s="76" t="s">
        <v>39</v>
      </c>
      <c r="X208" s="76">
        <v>0.60992907801418439</v>
      </c>
      <c r="Y208" s="76">
        <v>0.15035460992907801</v>
      </c>
      <c r="Z208" s="76">
        <v>9.7517730496453903E-2</v>
      </c>
      <c r="AA208" s="76" t="s">
        <v>39</v>
      </c>
      <c r="AB208" s="76" t="s">
        <v>39</v>
      </c>
      <c r="AC208" s="76" t="s">
        <v>39</v>
      </c>
      <c r="AD208" s="80">
        <v>6.4184397163120577E-2</v>
      </c>
      <c r="AE208" s="76" t="s">
        <v>39</v>
      </c>
      <c r="AF208" s="76" t="s">
        <v>39</v>
      </c>
      <c r="AG208" s="76" t="s">
        <v>39</v>
      </c>
      <c r="AH208" s="76" t="s">
        <v>39</v>
      </c>
      <c r="AI208" s="76">
        <v>0.29574468085106387</v>
      </c>
      <c r="AJ208" s="76">
        <v>0.15815602836879433</v>
      </c>
      <c r="AK208" s="76" t="s">
        <v>39</v>
      </c>
      <c r="AL208" s="76" t="s">
        <v>39</v>
      </c>
      <c r="AM208" s="76" t="s">
        <v>39</v>
      </c>
      <c r="AN208" s="76" t="s">
        <v>39</v>
      </c>
    </row>
    <row r="209" spans="1:40" ht="15.75" x14ac:dyDescent="0.25">
      <c r="A209" s="2" t="s">
        <v>182</v>
      </c>
      <c r="B209" s="2" t="s">
        <v>292</v>
      </c>
      <c r="C209" s="2" t="s">
        <v>299</v>
      </c>
      <c r="D209" s="2" t="s">
        <v>304</v>
      </c>
      <c r="E209" s="2">
        <v>285</v>
      </c>
      <c r="F209" s="2">
        <v>225</v>
      </c>
      <c r="G209" s="76">
        <v>6.1777777777777779E-2</v>
      </c>
      <c r="H209" s="76">
        <v>6.222222222222222E-2</v>
      </c>
      <c r="I209" s="76">
        <v>4.0888888888888884E-2</v>
      </c>
      <c r="J209" s="76" t="s">
        <v>39</v>
      </c>
      <c r="K209" s="76">
        <v>0.34755555555555556</v>
      </c>
      <c r="L209" s="76" t="s">
        <v>39</v>
      </c>
      <c r="M209" s="76">
        <v>7.0666666666666669E-2</v>
      </c>
      <c r="N209" s="77">
        <f t="shared" si="31"/>
        <v>0.5702222222222223</v>
      </c>
      <c r="O209" s="78" t="s">
        <v>39</v>
      </c>
      <c r="P209" s="79">
        <v>0.5702222222222223</v>
      </c>
      <c r="Q209" s="77" t="s">
        <v>39</v>
      </c>
      <c r="R209" s="78" t="s">
        <v>39</v>
      </c>
      <c r="S209" s="76" t="s">
        <v>39</v>
      </c>
      <c r="T209" s="76" t="s">
        <v>39</v>
      </c>
      <c r="U209" s="76" t="s">
        <v>39</v>
      </c>
      <c r="V209" s="76" t="s">
        <v>39</v>
      </c>
      <c r="W209" s="76" t="s">
        <v>39</v>
      </c>
      <c r="X209" s="76">
        <v>0.66088888888888886</v>
      </c>
      <c r="Y209" s="76">
        <v>0.17066666666666666</v>
      </c>
      <c r="Z209" s="76">
        <v>3.1555555555555552E-2</v>
      </c>
      <c r="AA209" s="76" t="s">
        <v>39</v>
      </c>
      <c r="AB209" s="76" t="s">
        <v>39</v>
      </c>
      <c r="AC209" s="76" t="s">
        <v>39</v>
      </c>
      <c r="AD209" s="80">
        <v>4.8888888888888891E-2</v>
      </c>
      <c r="AE209" s="76">
        <v>0.3</v>
      </c>
      <c r="AF209" s="76" t="s">
        <v>39</v>
      </c>
      <c r="AG209" s="76" t="s">
        <v>39</v>
      </c>
      <c r="AH209" s="76">
        <v>0.58444444444444443</v>
      </c>
      <c r="AI209" s="76" t="s">
        <v>39</v>
      </c>
      <c r="AJ209" s="76" t="s">
        <v>39</v>
      </c>
      <c r="AK209" s="76" t="s">
        <v>39</v>
      </c>
      <c r="AL209" s="76" t="s">
        <v>39</v>
      </c>
      <c r="AM209" s="76">
        <v>0.34933333333333333</v>
      </c>
      <c r="AN209" s="76">
        <v>0.33599999999999997</v>
      </c>
    </row>
    <row r="210" spans="1:40" ht="15.75" x14ac:dyDescent="0.25">
      <c r="A210" s="2" t="s">
        <v>182</v>
      </c>
      <c r="B210" s="2" t="s">
        <v>292</v>
      </c>
      <c r="C210" s="2" t="s">
        <v>299</v>
      </c>
      <c r="D210" s="2" t="s">
        <v>305</v>
      </c>
      <c r="E210" s="2" t="s">
        <v>39</v>
      </c>
      <c r="F210" s="2">
        <v>207</v>
      </c>
      <c r="G210" s="76">
        <v>8.9371980676328497E-2</v>
      </c>
      <c r="H210" s="76">
        <v>4.0096618357487929E-2</v>
      </c>
      <c r="I210" s="76">
        <v>2.4637681159420288E-2</v>
      </c>
      <c r="J210" s="76">
        <v>0.13623188405797101</v>
      </c>
      <c r="K210" s="76">
        <v>0.37391304347826088</v>
      </c>
      <c r="L210" s="76" t="s">
        <v>39</v>
      </c>
      <c r="M210" s="76" t="s">
        <v>39</v>
      </c>
      <c r="N210" s="77" t="e">
        <f t="shared" si="31"/>
        <v>#NUM!</v>
      </c>
      <c r="O210" s="78" t="s">
        <v>39</v>
      </c>
      <c r="P210" s="79" t="s">
        <v>39</v>
      </c>
      <c r="Q210" s="77" t="s">
        <v>39</v>
      </c>
      <c r="R210" s="78" t="s">
        <v>39</v>
      </c>
      <c r="S210" s="76" t="s">
        <v>39</v>
      </c>
      <c r="T210" s="76" t="s">
        <v>39</v>
      </c>
      <c r="U210" s="76" t="s">
        <v>39</v>
      </c>
      <c r="V210" s="76" t="s">
        <v>39</v>
      </c>
      <c r="W210" s="76" t="s">
        <v>39</v>
      </c>
      <c r="X210" s="76">
        <v>0.6855072463768116</v>
      </c>
      <c r="Y210" s="76">
        <v>0.17874396135265699</v>
      </c>
      <c r="Z210" s="76">
        <v>4.0096618357487929E-2</v>
      </c>
      <c r="AA210" s="76" t="s">
        <v>39</v>
      </c>
      <c r="AB210" s="76" t="s">
        <v>39</v>
      </c>
      <c r="AC210" s="76" t="s">
        <v>39</v>
      </c>
      <c r="AD210" s="80">
        <v>6.0386473429951688E-2</v>
      </c>
      <c r="AE210" s="76" t="s">
        <v>39</v>
      </c>
      <c r="AF210" s="76" t="s">
        <v>39</v>
      </c>
      <c r="AG210" s="76" t="s">
        <v>39</v>
      </c>
      <c r="AH210" s="76">
        <v>0.62995169082125602</v>
      </c>
      <c r="AI210" s="76" t="s">
        <v>39</v>
      </c>
      <c r="AJ210" s="76" t="s">
        <v>39</v>
      </c>
      <c r="AK210" s="76" t="s">
        <v>39</v>
      </c>
      <c r="AL210" s="76" t="s">
        <v>39</v>
      </c>
      <c r="AM210" s="76">
        <v>0.36908212560386477</v>
      </c>
      <c r="AN210" s="76">
        <v>0.35893719806763286</v>
      </c>
    </row>
    <row r="211" spans="1:40" ht="15.75" x14ac:dyDescent="0.25">
      <c r="A211" s="2" t="s">
        <v>182</v>
      </c>
      <c r="B211" s="2" t="s">
        <v>292</v>
      </c>
      <c r="C211" s="2" t="s">
        <v>299</v>
      </c>
      <c r="D211" s="2" t="s">
        <v>306</v>
      </c>
      <c r="E211" s="2">
        <v>316</v>
      </c>
      <c r="F211" s="2">
        <v>249</v>
      </c>
      <c r="G211" s="76">
        <v>9.9598393574297187E-2</v>
      </c>
      <c r="H211" s="76">
        <v>6.1847389558232935E-2</v>
      </c>
      <c r="I211" s="76">
        <v>7.0281124497991967E-2</v>
      </c>
      <c r="J211" s="76">
        <v>0.1180722891566265</v>
      </c>
      <c r="K211" s="76" t="s">
        <v>39</v>
      </c>
      <c r="L211" s="76" t="s">
        <v>39</v>
      </c>
      <c r="M211" s="76" t="s">
        <v>39</v>
      </c>
      <c r="N211" s="77">
        <f t="shared" si="31"/>
        <v>0.59437751004016059</v>
      </c>
      <c r="O211" s="78" t="s">
        <v>39</v>
      </c>
      <c r="P211" s="79">
        <v>0.59437751004016059</v>
      </c>
      <c r="Q211" s="77" t="s">
        <v>39</v>
      </c>
      <c r="R211" s="78" t="s">
        <v>39</v>
      </c>
      <c r="S211" s="76" t="s">
        <v>39</v>
      </c>
      <c r="T211" s="76" t="s">
        <v>39</v>
      </c>
      <c r="U211" s="76" t="s">
        <v>39</v>
      </c>
      <c r="V211" s="76" t="s">
        <v>39</v>
      </c>
      <c r="W211" s="76" t="s">
        <v>39</v>
      </c>
      <c r="X211" s="76">
        <v>0.72289156626506024</v>
      </c>
      <c r="Y211" s="76">
        <v>0.14497991967871487</v>
      </c>
      <c r="Z211" s="76">
        <v>4.5783132530120486E-2</v>
      </c>
      <c r="AA211" s="76">
        <v>0.8393574297188755</v>
      </c>
      <c r="AB211" s="76">
        <v>6.6666666666666666E-2</v>
      </c>
      <c r="AC211" s="76">
        <v>4.8192771084337352E-2</v>
      </c>
      <c r="AD211" s="80">
        <v>8.0321285140562249E-2</v>
      </c>
      <c r="AE211" s="76" t="s">
        <v>39</v>
      </c>
      <c r="AF211" s="76" t="s">
        <v>39</v>
      </c>
      <c r="AG211" s="76" t="s">
        <v>39</v>
      </c>
      <c r="AH211" s="76">
        <v>0.63453815261044177</v>
      </c>
      <c r="AI211" s="76" t="s">
        <v>39</v>
      </c>
      <c r="AJ211" s="76" t="s">
        <v>39</v>
      </c>
      <c r="AK211" s="76" t="s">
        <v>39</v>
      </c>
      <c r="AL211" s="76" t="s">
        <v>39</v>
      </c>
      <c r="AM211" s="76">
        <v>0.36305220883534139</v>
      </c>
      <c r="AN211" s="76">
        <v>0.34176706827309233</v>
      </c>
    </row>
    <row r="212" spans="1:40" ht="15.75" x14ac:dyDescent="0.25">
      <c r="A212" s="98" t="s">
        <v>182</v>
      </c>
      <c r="B212" s="98" t="s">
        <v>292</v>
      </c>
      <c r="C212" s="98" t="s">
        <v>299</v>
      </c>
      <c r="D212" s="98" t="s">
        <v>49</v>
      </c>
      <c r="E212" s="98">
        <f>AVERAGE(E205:E211)</f>
        <v>323.25049999999999</v>
      </c>
      <c r="F212" s="98">
        <f>AVERAGE(F205:F211)</f>
        <v>246.286</v>
      </c>
      <c r="G212" s="99">
        <f t="shared" ref="G212:AN212" si="40">AVERAGE(G205:G211)</f>
        <v>7.4468971603629003E-2</v>
      </c>
      <c r="H212" s="99">
        <f t="shared" si="40"/>
        <v>5.2744608371944335E-2</v>
      </c>
      <c r="I212" s="99">
        <f t="shared" si="40"/>
        <v>4.5405375450969107E-2</v>
      </c>
      <c r="J212" s="99">
        <f t="shared" si="40"/>
        <v>0.13292191229425418</v>
      </c>
      <c r="K212" s="99">
        <f t="shared" si="40"/>
        <v>0.34063849666735013</v>
      </c>
      <c r="L212" s="99" t="e">
        <f t="shared" si="40"/>
        <v>#DIV/0!</v>
      </c>
      <c r="M212" s="99">
        <f t="shared" si="40"/>
        <v>7.44748368007037E-2</v>
      </c>
      <c r="N212" s="84" t="e">
        <f t="shared" si="40"/>
        <v>#NUM!</v>
      </c>
      <c r="O212" s="99" t="e">
        <f t="shared" si="40"/>
        <v>#DIV/0!</v>
      </c>
      <c r="P212" s="99">
        <f t="shared" si="40"/>
        <v>0.62892736258763138</v>
      </c>
      <c r="Q212" s="84" t="e">
        <f t="shared" si="40"/>
        <v>#DIV/0!</v>
      </c>
      <c r="R212" s="99" t="e">
        <f t="shared" si="40"/>
        <v>#DIV/0!</v>
      </c>
      <c r="S212" s="99" t="e">
        <f t="shared" si="40"/>
        <v>#DIV/0!</v>
      </c>
      <c r="T212" s="99" t="e">
        <f t="shared" si="40"/>
        <v>#DIV/0!</v>
      </c>
      <c r="U212" s="99">
        <f t="shared" si="40"/>
        <v>0.23000945596612662</v>
      </c>
      <c r="V212" s="99">
        <f t="shared" si="40"/>
        <v>0.39458190233199381</v>
      </c>
      <c r="W212" s="99" t="e">
        <f t="shared" si="40"/>
        <v>#DIV/0!</v>
      </c>
      <c r="X212" s="99">
        <f t="shared" si="40"/>
        <v>0.70567376911570023</v>
      </c>
      <c r="Y212" s="99">
        <f t="shared" si="40"/>
        <v>0.16395939522860675</v>
      </c>
      <c r="Z212" s="99">
        <f t="shared" si="40"/>
        <v>5.5964536586159047E-2</v>
      </c>
      <c r="AA212" s="99">
        <f t="shared" si="40"/>
        <v>0.85417325368241104</v>
      </c>
      <c r="AB212" s="99">
        <f t="shared" si="40"/>
        <v>6.8847736124019676E-2</v>
      </c>
      <c r="AC212" s="99">
        <f t="shared" si="40"/>
        <v>5.7708759111069097E-2</v>
      </c>
      <c r="AD212" s="99">
        <f t="shared" si="40"/>
        <v>6.3638272842867577E-2</v>
      </c>
      <c r="AE212" s="99">
        <f t="shared" si="40"/>
        <v>0.3776598415939682</v>
      </c>
      <c r="AF212" s="99" t="e">
        <f t="shared" si="40"/>
        <v>#DIV/0!</v>
      </c>
      <c r="AG212" s="99">
        <f t="shared" si="40"/>
        <v>0.23769841269841269</v>
      </c>
      <c r="AH212" s="99">
        <f t="shared" si="40"/>
        <v>0.63276654547000655</v>
      </c>
      <c r="AI212" s="99">
        <f t="shared" si="40"/>
        <v>0.31417219074062658</v>
      </c>
      <c r="AJ212" s="99">
        <f t="shared" si="40"/>
        <v>0.16896770595888233</v>
      </c>
      <c r="AK212" s="99" t="e">
        <f t="shared" si="40"/>
        <v>#DIV/0!</v>
      </c>
      <c r="AL212" s="99" t="e">
        <f t="shared" si="40"/>
        <v>#DIV/0!</v>
      </c>
      <c r="AM212" s="99">
        <f t="shared" si="40"/>
        <v>0.35112150843496054</v>
      </c>
      <c r="AN212" s="99">
        <f t="shared" si="40"/>
        <v>0.38791512610548445</v>
      </c>
    </row>
    <row r="213" spans="1:40" ht="15.75" x14ac:dyDescent="0.25">
      <c r="A213" s="2" t="s">
        <v>182</v>
      </c>
      <c r="B213" s="2" t="s">
        <v>292</v>
      </c>
      <c r="C213" s="2" t="s">
        <v>307</v>
      </c>
      <c r="D213" s="2" t="s">
        <v>308</v>
      </c>
      <c r="E213" s="2">
        <v>277</v>
      </c>
      <c r="F213" s="2">
        <v>209</v>
      </c>
      <c r="G213" s="76">
        <v>7.033492822966507E-2</v>
      </c>
      <c r="H213" s="76">
        <v>6.6028708133971298E-2</v>
      </c>
      <c r="I213" s="76">
        <v>5.5023923444976079E-2</v>
      </c>
      <c r="J213" s="76">
        <v>0.11339712918660287</v>
      </c>
      <c r="K213" s="76">
        <v>0.26794258373205743</v>
      </c>
      <c r="L213" s="76" t="s">
        <v>39</v>
      </c>
      <c r="M213" s="76" t="s">
        <v>39</v>
      </c>
      <c r="N213" s="77">
        <f t="shared" si="31"/>
        <v>0.66315789473684206</v>
      </c>
      <c r="O213" s="78" t="s">
        <v>39</v>
      </c>
      <c r="P213" s="79">
        <v>0.66315789473684206</v>
      </c>
      <c r="Q213" s="77" t="s">
        <v>39</v>
      </c>
      <c r="R213" s="78" t="s">
        <v>39</v>
      </c>
      <c r="S213" s="76" t="s">
        <v>39</v>
      </c>
      <c r="T213" s="76" t="s">
        <v>39</v>
      </c>
      <c r="U213" s="76" t="s">
        <v>39</v>
      </c>
      <c r="V213" s="76" t="s">
        <v>39</v>
      </c>
      <c r="W213" s="76" t="s">
        <v>39</v>
      </c>
      <c r="X213" s="76">
        <v>0.68803827751196178</v>
      </c>
      <c r="Y213" s="76">
        <v>0.15311004784688995</v>
      </c>
      <c r="Z213" s="76">
        <v>3.9234449760765545E-2</v>
      </c>
      <c r="AA213" s="76" t="s">
        <v>39</v>
      </c>
      <c r="AB213" s="76" t="s">
        <v>39</v>
      </c>
      <c r="AC213" s="76" t="s">
        <v>39</v>
      </c>
      <c r="AD213" s="80">
        <v>4.784688995215311E-2</v>
      </c>
      <c r="AE213" s="76">
        <v>0.32105263157894737</v>
      </c>
      <c r="AF213" s="76" t="s">
        <v>39</v>
      </c>
      <c r="AG213" s="76" t="s">
        <v>39</v>
      </c>
      <c r="AH213" s="76">
        <v>0.6435406698564593</v>
      </c>
      <c r="AI213" s="76" t="s">
        <v>39</v>
      </c>
      <c r="AJ213" s="76" t="s">
        <v>39</v>
      </c>
      <c r="AK213" s="76" t="s">
        <v>39</v>
      </c>
      <c r="AL213" s="76" t="s">
        <v>39</v>
      </c>
      <c r="AM213" s="76">
        <v>0.3033492822966507</v>
      </c>
      <c r="AN213" s="76">
        <v>0.484688995215311</v>
      </c>
    </row>
    <row r="214" spans="1:40" ht="15.75" x14ac:dyDescent="0.25">
      <c r="A214" s="2" t="s">
        <v>182</v>
      </c>
      <c r="B214" s="2" t="s">
        <v>292</v>
      </c>
      <c r="C214" s="2" t="s">
        <v>307</v>
      </c>
      <c r="D214" s="2" t="s">
        <v>309</v>
      </c>
      <c r="E214" s="2" t="s">
        <v>39</v>
      </c>
      <c r="F214" s="2">
        <v>250</v>
      </c>
      <c r="G214" s="76">
        <v>4.2799999999999998E-2</v>
      </c>
      <c r="H214" s="76">
        <v>7.2400000000000006E-2</v>
      </c>
      <c r="I214" s="76">
        <v>8.0399999999999999E-2</v>
      </c>
      <c r="J214" s="76" t="s">
        <v>39</v>
      </c>
      <c r="K214" s="76">
        <v>0.25319999999999998</v>
      </c>
      <c r="L214" s="76" t="s">
        <v>39</v>
      </c>
      <c r="M214" s="76">
        <v>6.720000000000001E-2</v>
      </c>
      <c r="N214" s="77">
        <f>SMALL(O214:P214,1)</f>
        <v>0.62079999999999991</v>
      </c>
      <c r="O214" s="78" t="s">
        <v>39</v>
      </c>
      <c r="P214" s="79">
        <v>0.62079999999999991</v>
      </c>
      <c r="Q214" s="77" t="s">
        <v>39</v>
      </c>
      <c r="R214" s="78" t="s">
        <v>39</v>
      </c>
      <c r="S214" s="76" t="s">
        <v>39</v>
      </c>
      <c r="T214" s="76" t="s">
        <v>39</v>
      </c>
      <c r="U214" s="76">
        <v>0.22080000000000002</v>
      </c>
      <c r="V214" s="76">
        <v>0.39600000000000002</v>
      </c>
      <c r="W214" s="76" t="s">
        <v>39</v>
      </c>
      <c r="X214" s="76">
        <v>0.68400000000000005</v>
      </c>
      <c r="Y214" s="76">
        <v>0.1792</v>
      </c>
      <c r="Z214" s="76">
        <v>3.7600000000000001E-2</v>
      </c>
      <c r="AA214" s="76">
        <v>0.77600000000000002</v>
      </c>
      <c r="AB214" s="76">
        <v>5.8400000000000001E-2</v>
      </c>
      <c r="AC214" s="76">
        <v>6.3600000000000004E-2</v>
      </c>
      <c r="AD214" s="80">
        <v>0.06</v>
      </c>
      <c r="AE214" s="76" t="s">
        <v>39</v>
      </c>
      <c r="AF214" s="76" t="s">
        <v>39</v>
      </c>
      <c r="AG214" s="76" t="s">
        <v>39</v>
      </c>
      <c r="AH214" s="76">
        <v>0.61160000000000003</v>
      </c>
      <c r="AI214" s="76" t="s">
        <v>39</v>
      </c>
      <c r="AJ214" s="76" t="s">
        <v>39</v>
      </c>
      <c r="AK214" s="76" t="s">
        <v>39</v>
      </c>
      <c r="AL214" s="76" t="s">
        <v>39</v>
      </c>
      <c r="AM214" s="76">
        <v>0.33679999999999999</v>
      </c>
      <c r="AN214" s="76">
        <v>0.47</v>
      </c>
    </row>
    <row r="215" spans="1:40" ht="15.75" x14ac:dyDescent="0.25">
      <c r="A215" s="98" t="s">
        <v>182</v>
      </c>
      <c r="B215" s="98" t="s">
        <v>292</v>
      </c>
      <c r="C215" s="98" t="s">
        <v>307</v>
      </c>
      <c r="D215" s="98" t="s">
        <v>49</v>
      </c>
      <c r="E215" s="98">
        <f>AVERAGE(E213:E214)</f>
        <v>277</v>
      </c>
      <c r="F215" s="98">
        <f t="shared" ref="F215:AN215" si="41">AVERAGE(F213:F214)</f>
        <v>229.5</v>
      </c>
      <c r="G215" s="99">
        <f t="shared" si="41"/>
        <v>5.656746411483253E-2</v>
      </c>
      <c r="H215" s="99">
        <f t="shared" si="41"/>
        <v>6.9214354066985645E-2</v>
      </c>
      <c r="I215" s="99">
        <f t="shared" si="41"/>
        <v>6.7711961722488043E-2</v>
      </c>
      <c r="J215" s="99">
        <f t="shared" si="41"/>
        <v>0.11339712918660287</v>
      </c>
      <c r="K215" s="99">
        <f t="shared" si="41"/>
        <v>0.26057129186602868</v>
      </c>
      <c r="L215" s="99" t="e">
        <f t="shared" si="41"/>
        <v>#DIV/0!</v>
      </c>
      <c r="M215" s="99">
        <f t="shared" si="41"/>
        <v>6.720000000000001E-2</v>
      </c>
      <c r="N215" s="84">
        <f t="shared" si="41"/>
        <v>0.64197894736842098</v>
      </c>
      <c r="O215" s="99" t="e">
        <f t="shared" si="41"/>
        <v>#DIV/0!</v>
      </c>
      <c r="P215" s="99">
        <f t="shared" si="41"/>
        <v>0.64197894736842098</v>
      </c>
      <c r="Q215" s="84" t="e">
        <f t="shared" si="41"/>
        <v>#DIV/0!</v>
      </c>
      <c r="R215" s="99" t="e">
        <f t="shared" si="41"/>
        <v>#DIV/0!</v>
      </c>
      <c r="S215" s="99" t="e">
        <f t="shared" si="41"/>
        <v>#DIV/0!</v>
      </c>
      <c r="T215" s="99" t="e">
        <f t="shared" si="41"/>
        <v>#DIV/0!</v>
      </c>
      <c r="U215" s="99">
        <f t="shared" si="41"/>
        <v>0.22080000000000002</v>
      </c>
      <c r="V215" s="99">
        <f t="shared" si="41"/>
        <v>0.39600000000000002</v>
      </c>
      <c r="W215" s="99" t="e">
        <f t="shared" si="41"/>
        <v>#DIV/0!</v>
      </c>
      <c r="X215" s="99">
        <f t="shared" si="41"/>
        <v>0.68601913875598086</v>
      </c>
      <c r="Y215" s="99">
        <f t="shared" si="41"/>
        <v>0.16615502392344497</v>
      </c>
      <c r="Z215" s="99">
        <f t="shared" si="41"/>
        <v>3.8417224880382773E-2</v>
      </c>
      <c r="AA215" s="99">
        <f t="shared" si="41"/>
        <v>0.77600000000000002</v>
      </c>
      <c r="AB215" s="99">
        <f t="shared" si="41"/>
        <v>5.8400000000000001E-2</v>
      </c>
      <c r="AC215" s="99">
        <f t="shared" si="41"/>
        <v>6.3600000000000004E-2</v>
      </c>
      <c r="AD215" s="99">
        <f t="shared" si="41"/>
        <v>5.3923444976076554E-2</v>
      </c>
      <c r="AE215" s="99">
        <f t="shared" si="41"/>
        <v>0.32105263157894737</v>
      </c>
      <c r="AF215" s="99" t="e">
        <f t="shared" si="41"/>
        <v>#DIV/0!</v>
      </c>
      <c r="AG215" s="99" t="e">
        <f t="shared" si="41"/>
        <v>#DIV/0!</v>
      </c>
      <c r="AH215" s="99">
        <f t="shared" si="41"/>
        <v>0.62757033492822967</v>
      </c>
      <c r="AI215" s="99" t="e">
        <f t="shared" si="41"/>
        <v>#DIV/0!</v>
      </c>
      <c r="AJ215" s="99" t="e">
        <f t="shared" si="41"/>
        <v>#DIV/0!</v>
      </c>
      <c r="AK215" s="99" t="e">
        <f t="shared" si="41"/>
        <v>#DIV/0!</v>
      </c>
      <c r="AL215" s="99" t="e">
        <f t="shared" si="41"/>
        <v>#DIV/0!</v>
      </c>
      <c r="AM215" s="99">
        <f t="shared" si="41"/>
        <v>0.32007464114832535</v>
      </c>
      <c r="AN215" s="99">
        <f t="shared" si="41"/>
        <v>0.47734449760765552</v>
      </c>
    </row>
    <row r="216" spans="1:40" ht="15.75" x14ac:dyDescent="0.25">
      <c r="A216" s="2" t="s">
        <v>182</v>
      </c>
      <c r="B216" s="2" t="s">
        <v>292</v>
      </c>
      <c r="C216" s="2" t="s">
        <v>310</v>
      </c>
      <c r="D216" s="2" t="s">
        <v>311</v>
      </c>
      <c r="E216" s="2">
        <v>350</v>
      </c>
      <c r="F216" s="2">
        <v>248</v>
      </c>
      <c r="G216" s="76">
        <v>2.0564516129032255E-2</v>
      </c>
      <c r="H216" s="76">
        <v>7.9838709677419364E-2</v>
      </c>
      <c r="I216" s="76">
        <v>4.2741935483870966E-2</v>
      </c>
      <c r="J216" s="76" t="s">
        <v>39</v>
      </c>
      <c r="K216" s="76">
        <v>0.15887096774193549</v>
      </c>
      <c r="L216" s="76" t="s">
        <v>39</v>
      </c>
      <c r="M216" s="76" t="s">
        <v>39</v>
      </c>
      <c r="N216" s="77">
        <f>SMALL(O216:P216,1)</f>
        <v>0.717741935483871</v>
      </c>
      <c r="O216" s="78" t="s">
        <v>39</v>
      </c>
      <c r="P216" s="79">
        <v>0.717741935483871</v>
      </c>
      <c r="Q216" s="77" t="s">
        <v>39</v>
      </c>
      <c r="R216" s="78" t="s">
        <v>39</v>
      </c>
      <c r="S216" s="76" t="s">
        <v>39</v>
      </c>
      <c r="T216" s="76" t="s">
        <v>39</v>
      </c>
      <c r="U216" s="76" t="s">
        <v>39</v>
      </c>
      <c r="V216" s="76" t="s">
        <v>39</v>
      </c>
      <c r="W216" s="76" t="s">
        <v>39</v>
      </c>
      <c r="X216" s="76">
        <v>0.76209677419354838</v>
      </c>
      <c r="Y216" s="76">
        <v>0.17701612903225805</v>
      </c>
      <c r="Z216" s="76">
        <v>5.7661290322580647E-2</v>
      </c>
      <c r="AA216" s="76">
        <v>0.85483870967741937</v>
      </c>
      <c r="AB216" s="76">
        <v>5.6451612903225805E-2</v>
      </c>
      <c r="AC216" s="76">
        <v>6.4919354838709684E-2</v>
      </c>
      <c r="AD216" s="80">
        <v>6.1290322580645158E-2</v>
      </c>
      <c r="AE216" s="76">
        <v>0.41532258064516131</v>
      </c>
      <c r="AF216" s="76" t="s">
        <v>39</v>
      </c>
      <c r="AG216" s="76">
        <v>0.16048387096774192</v>
      </c>
      <c r="AH216" s="76">
        <v>0.62016129032258072</v>
      </c>
      <c r="AI216" s="76" t="s">
        <v>39</v>
      </c>
      <c r="AJ216" s="76" t="s">
        <v>39</v>
      </c>
      <c r="AK216" s="76" t="s">
        <v>39</v>
      </c>
      <c r="AL216" s="76" t="s">
        <v>39</v>
      </c>
      <c r="AM216" s="76">
        <v>0.34919354838709676</v>
      </c>
      <c r="AN216" s="76">
        <v>0.35040322580645161</v>
      </c>
    </row>
    <row r="217" spans="1:40" ht="15.75" x14ac:dyDescent="0.25">
      <c r="A217" s="2" t="s">
        <v>182</v>
      </c>
      <c r="B217" s="2" t="s">
        <v>292</v>
      </c>
      <c r="C217" s="2" t="s">
        <v>312</v>
      </c>
      <c r="D217" s="2" t="s">
        <v>313</v>
      </c>
      <c r="E217" s="2" t="s">
        <v>39</v>
      </c>
      <c r="F217" s="2">
        <v>241.52099999999999</v>
      </c>
      <c r="G217" s="76" t="s">
        <v>39</v>
      </c>
      <c r="H217" s="76">
        <v>0</v>
      </c>
      <c r="I217" s="76">
        <v>0</v>
      </c>
      <c r="J217" s="76" t="s">
        <v>39</v>
      </c>
      <c r="K217" s="76">
        <v>0.50264780288256516</v>
      </c>
      <c r="L217" s="76" t="s">
        <v>39</v>
      </c>
      <c r="M217" s="76">
        <v>4.5544693836146753E-2</v>
      </c>
      <c r="N217" s="77">
        <f>SMALL(O217:P217,1)</f>
        <v>0.75190149096765913</v>
      </c>
      <c r="O217" s="78" t="s">
        <v>39</v>
      </c>
      <c r="P217" s="79">
        <v>0.75190149096765913</v>
      </c>
      <c r="Q217" s="77" t="s">
        <v>39</v>
      </c>
      <c r="R217" s="78" t="s">
        <v>39</v>
      </c>
      <c r="S217" s="76" t="s">
        <v>39</v>
      </c>
      <c r="T217" s="76" t="s">
        <v>39</v>
      </c>
      <c r="U217" s="76" t="s">
        <v>39</v>
      </c>
      <c r="V217" s="76">
        <v>0</v>
      </c>
      <c r="W217" s="76">
        <v>0</v>
      </c>
      <c r="X217" s="76" t="s">
        <v>39</v>
      </c>
      <c r="Y217" s="76">
        <v>0</v>
      </c>
      <c r="Z217" s="76">
        <v>0</v>
      </c>
      <c r="AA217" s="76" t="s">
        <v>39</v>
      </c>
      <c r="AB217" s="76" t="s">
        <v>39</v>
      </c>
      <c r="AC217" s="76" t="s">
        <v>39</v>
      </c>
      <c r="AD217" s="80">
        <v>5.7551931302039991E-2</v>
      </c>
      <c r="AE217" s="76">
        <v>0.48401588267686874</v>
      </c>
      <c r="AF217" s="76">
        <v>0.10351066780942444</v>
      </c>
      <c r="AG217" s="76">
        <v>9.2745558357244295E-2</v>
      </c>
      <c r="AH217" s="76">
        <v>0.71587977856997953</v>
      </c>
      <c r="AI217" s="76">
        <v>0.47366481589592629</v>
      </c>
      <c r="AJ217" s="76">
        <v>0.2960405099349539</v>
      </c>
      <c r="AK217" s="76" t="s">
        <v>39</v>
      </c>
      <c r="AL217" s="76" t="s">
        <v>39</v>
      </c>
      <c r="AM217" s="76" t="s">
        <v>39</v>
      </c>
      <c r="AN217" s="76" t="s">
        <v>39</v>
      </c>
    </row>
    <row r="218" spans="1:40" ht="15.75" x14ac:dyDescent="0.25">
      <c r="A218" s="2" t="s">
        <v>182</v>
      </c>
      <c r="B218" s="2" t="s">
        <v>292</v>
      </c>
      <c r="C218" s="2" t="s">
        <v>312</v>
      </c>
      <c r="D218" s="2" t="s">
        <v>314</v>
      </c>
      <c r="E218" s="2" t="s">
        <v>39</v>
      </c>
      <c r="F218" s="2">
        <v>132.69</v>
      </c>
      <c r="G218" s="76" t="s">
        <v>39</v>
      </c>
      <c r="H218" s="76">
        <v>0</v>
      </c>
      <c r="I218" s="76">
        <v>0</v>
      </c>
      <c r="J218" s="76" t="s">
        <v>39</v>
      </c>
      <c r="K218" s="76">
        <v>0.55844449468686408</v>
      </c>
      <c r="L218" s="76" t="s">
        <v>39</v>
      </c>
      <c r="M218" s="76">
        <v>2.9391815509834954E-2</v>
      </c>
      <c r="N218" s="77">
        <f>SMALL(O218:P218,1)</f>
        <v>0.83879719647298212</v>
      </c>
      <c r="O218" s="78" t="s">
        <v>39</v>
      </c>
      <c r="P218" s="79">
        <v>0.83879719647298212</v>
      </c>
      <c r="Q218" s="77" t="s">
        <v>39</v>
      </c>
      <c r="R218" s="78" t="s">
        <v>39</v>
      </c>
      <c r="S218" s="76" t="s">
        <v>39</v>
      </c>
      <c r="T218" s="76" t="s">
        <v>39</v>
      </c>
      <c r="U218" s="76" t="s">
        <v>39</v>
      </c>
      <c r="V218" s="76">
        <v>0</v>
      </c>
      <c r="W218" s="76">
        <v>0</v>
      </c>
      <c r="X218" s="76" t="s">
        <v>39</v>
      </c>
      <c r="Y218" s="76">
        <v>0</v>
      </c>
      <c r="Z218" s="76">
        <v>0</v>
      </c>
      <c r="AA218" s="76" t="s">
        <v>39</v>
      </c>
      <c r="AB218" s="76" t="s">
        <v>39</v>
      </c>
      <c r="AC218" s="76" t="s">
        <v>39</v>
      </c>
      <c r="AD218" s="80">
        <v>0.11379908056371994</v>
      </c>
      <c r="AE218" s="76">
        <v>0.70992539000678279</v>
      </c>
      <c r="AF218" s="76">
        <v>0.11153817167834804</v>
      </c>
      <c r="AG218" s="76">
        <v>0.21553998040545636</v>
      </c>
      <c r="AH218" s="76">
        <v>0.74082447810686558</v>
      </c>
      <c r="AI218" s="76">
        <v>0.52528449770140928</v>
      </c>
      <c r="AJ218" s="76">
        <v>0.48684904665008666</v>
      </c>
      <c r="AK218" s="76" t="s">
        <v>39</v>
      </c>
      <c r="AL218" s="76" t="s">
        <v>39</v>
      </c>
      <c r="AM218" s="76" t="s">
        <v>39</v>
      </c>
      <c r="AN218" s="76" t="s">
        <v>39</v>
      </c>
    </row>
    <row r="219" spans="1:40" ht="15.75" x14ac:dyDescent="0.25">
      <c r="A219" s="98" t="s">
        <v>182</v>
      </c>
      <c r="B219" s="98" t="s">
        <v>292</v>
      </c>
      <c r="C219" s="98" t="s">
        <v>312</v>
      </c>
      <c r="D219" s="98" t="s">
        <v>49</v>
      </c>
      <c r="E219" s="98" t="e">
        <f>AVERAGE(E217:E218)</f>
        <v>#DIV/0!</v>
      </c>
      <c r="F219" s="98">
        <f>AVERAGE(F217:F218)</f>
        <v>187.10550000000001</v>
      </c>
      <c r="G219" s="99" t="e">
        <f t="shared" ref="G219:AN219" si="42">AVERAGE(G217:G218)</f>
        <v>#DIV/0!</v>
      </c>
      <c r="H219" s="99">
        <f t="shared" si="42"/>
        <v>0</v>
      </c>
      <c r="I219" s="99">
        <f t="shared" si="42"/>
        <v>0</v>
      </c>
      <c r="J219" s="99" t="e">
        <f t="shared" si="42"/>
        <v>#DIV/0!</v>
      </c>
      <c r="K219" s="99">
        <f t="shared" si="42"/>
        <v>0.53054614878471462</v>
      </c>
      <c r="L219" s="99" t="e">
        <f t="shared" si="42"/>
        <v>#DIV/0!</v>
      </c>
      <c r="M219" s="99">
        <f t="shared" si="42"/>
        <v>3.746825467299085E-2</v>
      </c>
      <c r="N219" s="84">
        <f t="shared" si="42"/>
        <v>0.79534934372032062</v>
      </c>
      <c r="O219" s="99" t="e">
        <f t="shared" si="42"/>
        <v>#DIV/0!</v>
      </c>
      <c r="P219" s="99">
        <f t="shared" si="42"/>
        <v>0.79534934372032062</v>
      </c>
      <c r="Q219" s="84" t="e">
        <f t="shared" si="42"/>
        <v>#DIV/0!</v>
      </c>
      <c r="R219" s="99" t="e">
        <f t="shared" si="42"/>
        <v>#DIV/0!</v>
      </c>
      <c r="S219" s="99" t="e">
        <f t="shared" si="42"/>
        <v>#DIV/0!</v>
      </c>
      <c r="T219" s="99" t="e">
        <f t="shared" si="42"/>
        <v>#DIV/0!</v>
      </c>
      <c r="U219" s="99" t="e">
        <f t="shared" si="42"/>
        <v>#DIV/0!</v>
      </c>
      <c r="V219" s="99">
        <f t="shared" si="42"/>
        <v>0</v>
      </c>
      <c r="W219" s="99">
        <f t="shared" si="42"/>
        <v>0</v>
      </c>
      <c r="X219" s="99" t="e">
        <f t="shared" si="42"/>
        <v>#DIV/0!</v>
      </c>
      <c r="Y219" s="99">
        <f t="shared" si="42"/>
        <v>0</v>
      </c>
      <c r="Z219" s="99">
        <f t="shared" si="42"/>
        <v>0</v>
      </c>
      <c r="AA219" s="99" t="e">
        <f t="shared" si="42"/>
        <v>#DIV/0!</v>
      </c>
      <c r="AB219" s="99" t="e">
        <f t="shared" si="42"/>
        <v>#DIV/0!</v>
      </c>
      <c r="AC219" s="99" t="e">
        <f t="shared" si="42"/>
        <v>#DIV/0!</v>
      </c>
      <c r="AD219" s="99">
        <f t="shared" si="42"/>
        <v>8.5675505932879967E-2</v>
      </c>
      <c r="AE219" s="99">
        <f t="shared" si="42"/>
        <v>0.59697063634182579</v>
      </c>
      <c r="AF219" s="99">
        <f t="shared" si="42"/>
        <v>0.10752441974388624</v>
      </c>
      <c r="AG219" s="99">
        <f t="shared" si="42"/>
        <v>0.15414276938135033</v>
      </c>
      <c r="AH219" s="99">
        <f t="shared" si="42"/>
        <v>0.72835212833842256</v>
      </c>
      <c r="AI219" s="99">
        <f t="shared" si="42"/>
        <v>0.49947465679866776</v>
      </c>
      <c r="AJ219" s="99">
        <f t="shared" si="42"/>
        <v>0.39144477829252028</v>
      </c>
      <c r="AK219" s="99" t="e">
        <f t="shared" si="42"/>
        <v>#DIV/0!</v>
      </c>
      <c r="AL219" s="99" t="e">
        <f t="shared" si="42"/>
        <v>#DIV/0!</v>
      </c>
      <c r="AM219" s="99" t="e">
        <f t="shared" si="42"/>
        <v>#DIV/0!</v>
      </c>
      <c r="AN219" s="99" t="e">
        <f t="shared" si="42"/>
        <v>#DIV/0!</v>
      </c>
    </row>
    <row r="220" spans="1:40" ht="15.75" x14ac:dyDescent="0.25">
      <c r="A220" s="2" t="s">
        <v>182</v>
      </c>
      <c r="B220" s="2" t="s">
        <v>292</v>
      </c>
      <c r="C220" s="2" t="s">
        <v>315</v>
      </c>
      <c r="D220" s="2" t="s">
        <v>316</v>
      </c>
      <c r="E220" s="2">
        <v>68.86</v>
      </c>
      <c r="F220" s="2">
        <v>57.36</v>
      </c>
      <c r="G220" s="76">
        <v>6.6248256624825655E-2</v>
      </c>
      <c r="H220" s="76">
        <v>2.2663877266387727E-2</v>
      </c>
      <c r="I220" s="76" t="s">
        <v>39</v>
      </c>
      <c r="J220" s="76" t="s">
        <v>39</v>
      </c>
      <c r="K220" s="76" t="s">
        <v>39</v>
      </c>
      <c r="L220" s="76" t="s">
        <v>39</v>
      </c>
      <c r="M220" s="76" t="s">
        <v>39</v>
      </c>
      <c r="N220" s="77" t="e">
        <f>SMALL(O220:P220,1)</f>
        <v>#NUM!</v>
      </c>
      <c r="O220" s="78" t="s">
        <v>39</v>
      </c>
      <c r="P220" s="79" t="s">
        <v>39</v>
      </c>
      <c r="Q220" s="77" t="s">
        <v>39</v>
      </c>
      <c r="R220" s="78" t="s">
        <v>39</v>
      </c>
      <c r="S220" s="76" t="s">
        <v>39</v>
      </c>
      <c r="T220" s="76" t="s">
        <v>39</v>
      </c>
      <c r="U220" s="76" t="s">
        <v>39</v>
      </c>
      <c r="V220" s="76" t="s">
        <v>39</v>
      </c>
      <c r="W220" s="76" t="s">
        <v>39</v>
      </c>
      <c r="X220" s="76">
        <v>0.64156206415620642</v>
      </c>
      <c r="Y220" s="76">
        <v>0.33298465829846585</v>
      </c>
      <c r="Z220" s="76">
        <v>6.4504881450488147E-2</v>
      </c>
      <c r="AA220" s="76" t="s">
        <v>39</v>
      </c>
      <c r="AB220" s="76" t="s">
        <v>39</v>
      </c>
      <c r="AC220" s="76" t="s">
        <v>39</v>
      </c>
      <c r="AD220" s="80">
        <v>3.1380753138075312E-2</v>
      </c>
      <c r="AE220" s="76">
        <v>0.21966527196652719</v>
      </c>
      <c r="AF220" s="76" t="s">
        <v>39</v>
      </c>
      <c r="AG220" s="76" t="s">
        <v>39</v>
      </c>
      <c r="AH220" s="76">
        <v>0.25627615062761505</v>
      </c>
      <c r="AI220" s="76" t="s">
        <v>39</v>
      </c>
      <c r="AJ220" s="76" t="s">
        <v>39</v>
      </c>
      <c r="AK220" s="76" t="s">
        <v>39</v>
      </c>
      <c r="AL220" s="76" t="s">
        <v>39</v>
      </c>
      <c r="AM220" s="76" t="s">
        <v>39</v>
      </c>
      <c r="AN220" s="76" t="s">
        <v>39</v>
      </c>
    </row>
    <row r="221" spans="1:40" ht="15.75" x14ac:dyDescent="0.25">
      <c r="A221" s="2" t="s">
        <v>182</v>
      </c>
      <c r="B221" s="2" t="s">
        <v>292</v>
      </c>
      <c r="C221" s="2" t="s">
        <v>317</v>
      </c>
      <c r="D221" s="2" t="s">
        <v>318</v>
      </c>
      <c r="E221" s="2" t="s">
        <v>39</v>
      </c>
      <c r="F221" s="2">
        <v>93.87</v>
      </c>
      <c r="G221" s="76">
        <v>0.10759561095131565</v>
      </c>
      <c r="H221" s="76" t="s">
        <v>39</v>
      </c>
      <c r="I221" s="76" t="s">
        <v>39</v>
      </c>
      <c r="J221" s="76" t="s">
        <v>39</v>
      </c>
      <c r="K221" s="76" t="s">
        <v>39</v>
      </c>
      <c r="L221" s="76" t="s">
        <v>39</v>
      </c>
      <c r="M221" s="76" t="s">
        <v>39</v>
      </c>
      <c r="N221" s="77">
        <f>SMALL(O221:P221,1)</f>
        <v>0.60083093640140617</v>
      </c>
      <c r="O221" s="78" t="s">
        <v>39</v>
      </c>
      <c r="P221" s="79">
        <v>0.60083093640140617</v>
      </c>
      <c r="Q221" s="77" t="s">
        <v>39</v>
      </c>
      <c r="R221" s="78" t="s">
        <v>39</v>
      </c>
      <c r="S221" s="76" t="s">
        <v>39</v>
      </c>
      <c r="T221" s="76" t="s">
        <v>39</v>
      </c>
      <c r="U221" s="76" t="s">
        <v>39</v>
      </c>
      <c r="V221" s="76" t="s">
        <v>39</v>
      </c>
      <c r="W221" s="76" t="s">
        <v>39</v>
      </c>
      <c r="X221" s="76">
        <v>0.66794503036113773</v>
      </c>
      <c r="Y221" s="76">
        <v>0.30680728667305845</v>
      </c>
      <c r="Z221" s="76">
        <v>4.7938638542665384E-2</v>
      </c>
      <c r="AA221" s="76" t="s">
        <v>39</v>
      </c>
      <c r="AB221" s="76" t="s">
        <v>39</v>
      </c>
      <c r="AC221" s="76" t="s">
        <v>39</v>
      </c>
      <c r="AD221" s="80">
        <v>1.4914243102162564E-2</v>
      </c>
      <c r="AE221" s="76" t="s">
        <v>39</v>
      </c>
      <c r="AF221" s="76" t="s">
        <v>39</v>
      </c>
      <c r="AG221" s="76" t="s">
        <v>39</v>
      </c>
      <c r="AH221" s="76">
        <v>0.3419622882710131</v>
      </c>
      <c r="AI221" s="76">
        <v>0.20879940343027592</v>
      </c>
      <c r="AJ221" s="76">
        <v>0.16405667412378822</v>
      </c>
      <c r="AK221" s="76" t="s">
        <v>39</v>
      </c>
      <c r="AL221" s="76" t="s">
        <v>39</v>
      </c>
      <c r="AM221" s="76" t="s">
        <v>39</v>
      </c>
      <c r="AN221" s="76" t="s">
        <v>39</v>
      </c>
    </row>
    <row r="222" spans="1:40" ht="15.75" x14ac:dyDescent="0.25">
      <c r="A222" s="2" t="s">
        <v>182</v>
      </c>
      <c r="B222" s="2" t="s">
        <v>292</v>
      </c>
      <c r="C222" s="2" t="s">
        <v>317</v>
      </c>
      <c r="D222" s="2" t="s">
        <v>319</v>
      </c>
      <c r="E222" s="2">
        <v>182.8</v>
      </c>
      <c r="F222" s="2">
        <v>150.36000000000001</v>
      </c>
      <c r="G222" s="76">
        <v>0.12436818302740089</v>
      </c>
      <c r="H222" s="76">
        <v>5.1210428305400367E-2</v>
      </c>
      <c r="I222" s="76">
        <v>5.2540569300345834E-2</v>
      </c>
      <c r="J222" s="76">
        <v>3.3918595371109334E-2</v>
      </c>
      <c r="K222" s="76">
        <v>0.2660281989890928</v>
      </c>
      <c r="L222" s="76" t="s">
        <v>39</v>
      </c>
      <c r="M222" s="76" t="s">
        <v>39</v>
      </c>
      <c r="N222" s="77">
        <f>SMALL(O222:P222,1)</f>
        <v>0.62583133812184077</v>
      </c>
      <c r="O222" s="78" t="s">
        <v>39</v>
      </c>
      <c r="P222" s="79">
        <v>0.62583133812184077</v>
      </c>
      <c r="Q222" s="77" t="s">
        <v>39</v>
      </c>
      <c r="R222" s="78" t="s">
        <v>39</v>
      </c>
      <c r="S222" s="76" t="s">
        <v>39</v>
      </c>
      <c r="T222" s="76" t="s">
        <v>39</v>
      </c>
      <c r="U222" s="76" t="s">
        <v>39</v>
      </c>
      <c r="V222" s="76" t="s">
        <v>39</v>
      </c>
      <c r="W222" s="76" t="s">
        <v>39</v>
      </c>
      <c r="X222" s="76">
        <v>0.6570896515030592</v>
      </c>
      <c r="Y222" s="76">
        <v>0.33586060122372968</v>
      </c>
      <c r="Z222" s="76">
        <v>6.1851556264964087E-2</v>
      </c>
      <c r="AA222" s="76" t="s">
        <v>39</v>
      </c>
      <c r="AB222" s="76" t="s">
        <v>39</v>
      </c>
      <c r="AC222" s="76" t="s">
        <v>39</v>
      </c>
      <c r="AD222" s="80">
        <v>3.0593242883745674E-2</v>
      </c>
      <c r="AE222" s="76">
        <v>0.20484171322160147</v>
      </c>
      <c r="AF222" s="76" t="s">
        <v>39</v>
      </c>
      <c r="AG222" s="76" t="s">
        <v>39</v>
      </c>
      <c r="AH222" s="76">
        <v>0.33386538973131152</v>
      </c>
      <c r="AI222" s="76" t="s">
        <v>39</v>
      </c>
      <c r="AJ222" s="76" t="s">
        <v>39</v>
      </c>
      <c r="AK222" s="76" t="s">
        <v>39</v>
      </c>
      <c r="AL222" s="76" t="s">
        <v>39</v>
      </c>
      <c r="AM222" s="76">
        <v>0.22479382814578341</v>
      </c>
      <c r="AN222" s="76">
        <v>0.25073157754721997</v>
      </c>
    </row>
    <row r="223" spans="1:40" ht="15.75" x14ac:dyDescent="0.25">
      <c r="A223" s="2" t="s">
        <v>182</v>
      </c>
      <c r="B223" s="2" t="s">
        <v>292</v>
      </c>
      <c r="C223" s="2" t="s">
        <v>317</v>
      </c>
      <c r="D223" s="2" t="s">
        <v>320</v>
      </c>
      <c r="E223" s="2">
        <v>118.37999999999998</v>
      </c>
      <c r="F223" s="2">
        <v>103.07999999999998</v>
      </c>
      <c r="G223" s="76">
        <v>2.5223127667830816E-2</v>
      </c>
      <c r="H223" s="76">
        <v>3.3954210322079945E-2</v>
      </c>
      <c r="I223" s="76">
        <v>2.6193247962747388E-2</v>
      </c>
      <c r="J223" s="76" t="s">
        <v>39</v>
      </c>
      <c r="K223" s="76" t="s">
        <v>39</v>
      </c>
      <c r="L223" s="76" t="s">
        <v>39</v>
      </c>
      <c r="M223" s="76" t="s">
        <v>39</v>
      </c>
      <c r="N223" s="77">
        <f>SMALL(O223:P223,1)</f>
        <v>0.56266977105161053</v>
      </c>
      <c r="O223" s="78" t="s">
        <v>39</v>
      </c>
      <c r="P223" s="79">
        <v>0.56266977105161053</v>
      </c>
      <c r="Q223" s="77">
        <f>SUM(R223,S223)</f>
        <v>5.8207217694994186E-2</v>
      </c>
      <c r="R223" s="78" t="s">
        <v>39</v>
      </c>
      <c r="S223" s="76">
        <v>5.8207217694994186E-2</v>
      </c>
      <c r="T223" s="76" t="s">
        <v>39</v>
      </c>
      <c r="U223" s="76" t="s">
        <v>39</v>
      </c>
      <c r="V223" s="76" t="s">
        <v>39</v>
      </c>
      <c r="W223" s="76" t="s">
        <v>39</v>
      </c>
      <c r="X223" s="76">
        <v>0.68102444703143206</v>
      </c>
      <c r="Y223" s="76">
        <v>0.28618548700038809</v>
      </c>
      <c r="Z223" s="76">
        <v>5.5296856810244481E-2</v>
      </c>
      <c r="AA223" s="76" t="s">
        <v>39</v>
      </c>
      <c r="AB223" s="76">
        <v>0</v>
      </c>
      <c r="AC223" s="76" t="s">
        <v>39</v>
      </c>
      <c r="AD223" s="80">
        <v>1.9402405898331396E-2</v>
      </c>
      <c r="AE223" s="76">
        <v>0.14260768335273574</v>
      </c>
      <c r="AF223" s="76" t="s">
        <v>39</v>
      </c>
      <c r="AG223" s="76" t="s">
        <v>39</v>
      </c>
      <c r="AH223" s="76">
        <v>0.3114086146682189</v>
      </c>
      <c r="AI223" s="76" t="s">
        <v>39</v>
      </c>
      <c r="AJ223" s="76" t="s">
        <v>39</v>
      </c>
      <c r="AK223" s="76" t="s">
        <v>39</v>
      </c>
      <c r="AL223" s="76" t="s">
        <v>39</v>
      </c>
      <c r="AM223" s="76">
        <v>0.21051610399689563</v>
      </c>
      <c r="AN223" s="76">
        <v>0.22991850989522702</v>
      </c>
    </row>
    <row r="224" spans="1:40" ht="15.75" x14ac:dyDescent="0.25">
      <c r="A224" s="98" t="s">
        <v>182</v>
      </c>
      <c r="B224" s="98" t="s">
        <v>292</v>
      </c>
      <c r="C224" s="98" t="s">
        <v>317</v>
      </c>
      <c r="D224" s="98" t="s">
        <v>49</v>
      </c>
      <c r="E224" s="98">
        <f t="shared" ref="E224:AN224" si="43">AVERAGE(E220:E223)</f>
        <v>123.34666666666668</v>
      </c>
      <c r="F224" s="98">
        <f t="shared" si="43"/>
        <v>101.1675</v>
      </c>
      <c r="G224" s="99">
        <f t="shared" si="43"/>
        <v>8.0858794567843242E-2</v>
      </c>
      <c r="H224" s="99">
        <f t="shared" si="43"/>
        <v>3.5942838631289345E-2</v>
      </c>
      <c r="I224" s="99">
        <f t="shared" si="43"/>
        <v>3.9366908631546613E-2</v>
      </c>
      <c r="J224" s="99">
        <f t="shared" si="43"/>
        <v>3.3918595371109334E-2</v>
      </c>
      <c r="K224" s="99">
        <f t="shared" si="43"/>
        <v>0.2660281989890928</v>
      </c>
      <c r="L224" s="99" t="e">
        <f t="shared" si="43"/>
        <v>#DIV/0!</v>
      </c>
      <c r="M224" s="99" t="e">
        <f t="shared" si="43"/>
        <v>#DIV/0!</v>
      </c>
      <c r="N224" s="84" t="e">
        <f t="shared" si="43"/>
        <v>#NUM!</v>
      </c>
      <c r="O224" s="99" t="e">
        <f t="shared" si="43"/>
        <v>#DIV/0!</v>
      </c>
      <c r="P224" s="99">
        <f t="shared" si="43"/>
        <v>0.59644401519161916</v>
      </c>
      <c r="Q224" s="84">
        <f t="shared" si="43"/>
        <v>5.8207217694994186E-2</v>
      </c>
      <c r="R224" s="99" t="e">
        <f t="shared" si="43"/>
        <v>#DIV/0!</v>
      </c>
      <c r="S224" s="99">
        <f t="shared" si="43"/>
        <v>5.8207217694994186E-2</v>
      </c>
      <c r="T224" s="99" t="e">
        <f t="shared" si="43"/>
        <v>#DIV/0!</v>
      </c>
      <c r="U224" s="99" t="e">
        <f t="shared" si="43"/>
        <v>#DIV/0!</v>
      </c>
      <c r="V224" s="99" t="e">
        <f t="shared" si="43"/>
        <v>#DIV/0!</v>
      </c>
      <c r="W224" s="99" t="e">
        <f t="shared" si="43"/>
        <v>#DIV/0!</v>
      </c>
      <c r="X224" s="99">
        <f t="shared" si="43"/>
        <v>0.66190529826295885</v>
      </c>
      <c r="Y224" s="99">
        <f t="shared" si="43"/>
        <v>0.31545950829891056</v>
      </c>
      <c r="Z224" s="99">
        <f t="shared" si="43"/>
        <v>5.7397983267090523E-2</v>
      </c>
      <c r="AA224" s="99" t="e">
        <f t="shared" si="43"/>
        <v>#DIV/0!</v>
      </c>
      <c r="AB224" s="99">
        <f t="shared" si="43"/>
        <v>0</v>
      </c>
      <c r="AC224" s="99" t="e">
        <f t="shared" si="43"/>
        <v>#DIV/0!</v>
      </c>
      <c r="AD224" s="99">
        <f t="shared" si="43"/>
        <v>2.4072661255578734E-2</v>
      </c>
      <c r="AE224" s="99">
        <f t="shared" si="43"/>
        <v>0.18903822284695482</v>
      </c>
      <c r="AF224" s="99" t="e">
        <f t="shared" si="43"/>
        <v>#DIV/0!</v>
      </c>
      <c r="AG224" s="99" t="e">
        <f t="shared" si="43"/>
        <v>#DIV/0!</v>
      </c>
      <c r="AH224" s="99">
        <f t="shared" si="43"/>
        <v>0.31087811082453964</v>
      </c>
      <c r="AI224" s="99">
        <f t="shared" si="43"/>
        <v>0.20879940343027592</v>
      </c>
      <c r="AJ224" s="99">
        <f t="shared" si="43"/>
        <v>0.16405667412378822</v>
      </c>
      <c r="AK224" s="99" t="e">
        <f t="shared" si="43"/>
        <v>#DIV/0!</v>
      </c>
      <c r="AL224" s="99" t="e">
        <f t="shared" si="43"/>
        <v>#DIV/0!</v>
      </c>
      <c r="AM224" s="99">
        <f t="shared" si="43"/>
        <v>0.21765496607133952</v>
      </c>
      <c r="AN224" s="99">
        <f t="shared" si="43"/>
        <v>0.24032504372122349</v>
      </c>
    </row>
    <row r="225" spans="1:40" ht="15.75" x14ac:dyDescent="0.25">
      <c r="A225" s="2" t="s">
        <v>182</v>
      </c>
      <c r="B225" s="2" t="s">
        <v>292</v>
      </c>
      <c r="C225" s="2" t="s">
        <v>321</v>
      </c>
      <c r="D225" s="2" t="s">
        <v>322</v>
      </c>
      <c r="E225" s="2" t="s">
        <v>39</v>
      </c>
      <c r="F225" s="2">
        <v>440</v>
      </c>
      <c r="G225" s="76">
        <v>3.9545454545454543E-2</v>
      </c>
      <c r="H225" s="76">
        <v>2.7954545454545458E-2</v>
      </c>
      <c r="I225" s="76">
        <v>1.4772727272727272E-2</v>
      </c>
      <c r="J225" s="76">
        <v>5.5909090909090915E-2</v>
      </c>
      <c r="K225" s="76">
        <v>0.36590909090909091</v>
      </c>
      <c r="L225" s="76" t="s">
        <v>39</v>
      </c>
      <c r="M225" s="76">
        <v>6.5909090909090903E-2</v>
      </c>
      <c r="N225" s="77">
        <f>SMALL(O225:P225,1)</f>
        <v>0.62954545454545452</v>
      </c>
      <c r="O225" s="78" t="s">
        <v>39</v>
      </c>
      <c r="P225" s="79">
        <v>0.62954545454545452</v>
      </c>
      <c r="Q225" s="77" t="s">
        <v>39</v>
      </c>
      <c r="R225" s="78" t="s">
        <v>39</v>
      </c>
      <c r="S225" s="76" t="s">
        <v>39</v>
      </c>
      <c r="T225" s="76" t="s">
        <v>39</v>
      </c>
      <c r="U225" s="76">
        <v>0.20295454545454544</v>
      </c>
      <c r="V225" s="76">
        <v>0.39500000000000002</v>
      </c>
      <c r="W225" s="76" t="s">
        <v>39</v>
      </c>
      <c r="X225" s="76">
        <v>0.63181818181818183</v>
      </c>
      <c r="Y225" s="76">
        <v>0.11590909090909091</v>
      </c>
      <c r="Z225" s="76">
        <v>4.6590909090909093E-2</v>
      </c>
      <c r="AA225" s="76">
        <v>0.8545454545454545</v>
      </c>
      <c r="AB225" s="76" t="s">
        <v>39</v>
      </c>
      <c r="AC225" s="76" t="s">
        <v>39</v>
      </c>
      <c r="AD225" s="80">
        <v>4.9318181818181817E-2</v>
      </c>
      <c r="AE225" s="76" t="s">
        <v>39</v>
      </c>
      <c r="AF225" s="76" t="s">
        <v>39</v>
      </c>
      <c r="AG225" s="76" t="s">
        <v>39</v>
      </c>
      <c r="AH225" s="76">
        <v>0.62272727272727268</v>
      </c>
      <c r="AI225" s="76" t="s">
        <v>39</v>
      </c>
      <c r="AJ225" s="76" t="s">
        <v>39</v>
      </c>
      <c r="AK225" s="76" t="s">
        <v>39</v>
      </c>
      <c r="AL225" s="76" t="s">
        <v>39</v>
      </c>
      <c r="AM225" s="76">
        <v>0.31</v>
      </c>
      <c r="AN225" s="76">
        <v>0.34931818181818181</v>
      </c>
    </row>
    <row r="226" spans="1:40" ht="15.75" x14ac:dyDescent="0.25">
      <c r="A226" s="2" t="s">
        <v>182</v>
      </c>
      <c r="B226" s="2" t="s">
        <v>292</v>
      </c>
      <c r="C226" s="2" t="s">
        <v>323</v>
      </c>
      <c r="D226" s="2" t="s">
        <v>324</v>
      </c>
      <c r="E226" s="2" t="s">
        <v>39</v>
      </c>
      <c r="F226" s="2">
        <v>397</v>
      </c>
      <c r="G226" s="76">
        <v>3.4005037783375318E-2</v>
      </c>
      <c r="H226" s="76">
        <v>4.659949622166247E-2</v>
      </c>
      <c r="I226" s="76">
        <v>2.846347607052897E-2</v>
      </c>
      <c r="J226" s="76">
        <v>7.9345088161209068E-2</v>
      </c>
      <c r="K226" s="76" t="s">
        <v>39</v>
      </c>
      <c r="L226" s="76" t="s">
        <v>39</v>
      </c>
      <c r="M226" s="76" t="s">
        <v>39</v>
      </c>
      <c r="N226" s="77" t="e">
        <f>SMALL(O226:P226,1)</f>
        <v>#NUM!</v>
      </c>
      <c r="O226" s="78" t="s">
        <v>39</v>
      </c>
      <c r="P226" s="79" t="s">
        <v>39</v>
      </c>
      <c r="Q226" s="77" t="s">
        <v>39</v>
      </c>
      <c r="R226" s="78" t="s">
        <v>39</v>
      </c>
      <c r="S226" s="76" t="s">
        <v>39</v>
      </c>
      <c r="T226" s="76" t="s">
        <v>39</v>
      </c>
      <c r="U226" s="76" t="s">
        <v>39</v>
      </c>
      <c r="V226" s="76" t="s">
        <v>39</v>
      </c>
      <c r="W226" s="76" t="s">
        <v>39</v>
      </c>
      <c r="X226" s="76">
        <v>0.65994962216624686</v>
      </c>
      <c r="Y226" s="76">
        <v>0.19647355163727959</v>
      </c>
      <c r="Z226" s="76" t="s">
        <v>39</v>
      </c>
      <c r="AA226" s="76" t="s">
        <v>39</v>
      </c>
      <c r="AB226" s="76" t="s">
        <v>39</v>
      </c>
      <c r="AC226" s="76" t="s">
        <v>39</v>
      </c>
      <c r="AD226" s="80">
        <v>6.0201511335012593E-2</v>
      </c>
      <c r="AE226" s="76" t="s">
        <v>39</v>
      </c>
      <c r="AF226" s="76" t="s">
        <v>39</v>
      </c>
      <c r="AG226" s="76" t="s">
        <v>39</v>
      </c>
      <c r="AH226" s="76">
        <v>0.51385390428211586</v>
      </c>
      <c r="AI226" s="76">
        <v>0.32695214105793452</v>
      </c>
      <c r="AJ226" s="76">
        <v>0.17254408060453399</v>
      </c>
      <c r="AK226" s="76" t="s">
        <v>39</v>
      </c>
      <c r="AL226" s="76" t="s">
        <v>39</v>
      </c>
      <c r="AM226" s="76" t="s">
        <v>39</v>
      </c>
      <c r="AN226" s="76" t="s">
        <v>39</v>
      </c>
    </row>
    <row r="227" spans="1:40" ht="15.75" x14ac:dyDescent="0.25">
      <c r="A227" s="98" t="s">
        <v>182</v>
      </c>
      <c r="B227" s="98" t="s">
        <v>292</v>
      </c>
      <c r="C227" s="98" t="s">
        <v>325</v>
      </c>
      <c r="D227" s="98" t="s">
        <v>49</v>
      </c>
      <c r="E227" s="98" t="e">
        <f>AVERAGE(E225:E226)</f>
        <v>#DIV/0!</v>
      </c>
      <c r="F227" s="98">
        <f t="shared" ref="F227:AN227" si="44">AVERAGE(F225:F226)</f>
        <v>418.5</v>
      </c>
      <c r="G227" s="99">
        <f t="shared" si="44"/>
        <v>3.6775246164414931E-2</v>
      </c>
      <c r="H227" s="99">
        <f t="shared" si="44"/>
        <v>3.7277020838103962E-2</v>
      </c>
      <c r="I227" s="99">
        <f t="shared" si="44"/>
        <v>2.1618101671628122E-2</v>
      </c>
      <c r="J227" s="99">
        <f t="shared" si="44"/>
        <v>6.7627089535149995E-2</v>
      </c>
      <c r="K227" s="99">
        <f t="shared" si="44"/>
        <v>0.36590909090909091</v>
      </c>
      <c r="L227" s="99" t="e">
        <f t="shared" si="44"/>
        <v>#DIV/0!</v>
      </c>
      <c r="M227" s="99">
        <f t="shared" si="44"/>
        <v>6.5909090909090903E-2</v>
      </c>
      <c r="N227" s="84" t="e">
        <f t="shared" si="44"/>
        <v>#NUM!</v>
      </c>
      <c r="O227" s="99" t="e">
        <f t="shared" si="44"/>
        <v>#DIV/0!</v>
      </c>
      <c r="P227" s="99">
        <f t="shared" si="44"/>
        <v>0.62954545454545452</v>
      </c>
      <c r="Q227" s="84" t="e">
        <f t="shared" si="44"/>
        <v>#DIV/0!</v>
      </c>
      <c r="R227" s="99" t="e">
        <f t="shared" si="44"/>
        <v>#DIV/0!</v>
      </c>
      <c r="S227" s="99" t="e">
        <f t="shared" si="44"/>
        <v>#DIV/0!</v>
      </c>
      <c r="T227" s="99" t="e">
        <f t="shared" si="44"/>
        <v>#DIV/0!</v>
      </c>
      <c r="U227" s="99">
        <f t="shared" si="44"/>
        <v>0.20295454545454544</v>
      </c>
      <c r="V227" s="99">
        <f t="shared" si="44"/>
        <v>0.39500000000000002</v>
      </c>
      <c r="W227" s="99" t="e">
        <f t="shared" si="44"/>
        <v>#DIV/0!</v>
      </c>
      <c r="X227" s="99">
        <f t="shared" si="44"/>
        <v>0.64588390199221435</v>
      </c>
      <c r="Y227" s="99">
        <f t="shared" si="44"/>
        <v>0.15619132127318525</v>
      </c>
      <c r="Z227" s="99">
        <f t="shared" si="44"/>
        <v>4.6590909090909093E-2</v>
      </c>
      <c r="AA227" s="99">
        <f t="shared" si="44"/>
        <v>0.8545454545454545</v>
      </c>
      <c r="AB227" s="99" t="e">
        <f t="shared" si="44"/>
        <v>#DIV/0!</v>
      </c>
      <c r="AC227" s="99" t="e">
        <f t="shared" si="44"/>
        <v>#DIV/0!</v>
      </c>
      <c r="AD227" s="99">
        <f t="shared" si="44"/>
        <v>5.4759846576597201E-2</v>
      </c>
      <c r="AE227" s="99" t="e">
        <f t="shared" si="44"/>
        <v>#DIV/0!</v>
      </c>
      <c r="AF227" s="99" t="e">
        <f t="shared" si="44"/>
        <v>#DIV/0!</v>
      </c>
      <c r="AG227" s="99" t="e">
        <f t="shared" si="44"/>
        <v>#DIV/0!</v>
      </c>
      <c r="AH227" s="99">
        <f t="shared" si="44"/>
        <v>0.56829058850469427</v>
      </c>
      <c r="AI227" s="99">
        <f t="shared" si="44"/>
        <v>0.32695214105793452</v>
      </c>
      <c r="AJ227" s="99">
        <f t="shared" si="44"/>
        <v>0.17254408060453399</v>
      </c>
      <c r="AK227" s="99" t="e">
        <f t="shared" si="44"/>
        <v>#DIV/0!</v>
      </c>
      <c r="AL227" s="99" t="e">
        <f t="shared" si="44"/>
        <v>#DIV/0!</v>
      </c>
      <c r="AM227" s="99">
        <f t="shared" si="44"/>
        <v>0.31</v>
      </c>
      <c r="AN227" s="99">
        <f t="shared" si="44"/>
        <v>0.34931818181818181</v>
      </c>
    </row>
    <row r="228" spans="1:40" ht="15.75" x14ac:dyDescent="0.25">
      <c r="A228" s="2" t="s">
        <v>182</v>
      </c>
      <c r="B228" s="2" t="s">
        <v>292</v>
      </c>
      <c r="C228" s="2" t="s">
        <v>326</v>
      </c>
      <c r="D228" s="2" t="s">
        <v>327</v>
      </c>
      <c r="E228" s="2">
        <v>218</v>
      </c>
      <c r="F228" s="2">
        <v>176</v>
      </c>
      <c r="G228" s="76">
        <v>6.6477272727272718E-2</v>
      </c>
      <c r="H228" s="76">
        <v>3.125E-2</v>
      </c>
      <c r="I228" s="76">
        <v>2.443181818181818E-2</v>
      </c>
      <c r="J228" s="76">
        <v>4.9431818181818181E-2</v>
      </c>
      <c r="K228" s="76">
        <v>0.21079545454545456</v>
      </c>
      <c r="L228" s="76">
        <v>0.17443181818181819</v>
      </c>
      <c r="M228" s="76">
        <v>0.34545454545454546</v>
      </c>
      <c r="N228" s="77">
        <f>SMALL(O228:P228,1)</f>
        <v>0.55113636363636365</v>
      </c>
      <c r="O228" s="78" t="s">
        <v>39</v>
      </c>
      <c r="P228" s="79">
        <v>0.55113636363636365</v>
      </c>
      <c r="Q228" s="77">
        <f>SUM(R228,S228)</f>
        <v>0.1403409090909091</v>
      </c>
      <c r="R228" s="78" t="s">
        <v>39</v>
      </c>
      <c r="S228" s="76">
        <v>0.1403409090909091</v>
      </c>
      <c r="T228" s="76">
        <v>5.8522727272727275E-2</v>
      </c>
      <c r="U228" s="76" t="s">
        <v>39</v>
      </c>
      <c r="V228" s="76" t="s">
        <v>39</v>
      </c>
      <c r="W228" s="76" t="s">
        <v>39</v>
      </c>
      <c r="X228" s="76">
        <v>0.76761363636363633</v>
      </c>
      <c r="Y228" s="76">
        <v>6.6477272727272718E-2</v>
      </c>
      <c r="Z228" s="76">
        <v>3.5227272727272725E-2</v>
      </c>
      <c r="AA228" s="76" t="s">
        <v>39</v>
      </c>
      <c r="AB228" s="76" t="s">
        <v>39</v>
      </c>
      <c r="AC228" s="76" t="s">
        <v>39</v>
      </c>
      <c r="AD228" s="80">
        <v>6.5909090909090903E-2</v>
      </c>
      <c r="AE228" s="76">
        <v>0.2505681818181818</v>
      </c>
      <c r="AF228" s="76" t="s">
        <v>39</v>
      </c>
      <c r="AG228" s="76" t="s">
        <v>39</v>
      </c>
      <c r="AH228" s="76">
        <v>0.3443181818181818</v>
      </c>
      <c r="AI228" s="76">
        <v>0.47727272727272729</v>
      </c>
      <c r="AJ228" s="76">
        <v>0.21875</v>
      </c>
      <c r="AK228" s="76">
        <v>0.16590909090909089</v>
      </c>
      <c r="AL228" s="76">
        <v>0.58465909090909096</v>
      </c>
      <c r="AM228" s="76" t="s">
        <v>39</v>
      </c>
      <c r="AN228" s="76" t="s">
        <v>39</v>
      </c>
    </row>
    <row r="229" spans="1:40" ht="15.75" x14ac:dyDescent="0.25">
      <c r="A229" s="2" t="s">
        <v>182</v>
      </c>
      <c r="B229" s="2" t="s">
        <v>292</v>
      </c>
      <c r="C229" s="2" t="s">
        <v>328</v>
      </c>
      <c r="D229" s="2" t="s">
        <v>329</v>
      </c>
      <c r="E229" s="2" t="s">
        <v>39</v>
      </c>
      <c r="F229" s="2">
        <v>188</v>
      </c>
      <c r="G229" s="76">
        <v>0.12712765957446809</v>
      </c>
      <c r="H229" s="76">
        <v>7.5531914893617019E-2</v>
      </c>
      <c r="I229" s="76">
        <v>5.3191489361702128E-2</v>
      </c>
      <c r="J229" s="76">
        <v>0.16117021276595744</v>
      </c>
      <c r="K229" s="76">
        <v>0.49468085106382981</v>
      </c>
      <c r="L229" s="76" t="s">
        <v>39</v>
      </c>
      <c r="M229" s="76" t="s">
        <v>39</v>
      </c>
      <c r="N229" s="77" t="e">
        <f>SMALL(O229:P229,1)</f>
        <v>#NUM!</v>
      </c>
      <c r="O229" s="78" t="s">
        <v>39</v>
      </c>
      <c r="P229" s="79" t="s">
        <v>39</v>
      </c>
      <c r="Q229" s="77" t="s">
        <v>39</v>
      </c>
      <c r="R229" s="78" t="s">
        <v>39</v>
      </c>
      <c r="S229" s="76" t="s">
        <v>39</v>
      </c>
      <c r="T229" s="76" t="s">
        <v>39</v>
      </c>
      <c r="U229" s="76" t="s">
        <v>39</v>
      </c>
      <c r="V229" s="76" t="s">
        <v>39</v>
      </c>
      <c r="W229" s="76" t="s">
        <v>39</v>
      </c>
      <c r="X229" s="76" t="s">
        <v>39</v>
      </c>
      <c r="Y229" s="76" t="s">
        <v>39</v>
      </c>
      <c r="Z229" s="76" t="s">
        <v>39</v>
      </c>
      <c r="AA229" s="76" t="s">
        <v>39</v>
      </c>
      <c r="AB229" s="76" t="s">
        <v>39</v>
      </c>
      <c r="AC229" s="76" t="s">
        <v>39</v>
      </c>
      <c r="AD229" s="80">
        <v>7.4468085106382975E-2</v>
      </c>
      <c r="AE229" s="76" t="s">
        <v>39</v>
      </c>
      <c r="AF229" s="76" t="s">
        <v>39</v>
      </c>
      <c r="AG229" s="76" t="s">
        <v>39</v>
      </c>
      <c r="AH229" s="76">
        <v>0.64627659574468088</v>
      </c>
      <c r="AI229" s="76">
        <v>0.99946808510638296</v>
      </c>
      <c r="AJ229" s="76">
        <v>0.70478723404255317</v>
      </c>
      <c r="AK229" s="76">
        <v>0.2</v>
      </c>
      <c r="AL229" s="76">
        <v>0.66436170212765966</v>
      </c>
      <c r="AM229" s="76" t="s">
        <v>39</v>
      </c>
      <c r="AN229" s="76" t="s">
        <v>39</v>
      </c>
    </row>
    <row r="230" spans="1:40" ht="15.75" x14ac:dyDescent="0.25">
      <c r="A230" s="2" t="s">
        <v>182</v>
      </c>
      <c r="B230" s="2" t="s">
        <v>292</v>
      </c>
      <c r="C230" s="2" t="s">
        <v>330</v>
      </c>
      <c r="D230" s="2" t="s">
        <v>331</v>
      </c>
      <c r="E230" s="2">
        <v>94.13</v>
      </c>
      <c r="F230" s="2">
        <v>74.52</v>
      </c>
      <c r="G230" s="76">
        <v>7.3805689747718742E-2</v>
      </c>
      <c r="H230" s="76">
        <v>5.7702630166398282E-2</v>
      </c>
      <c r="I230" s="76">
        <v>3.7573805689747719E-2</v>
      </c>
      <c r="J230" s="76">
        <v>0.11272141706924317</v>
      </c>
      <c r="K230" s="76">
        <v>0.32608695652173914</v>
      </c>
      <c r="L230" s="76" t="s">
        <v>39</v>
      </c>
      <c r="M230" s="76">
        <v>6.3070316693505102E-2</v>
      </c>
      <c r="N230" s="77" t="e">
        <f>SMALL(O230:P230,1)</f>
        <v>#NUM!</v>
      </c>
      <c r="O230" s="78" t="s">
        <v>39</v>
      </c>
      <c r="P230" s="79" t="s">
        <v>39</v>
      </c>
      <c r="Q230" s="77" t="s">
        <v>39</v>
      </c>
      <c r="R230" s="78" t="s">
        <v>39</v>
      </c>
      <c r="S230" s="76" t="s">
        <v>39</v>
      </c>
      <c r="T230" s="76" t="s">
        <v>39</v>
      </c>
      <c r="U230" s="76">
        <v>0.22275899087493292</v>
      </c>
      <c r="V230" s="76">
        <v>0.44149221685453571</v>
      </c>
      <c r="W230" s="76" t="s">
        <v>39</v>
      </c>
      <c r="X230" s="76" t="s">
        <v>39</v>
      </c>
      <c r="Y230" s="76" t="s">
        <v>39</v>
      </c>
      <c r="Z230" s="76" t="s">
        <v>39</v>
      </c>
      <c r="AA230" s="76" t="s">
        <v>39</v>
      </c>
      <c r="AB230" s="76" t="s">
        <v>39</v>
      </c>
      <c r="AC230" s="76" t="s">
        <v>39</v>
      </c>
      <c r="AD230" s="80" t="s">
        <v>39</v>
      </c>
      <c r="AE230" s="76">
        <v>0.27509393451422437</v>
      </c>
      <c r="AF230" s="76" t="s">
        <v>39</v>
      </c>
      <c r="AG230" s="76" t="s">
        <v>39</v>
      </c>
      <c r="AH230" s="76">
        <v>0.67632850241545894</v>
      </c>
      <c r="AI230" s="76">
        <v>0.41465378421900162</v>
      </c>
      <c r="AJ230" s="76">
        <v>0.17981749865807839</v>
      </c>
      <c r="AK230" s="76" t="s">
        <v>39</v>
      </c>
      <c r="AL230" s="76" t="s">
        <v>39</v>
      </c>
      <c r="AM230" s="76">
        <v>0.272410091250671</v>
      </c>
      <c r="AN230" s="76">
        <v>0.36768652710681698</v>
      </c>
    </row>
    <row r="231" spans="1:40" ht="15.75" x14ac:dyDescent="0.25">
      <c r="A231" s="2" t="s">
        <v>182</v>
      </c>
      <c r="B231" s="2" t="s">
        <v>292</v>
      </c>
      <c r="C231" s="2" t="s">
        <v>330</v>
      </c>
      <c r="D231" s="2" t="s">
        <v>332</v>
      </c>
      <c r="E231" s="2" t="s">
        <v>39</v>
      </c>
      <c r="F231" s="2">
        <v>93.83</v>
      </c>
      <c r="G231" s="76">
        <v>3.8367259938186085E-2</v>
      </c>
      <c r="H231" s="76">
        <v>8.6326334860918674E-2</v>
      </c>
      <c r="I231" s="76">
        <v>7.9931791537887667E-2</v>
      </c>
      <c r="J231" s="76">
        <v>0.12043056591708409</v>
      </c>
      <c r="K231" s="76">
        <v>0.4060535010124694</v>
      </c>
      <c r="L231" s="76" t="s">
        <v>39</v>
      </c>
      <c r="M231" s="76">
        <v>0.12043056591708409</v>
      </c>
      <c r="N231" s="77">
        <f>SMALL(O231:P231,1)</f>
        <v>0.64904614728764787</v>
      </c>
      <c r="O231" s="78" t="s">
        <v>39</v>
      </c>
      <c r="P231" s="79">
        <v>0.64904614728764787</v>
      </c>
      <c r="Q231" s="77" t="s">
        <v>39</v>
      </c>
      <c r="R231" s="78" t="s">
        <v>39</v>
      </c>
      <c r="S231" s="76" t="s">
        <v>39</v>
      </c>
      <c r="T231" s="76" t="s">
        <v>39</v>
      </c>
      <c r="U231" s="76">
        <v>0.24299264627517853</v>
      </c>
      <c r="V231" s="76" t="s">
        <v>39</v>
      </c>
      <c r="W231" s="76" t="s">
        <v>39</v>
      </c>
      <c r="X231" s="76">
        <v>0.6831503783438132</v>
      </c>
      <c r="Y231" s="76">
        <v>0.15027176809122883</v>
      </c>
      <c r="Z231" s="76">
        <v>3.0906959394649897E-2</v>
      </c>
      <c r="AA231" s="76" t="s">
        <v>39</v>
      </c>
      <c r="AB231" s="76" t="s">
        <v>39</v>
      </c>
      <c r="AC231" s="76" t="s">
        <v>39</v>
      </c>
      <c r="AD231" s="80">
        <v>7.0339976553341149E-2</v>
      </c>
      <c r="AE231" s="76" t="s">
        <v>39</v>
      </c>
      <c r="AF231" s="76" t="s">
        <v>39</v>
      </c>
      <c r="AG231" s="76" t="s">
        <v>39</v>
      </c>
      <c r="AH231" s="76">
        <v>0.64052008952360651</v>
      </c>
      <c r="AI231" s="76">
        <v>0.52008952360652239</v>
      </c>
      <c r="AJ231" s="76">
        <v>0.26430779068528193</v>
      </c>
      <c r="AK231" s="76" t="s">
        <v>39</v>
      </c>
      <c r="AL231" s="76" t="s">
        <v>39</v>
      </c>
      <c r="AM231" s="76" t="s">
        <v>39</v>
      </c>
      <c r="AN231" s="76" t="s">
        <v>39</v>
      </c>
    </row>
    <row r="232" spans="1:40" ht="15.75" x14ac:dyDescent="0.25">
      <c r="A232" s="2" t="s">
        <v>182</v>
      </c>
      <c r="B232" s="2" t="s">
        <v>292</v>
      </c>
      <c r="C232" s="2" t="s">
        <v>330</v>
      </c>
      <c r="D232" s="2" t="s">
        <v>333</v>
      </c>
      <c r="E232" s="2">
        <v>135.46</v>
      </c>
      <c r="F232" s="2">
        <v>100.07</v>
      </c>
      <c r="G232" s="76">
        <v>8.5939842110522635E-2</v>
      </c>
      <c r="H232" s="76">
        <v>6.9951034276006796E-2</v>
      </c>
      <c r="I232" s="76" t="s">
        <v>39</v>
      </c>
      <c r="J232" s="76">
        <v>0.13290696512441294</v>
      </c>
      <c r="K232" s="76" t="s">
        <v>39</v>
      </c>
      <c r="L232" s="76" t="s">
        <v>39</v>
      </c>
      <c r="M232" s="76" t="s">
        <v>39</v>
      </c>
      <c r="N232" s="77">
        <f>SMALL(O232:P232,1)</f>
        <v>0.65454182072549216</v>
      </c>
      <c r="O232" s="78" t="s">
        <v>39</v>
      </c>
      <c r="P232" s="79">
        <v>0.65454182072549216</v>
      </c>
      <c r="Q232" s="77" t="s">
        <v>39</v>
      </c>
      <c r="R232" s="78" t="s">
        <v>39</v>
      </c>
      <c r="S232" s="76" t="s">
        <v>39</v>
      </c>
      <c r="T232" s="76" t="s">
        <v>39</v>
      </c>
      <c r="U232" s="76">
        <v>0.24183071849705207</v>
      </c>
      <c r="V232" s="76">
        <v>0.40371739782152494</v>
      </c>
      <c r="W232" s="76">
        <v>0</v>
      </c>
      <c r="X232" s="76">
        <v>0.62856000799440392</v>
      </c>
      <c r="Y232" s="76">
        <v>8.8937743579494369E-2</v>
      </c>
      <c r="Z232" s="76">
        <v>4.6967123013890284E-2</v>
      </c>
      <c r="AA232" s="76">
        <v>0.7904466873188768</v>
      </c>
      <c r="AB232" s="76">
        <v>7.5946837213950236E-2</v>
      </c>
      <c r="AC232" s="76">
        <v>4.6967123013890284E-2</v>
      </c>
      <c r="AD232" s="80" t="s">
        <v>39</v>
      </c>
      <c r="AE232" s="76">
        <v>0.32577195962826028</v>
      </c>
      <c r="AF232" s="76" t="s">
        <v>39</v>
      </c>
      <c r="AG232" s="76" t="s">
        <v>39</v>
      </c>
      <c r="AH232" s="76">
        <v>0.65853902268412123</v>
      </c>
      <c r="AI232" s="76" t="s">
        <v>39</v>
      </c>
      <c r="AJ232" s="76" t="s">
        <v>39</v>
      </c>
      <c r="AK232" s="76" t="s">
        <v>39</v>
      </c>
      <c r="AL232" s="76" t="s">
        <v>39</v>
      </c>
      <c r="AM232" s="76">
        <v>0.27980413710402718</v>
      </c>
      <c r="AN232" s="76">
        <v>0.3827320875387229</v>
      </c>
    </row>
    <row r="233" spans="1:40" ht="15.75" x14ac:dyDescent="0.25">
      <c r="A233" s="98" t="s">
        <v>182</v>
      </c>
      <c r="B233" s="98" t="s">
        <v>292</v>
      </c>
      <c r="C233" s="98" t="s">
        <v>330</v>
      </c>
      <c r="D233" s="98" t="s">
        <v>49</v>
      </c>
      <c r="E233" s="98">
        <f>AVERAGE(E230:E232)</f>
        <v>114.795</v>
      </c>
      <c r="F233" s="98">
        <f t="shared" ref="F233:AN233" si="45">AVERAGE(F230:F232)</f>
        <v>89.473333333333315</v>
      </c>
      <c r="G233" s="99">
        <f t="shared" si="45"/>
        <v>6.6037597265475825E-2</v>
      </c>
      <c r="H233" s="99">
        <f t="shared" si="45"/>
        <v>7.1326666434441258E-2</v>
      </c>
      <c r="I233" s="99">
        <f t="shared" si="45"/>
        <v>5.8752798613817693E-2</v>
      </c>
      <c r="J233" s="99">
        <f t="shared" si="45"/>
        <v>0.12201964937024674</v>
      </c>
      <c r="K233" s="99">
        <f t="shared" si="45"/>
        <v>0.36607022876710427</v>
      </c>
      <c r="L233" s="99" t="e">
        <f t="shared" si="45"/>
        <v>#DIV/0!</v>
      </c>
      <c r="M233" s="99">
        <f t="shared" si="45"/>
        <v>9.1750441305294597E-2</v>
      </c>
      <c r="N233" s="84" t="e">
        <f t="shared" si="45"/>
        <v>#NUM!</v>
      </c>
      <c r="O233" s="99" t="e">
        <f t="shared" si="45"/>
        <v>#DIV/0!</v>
      </c>
      <c r="P233" s="99">
        <f t="shared" si="45"/>
        <v>0.65179398400657007</v>
      </c>
      <c r="Q233" s="84" t="e">
        <f t="shared" si="45"/>
        <v>#DIV/0!</v>
      </c>
      <c r="R233" s="99" t="e">
        <f t="shared" si="45"/>
        <v>#DIV/0!</v>
      </c>
      <c r="S233" s="99" t="e">
        <f t="shared" si="45"/>
        <v>#DIV/0!</v>
      </c>
      <c r="T233" s="99" t="e">
        <f t="shared" si="45"/>
        <v>#DIV/0!</v>
      </c>
      <c r="U233" s="99">
        <f t="shared" si="45"/>
        <v>0.23586078521572118</v>
      </c>
      <c r="V233" s="99">
        <f t="shared" si="45"/>
        <v>0.4226048073380303</v>
      </c>
      <c r="W233" s="99">
        <f t="shared" si="45"/>
        <v>0</v>
      </c>
      <c r="X233" s="99">
        <f t="shared" si="45"/>
        <v>0.65585519316910856</v>
      </c>
      <c r="Y233" s="99">
        <f t="shared" si="45"/>
        <v>0.11960475583536159</v>
      </c>
      <c r="Z233" s="99">
        <f t="shared" si="45"/>
        <v>3.8937041204270093E-2</v>
      </c>
      <c r="AA233" s="99">
        <f t="shared" si="45"/>
        <v>0.7904466873188768</v>
      </c>
      <c r="AB233" s="99">
        <f t="shared" si="45"/>
        <v>7.5946837213950236E-2</v>
      </c>
      <c r="AC233" s="99">
        <f t="shared" si="45"/>
        <v>4.6967123013890284E-2</v>
      </c>
      <c r="AD233" s="99">
        <f t="shared" si="45"/>
        <v>7.0339976553341149E-2</v>
      </c>
      <c r="AE233" s="99">
        <f t="shared" si="45"/>
        <v>0.30043294707124235</v>
      </c>
      <c r="AF233" s="99" t="e">
        <f t="shared" si="45"/>
        <v>#DIV/0!</v>
      </c>
      <c r="AG233" s="99" t="e">
        <f t="shared" si="45"/>
        <v>#DIV/0!</v>
      </c>
      <c r="AH233" s="99">
        <f t="shared" si="45"/>
        <v>0.65846253820772893</v>
      </c>
      <c r="AI233" s="99">
        <f t="shared" si="45"/>
        <v>0.46737165391276203</v>
      </c>
      <c r="AJ233" s="99">
        <f t="shared" si="45"/>
        <v>0.22206264467168016</v>
      </c>
      <c r="AK233" s="99" t="e">
        <f t="shared" si="45"/>
        <v>#DIV/0!</v>
      </c>
      <c r="AL233" s="99" t="e">
        <f t="shared" si="45"/>
        <v>#DIV/0!</v>
      </c>
      <c r="AM233" s="99">
        <f t="shared" si="45"/>
        <v>0.27610711417734912</v>
      </c>
      <c r="AN233" s="99">
        <f t="shared" si="45"/>
        <v>0.37520930732276991</v>
      </c>
    </row>
    <row r="234" spans="1:40" ht="15.75" x14ac:dyDescent="0.25">
      <c r="A234" s="2" t="s">
        <v>182</v>
      </c>
      <c r="B234" s="2" t="s">
        <v>292</v>
      </c>
      <c r="C234" s="2" t="s">
        <v>334</v>
      </c>
      <c r="D234" s="2" t="s">
        <v>335</v>
      </c>
      <c r="E234" s="2">
        <v>82.92</v>
      </c>
      <c r="F234" s="2">
        <v>63.2</v>
      </c>
      <c r="G234" s="76">
        <v>4.1139240506329111E-2</v>
      </c>
      <c r="H234" s="76">
        <v>7.2784810126582264E-2</v>
      </c>
      <c r="I234" s="76" t="s">
        <v>39</v>
      </c>
      <c r="J234" s="76">
        <v>0.1550632911392405</v>
      </c>
      <c r="K234" s="76" t="s">
        <v>39</v>
      </c>
      <c r="L234" s="76" t="s">
        <v>39</v>
      </c>
      <c r="M234" s="76" t="s">
        <v>39</v>
      </c>
      <c r="N234" s="77">
        <f>SMALL(O234:P234,1)</f>
        <v>0.57911392405063289</v>
      </c>
      <c r="O234" s="78" t="s">
        <v>39</v>
      </c>
      <c r="P234" s="79">
        <v>0.57911392405063289</v>
      </c>
      <c r="Q234" s="77" t="s">
        <v>39</v>
      </c>
      <c r="R234" s="78" t="s">
        <v>39</v>
      </c>
      <c r="S234" s="76" t="s">
        <v>39</v>
      </c>
      <c r="T234" s="76" t="s">
        <v>39</v>
      </c>
      <c r="U234" s="76" t="s">
        <v>39</v>
      </c>
      <c r="V234" s="76" t="s">
        <v>39</v>
      </c>
      <c r="W234" s="76" t="s">
        <v>39</v>
      </c>
      <c r="X234" s="76">
        <v>0.63449367088607589</v>
      </c>
      <c r="Y234" s="76">
        <v>0.15348101265822783</v>
      </c>
      <c r="Z234" s="76" t="s">
        <v>39</v>
      </c>
      <c r="AA234" s="76" t="s">
        <v>39</v>
      </c>
      <c r="AB234" s="76" t="s">
        <v>39</v>
      </c>
      <c r="AC234" s="76" t="s">
        <v>39</v>
      </c>
      <c r="AD234" s="80">
        <v>4.4303797468354424E-2</v>
      </c>
      <c r="AE234" s="76">
        <v>0.28797468354430378</v>
      </c>
      <c r="AF234" s="76" t="s">
        <v>39</v>
      </c>
      <c r="AG234" s="76">
        <v>0.17721518987341769</v>
      </c>
      <c r="AH234" s="76">
        <v>0.69145569620253167</v>
      </c>
      <c r="AI234" s="76" t="s">
        <v>39</v>
      </c>
      <c r="AJ234" s="76" t="s">
        <v>39</v>
      </c>
      <c r="AK234" s="76" t="s">
        <v>39</v>
      </c>
      <c r="AL234" s="76" t="s">
        <v>39</v>
      </c>
      <c r="AM234" s="76" t="s">
        <v>39</v>
      </c>
      <c r="AN234" s="76" t="s">
        <v>39</v>
      </c>
    </row>
    <row r="235" spans="1:40" ht="15.75" x14ac:dyDescent="0.25">
      <c r="A235" s="2" t="s">
        <v>182</v>
      </c>
      <c r="B235" s="2" t="s">
        <v>292</v>
      </c>
      <c r="C235" s="2" t="s">
        <v>336</v>
      </c>
      <c r="D235" s="2" t="s">
        <v>337</v>
      </c>
      <c r="E235" s="2" t="s">
        <v>39</v>
      </c>
      <c r="F235" s="2">
        <v>167.69</v>
      </c>
      <c r="G235" s="76" t="s">
        <v>39</v>
      </c>
      <c r="H235" s="76">
        <v>0</v>
      </c>
      <c r="I235" s="76">
        <v>0</v>
      </c>
      <c r="J235" s="76" t="s">
        <v>39</v>
      </c>
      <c r="K235" s="76">
        <v>0.50092432464666947</v>
      </c>
      <c r="L235" s="76" t="s">
        <v>39</v>
      </c>
      <c r="M235" s="76">
        <v>7.2753294770111512E-2</v>
      </c>
      <c r="N235" s="77" t="e">
        <f t="shared" ref="N235:N301" si="46">SMALL(O235:P235,1)</f>
        <v>#NUM!</v>
      </c>
      <c r="O235" s="78" t="s">
        <v>39</v>
      </c>
      <c r="P235" s="79" t="s">
        <v>39</v>
      </c>
      <c r="Q235" s="77" t="s">
        <v>39</v>
      </c>
      <c r="R235" s="78" t="s">
        <v>39</v>
      </c>
      <c r="S235" s="76" t="s">
        <v>39</v>
      </c>
      <c r="T235" s="76" t="s">
        <v>39</v>
      </c>
      <c r="U235" s="76" t="s">
        <v>39</v>
      </c>
      <c r="V235" s="76">
        <v>0</v>
      </c>
      <c r="W235" s="76">
        <v>0</v>
      </c>
      <c r="X235" s="76" t="s">
        <v>39</v>
      </c>
      <c r="Y235" s="76" t="s">
        <v>39</v>
      </c>
      <c r="Z235" s="76" t="s">
        <v>39</v>
      </c>
      <c r="AA235" s="76" t="s">
        <v>39</v>
      </c>
      <c r="AB235" s="76" t="s">
        <v>39</v>
      </c>
      <c r="AC235" s="76" t="s">
        <v>39</v>
      </c>
      <c r="AD235" s="80" t="s">
        <v>39</v>
      </c>
      <c r="AE235" s="76" t="s">
        <v>39</v>
      </c>
      <c r="AF235" s="76" t="s">
        <v>39</v>
      </c>
      <c r="AG235" s="76" t="s">
        <v>39</v>
      </c>
      <c r="AH235" s="76">
        <v>0.73767070189039297</v>
      </c>
      <c r="AI235" s="76">
        <v>0.70666110084083722</v>
      </c>
      <c r="AJ235" s="76">
        <v>0.48601586260361379</v>
      </c>
      <c r="AK235" s="76" t="s">
        <v>39</v>
      </c>
      <c r="AL235" s="76" t="s">
        <v>39</v>
      </c>
      <c r="AM235" s="76" t="s">
        <v>39</v>
      </c>
      <c r="AN235" s="76" t="s">
        <v>39</v>
      </c>
    </row>
    <row r="236" spans="1:40" ht="15.75" x14ac:dyDescent="0.25">
      <c r="A236" s="2" t="s">
        <v>182</v>
      </c>
      <c r="B236" s="2" t="s">
        <v>292</v>
      </c>
      <c r="C236" s="2" t="s">
        <v>339</v>
      </c>
      <c r="D236" s="2" t="s">
        <v>340</v>
      </c>
      <c r="E236" s="38">
        <v>102.82</v>
      </c>
      <c r="F236" s="2">
        <v>85.11</v>
      </c>
      <c r="G236" s="76" t="s">
        <v>39</v>
      </c>
      <c r="H236" s="76" t="s">
        <v>39</v>
      </c>
      <c r="I236" s="76" t="s">
        <v>39</v>
      </c>
      <c r="J236" s="76" t="s">
        <v>39</v>
      </c>
      <c r="K236" s="76">
        <v>0.14216895781929267</v>
      </c>
      <c r="L236" s="76">
        <v>0.38538362119609915</v>
      </c>
      <c r="M236" s="76">
        <v>4.8172952649512393E-2</v>
      </c>
      <c r="N236" s="77" t="e">
        <f t="shared" si="46"/>
        <v>#NUM!</v>
      </c>
      <c r="O236" s="78" t="s">
        <v>39</v>
      </c>
      <c r="P236" s="79" t="s">
        <v>39</v>
      </c>
      <c r="Q236" s="77">
        <f>SUM(R236,S236)</f>
        <v>0</v>
      </c>
      <c r="R236" s="78" t="s">
        <v>39</v>
      </c>
      <c r="S236" s="76">
        <v>0</v>
      </c>
      <c r="T236" s="76">
        <v>0</v>
      </c>
      <c r="U236" s="76">
        <v>0.29021266596169665</v>
      </c>
      <c r="V236" s="76">
        <v>0.35483491951592055</v>
      </c>
      <c r="W236" s="76" t="s">
        <v>39</v>
      </c>
      <c r="X236" s="76" t="s">
        <v>39</v>
      </c>
      <c r="Y236" s="76" t="s">
        <v>39</v>
      </c>
      <c r="Z236" s="76" t="s">
        <v>39</v>
      </c>
      <c r="AA236" s="76" t="s">
        <v>39</v>
      </c>
      <c r="AB236" s="76">
        <v>0</v>
      </c>
      <c r="AC236" s="76">
        <v>0</v>
      </c>
      <c r="AD236" s="80">
        <v>0.10692045588062507</v>
      </c>
      <c r="AE236" s="76">
        <v>0.3090118669956527</v>
      </c>
      <c r="AF236" s="76" t="s">
        <v>39</v>
      </c>
      <c r="AG236" s="76" t="s">
        <v>39</v>
      </c>
      <c r="AH236" s="76">
        <v>0.76489249206908705</v>
      </c>
      <c r="AI236" s="76">
        <v>0.2655387146046293</v>
      </c>
      <c r="AJ236" s="76">
        <v>0.14216895781929267</v>
      </c>
      <c r="AK236" s="76">
        <v>0.47702972623663498</v>
      </c>
      <c r="AL236" s="76">
        <v>0.37363412054987666</v>
      </c>
      <c r="AM236" s="76" t="s">
        <v>39</v>
      </c>
      <c r="AN236" s="76" t="s">
        <v>39</v>
      </c>
    </row>
    <row r="237" spans="1:40" ht="15.75" x14ac:dyDescent="0.25">
      <c r="A237" s="2" t="s">
        <v>182</v>
      </c>
      <c r="B237" s="2" t="s">
        <v>292</v>
      </c>
      <c r="C237" s="15" t="s">
        <v>339</v>
      </c>
      <c r="D237" s="15" t="s">
        <v>435</v>
      </c>
      <c r="E237" s="16" t="s">
        <v>39</v>
      </c>
      <c r="F237" s="17">
        <v>137</v>
      </c>
      <c r="G237" s="76">
        <v>8.5401459854014594E-2</v>
      </c>
      <c r="H237" s="76">
        <v>3.0656934306569343E-2</v>
      </c>
      <c r="I237" s="76">
        <v>2.5547445255474453E-2</v>
      </c>
      <c r="J237" s="76">
        <v>3.941605839416059E-2</v>
      </c>
      <c r="K237" s="76">
        <v>0.16569343065693432</v>
      </c>
      <c r="L237" s="76">
        <v>0.3437956204379562</v>
      </c>
      <c r="M237" s="76">
        <v>3.8686131386861312E-2</v>
      </c>
      <c r="N237" s="77" t="e">
        <f t="shared" si="46"/>
        <v>#NUM!</v>
      </c>
      <c r="O237" s="78" t="s">
        <v>39</v>
      </c>
      <c r="P237" s="79" t="s">
        <v>39</v>
      </c>
      <c r="Q237" s="77">
        <f>SUM(R237,S237)</f>
        <v>0</v>
      </c>
      <c r="R237" s="78" t="s">
        <v>39</v>
      </c>
      <c r="S237" s="76">
        <v>0</v>
      </c>
      <c r="T237" s="76">
        <v>0</v>
      </c>
      <c r="U237" s="76" t="s">
        <v>39</v>
      </c>
      <c r="V237" s="76" t="s">
        <v>39</v>
      </c>
      <c r="W237" s="76" t="s">
        <v>39</v>
      </c>
      <c r="X237" s="76" t="s">
        <v>39</v>
      </c>
      <c r="Y237" s="76" t="s">
        <v>39</v>
      </c>
      <c r="Z237" s="76" t="s">
        <v>39</v>
      </c>
      <c r="AA237" s="76" t="s">
        <v>39</v>
      </c>
      <c r="AB237" s="76" t="s">
        <v>39</v>
      </c>
      <c r="AC237" s="76" t="s">
        <v>39</v>
      </c>
      <c r="AD237" s="80">
        <v>8.9781021897810218E-2</v>
      </c>
      <c r="AE237" s="76" t="s">
        <v>39</v>
      </c>
      <c r="AF237" s="76" t="s">
        <v>39</v>
      </c>
      <c r="AG237" s="76" t="s">
        <v>39</v>
      </c>
      <c r="AH237" s="76">
        <v>0.70656934306569341</v>
      </c>
      <c r="AI237" s="76" t="s">
        <v>39</v>
      </c>
      <c r="AJ237" s="76" t="s">
        <v>39</v>
      </c>
      <c r="AK237" s="76">
        <v>0.37956204379562042</v>
      </c>
      <c r="AL237" s="76">
        <v>0.42773722627737226</v>
      </c>
      <c r="AM237" s="76" t="s">
        <v>39</v>
      </c>
      <c r="AN237" s="76" t="s">
        <v>39</v>
      </c>
    </row>
    <row r="238" spans="1:40" ht="15.75" x14ac:dyDescent="0.25">
      <c r="A238" s="2" t="s">
        <v>182</v>
      </c>
      <c r="B238" s="2" t="s">
        <v>292</v>
      </c>
      <c r="C238" s="2" t="s">
        <v>339</v>
      </c>
      <c r="D238" s="2" t="s">
        <v>341</v>
      </c>
      <c r="E238" s="2" t="s">
        <v>39</v>
      </c>
      <c r="F238" s="2">
        <v>143.28</v>
      </c>
      <c r="G238" s="76">
        <v>6.0720268006700162E-2</v>
      </c>
      <c r="H238" s="76" t="s">
        <v>39</v>
      </c>
      <c r="I238" s="76" t="s">
        <v>39</v>
      </c>
      <c r="J238" s="76" t="s">
        <v>39</v>
      </c>
      <c r="K238" s="76">
        <v>0.15145170295924065</v>
      </c>
      <c r="L238" s="76">
        <v>0.36013400335008378</v>
      </c>
      <c r="M238" s="76">
        <v>4.8855388051367951E-2</v>
      </c>
      <c r="N238" s="77" t="e">
        <f t="shared" si="46"/>
        <v>#NUM!</v>
      </c>
      <c r="O238" s="78" t="s">
        <v>39</v>
      </c>
      <c r="P238" s="79" t="s">
        <v>39</v>
      </c>
      <c r="Q238" s="77">
        <f>SUM(R238,S238)</f>
        <v>0</v>
      </c>
      <c r="R238" s="78" t="s">
        <v>39</v>
      </c>
      <c r="S238" s="76">
        <v>0</v>
      </c>
      <c r="T238" s="76">
        <v>0</v>
      </c>
      <c r="U238" s="76" t="s">
        <v>39</v>
      </c>
      <c r="V238" s="76" t="s">
        <v>39</v>
      </c>
      <c r="W238" s="76" t="s">
        <v>39</v>
      </c>
      <c r="X238" s="76">
        <v>0.70281965382467892</v>
      </c>
      <c r="Y238" s="76">
        <v>9.2127303182579556E-2</v>
      </c>
      <c r="Z238" s="76">
        <v>9.7012841987716356E-2</v>
      </c>
      <c r="AA238" s="76" t="s">
        <v>39</v>
      </c>
      <c r="AB238" s="76" t="s">
        <v>39</v>
      </c>
      <c r="AC238" s="76" t="s">
        <v>39</v>
      </c>
      <c r="AD238" s="80">
        <v>8.3752093802345051E-2</v>
      </c>
      <c r="AE238" s="76" t="s">
        <v>39</v>
      </c>
      <c r="AF238" s="76" t="s">
        <v>39</v>
      </c>
      <c r="AG238" s="76" t="s">
        <v>39</v>
      </c>
      <c r="AH238" s="76">
        <v>0.68257956448911217</v>
      </c>
      <c r="AI238" s="76">
        <v>0.18914014517029593</v>
      </c>
      <c r="AJ238" s="76">
        <v>8.4450027917364598E-2</v>
      </c>
      <c r="AK238" s="76">
        <v>0.33640424343941933</v>
      </c>
      <c r="AL238" s="76">
        <v>0.28056951423785598</v>
      </c>
      <c r="AM238" s="76" t="s">
        <v>39</v>
      </c>
      <c r="AN238" s="76" t="s">
        <v>39</v>
      </c>
    </row>
    <row r="239" spans="1:40" ht="15.75" x14ac:dyDescent="0.25">
      <c r="A239" s="98" t="s">
        <v>182</v>
      </c>
      <c r="B239" s="98" t="s">
        <v>292</v>
      </c>
      <c r="C239" s="98" t="s">
        <v>339</v>
      </c>
      <c r="D239" s="98" t="s">
        <v>49</v>
      </c>
      <c r="E239" s="98">
        <f t="shared" ref="E239:AN239" si="47">AVERAGE(E236:E238)</f>
        <v>102.82</v>
      </c>
      <c r="F239" s="98">
        <f t="shared" si="47"/>
        <v>121.79666666666667</v>
      </c>
      <c r="G239" s="99">
        <f t="shared" si="47"/>
        <v>7.3060863930357378E-2</v>
      </c>
      <c r="H239" s="99">
        <f t="shared" si="47"/>
        <v>3.0656934306569343E-2</v>
      </c>
      <c r="I239" s="99">
        <f t="shared" si="47"/>
        <v>2.5547445255474453E-2</v>
      </c>
      <c r="J239" s="99">
        <f t="shared" si="47"/>
        <v>3.941605839416059E-2</v>
      </c>
      <c r="K239" s="99">
        <f t="shared" si="47"/>
        <v>0.15310469714515587</v>
      </c>
      <c r="L239" s="99">
        <f t="shared" si="47"/>
        <v>0.36310441499471308</v>
      </c>
      <c r="M239" s="99">
        <f t="shared" si="47"/>
        <v>4.5238157362580557E-2</v>
      </c>
      <c r="N239" s="84" t="e">
        <f t="shared" si="47"/>
        <v>#NUM!</v>
      </c>
      <c r="O239" s="99" t="e">
        <f t="shared" si="47"/>
        <v>#DIV/0!</v>
      </c>
      <c r="P239" s="99" t="e">
        <f t="shared" si="47"/>
        <v>#DIV/0!</v>
      </c>
      <c r="Q239" s="84">
        <f t="shared" si="47"/>
        <v>0</v>
      </c>
      <c r="R239" s="99" t="e">
        <f t="shared" si="47"/>
        <v>#DIV/0!</v>
      </c>
      <c r="S239" s="99">
        <f t="shared" si="47"/>
        <v>0</v>
      </c>
      <c r="T239" s="99">
        <f t="shared" si="47"/>
        <v>0</v>
      </c>
      <c r="U239" s="99">
        <f t="shared" si="47"/>
        <v>0.29021266596169665</v>
      </c>
      <c r="V239" s="99">
        <f t="shared" si="47"/>
        <v>0.35483491951592055</v>
      </c>
      <c r="W239" s="99" t="e">
        <f t="shared" si="47"/>
        <v>#DIV/0!</v>
      </c>
      <c r="X239" s="99">
        <f t="shared" si="47"/>
        <v>0.70281965382467892</v>
      </c>
      <c r="Y239" s="99">
        <f t="shared" si="47"/>
        <v>9.2127303182579556E-2</v>
      </c>
      <c r="Z239" s="99">
        <f t="shared" si="47"/>
        <v>9.7012841987716356E-2</v>
      </c>
      <c r="AA239" s="99" t="e">
        <f t="shared" si="47"/>
        <v>#DIV/0!</v>
      </c>
      <c r="AB239" s="99">
        <f t="shared" si="47"/>
        <v>0</v>
      </c>
      <c r="AC239" s="99">
        <f t="shared" si="47"/>
        <v>0</v>
      </c>
      <c r="AD239" s="99">
        <f t="shared" si="47"/>
        <v>9.3484523860260113E-2</v>
      </c>
      <c r="AE239" s="99">
        <f t="shared" si="47"/>
        <v>0.3090118669956527</v>
      </c>
      <c r="AF239" s="99" t="e">
        <f t="shared" si="47"/>
        <v>#DIV/0!</v>
      </c>
      <c r="AG239" s="99" t="e">
        <f t="shared" si="47"/>
        <v>#DIV/0!</v>
      </c>
      <c r="AH239" s="99">
        <f t="shared" si="47"/>
        <v>0.71801379987463088</v>
      </c>
      <c r="AI239" s="99">
        <f t="shared" si="47"/>
        <v>0.22733942988746261</v>
      </c>
      <c r="AJ239" s="99">
        <f t="shared" si="47"/>
        <v>0.11330949286832864</v>
      </c>
      <c r="AK239" s="99">
        <f t="shared" si="47"/>
        <v>0.39766533782389163</v>
      </c>
      <c r="AL239" s="99">
        <f t="shared" si="47"/>
        <v>0.3606469536883683</v>
      </c>
      <c r="AM239" s="99" t="e">
        <f t="shared" si="47"/>
        <v>#DIV/0!</v>
      </c>
      <c r="AN239" s="99" t="e">
        <f t="shared" si="47"/>
        <v>#DIV/0!</v>
      </c>
    </row>
    <row r="240" spans="1:40" ht="15.75" x14ac:dyDescent="0.25">
      <c r="A240" s="2" t="s">
        <v>182</v>
      </c>
      <c r="B240" s="2" t="s">
        <v>292</v>
      </c>
      <c r="C240" s="2" t="s">
        <v>465</v>
      </c>
      <c r="D240" s="2" t="s">
        <v>338</v>
      </c>
      <c r="E240" s="2">
        <v>175</v>
      </c>
      <c r="F240" s="2">
        <v>129.57</v>
      </c>
      <c r="G240" s="76">
        <v>4.3219881145326849E-2</v>
      </c>
      <c r="H240" s="76">
        <v>3.1643127267114303E-2</v>
      </c>
      <c r="I240" s="76" t="s">
        <v>39</v>
      </c>
      <c r="J240" s="76">
        <v>3.550204522651848E-2</v>
      </c>
      <c r="K240" s="76">
        <v>8.7983329474415381E-2</v>
      </c>
      <c r="L240" s="76">
        <v>0.4314270278613877</v>
      </c>
      <c r="M240" s="76">
        <v>4.63070155128502E-2</v>
      </c>
      <c r="N240" s="77" t="e">
        <f>SMALL(O240:P240,1)</f>
        <v>#NUM!</v>
      </c>
      <c r="O240" s="78" t="s">
        <v>39</v>
      </c>
      <c r="P240" s="79" t="s">
        <v>39</v>
      </c>
      <c r="Q240" s="77">
        <f>SUM(R240,S240)</f>
        <v>0</v>
      </c>
      <c r="R240" s="78" t="s">
        <v>39</v>
      </c>
      <c r="S240" s="76">
        <v>0</v>
      </c>
      <c r="T240" s="76">
        <v>0</v>
      </c>
      <c r="U240" s="76">
        <v>0.27552674230145868</v>
      </c>
      <c r="V240" s="76">
        <v>0.40364281855367756</v>
      </c>
      <c r="W240" s="76" t="s">
        <v>39</v>
      </c>
      <c r="X240" s="76">
        <v>0.78876283090221511</v>
      </c>
      <c r="Y240" s="76" t="s">
        <v>39</v>
      </c>
      <c r="Z240" s="76">
        <v>9.1842247433819565E-2</v>
      </c>
      <c r="AA240" s="76" t="s">
        <v>39</v>
      </c>
      <c r="AB240" s="76" t="s">
        <v>39</v>
      </c>
      <c r="AC240" s="76" t="s">
        <v>39</v>
      </c>
      <c r="AD240" s="80">
        <v>7.7178359188083662E-2</v>
      </c>
      <c r="AE240" s="76">
        <v>0.31720305626302386</v>
      </c>
      <c r="AF240" s="76" t="s">
        <v>39</v>
      </c>
      <c r="AG240" s="76">
        <v>0.15590028555992899</v>
      </c>
      <c r="AH240" s="76">
        <v>0.77718607702400255</v>
      </c>
      <c r="AI240" s="76">
        <v>0.28633171258779039</v>
      </c>
      <c r="AJ240" s="76">
        <v>8.7983329474415381E-2</v>
      </c>
      <c r="AK240" s="76">
        <v>0.39592498263486919</v>
      </c>
      <c r="AL240" s="76">
        <v>0.33341051169252145</v>
      </c>
      <c r="AM240" s="76" t="s">
        <v>39</v>
      </c>
      <c r="AN240" s="76" t="s">
        <v>39</v>
      </c>
    </row>
    <row r="241" spans="1:40" ht="15.75" x14ac:dyDescent="0.25">
      <c r="A241" s="2" t="s">
        <v>182</v>
      </c>
      <c r="B241" s="2" t="s">
        <v>292</v>
      </c>
      <c r="C241" s="2" t="s">
        <v>466</v>
      </c>
      <c r="D241" s="2" t="s">
        <v>342</v>
      </c>
      <c r="E241" s="2">
        <v>155.77000000000001</v>
      </c>
      <c r="F241" s="2">
        <v>127.77000000000001</v>
      </c>
      <c r="G241" s="76" t="s">
        <v>39</v>
      </c>
      <c r="H241" s="76" t="s">
        <v>39</v>
      </c>
      <c r="I241" s="76" t="s">
        <v>39</v>
      </c>
      <c r="J241" s="76" t="s">
        <v>39</v>
      </c>
      <c r="K241" s="76">
        <v>0.19096814588714092</v>
      </c>
      <c r="L241" s="76">
        <v>0.31306253424121466</v>
      </c>
      <c r="M241" s="76">
        <v>5.322063082100649E-2</v>
      </c>
      <c r="N241" s="77" t="e">
        <f t="shared" si="46"/>
        <v>#NUM!</v>
      </c>
      <c r="O241" s="78" t="s">
        <v>39</v>
      </c>
      <c r="P241" s="79" t="s">
        <v>39</v>
      </c>
      <c r="Q241" s="77">
        <f>SUM(R241,S241)</f>
        <v>0</v>
      </c>
      <c r="R241" s="78" t="s">
        <v>39</v>
      </c>
      <c r="S241" s="76">
        <v>0</v>
      </c>
      <c r="T241" s="76">
        <v>0</v>
      </c>
      <c r="U241" s="76" t="s">
        <v>39</v>
      </c>
      <c r="V241" s="76" t="s">
        <v>39</v>
      </c>
      <c r="W241" s="76" t="s">
        <v>39</v>
      </c>
      <c r="X241" s="76">
        <v>0.66838851060499338</v>
      </c>
      <c r="Y241" s="76">
        <v>0.1878375205447288</v>
      </c>
      <c r="Z241" s="76">
        <v>9.5484072943570461E-2</v>
      </c>
      <c r="AA241" s="76" t="s">
        <v>39</v>
      </c>
      <c r="AB241" s="76">
        <v>0</v>
      </c>
      <c r="AC241" s="76">
        <v>0</v>
      </c>
      <c r="AD241" s="80">
        <v>0.10878923064882209</v>
      </c>
      <c r="AE241" s="76">
        <v>0.26140721609141421</v>
      </c>
      <c r="AF241" s="76">
        <v>8.9222822258746184E-2</v>
      </c>
      <c r="AG241" s="76">
        <v>0.16122720513422556</v>
      </c>
      <c r="AH241" s="76">
        <v>0.72395711043280886</v>
      </c>
      <c r="AI241" s="76" t="s">
        <v>39</v>
      </c>
      <c r="AJ241" s="76" t="s">
        <v>39</v>
      </c>
      <c r="AK241" s="76">
        <v>0.34202081865852701</v>
      </c>
      <c r="AL241" s="76">
        <v>0.34358613132973309</v>
      </c>
      <c r="AM241" s="76" t="s">
        <v>39</v>
      </c>
      <c r="AN241" s="76" t="s">
        <v>39</v>
      </c>
    </row>
    <row r="242" spans="1:40" ht="15.75" x14ac:dyDescent="0.25">
      <c r="A242" s="2" t="s">
        <v>182</v>
      </c>
      <c r="B242" s="2" t="s">
        <v>292</v>
      </c>
      <c r="C242" s="2" t="s">
        <v>343</v>
      </c>
      <c r="D242" s="2" t="s">
        <v>344</v>
      </c>
      <c r="E242" s="2">
        <v>85.9</v>
      </c>
      <c r="F242" s="2">
        <v>64.14</v>
      </c>
      <c r="G242" s="76" t="s">
        <v>39</v>
      </c>
      <c r="H242" s="76" t="s">
        <v>39</v>
      </c>
      <c r="I242" s="76" t="s">
        <v>39</v>
      </c>
      <c r="J242" s="76" t="s">
        <v>39</v>
      </c>
      <c r="K242" s="76" t="s">
        <v>39</v>
      </c>
      <c r="L242" s="76" t="s">
        <v>39</v>
      </c>
      <c r="M242" s="76" t="s">
        <v>39</v>
      </c>
      <c r="N242" s="77">
        <f t="shared" si="46"/>
        <v>0.50826317430620516</v>
      </c>
      <c r="O242" s="78" t="s">
        <v>39</v>
      </c>
      <c r="P242" s="79">
        <v>0.50826317430620516</v>
      </c>
      <c r="Q242" s="77" t="s">
        <v>39</v>
      </c>
      <c r="R242" s="78" t="s">
        <v>39</v>
      </c>
      <c r="S242" s="76" t="s">
        <v>39</v>
      </c>
      <c r="T242" s="76" t="s">
        <v>39</v>
      </c>
      <c r="U242" s="76">
        <v>0.24789522918615528</v>
      </c>
      <c r="V242" s="76" t="s">
        <v>39</v>
      </c>
      <c r="W242" s="76">
        <v>0.15279077019020892</v>
      </c>
      <c r="X242" s="76">
        <v>0.82631743062051766</v>
      </c>
      <c r="Y242" s="76">
        <v>9.1986280012472721E-2</v>
      </c>
      <c r="Z242" s="76">
        <v>1.2472715933894606E-2</v>
      </c>
      <c r="AA242" s="76">
        <v>0.71250389772372935</v>
      </c>
      <c r="AB242" s="76">
        <v>0.18241347053320858</v>
      </c>
      <c r="AC242" s="76">
        <v>1.8709073900841908E-2</v>
      </c>
      <c r="AD242" s="80">
        <v>2.4945431867789213E-2</v>
      </c>
      <c r="AE242" s="76">
        <v>0.31805425631431239</v>
      </c>
      <c r="AF242" s="76" t="s">
        <v>39</v>
      </c>
      <c r="AG242" s="76">
        <v>4.5213595260367945E-2</v>
      </c>
      <c r="AH242" s="76">
        <v>0.50046772684752105</v>
      </c>
      <c r="AI242" s="76" t="s">
        <v>39</v>
      </c>
      <c r="AJ242" s="76" t="s">
        <v>39</v>
      </c>
      <c r="AK242" s="76" t="s">
        <v>39</v>
      </c>
      <c r="AL242" s="76" t="s">
        <v>39</v>
      </c>
      <c r="AM242" s="76">
        <v>0.26504521359526034</v>
      </c>
      <c r="AN242" s="76">
        <v>0.24009978172747115</v>
      </c>
    </row>
    <row r="243" spans="1:40" ht="15.75" x14ac:dyDescent="0.25">
      <c r="A243" s="2" t="s">
        <v>182</v>
      </c>
      <c r="B243" s="2" t="s">
        <v>292</v>
      </c>
      <c r="C243" s="2" t="s">
        <v>345</v>
      </c>
      <c r="D243" s="2" t="s">
        <v>346</v>
      </c>
      <c r="E243" s="2">
        <v>567</v>
      </c>
      <c r="F243" s="2">
        <v>452</v>
      </c>
      <c r="G243" s="76">
        <v>3.0530973451327437E-2</v>
      </c>
      <c r="H243" s="76">
        <v>6.1946902654867256E-2</v>
      </c>
      <c r="I243" s="76">
        <v>3.6061946902654872E-2</v>
      </c>
      <c r="J243" s="76">
        <v>0.18230088495575222</v>
      </c>
      <c r="K243" s="76">
        <v>0.2889380530973451</v>
      </c>
      <c r="L243" s="76" t="s">
        <v>39</v>
      </c>
      <c r="M243" s="76" t="s">
        <v>39</v>
      </c>
      <c r="N243" s="77">
        <f t="shared" si="46"/>
        <v>0.58407079646017701</v>
      </c>
      <c r="O243" s="78" t="s">
        <v>39</v>
      </c>
      <c r="P243" s="79">
        <v>0.58407079646017701</v>
      </c>
      <c r="Q243" s="77" t="s">
        <v>39</v>
      </c>
      <c r="R243" s="78" t="s">
        <v>39</v>
      </c>
      <c r="S243" s="76" t="s">
        <v>39</v>
      </c>
      <c r="T243" s="76" t="s">
        <v>39</v>
      </c>
      <c r="U243" s="76">
        <v>0.22809734513274335</v>
      </c>
      <c r="V243" s="76">
        <v>0.20973451327433629</v>
      </c>
      <c r="W243" s="76" t="s">
        <v>39</v>
      </c>
      <c r="X243" s="76">
        <v>0.68805309734513276</v>
      </c>
      <c r="Y243" s="76">
        <v>0.11460176991150442</v>
      </c>
      <c r="Z243" s="76">
        <v>3.4955752212389384E-2</v>
      </c>
      <c r="AA243" s="76">
        <v>0.75663716814159288</v>
      </c>
      <c r="AB243" s="76">
        <v>7.9203539823008845E-2</v>
      </c>
      <c r="AC243" s="76">
        <v>6.6150442477876104E-2</v>
      </c>
      <c r="AD243" s="80">
        <v>6.0840707964601767E-2</v>
      </c>
      <c r="AE243" s="76">
        <v>0.25442477876106195</v>
      </c>
      <c r="AF243" s="76" t="s">
        <v>39</v>
      </c>
      <c r="AG243" s="76" t="s">
        <v>39</v>
      </c>
      <c r="AH243" s="76">
        <v>0.60176991150442483</v>
      </c>
      <c r="AI243" s="76">
        <v>0.3</v>
      </c>
      <c r="AJ243" s="76">
        <v>0.24070796460176991</v>
      </c>
      <c r="AK243" s="76" t="s">
        <v>39</v>
      </c>
      <c r="AL243" s="76" t="s">
        <v>39</v>
      </c>
      <c r="AM243" s="76">
        <v>0.29181415929203541</v>
      </c>
      <c r="AN243" s="76" t="s">
        <v>39</v>
      </c>
    </row>
    <row r="244" spans="1:40" ht="15.75" x14ac:dyDescent="0.25">
      <c r="A244" s="2" t="s">
        <v>182</v>
      </c>
      <c r="B244" s="2" t="s">
        <v>347</v>
      </c>
      <c r="C244" s="38" t="s">
        <v>460</v>
      </c>
      <c r="D244" s="2" t="s">
        <v>290</v>
      </c>
      <c r="E244" s="4" t="s">
        <v>39</v>
      </c>
      <c r="F244" s="4">
        <v>107.43</v>
      </c>
      <c r="G244" s="76">
        <v>7.3536256166806285E-2</v>
      </c>
      <c r="H244" s="76">
        <v>3.4441031369263707E-2</v>
      </c>
      <c r="I244" s="76">
        <v>1.8616773713115514E-2</v>
      </c>
      <c r="J244" s="76" t="s">
        <v>39</v>
      </c>
      <c r="K244" s="76" t="s">
        <v>39</v>
      </c>
      <c r="L244" s="76" t="s">
        <v>39</v>
      </c>
      <c r="M244" s="76" t="s">
        <v>39</v>
      </c>
      <c r="N244" s="77" t="e">
        <f>SMALL(O244:P244,1)</f>
        <v>#NUM!</v>
      </c>
      <c r="O244" s="78" t="s">
        <v>39</v>
      </c>
      <c r="P244" s="79" t="s">
        <v>39</v>
      </c>
      <c r="Q244" s="77" t="s">
        <v>39</v>
      </c>
      <c r="R244" s="78" t="s">
        <v>39</v>
      </c>
      <c r="S244" s="76" t="s">
        <v>39</v>
      </c>
      <c r="T244" s="76" t="s">
        <v>39</v>
      </c>
      <c r="U244" s="76" t="s">
        <v>39</v>
      </c>
      <c r="V244" s="76" t="s">
        <v>39</v>
      </c>
      <c r="W244" s="76" t="s">
        <v>39</v>
      </c>
      <c r="X244" s="76" t="s">
        <v>39</v>
      </c>
      <c r="Y244" s="76" t="s">
        <v>39</v>
      </c>
      <c r="Z244" s="76" t="s">
        <v>39</v>
      </c>
      <c r="AA244" s="76">
        <v>0.68882062738527405</v>
      </c>
      <c r="AB244" s="76">
        <v>5.2126966396723443E-2</v>
      </c>
      <c r="AC244" s="76">
        <v>7.2605417481150514E-2</v>
      </c>
      <c r="AD244" s="80">
        <v>7.5397933538117842E-2</v>
      </c>
      <c r="AE244" s="76" t="s">
        <v>39</v>
      </c>
      <c r="AF244" s="76" t="s">
        <v>39</v>
      </c>
      <c r="AG244" s="76" t="s">
        <v>39</v>
      </c>
      <c r="AH244" s="76">
        <v>0.17872102764590894</v>
      </c>
      <c r="AI244" s="76" t="s">
        <v>39</v>
      </c>
      <c r="AJ244" s="76" t="s">
        <v>39</v>
      </c>
      <c r="AK244" s="76" t="s">
        <v>39</v>
      </c>
      <c r="AL244" s="76" t="s">
        <v>39</v>
      </c>
      <c r="AM244" s="76" t="s">
        <v>39</v>
      </c>
      <c r="AN244" s="76" t="s">
        <v>39</v>
      </c>
    </row>
    <row r="245" spans="1:40" ht="15.75" x14ac:dyDescent="0.25">
      <c r="A245" s="2" t="s">
        <v>182</v>
      </c>
      <c r="B245" s="2" t="s">
        <v>347</v>
      </c>
      <c r="C245" s="2" t="s">
        <v>348</v>
      </c>
      <c r="D245" s="2" t="s">
        <v>349</v>
      </c>
      <c r="E245" s="2">
        <v>164.85000000000002</v>
      </c>
      <c r="F245" s="2">
        <v>122.63000000000001</v>
      </c>
      <c r="G245" s="76">
        <v>8.0730653184375764E-2</v>
      </c>
      <c r="H245" s="76" t="s">
        <v>39</v>
      </c>
      <c r="I245" s="76" t="s">
        <v>39</v>
      </c>
      <c r="J245" s="76">
        <v>6.9314197178504441E-2</v>
      </c>
      <c r="K245" s="76">
        <v>0.3498328304656283</v>
      </c>
      <c r="L245" s="76" t="s">
        <v>39</v>
      </c>
      <c r="M245" s="76">
        <v>3.832667373399657E-2</v>
      </c>
      <c r="N245" s="77">
        <f t="shared" si="46"/>
        <v>0.78447361983201491</v>
      </c>
      <c r="O245" s="78" t="s">
        <v>39</v>
      </c>
      <c r="P245" s="79">
        <v>0.78447361983201491</v>
      </c>
      <c r="Q245" s="77" t="s">
        <v>39</v>
      </c>
      <c r="R245" s="78" t="s">
        <v>39</v>
      </c>
      <c r="S245" s="76" t="s">
        <v>39</v>
      </c>
      <c r="T245" s="76" t="s">
        <v>39</v>
      </c>
      <c r="U245" s="76">
        <v>0.79915192041099237</v>
      </c>
      <c r="V245" s="76">
        <v>7.3391502894887051E-2</v>
      </c>
      <c r="W245" s="76">
        <v>0.10600994862594797</v>
      </c>
      <c r="X245" s="76">
        <v>0.9850770610780395</v>
      </c>
      <c r="Y245" s="76">
        <v>7.420696403816357E-2</v>
      </c>
      <c r="Z245" s="76">
        <v>0.22425181440104378</v>
      </c>
      <c r="AA245" s="76">
        <v>0.95245861534697862</v>
      </c>
      <c r="AB245" s="76" t="s">
        <v>39</v>
      </c>
      <c r="AC245" s="76" t="s">
        <v>39</v>
      </c>
      <c r="AD245" s="80">
        <v>9.4593492620076644E-2</v>
      </c>
      <c r="AE245" s="76">
        <v>0.28785778357661251</v>
      </c>
      <c r="AF245" s="76">
        <v>0.25279295441572208</v>
      </c>
      <c r="AG245" s="76">
        <v>0.26339394927831683</v>
      </c>
      <c r="AH245" s="76">
        <v>0.33760091331648046</v>
      </c>
      <c r="AI245" s="76">
        <v>0.19407975209981243</v>
      </c>
      <c r="AJ245" s="76">
        <v>0.18429421838049417</v>
      </c>
      <c r="AK245" s="76" t="s">
        <v>39</v>
      </c>
      <c r="AL245" s="76" t="s">
        <v>39</v>
      </c>
      <c r="AM245" s="76">
        <v>0.24137649840985076</v>
      </c>
      <c r="AN245" s="76">
        <v>0.51537144255076239</v>
      </c>
    </row>
    <row r="246" spans="1:40" ht="15.75" x14ac:dyDescent="0.25">
      <c r="A246" s="2" t="s">
        <v>182</v>
      </c>
      <c r="B246" s="2" t="s">
        <v>347</v>
      </c>
      <c r="C246" s="2" t="s">
        <v>350</v>
      </c>
      <c r="D246" s="2" t="s">
        <v>351</v>
      </c>
      <c r="E246" s="2">
        <v>147.19999999999999</v>
      </c>
      <c r="F246" s="2">
        <v>108.64</v>
      </c>
      <c r="G246" s="76">
        <v>6.2592047128129602E-2</v>
      </c>
      <c r="H246" s="76">
        <v>4.8784977908689249E-2</v>
      </c>
      <c r="I246" s="76">
        <v>4.3262150220913106E-2</v>
      </c>
      <c r="J246" s="76">
        <v>8.5603829160530193E-2</v>
      </c>
      <c r="K246" s="76">
        <v>0.28166421207658321</v>
      </c>
      <c r="L246" s="76">
        <v>0.24668630338733433</v>
      </c>
      <c r="M246" s="76">
        <v>7.8240058910162003E-2</v>
      </c>
      <c r="N246" s="77">
        <f t="shared" si="46"/>
        <v>0.84867452135493371</v>
      </c>
      <c r="O246" s="78" t="s">
        <v>39</v>
      </c>
      <c r="P246" s="79">
        <v>0.84867452135493371</v>
      </c>
      <c r="Q246" s="77">
        <f>SUM(R246,S246)</f>
        <v>5.2466863033873344E-2</v>
      </c>
      <c r="R246" s="78" t="s">
        <v>39</v>
      </c>
      <c r="S246" s="76">
        <v>5.2466863033873344E-2</v>
      </c>
      <c r="T246" s="76">
        <v>0.20066273932253315</v>
      </c>
      <c r="U246" s="76">
        <v>0.81645802650957289</v>
      </c>
      <c r="V246" s="76">
        <v>6.1671575846833582E-2</v>
      </c>
      <c r="W246" s="76">
        <v>0.13162739322533137</v>
      </c>
      <c r="X246" s="76">
        <v>0.89193667157584688</v>
      </c>
      <c r="Y246" s="76">
        <v>0.20342415316642121</v>
      </c>
      <c r="Z246" s="76">
        <v>0.28350515463917525</v>
      </c>
      <c r="AA246" s="76">
        <v>0.99502945508100138</v>
      </c>
      <c r="AB246" s="76">
        <v>0.14359351988217967</v>
      </c>
      <c r="AC246" s="76">
        <v>0.24576583210603828</v>
      </c>
      <c r="AD246" s="80">
        <v>0.1095360824742268</v>
      </c>
      <c r="AE246" s="76">
        <v>0.38199558173784975</v>
      </c>
      <c r="AF246" s="76">
        <v>0.26693667157584683</v>
      </c>
      <c r="AG246" s="76">
        <v>0.18041237113402064</v>
      </c>
      <c r="AH246" s="76">
        <v>0.28258468335787923</v>
      </c>
      <c r="AI246" s="76">
        <v>0.22091310751104565</v>
      </c>
      <c r="AJ246" s="76">
        <v>0.18225331369661268</v>
      </c>
      <c r="AK246" s="76" t="s">
        <v>39</v>
      </c>
      <c r="AL246" s="76" t="s">
        <v>39</v>
      </c>
      <c r="AM246" s="76">
        <v>0.29915316642120765</v>
      </c>
      <c r="AN246" s="76">
        <v>0.36082474226804129</v>
      </c>
    </row>
    <row r="247" spans="1:40" ht="15.75" x14ac:dyDescent="0.25">
      <c r="A247" s="2" t="s">
        <v>182</v>
      </c>
      <c r="B247" s="2" t="s">
        <v>347</v>
      </c>
      <c r="C247" s="2" t="s">
        <v>350</v>
      </c>
      <c r="D247" s="2" t="s">
        <v>352</v>
      </c>
      <c r="E247" s="2">
        <v>189.76</v>
      </c>
      <c r="F247" s="2">
        <v>145.15</v>
      </c>
      <c r="G247" s="76">
        <v>6.820530485704443E-2</v>
      </c>
      <c r="H247" s="76">
        <v>4.1336548398208744E-2</v>
      </c>
      <c r="I247" s="76">
        <v>3.6513951085084394E-2</v>
      </c>
      <c r="J247" s="76">
        <v>0.10058560110230795</v>
      </c>
      <c r="K247" s="76">
        <v>0.33000344471236648</v>
      </c>
      <c r="L247" s="76">
        <v>0.19290389252497417</v>
      </c>
      <c r="M247" s="76">
        <v>3.2380296245263521E-2</v>
      </c>
      <c r="N247" s="77">
        <f t="shared" si="46"/>
        <v>0.81295211849810534</v>
      </c>
      <c r="O247" s="78" t="s">
        <v>39</v>
      </c>
      <c r="P247" s="79">
        <v>0.81295211849810534</v>
      </c>
      <c r="Q247" s="77">
        <f>SUM(R247,S247)</f>
        <v>5.7871167757492251E-2</v>
      </c>
      <c r="R247" s="78" t="s">
        <v>39</v>
      </c>
      <c r="S247" s="76">
        <v>5.7871167757492251E-2</v>
      </c>
      <c r="T247" s="76">
        <v>0.21357216672407853</v>
      </c>
      <c r="U247" s="76">
        <v>0.74681364106097137</v>
      </c>
      <c r="V247" s="76">
        <v>6.9583189803651385E-2</v>
      </c>
      <c r="W247" s="76">
        <v>0.13985532208060628</v>
      </c>
      <c r="X247" s="76">
        <v>0.86668963141577671</v>
      </c>
      <c r="Y247" s="76">
        <v>0.20943851188425763</v>
      </c>
      <c r="Z247" s="76">
        <v>0.22252841887702374</v>
      </c>
      <c r="AA247" s="76">
        <v>0.8687564588356872</v>
      </c>
      <c r="AB247" s="76">
        <v>0.13021012745435753</v>
      </c>
      <c r="AC247" s="76">
        <v>0.2549087151222873</v>
      </c>
      <c r="AD247" s="80">
        <v>8.6117809162934891E-2</v>
      </c>
      <c r="AE247" s="76">
        <v>0.29211160868067515</v>
      </c>
      <c r="AF247" s="76">
        <v>0.19841543231140199</v>
      </c>
      <c r="AG247" s="76">
        <v>0.14330003444712366</v>
      </c>
      <c r="AH247" s="76">
        <v>0.24526352049603858</v>
      </c>
      <c r="AI247" s="76">
        <v>0.2011712022046159</v>
      </c>
      <c r="AJ247" s="76">
        <v>0.18188081295211847</v>
      </c>
      <c r="AK247" s="76" t="s">
        <v>39</v>
      </c>
      <c r="AL247" s="76" t="s">
        <v>39</v>
      </c>
      <c r="AM247" s="76">
        <v>0.30106786083362042</v>
      </c>
      <c r="AN247" s="76">
        <v>0.46985876679297278</v>
      </c>
    </row>
    <row r="248" spans="1:40" ht="15.75" x14ac:dyDescent="0.25">
      <c r="A248" s="2" t="s">
        <v>182</v>
      </c>
      <c r="B248" s="2" t="s">
        <v>347</v>
      </c>
      <c r="C248" s="2" t="s">
        <v>353</v>
      </c>
      <c r="D248" s="2" t="s">
        <v>354</v>
      </c>
      <c r="E248" s="2">
        <v>177</v>
      </c>
      <c r="F248" s="2">
        <v>138.62</v>
      </c>
      <c r="G248" s="76" t="s">
        <v>39</v>
      </c>
      <c r="H248" s="76" t="s">
        <v>39</v>
      </c>
      <c r="I248" s="76" t="s">
        <v>39</v>
      </c>
      <c r="J248" s="76" t="s">
        <v>39</v>
      </c>
      <c r="K248" s="76" t="s">
        <v>39</v>
      </c>
      <c r="L248" s="76" t="s">
        <v>39</v>
      </c>
      <c r="M248" s="76" t="s">
        <v>39</v>
      </c>
      <c r="N248" s="77" t="e">
        <f t="shared" si="46"/>
        <v>#NUM!</v>
      </c>
      <c r="O248" s="78" t="s">
        <v>39</v>
      </c>
      <c r="P248" s="79" t="s">
        <v>39</v>
      </c>
      <c r="Q248" s="77" t="s">
        <v>39</v>
      </c>
      <c r="R248" s="78" t="s">
        <v>39</v>
      </c>
      <c r="S248" s="76" t="s">
        <v>39</v>
      </c>
      <c r="T248" s="76" t="s">
        <v>39</v>
      </c>
      <c r="U248" s="76">
        <v>0.75458086856153506</v>
      </c>
      <c r="V248" s="76">
        <v>6.0597316404559225E-2</v>
      </c>
      <c r="W248" s="76">
        <v>0.12768720242389264</v>
      </c>
      <c r="X248" s="76">
        <v>0.8613475688933776</v>
      </c>
      <c r="Y248" s="76">
        <v>0.1846775357091329</v>
      </c>
      <c r="Z248" s="76">
        <v>0.23733948925119028</v>
      </c>
      <c r="AA248" s="76">
        <v>0.87361131149906213</v>
      </c>
      <c r="AB248" s="76">
        <v>5.7711729909104025E-2</v>
      </c>
      <c r="AC248" s="76">
        <v>0.16880680998412925</v>
      </c>
      <c r="AD248" s="80">
        <v>0.10388111383638725</v>
      </c>
      <c r="AE248" s="76">
        <v>0.33039965372962049</v>
      </c>
      <c r="AF248" s="76">
        <v>0.19766267493868128</v>
      </c>
      <c r="AG248" s="76">
        <v>0.16592122348867408</v>
      </c>
      <c r="AH248" s="76">
        <v>0.28495166642620112</v>
      </c>
      <c r="AI248" s="76" t="s">
        <v>39</v>
      </c>
      <c r="AJ248" s="76" t="s">
        <v>39</v>
      </c>
      <c r="AK248" s="76" t="s">
        <v>39</v>
      </c>
      <c r="AL248" s="76" t="s">
        <v>39</v>
      </c>
      <c r="AM248" s="76">
        <v>0.25465300822392151</v>
      </c>
      <c r="AN248" s="76">
        <v>0.36935507141826579</v>
      </c>
    </row>
    <row r="249" spans="1:40" ht="15.75" x14ac:dyDescent="0.25">
      <c r="A249" s="98" t="s">
        <v>182</v>
      </c>
      <c r="B249" s="98" t="s">
        <v>347</v>
      </c>
      <c r="C249" s="98" t="s">
        <v>353</v>
      </c>
      <c r="D249" s="98" t="s">
        <v>49</v>
      </c>
      <c r="E249" s="98">
        <f>AVERAGE(E246:E248)</f>
        <v>171.32000000000002</v>
      </c>
      <c r="F249" s="98">
        <f t="shared" ref="F249:AN249" si="48">AVERAGE(F246:F248)</f>
        <v>130.80333333333334</v>
      </c>
      <c r="G249" s="99">
        <f t="shared" si="48"/>
        <v>6.5398675992587016E-2</v>
      </c>
      <c r="H249" s="99">
        <f t="shared" si="48"/>
        <v>4.5060763153448993E-2</v>
      </c>
      <c r="I249" s="99">
        <f t="shared" si="48"/>
        <v>3.9888050652998747E-2</v>
      </c>
      <c r="J249" s="99">
        <f t="shared" si="48"/>
        <v>9.3094715131419065E-2</v>
      </c>
      <c r="K249" s="99">
        <f t="shared" si="48"/>
        <v>0.30583382839447482</v>
      </c>
      <c r="L249" s="99">
        <f t="shared" si="48"/>
        <v>0.21979509795615426</v>
      </c>
      <c r="M249" s="99">
        <f t="shared" si="48"/>
        <v>5.5310177577712762E-2</v>
      </c>
      <c r="N249" s="84" t="e">
        <f t="shared" si="48"/>
        <v>#NUM!</v>
      </c>
      <c r="O249" s="99" t="e">
        <f t="shared" si="48"/>
        <v>#DIV/0!</v>
      </c>
      <c r="P249" s="99">
        <f t="shared" si="48"/>
        <v>0.83081331992651952</v>
      </c>
      <c r="Q249" s="84">
        <f t="shared" si="48"/>
        <v>5.5169015395682794E-2</v>
      </c>
      <c r="R249" s="99" t="e">
        <f t="shared" si="48"/>
        <v>#DIV/0!</v>
      </c>
      <c r="S249" s="99">
        <f t="shared" si="48"/>
        <v>5.5169015395682794E-2</v>
      </c>
      <c r="T249" s="99">
        <f t="shared" si="48"/>
        <v>0.20711745302330584</v>
      </c>
      <c r="U249" s="99">
        <f t="shared" si="48"/>
        <v>0.77261751204402651</v>
      </c>
      <c r="V249" s="99">
        <f t="shared" si="48"/>
        <v>6.3950694018348062E-2</v>
      </c>
      <c r="W249" s="99">
        <f t="shared" si="48"/>
        <v>0.13305663924327676</v>
      </c>
      <c r="X249" s="99">
        <f t="shared" si="48"/>
        <v>0.8733246239616671</v>
      </c>
      <c r="Y249" s="99">
        <f t="shared" si="48"/>
        <v>0.19918006691993725</v>
      </c>
      <c r="Z249" s="99">
        <f t="shared" si="48"/>
        <v>0.24779102092246308</v>
      </c>
      <c r="AA249" s="99">
        <f t="shared" si="48"/>
        <v>0.9124657418052502</v>
      </c>
      <c r="AB249" s="99">
        <f t="shared" si="48"/>
        <v>0.11050512574854705</v>
      </c>
      <c r="AC249" s="99">
        <f t="shared" si="48"/>
        <v>0.22316045240415161</v>
      </c>
      <c r="AD249" s="99">
        <f t="shared" si="48"/>
        <v>9.9845001824516319E-2</v>
      </c>
      <c r="AE249" s="99">
        <f t="shared" si="48"/>
        <v>0.3348356147160485</v>
      </c>
      <c r="AF249" s="99">
        <f t="shared" si="48"/>
        <v>0.22100492627531002</v>
      </c>
      <c r="AG249" s="99">
        <f t="shared" si="48"/>
        <v>0.16321120968993949</v>
      </c>
      <c r="AH249" s="99">
        <f t="shared" si="48"/>
        <v>0.27093329009337297</v>
      </c>
      <c r="AI249" s="99">
        <f t="shared" si="48"/>
        <v>0.21104215485783079</v>
      </c>
      <c r="AJ249" s="99">
        <f t="shared" si="48"/>
        <v>0.18206706332436556</v>
      </c>
      <c r="AK249" s="99" t="e">
        <f t="shared" si="48"/>
        <v>#DIV/0!</v>
      </c>
      <c r="AL249" s="99" t="e">
        <f t="shared" si="48"/>
        <v>#DIV/0!</v>
      </c>
      <c r="AM249" s="99">
        <f t="shared" si="48"/>
        <v>0.28495801182624986</v>
      </c>
      <c r="AN249" s="99">
        <f t="shared" si="48"/>
        <v>0.40001286015975995</v>
      </c>
    </row>
    <row r="250" spans="1:40" ht="15.75" x14ac:dyDescent="0.25">
      <c r="A250" s="2" t="s">
        <v>182</v>
      </c>
      <c r="B250" s="2" t="s">
        <v>347</v>
      </c>
      <c r="C250" s="2" t="s">
        <v>355</v>
      </c>
      <c r="D250" s="2" t="s">
        <v>356</v>
      </c>
      <c r="E250" s="2">
        <v>184</v>
      </c>
      <c r="F250" s="2">
        <v>140.91999999999999</v>
      </c>
      <c r="G250" s="76">
        <v>8.8702810105024135E-2</v>
      </c>
      <c r="H250" s="76">
        <v>3.4061879080329267E-2</v>
      </c>
      <c r="I250" s="76">
        <v>2.9094521714447912E-2</v>
      </c>
      <c r="J250" s="76" t="s">
        <v>39</v>
      </c>
      <c r="K250" s="76" t="s">
        <v>39</v>
      </c>
      <c r="L250" s="76" t="s">
        <v>39</v>
      </c>
      <c r="M250" s="76" t="s">
        <v>39</v>
      </c>
      <c r="N250" s="77">
        <f t="shared" si="46"/>
        <v>0.84090263979562885</v>
      </c>
      <c r="O250" s="78" t="s">
        <v>39</v>
      </c>
      <c r="P250" s="79">
        <v>0.84090263979562885</v>
      </c>
      <c r="Q250" s="77">
        <f>SUM(R250,S250)</f>
        <v>7.8058472892421238E-2</v>
      </c>
      <c r="R250" s="78" t="s">
        <v>39</v>
      </c>
      <c r="S250" s="76">
        <v>7.8058472892421238E-2</v>
      </c>
      <c r="T250" s="76">
        <v>0.27249503264263414</v>
      </c>
      <c r="U250" s="76">
        <v>0.62162929321600913</v>
      </c>
      <c r="V250" s="76">
        <v>9.6508657394266256E-2</v>
      </c>
      <c r="W250" s="76">
        <v>0.11779733181947206</v>
      </c>
      <c r="X250" s="76">
        <v>0.70110701107011075</v>
      </c>
      <c r="Y250" s="76">
        <v>0.20508089696281578</v>
      </c>
      <c r="Z250" s="76">
        <v>0.18946920238433154</v>
      </c>
      <c r="AA250" s="76">
        <v>0.95089412432585874</v>
      </c>
      <c r="AB250" s="76">
        <v>4.8254328697133128E-2</v>
      </c>
      <c r="AC250" s="76">
        <v>0.25475447062162931</v>
      </c>
      <c r="AD250" s="80">
        <v>6.5994890718137966E-2</v>
      </c>
      <c r="AE250" s="76">
        <v>0.35055350553505538</v>
      </c>
      <c r="AF250" s="76" t="s">
        <v>39</v>
      </c>
      <c r="AG250" s="76">
        <v>8.4445075219982985E-2</v>
      </c>
      <c r="AH250" s="76">
        <v>0.25262560317910876</v>
      </c>
      <c r="AI250" s="76" t="s">
        <v>39</v>
      </c>
      <c r="AJ250" s="76" t="s">
        <v>39</v>
      </c>
      <c r="AK250" s="76" t="s">
        <v>39</v>
      </c>
      <c r="AL250" s="76" t="s">
        <v>39</v>
      </c>
      <c r="AM250" s="76">
        <v>0.25830258302583026</v>
      </c>
      <c r="AN250" s="76">
        <v>0.61240420096508663</v>
      </c>
    </row>
    <row r="251" spans="1:40" ht="15.75" x14ac:dyDescent="0.25">
      <c r="A251" s="2" t="s">
        <v>182</v>
      </c>
      <c r="B251" s="2" t="s">
        <v>347</v>
      </c>
      <c r="C251" s="38" t="s">
        <v>357</v>
      </c>
      <c r="D251" s="2" t="s">
        <v>358</v>
      </c>
      <c r="E251" s="4">
        <v>279</v>
      </c>
      <c r="F251" s="4">
        <v>235</v>
      </c>
      <c r="G251" s="76">
        <v>8.212765957446809E-2</v>
      </c>
      <c r="H251" s="76">
        <v>3.5744680851063831E-2</v>
      </c>
      <c r="I251" s="76">
        <v>2.4680851063829785E-2</v>
      </c>
      <c r="J251" s="76" t="s">
        <v>39</v>
      </c>
      <c r="K251" s="76">
        <v>0.31191489361702124</v>
      </c>
      <c r="L251" s="76">
        <v>0.15574468085106383</v>
      </c>
      <c r="M251" s="76">
        <v>3.3191489361702124E-2</v>
      </c>
      <c r="N251" s="77">
        <f t="shared" si="46"/>
        <v>0.73191489361702122</v>
      </c>
      <c r="O251" s="78" t="s">
        <v>39</v>
      </c>
      <c r="P251" s="79">
        <v>0.73191489361702122</v>
      </c>
      <c r="Q251" s="77">
        <f>SUM(R251,S251)</f>
        <v>2.3404255319148935E-2</v>
      </c>
      <c r="R251" s="78" t="s">
        <v>39</v>
      </c>
      <c r="S251" s="76">
        <v>2.3404255319148935E-2</v>
      </c>
      <c r="T251" s="76">
        <v>0.14638297872340425</v>
      </c>
      <c r="U251" s="76">
        <v>0.68085106382978722</v>
      </c>
      <c r="V251" s="76">
        <v>2.7234042553191493E-2</v>
      </c>
      <c r="W251" s="76">
        <v>0.12170212765957447</v>
      </c>
      <c r="X251" s="76">
        <v>0.83829787234042552</v>
      </c>
      <c r="Y251" s="76">
        <v>4.2127659574468089E-2</v>
      </c>
      <c r="Z251" s="76" t="s">
        <v>39</v>
      </c>
      <c r="AA251" s="76">
        <v>0.86808510638297876</v>
      </c>
      <c r="AB251" s="76">
        <v>3.5744680851063831E-2</v>
      </c>
      <c r="AC251" s="76">
        <v>0.16468085106382979</v>
      </c>
      <c r="AD251" s="80">
        <v>0.10680851063829788</v>
      </c>
      <c r="AE251" s="76" t="s">
        <v>39</v>
      </c>
      <c r="AF251" s="76" t="s">
        <v>39</v>
      </c>
      <c r="AG251" s="76" t="s">
        <v>39</v>
      </c>
      <c r="AH251" s="76">
        <v>0.30085106382978727</v>
      </c>
      <c r="AI251" s="76" t="s">
        <v>39</v>
      </c>
      <c r="AJ251" s="76" t="s">
        <v>39</v>
      </c>
      <c r="AK251" s="76">
        <v>0.27191489361702126</v>
      </c>
      <c r="AL251" s="76" t="s">
        <v>39</v>
      </c>
      <c r="AM251" s="76">
        <v>0.2740425531914894</v>
      </c>
      <c r="AN251" s="76">
        <v>0.41872340425531918</v>
      </c>
    </row>
    <row r="252" spans="1:40" ht="15.75" x14ac:dyDescent="0.25">
      <c r="A252" s="2" t="s">
        <v>182</v>
      </c>
      <c r="B252" s="2" t="s">
        <v>347</v>
      </c>
      <c r="C252" s="38" t="s">
        <v>357</v>
      </c>
      <c r="D252" s="2" t="s">
        <v>359</v>
      </c>
      <c r="E252" s="4" t="s">
        <v>39</v>
      </c>
      <c r="F252" s="4">
        <v>80.209999999999994</v>
      </c>
      <c r="G252" s="76" t="s">
        <v>39</v>
      </c>
      <c r="H252" s="76" t="s">
        <v>39</v>
      </c>
      <c r="I252" s="76" t="s">
        <v>39</v>
      </c>
      <c r="J252" s="76" t="s">
        <v>39</v>
      </c>
      <c r="K252" s="76">
        <v>0.27926692432365041</v>
      </c>
      <c r="L252" s="76" t="s">
        <v>39</v>
      </c>
      <c r="M252" s="76" t="s">
        <v>39</v>
      </c>
      <c r="N252" s="77" t="e">
        <f t="shared" si="46"/>
        <v>#NUM!</v>
      </c>
      <c r="O252" s="78" t="s">
        <v>39</v>
      </c>
      <c r="P252" s="79" t="s">
        <v>39</v>
      </c>
      <c r="Q252" s="77" t="s">
        <v>39</v>
      </c>
      <c r="R252" s="78" t="s">
        <v>39</v>
      </c>
      <c r="S252" s="76" t="s">
        <v>39</v>
      </c>
      <c r="T252" s="76" t="s">
        <v>39</v>
      </c>
      <c r="U252" s="76">
        <v>0.64081785313551931</v>
      </c>
      <c r="V252" s="76">
        <v>6.1089639695798538E-2</v>
      </c>
      <c r="W252" s="76">
        <v>0.15584091759132279</v>
      </c>
      <c r="X252" s="76">
        <v>0.83904750031168185</v>
      </c>
      <c r="Y252" s="76">
        <v>5.8596185014337374E-2</v>
      </c>
      <c r="Z252" s="76" t="s">
        <v>39</v>
      </c>
      <c r="AA252" s="76" t="s">
        <v>39</v>
      </c>
      <c r="AB252" s="76" t="s">
        <v>39</v>
      </c>
      <c r="AC252" s="76" t="s">
        <v>39</v>
      </c>
      <c r="AD252" s="80" t="s">
        <v>39</v>
      </c>
      <c r="AE252" s="76" t="s">
        <v>39</v>
      </c>
      <c r="AF252" s="76" t="s">
        <v>39</v>
      </c>
      <c r="AG252" s="76" t="s">
        <v>39</v>
      </c>
      <c r="AH252" s="76" t="s">
        <v>39</v>
      </c>
      <c r="AI252" s="76" t="s">
        <v>39</v>
      </c>
      <c r="AJ252" s="76" t="s">
        <v>39</v>
      </c>
      <c r="AK252" s="76" t="s">
        <v>39</v>
      </c>
      <c r="AL252" s="76" t="s">
        <v>39</v>
      </c>
      <c r="AM252" s="76" t="s">
        <v>39</v>
      </c>
      <c r="AN252" s="76" t="s">
        <v>39</v>
      </c>
    </row>
    <row r="253" spans="1:40" ht="15.75" x14ac:dyDescent="0.25">
      <c r="A253" s="2" t="s">
        <v>182</v>
      </c>
      <c r="B253" s="2" t="s">
        <v>347</v>
      </c>
      <c r="C253" s="38" t="s">
        <v>360</v>
      </c>
      <c r="D253" s="2" t="s">
        <v>361</v>
      </c>
      <c r="E253" s="4">
        <v>775</v>
      </c>
      <c r="F253" s="4">
        <v>742</v>
      </c>
      <c r="G253" s="76">
        <v>4.9865229110512131E-2</v>
      </c>
      <c r="H253" s="76">
        <v>1.8867924528301886E-2</v>
      </c>
      <c r="I253" s="76">
        <v>1.8598382749326146E-2</v>
      </c>
      <c r="J253" s="76" t="s">
        <v>39</v>
      </c>
      <c r="K253" s="76">
        <v>0.28706199460916443</v>
      </c>
      <c r="L253" s="76">
        <v>0.17520215633423181</v>
      </c>
      <c r="M253" s="76">
        <v>2.6415094339622643E-2</v>
      </c>
      <c r="N253" s="77">
        <f t="shared" si="46"/>
        <v>0.6132075471698113</v>
      </c>
      <c r="O253" s="78" t="s">
        <v>39</v>
      </c>
      <c r="P253" s="79">
        <v>0.6132075471698113</v>
      </c>
      <c r="Q253" s="77">
        <f>SUM(R253,S253)</f>
        <v>8.6253369272237201E-2</v>
      </c>
      <c r="R253" s="78" t="s">
        <v>39</v>
      </c>
      <c r="S253" s="76">
        <v>8.6253369272237201E-2</v>
      </c>
      <c r="T253" s="76">
        <v>0.1307277628032345</v>
      </c>
      <c r="U253" s="76">
        <v>0.54851752021563338</v>
      </c>
      <c r="V253" s="76">
        <v>7.277628032345014E-2</v>
      </c>
      <c r="W253" s="76">
        <v>0.1307277628032345</v>
      </c>
      <c r="X253" s="76">
        <v>0.74528301886792447</v>
      </c>
      <c r="Y253" s="76">
        <v>4.568733153638814E-2</v>
      </c>
      <c r="Z253" s="76">
        <v>0.12398921832884097</v>
      </c>
      <c r="AA253" s="76">
        <v>0.79380053908355797</v>
      </c>
      <c r="AB253" s="76">
        <v>3.5040431266846361E-2</v>
      </c>
      <c r="AC253" s="76">
        <v>0.20619946091644206</v>
      </c>
      <c r="AD253" s="80">
        <v>6.8733153638814021E-2</v>
      </c>
      <c r="AE253" s="76">
        <v>0.15229110512129379</v>
      </c>
      <c r="AF253" s="76">
        <v>0.15768194070080863</v>
      </c>
      <c r="AG253" s="76">
        <v>0.18598382749326145</v>
      </c>
      <c r="AH253" s="76">
        <v>0.28032345013477089</v>
      </c>
      <c r="AI253" s="76" t="s">
        <v>39</v>
      </c>
      <c r="AJ253" s="76" t="s">
        <v>39</v>
      </c>
      <c r="AK253" s="76" t="s">
        <v>39</v>
      </c>
      <c r="AL253" s="76" t="s">
        <v>39</v>
      </c>
      <c r="AM253" s="76">
        <v>0.1196765498652291</v>
      </c>
      <c r="AN253" s="76">
        <v>0.53423180592991915</v>
      </c>
    </row>
    <row r="254" spans="1:40" ht="15.75" x14ac:dyDescent="0.25">
      <c r="A254" s="2" t="s">
        <v>182</v>
      </c>
      <c r="B254" s="2" t="s">
        <v>347</v>
      </c>
      <c r="C254" s="2" t="s">
        <v>360</v>
      </c>
      <c r="D254" s="2" t="s">
        <v>362</v>
      </c>
      <c r="E254" s="2">
        <v>165.36</v>
      </c>
      <c r="F254" s="2">
        <v>124.68</v>
      </c>
      <c r="G254" s="76">
        <v>4.7321142123837021E-2</v>
      </c>
      <c r="H254" s="76">
        <v>5.6143727943535449E-2</v>
      </c>
      <c r="I254" s="76">
        <v>5.2935514918190561E-2</v>
      </c>
      <c r="J254" s="76" t="s">
        <v>39</v>
      </c>
      <c r="K254" s="76">
        <v>0.3152069297401347</v>
      </c>
      <c r="L254" s="76">
        <v>0.1275264677574591</v>
      </c>
      <c r="M254" s="76">
        <v>3.3686236766121272E-2</v>
      </c>
      <c r="N254" s="77">
        <f t="shared" si="46"/>
        <v>0.7402951555983317</v>
      </c>
      <c r="O254" s="78" t="s">
        <v>39</v>
      </c>
      <c r="P254" s="79">
        <v>0.7402951555983317</v>
      </c>
      <c r="Q254" s="77">
        <f>SUM(R254,S254)</f>
        <v>3.6894449791466145E-2</v>
      </c>
      <c r="R254" s="78" t="s">
        <v>39</v>
      </c>
      <c r="S254" s="76">
        <v>3.6894449791466145E-2</v>
      </c>
      <c r="T254" s="76" t="s">
        <v>39</v>
      </c>
      <c r="U254" s="76">
        <v>0.64164260506897652</v>
      </c>
      <c r="V254" s="76">
        <v>8.341353865896696E-2</v>
      </c>
      <c r="W254" s="76">
        <v>0.17484760988129611</v>
      </c>
      <c r="X254" s="76">
        <v>0.84616618543471278</v>
      </c>
      <c r="Y254" s="76">
        <v>0.10988129611806223</v>
      </c>
      <c r="Z254" s="76">
        <v>0.24703240295155598</v>
      </c>
      <c r="AA254" s="76">
        <v>0.96085980109079239</v>
      </c>
      <c r="AB254" s="76">
        <v>8.0205325633622065E-2</v>
      </c>
      <c r="AC254" s="76">
        <v>0.1812640359319859</v>
      </c>
      <c r="AD254" s="80">
        <v>0.11950593519409689</v>
      </c>
      <c r="AE254" s="76">
        <v>0.24222008341353865</v>
      </c>
      <c r="AF254" s="76">
        <v>0.25024061597690084</v>
      </c>
      <c r="AG254" s="76">
        <v>0.26467757459095281</v>
      </c>
      <c r="AH254" s="76">
        <v>0.26467757459095281</v>
      </c>
      <c r="AI254" s="76" t="s">
        <v>39</v>
      </c>
      <c r="AJ254" s="76" t="s">
        <v>39</v>
      </c>
      <c r="AK254" s="76" t="s">
        <v>39</v>
      </c>
      <c r="AL254" s="76" t="s">
        <v>39</v>
      </c>
      <c r="AM254" s="76">
        <v>0.24703240295155598</v>
      </c>
      <c r="AN254" s="76">
        <v>0.50368944497914658</v>
      </c>
    </row>
    <row r="255" spans="1:40" ht="15.75" x14ac:dyDescent="0.25">
      <c r="A255" s="2" t="s">
        <v>182</v>
      </c>
      <c r="B255" s="2" t="s">
        <v>347</v>
      </c>
      <c r="C255" s="2" t="s">
        <v>360</v>
      </c>
      <c r="D255" s="2" t="s">
        <v>363</v>
      </c>
      <c r="E255" s="2">
        <v>338</v>
      </c>
      <c r="F255" s="2">
        <v>259</v>
      </c>
      <c r="G255" s="76">
        <v>4.2857142857142858E-2</v>
      </c>
      <c r="H255" s="76">
        <v>3.6293436293436294E-2</v>
      </c>
      <c r="I255" s="76">
        <v>2.5096525096525095E-2</v>
      </c>
      <c r="J255" s="76">
        <v>7.7606177606177607E-2</v>
      </c>
      <c r="K255" s="76" t="s">
        <v>39</v>
      </c>
      <c r="L255" s="76" t="s">
        <v>39</v>
      </c>
      <c r="M255" s="76" t="s">
        <v>39</v>
      </c>
      <c r="N255" s="77">
        <f t="shared" si="46"/>
        <v>0.79536679536679533</v>
      </c>
      <c r="O255" s="78" t="s">
        <v>39</v>
      </c>
      <c r="P255" s="79">
        <v>0.79536679536679533</v>
      </c>
      <c r="Q255" s="77">
        <f>SUM(R255,S255)</f>
        <v>2.8185328185328186E-2</v>
      </c>
      <c r="R255" s="78" t="s">
        <v>39</v>
      </c>
      <c r="S255" s="76">
        <v>2.8185328185328186E-2</v>
      </c>
      <c r="T255" s="76">
        <v>9.575289575289575E-2</v>
      </c>
      <c r="U255" s="76">
        <v>0.67953667953667951</v>
      </c>
      <c r="V255" s="76">
        <v>4.4015444015444015E-2</v>
      </c>
      <c r="W255" s="76">
        <v>0.15984555984555984</v>
      </c>
      <c r="X255" s="76">
        <v>0.88416988416988418</v>
      </c>
      <c r="Y255" s="76">
        <v>0.11969111969111969</v>
      </c>
      <c r="Z255" s="76">
        <v>0.20617760617760617</v>
      </c>
      <c r="AA255" s="76">
        <v>0.92277992277992282</v>
      </c>
      <c r="AB255" s="76">
        <v>8.2625482625482624E-2</v>
      </c>
      <c r="AC255" s="76">
        <v>0.19575289575289576</v>
      </c>
      <c r="AD255" s="80">
        <v>0.11698841698841698</v>
      </c>
      <c r="AE255" s="76" t="s">
        <v>39</v>
      </c>
      <c r="AF255" s="76">
        <v>0.31042471042471043</v>
      </c>
      <c r="AG255" s="76" t="s">
        <v>39</v>
      </c>
      <c r="AH255" s="76">
        <v>0.29768339768339769</v>
      </c>
      <c r="AI255" s="76" t="s">
        <v>39</v>
      </c>
      <c r="AJ255" s="76" t="s">
        <v>39</v>
      </c>
      <c r="AK255" s="76" t="s">
        <v>39</v>
      </c>
      <c r="AL255" s="76" t="s">
        <v>39</v>
      </c>
      <c r="AM255" s="76">
        <v>0.26640926640926643</v>
      </c>
      <c r="AN255" s="76">
        <v>0.4953667953667954</v>
      </c>
    </row>
    <row r="256" spans="1:40" ht="15.75" x14ac:dyDescent="0.25">
      <c r="A256" s="98" t="s">
        <v>182</v>
      </c>
      <c r="B256" s="98" t="s">
        <v>347</v>
      </c>
      <c r="C256" s="98" t="s">
        <v>360</v>
      </c>
      <c r="D256" s="98" t="s">
        <v>49</v>
      </c>
      <c r="E256" s="98">
        <f t="shared" ref="E256:AN256" si="49">AVERAGE(E251:E255)</f>
        <v>389.34000000000003</v>
      </c>
      <c r="F256" s="98">
        <f t="shared" si="49"/>
        <v>288.178</v>
      </c>
      <c r="G256" s="99">
        <f t="shared" si="49"/>
        <v>5.554279341649003E-2</v>
      </c>
      <c r="H256" s="99">
        <f t="shared" si="49"/>
        <v>3.6762442404084363E-2</v>
      </c>
      <c r="I256" s="99">
        <f t="shared" si="49"/>
        <v>3.03278184569679E-2</v>
      </c>
      <c r="J256" s="99">
        <f t="shared" si="49"/>
        <v>7.7606177606177607E-2</v>
      </c>
      <c r="K256" s="99">
        <f t="shared" si="49"/>
        <v>0.29836268557249268</v>
      </c>
      <c r="L256" s="99">
        <f t="shared" si="49"/>
        <v>0.15282443498091824</v>
      </c>
      <c r="M256" s="99">
        <f t="shared" si="49"/>
        <v>3.1097606822482013E-2</v>
      </c>
      <c r="N256" s="84" t="e">
        <f t="shared" si="49"/>
        <v>#NUM!</v>
      </c>
      <c r="O256" s="99" t="e">
        <f t="shared" si="49"/>
        <v>#DIV/0!</v>
      </c>
      <c r="P256" s="99">
        <f t="shared" si="49"/>
        <v>0.72019609793798978</v>
      </c>
      <c r="Q256" s="84">
        <f t="shared" si="49"/>
        <v>4.3684350642045115E-2</v>
      </c>
      <c r="R256" s="99" t="e">
        <f t="shared" si="49"/>
        <v>#DIV/0!</v>
      </c>
      <c r="S256" s="99">
        <f t="shared" si="49"/>
        <v>4.3684350642045115E-2</v>
      </c>
      <c r="T256" s="99">
        <f t="shared" si="49"/>
        <v>0.12428787909317816</v>
      </c>
      <c r="U256" s="99">
        <f t="shared" si="49"/>
        <v>0.63827314435731919</v>
      </c>
      <c r="V256" s="99">
        <f t="shared" si="49"/>
        <v>5.7705789049370224E-2</v>
      </c>
      <c r="W256" s="99">
        <f t="shared" si="49"/>
        <v>0.14859279555619753</v>
      </c>
      <c r="X256" s="99">
        <f t="shared" si="49"/>
        <v>0.83059289222492583</v>
      </c>
      <c r="Y256" s="99">
        <f t="shared" si="49"/>
        <v>7.5196718386875111E-2</v>
      </c>
      <c r="Z256" s="99">
        <f t="shared" si="49"/>
        <v>0.19239974248600103</v>
      </c>
      <c r="AA256" s="99">
        <f t="shared" si="49"/>
        <v>0.88638134233431298</v>
      </c>
      <c r="AB256" s="99">
        <f t="shared" si="49"/>
        <v>5.8403980094253724E-2</v>
      </c>
      <c r="AC256" s="99">
        <f t="shared" si="49"/>
        <v>0.18697431091628838</v>
      </c>
      <c r="AD256" s="99">
        <f t="shared" si="49"/>
        <v>0.10300900411490645</v>
      </c>
      <c r="AE256" s="99">
        <f t="shared" si="49"/>
        <v>0.19725559426741623</v>
      </c>
      <c r="AF256" s="99">
        <f t="shared" si="49"/>
        <v>0.23944908903413997</v>
      </c>
      <c r="AG256" s="99">
        <f t="shared" si="49"/>
        <v>0.22533070104210712</v>
      </c>
      <c r="AH256" s="99">
        <f t="shared" si="49"/>
        <v>0.28588387155972717</v>
      </c>
      <c r="AI256" s="99" t="e">
        <f t="shared" si="49"/>
        <v>#DIV/0!</v>
      </c>
      <c r="AJ256" s="99" t="e">
        <f t="shared" si="49"/>
        <v>#DIV/0!</v>
      </c>
      <c r="AK256" s="99">
        <f t="shared" si="49"/>
        <v>0.27191489361702126</v>
      </c>
      <c r="AL256" s="99" t="e">
        <f t="shared" si="49"/>
        <v>#DIV/0!</v>
      </c>
      <c r="AM256" s="99">
        <f t="shared" si="49"/>
        <v>0.22679019310438522</v>
      </c>
      <c r="AN256" s="99">
        <f t="shared" si="49"/>
        <v>0.48800286263279502</v>
      </c>
    </row>
    <row r="257" spans="1:40" ht="15.75" x14ac:dyDescent="0.25">
      <c r="A257" s="2" t="s">
        <v>182</v>
      </c>
      <c r="B257" s="2" t="s">
        <v>347</v>
      </c>
      <c r="C257" s="2" t="s">
        <v>364</v>
      </c>
      <c r="D257" s="2" t="s">
        <v>365</v>
      </c>
      <c r="E257" s="38">
        <v>370</v>
      </c>
      <c r="F257" s="2">
        <v>257</v>
      </c>
      <c r="G257" s="76">
        <v>0.1801556420233463</v>
      </c>
      <c r="H257" s="76">
        <v>4.7470817120622566E-2</v>
      </c>
      <c r="I257" s="76">
        <v>3.4241245136186774E-2</v>
      </c>
      <c r="J257" s="76">
        <v>9.5330739299610889E-2</v>
      </c>
      <c r="K257" s="76">
        <v>0.41906614785992219</v>
      </c>
      <c r="L257" s="76" t="s">
        <v>39</v>
      </c>
      <c r="M257" s="76" t="s">
        <v>39</v>
      </c>
      <c r="N257" s="77">
        <f t="shared" si="46"/>
        <v>0.9688715953307393</v>
      </c>
      <c r="O257" s="78" t="s">
        <v>39</v>
      </c>
      <c r="P257" s="79">
        <v>0.9688715953307393</v>
      </c>
      <c r="Q257" s="77">
        <f t="shared" ref="Q257:Q262" si="50">SUM(R257,S257)</f>
        <v>3.7743190661478597E-2</v>
      </c>
      <c r="R257" s="78" t="s">
        <v>39</v>
      </c>
      <c r="S257" s="76">
        <v>3.7743190661478597E-2</v>
      </c>
      <c r="T257" s="76">
        <v>0.22140077821011672</v>
      </c>
      <c r="U257" s="76">
        <v>0.72373540856031127</v>
      </c>
      <c r="V257" s="76">
        <v>6.9649805447470806E-2</v>
      </c>
      <c r="W257" s="76">
        <v>0.17042801556420231</v>
      </c>
      <c r="X257" s="76">
        <v>0.85603112840466922</v>
      </c>
      <c r="Y257" s="76">
        <v>0.55758754863813231</v>
      </c>
      <c r="Z257" s="76">
        <v>0.25214007782101167</v>
      </c>
      <c r="AA257" s="76">
        <v>1.066147859922179</v>
      </c>
      <c r="AB257" s="76">
        <v>3.6575875486381325E-2</v>
      </c>
      <c r="AC257" s="76">
        <v>0.22684824902723735</v>
      </c>
      <c r="AD257" s="80">
        <v>0.15058365758754866</v>
      </c>
      <c r="AE257" s="76" t="s">
        <v>39</v>
      </c>
      <c r="AF257" s="76" t="s">
        <v>39</v>
      </c>
      <c r="AG257" s="76">
        <v>0.13774319066147858</v>
      </c>
      <c r="AH257" s="76">
        <v>0.38638132295719846</v>
      </c>
      <c r="AI257" s="76" t="s">
        <v>39</v>
      </c>
      <c r="AJ257" s="76" t="s">
        <v>39</v>
      </c>
      <c r="AK257" s="76" t="s">
        <v>39</v>
      </c>
      <c r="AL257" s="76" t="s">
        <v>39</v>
      </c>
      <c r="AM257" s="76">
        <v>0.46186770428015567</v>
      </c>
      <c r="AN257" s="76">
        <v>0.73151750972762641</v>
      </c>
    </row>
    <row r="258" spans="1:40" ht="15.75" x14ac:dyDescent="0.25">
      <c r="A258" s="2" t="s">
        <v>182</v>
      </c>
      <c r="B258" s="2" t="s">
        <v>347</v>
      </c>
      <c r="C258" s="2" t="s">
        <v>366</v>
      </c>
      <c r="D258" s="2" t="s">
        <v>367</v>
      </c>
      <c r="E258" s="2" t="s">
        <v>39</v>
      </c>
      <c r="F258" s="2">
        <v>403</v>
      </c>
      <c r="G258" s="76" t="s">
        <v>39</v>
      </c>
      <c r="H258" s="76" t="s">
        <v>39</v>
      </c>
      <c r="I258" s="76" t="s">
        <v>39</v>
      </c>
      <c r="J258" s="76" t="s">
        <v>39</v>
      </c>
      <c r="K258" s="76" t="s">
        <v>39</v>
      </c>
      <c r="L258" s="76" t="s">
        <v>39</v>
      </c>
      <c r="M258" s="76" t="s">
        <v>39</v>
      </c>
      <c r="N258" s="77">
        <f t="shared" si="46"/>
        <v>0.69478908188585609</v>
      </c>
      <c r="O258" s="78" t="s">
        <v>39</v>
      </c>
      <c r="P258" s="79">
        <v>0.69478908188585609</v>
      </c>
      <c r="Q258" s="77">
        <f t="shared" si="50"/>
        <v>2.2332506203473945E-2</v>
      </c>
      <c r="R258" s="78" t="s">
        <v>39</v>
      </c>
      <c r="S258" s="76">
        <v>2.2332506203473945E-2</v>
      </c>
      <c r="T258" s="76">
        <v>0.14590570719602977</v>
      </c>
      <c r="U258" s="76">
        <v>0.84119106699751856</v>
      </c>
      <c r="V258" s="76">
        <v>2.2332506203473945E-2</v>
      </c>
      <c r="W258" s="76">
        <v>0.16004962779156329</v>
      </c>
      <c r="X258" s="76">
        <v>0.9975186104218362</v>
      </c>
      <c r="Y258" s="76">
        <v>5.8560794044665014E-2</v>
      </c>
      <c r="Z258" s="76">
        <v>0.22431761786600499</v>
      </c>
      <c r="AA258" s="76">
        <v>0.92555831265508681</v>
      </c>
      <c r="AB258" s="76">
        <v>5.75682382133995E-2</v>
      </c>
      <c r="AC258" s="76">
        <v>0.2501240694789082</v>
      </c>
      <c r="AD258" s="80">
        <v>8.9826302729528545E-2</v>
      </c>
      <c r="AE258" s="76" t="s">
        <v>39</v>
      </c>
      <c r="AF258" s="76">
        <v>0.29156327543424315</v>
      </c>
      <c r="AG258" s="76">
        <v>0.2523573200992556</v>
      </c>
      <c r="AH258" s="76">
        <v>0.34813895781637721</v>
      </c>
      <c r="AI258" s="76" t="s">
        <v>39</v>
      </c>
      <c r="AJ258" s="76" t="s">
        <v>39</v>
      </c>
      <c r="AK258" s="76" t="s">
        <v>39</v>
      </c>
      <c r="AL258" s="76" t="s">
        <v>39</v>
      </c>
      <c r="AM258" s="76">
        <v>0.34317617866004968</v>
      </c>
      <c r="AN258" s="76">
        <v>0.64764267990074442</v>
      </c>
    </row>
    <row r="259" spans="1:40" ht="15.75" x14ac:dyDescent="0.25">
      <c r="A259" s="2" t="s">
        <v>182</v>
      </c>
      <c r="B259" s="2" t="s">
        <v>347</v>
      </c>
      <c r="C259" s="2" t="s">
        <v>368</v>
      </c>
      <c r="D259" s="2" t="s">
        <v>369</v>
      </c>
      <c r="E259" s="2" t="s">
        <v>39</v>
      </c>
      <c r="F259" s="2">
        <v>236</v>
      </c>
      <c r="G259" s="76">
        <v>3.8559322033898301E-2</v>
      </c>
      <c r="H259" s="76">
        <v>1.1864406779661016E-2</v>
      </c>
      <c r="I259" s="76">
        <v>8.0508474576271184E-3</v>
      </c>
      <c r="J259" s="76">
        <v>1.9491525423728812E-2</v>
      </c>
      <c r="K259" s="76" t="s">
        <v>39</v>
      </c>
      <c r="L259" s="76" t="s">
        <v>39</v>
      </c>
      <c r="M259" s="76" t="s">
        <v>39</v>
      </c>
      <c r="N259" s="77">
        <f t="shared" si="46"/>
        <v>0.68644067796610164</v>
      </c>
      <c r="O259" s="78" t="s">
        <v>39</v>
      </c>
      <c r="P259" s="79">
        <v>0.68644067796610164</v>
      </c>
      <c r="Q259" s="77">
        <f t="shared" si="50"/>
        <v>2.6271186440677968E-2</v>
      </c>
      <c r="R259" s="78" t="s">
        <v>39</v>
      </c>
      <c r="S259" s="76">
        <v>2.6271186440677968E-2</v>
      </c>
      <c r="T259" s="76">
        <v>0.12076271186440678</v>
      </c>
      <c r="U259" s="76" t="s">
        <v>39</v>
      </c>
      <c r="V259" s="76" t="s">
        <v>39</v>
      </c>
      <c r="W259" s="76" t="s">
        <v>39</v>
      </c>
      <c r="X259" s="76">
        <v>0.84322033898305082</v>
      </c>
      <c r="Y259" s="76">
        <v>6.3559322033898302E-2</v>
      </c>
      <c r="Z259" s="76">
        <v>0.18686440677966101</v>
      </c>
      <c r="AA259" s="76">
        <v>0.85593220338983056</v>
      </c>
      <c r="AB259" s="76">
        <v>4.6610169491525424E-2</v>
      </c>
      <c r="AC259" s="76">
        <v>0.18771186440677964</v>
      </c>
      <c r="AD259" s="80">
        <v>9.3644067796610178E-2</v>
      </c>
      <c r="AE259" s="76">
        <v>0.21779661016949151</v>
      </c>
      <c r="AF259" s="76">
        <v>0.22838983050847458</v>
      </c>
      <c r="AG259" s="76">
        <v>0.1745762711864407</v>
      </c>
      <c r="AH259" s="76" t="s">
        <v>39</v>
      </c>
      <c r="AI259" s="76">
        <v>0.11864406779661017</v>
      </c>
      <c r="AJ259" s="76">
        <v>0.13177966101694916</v>
      </c>
      <c r="AK259" s="76" t="s">
        <v>39</v>
      </c>
      <c r="AL259" s="76" t="s">
        <v>39</v>
      </c>
      <c r="AM259" s="76" t="s">
        <v>39</v>
      </c>
      <c r="AN259" s="76" t="s">
        <v>39</v>
      </c>
    </row>
    <row r="260" spans="1:40" ht="15.75" x14ac:dyDescent="0.25">
      <c r="A260" s="2" t="s">
        <v>182</v>
      </c>
      <c r="B260" s="2" t="s">
        <v>347</v>
      </c>
      <c r="C260" s="2" t="s">
        <v>370</v>
      </c>
      <c r="D260" s="2" t="s">
        <v>371</v>
      </c>
      <c r="E260" s="2">
        <v>354</v>
      </c>
      <c r="F260" s="2">
        <v>290</v>
      </c>
      <c r="G260" s="76">
        <v>6.2068965517241378E-2</v>
      </c>
      <c r="H260" s="76">
        <v>1.6206896551724137E-2</v>
      </c>
      <c r="I260" s="76">
        <v>1.5517241379310345E-2</v>
      </c>
      <c r="J260" s="76">
        <v>5.9655172413793103E-2</v>
      </c>
      <c r="K260" s="76">
        <v>0.22620689655172413</v>
      </c>
      <c r="L260" s="76" t="s">
        <v>39</v>
      </c>
      <c r="M260" s="76" t="s">
        <v>39</v>
      </c>
      <c r="N260" s="77">
        <f t="shared" si="46"/>
        <v>0.76896551724137929</v>
      </c>
      <c r="O260" s="78" t="s">
        <v>39</v>
      </c>
      <c r="P260" s="79">
        <v>0.76896551724137929</v>
      </c>
      <c r="Q260" s="77">
        <f t="shared" si="50"/>
        <v>6.6896551724137929E-2</v>
      </c>
      <c r="R260" s="78" t="s">
        <v>39</v>
      </c>
      <c r="S260" s="76">
        <v>6.6896551724137929E-2</v>
      </c>
      <c r="T260" s="76">
        <v>0.10586206896551724</v>
      </c>
      <c r="U260" s="76">
        <v>0.81034482758620685</v>
      </c>
      <c r="V260" s="76">
        <v>3.03448275862069E-2</v>
      </c>
      <c r="W260" s="76">
        <v>6.5517241379310351E-2</v>
      </c>
      <c r="X260" s="76">
        <v>0.95862068965517244</v>
      </c>
      <c r="Y260" s="76">
        <v>4.275862068965517E-2</v>
      </c>
      <c r="Z260" s="76">
        <v>0.11655172413793102</v>
      </c>
      <c r="AA260" s="76">
        <v>0.93448275862068964</v>
      </c>
      <c r="AB260" s="76">
        <v>5.2068965517241377E-2</v>
      </c>
      <c r="AC260" s="76">
        <v>0.14379310344827587</v>
      </c>
      <c r="AD260" s="80">
        <v>9.5517241379310336E-2</v>
      </c>
      <c r="AE260" s="76">
        <v>0.1789655172413793</v>
      </c>
      <c r="AF260" s="76">
        <v>0.17551724137931035</v>
      </c>
      <c r="AG260" s="76">
        <v>0.15551724137931036</v>
      </c>
      <c r="AH260" s="76">
        <v>0.2403448275862069</v>
      </c>
      <c r="AI260" s="76" t="s">
        <v>39</v>
      </c>
      <c r="AJ260" s="76" t="s">
        <v>39</v>
      </c>
      <c r="AK260" s="76" t="s">
        <v>39</v>
      </c>
      <c r="AL260" s="76" t="s">
        <v>39</v>
      </c>
      <c r="AM260" s="76">
        <v>0.2220689655172414</v>
      </c>
      <c r="AN260" s="76">
        <v>0.51344827586206898</v>
      </c>
    </row>
    <row r="261" spans="1:40" ht="15.75" x14ac:dyDescent="0.25">
      <c r="A261" s="2" t="s">
        <v>182</v>
      </c>
      <c r="B261" s="2" t="s">
        <v>347</v>
      </c>
      <c r="C261" s="2" t="s">
        <v>372</v>
      </c>
      <c r="D261" s="2" t="s">
        <v>373</v>
      </c>
      <c r="E261" s="2">
        <v>297</v>
      </c>
      <c r="F261" s="2">
        <v>239</v>
      </c>
      <c r="G261" s="76" t="s">
        <v>39</v>
      </c>
      <c r="H261" s="76" t="s">
        <v>39</v>
      </c>
      <c r="I261" s="76" t="s">
        <v>39</v>
      </c>
      <c r="J261" s="76" t="s">
        <v>39</v>
      </c>
      <c r="K261" s="76">
        <v>0.24602510460251045</v>
      </c>
      <c r="L261" s="76">
        <v>0.11631799163179916</v>
      </c>
      <c r="M261" s="76">
        <v>1.9246861924686189E-2</v>
      </c>
      <c r="N261" s="77">
        <f t="shared" si="46"/>
        <v>0.69874476987447698</v>
      </c>
      <c r="O261" s="78" t="s">
        <v>39</v>
      </c>
      <c r="P261" s="79">
        <v>0.69874476987447698</v>
      </c>
      <c r="Q261" s="77">
        <f t="shared" si="50"/>
        <v>2.8451882845188285E-2</v>
      </c>
      <c r="R261" s="78" t="s">
        <v>39</v>
      </c>
      <c r="S261" s="76">
        <v>2.8451882845188285E-2</v>
      </c>
      <c r="T261" s="76">
        <v>0.10334728033472804</v>
      </c>
      <c r="U261" s="76">
        <v>0.7364016736401674</v>
      </c>
      <c r="V261" s="76">
        <v>3.682008368200837E-2</v>
      </c>
      <c r="W261" s="76">
        <v>0.10376569037656905</v>
      </c>
      <c r="X261" s="76">
        <v>0.85774058577405854</v>
      </c>
      <c r="Y261" s="76">
        <v>5.1046025104602509E-2</v>
      </c>
      <c r="Z261" s="76">
        <v>0.15230125523012553</v>
      </c>
      <c r="AA261" s="76">
        <v>0.85355648535564854</v>
      </c>
      <c r="AB261" s="76">
        <v>7.9916317991631805E-2</v>
      </c>
      <c r="AC261" s="76">
        <v>0.12635983263598327</v>
      </c>
      <c r="AD261" s="80">
        <v>8.2008368200836831E-2</v>
      </c>
      <c r="AE261" s="76">
        <v>0.19330543933054395</v>
      </c>
      <c r="AF261" s="76">
        <v>0.18033472803347281</v>
      </c>
      <c r="AG261" s="76">
        <v>0.16234309623430962</v>
      </c>
      <c r="AH261" s="76" t="s">
        <v>39</v>
      </c>
      <c r="AI261" s="76">
        <v>0.16610878661087866</v>
      </c>
      <c r="AJ261" s="76">
        <v>0.15983263598326361</v>
      </c>
      <c r="AK261" s="76" t="s">
        <v>39</v>
      </c>
      <c r="AL261" s="76" t="s">
        <v>39</v>
      </c>
      <c r="AM261" s="76">
        <v>0.14476987447698744</v>
      </c>
      <c r="AN261" s="76">
        <v>0.38535564853556481</v>
      </c>
    </row>
    <row r="262" spans="1:40" ht="15.75" x14ac:dyDescent="0.25">
      <c r="A262" s="2" t="s">
        <v>182</v>
      </c>
      <c r="B262" s="2" t="s">
        <v>347</v>
      </c>
      <c r="C262" s="2" t="s">
        <v>370</v>
      </c>
      <c r="D262" s="2" t="s">
        <v>374</v>
      </c>
      <c r="E262" s="2" t="s">
        <v>39</v>
      </c>
      <c r="F262" s="2">
        <v>304</v>
      </c>
      <c r="G262" s="76">
        <v>4.6710526315789473E-2</v>
      </c>
      <c r="H262" s="76">
        <v>2.2697368421052633E-2</v>
      </c>
      <c r="I262" s="76" t="s">
        <v>39</v>
      </c>
      <c r="J262" s="76">
        <v>4.3421052631578944E-2</v>
      </c>
      <c r="K262" s="76" t="s">
        <v>39</v>
      </c>
      <c r="L262" s="76" t="s">
        <v>39</v>
      </c>
      <c r="M262" s="76" t="s">
        <v>39</v>
      </c>
      <c r="N262" s="77">
        <f t="shared" si="46"/>
        <v>0.74013157894736847</v>
      </c>
      <c r="O262" s="78" t="s">
        <v>39</v>
      </c>
      <c r="P262" s="79">
        <v>0.74013157894736847</v>
      </c>
      <c r="Q262" s="77">
        <f t="shared" si="50"/>
        <v>3.6513157894736838E-2</v>
      </c>
      <c r="R262" s="78" t="s">
        <v>39</v>
      </c>
      <c r="S262" s="76">
        <v>3.6513157894736838E-2</v>
      </c>
      <c r="T262" s="76">
        <v>0.10263157894736842</v>
      </c>
      <c r="U262" s="76">
        <v>0.79276315789473684</v>
      </c>
      <c r="V262" s="76" t="s">
        <v>39</v>
      </c>
      <c r="W262" s="76" t="s">
        <v>39</v>
      </c>
      <c r="X262" s="76">
        <v>0.90460526315789469</v>
      </c>
      <c r="Y262" s="76">
        <v>6.8421052631578952E-2</v>
      </c>
      <c r="Z262" s="76">
        <v>0.12467105263157895</v>
      </c>
      <c r="AA262" s="76">
        <v>0.91118421052631582</v>
      </c>
      <c r="AB262" s="76">
        <v>4.7697368421052634E-2</v>
      </c>
      <c r="AC262" s="76">
        <v>0.13717105263157894</v>
      </c>
      <c r="AD262" s="80">
        <v>9.9671052631578952E-2</v>
      </c>
      <c r="AE262" s="76" t="s">
        <v>39</v>
      </c>
      <c r="AF262" s="76" t="s">
        <v>39</v>
      </c>
      <c r="AG262" s="76">
        <v>0.17138157894736841</v>
      </c>
      <c r="AH262" s="76">
        <v>0.23124999999999998</v>
      </c>
      <c r="AI262" s="76" t="s">
        <v>39</v>
      </c>
      <c r="AJ262" s="76" t="s">
        <v>39</v>
      </c>
      <c r="AK262" s="76" t="s">
        <v>39</v>
      </c>
      <c r="AL262" s="76" t="s">
        <v>39</v>
      </c>
      <c r="AM262" s="76">
        <v>0.18848684210526315</v>
      </c>
      <c r="AN262" s="76">
        <v>0.35164473684210529</v>
      </c>
    </row>
    <row r="263" spans="1:40" ht="15.75" x14ac:dyDescent="0.25">
      <c r="A263" s="2" t="s">
        <v>182</v>
      </c>
      <c r="B263" s="2" t="s">
        <v>347</v>
      </c>
      <c r="C263" s="2" t="s">
        <v>370</v>
      </c>
      <c r="D263" s="2" t="s">
        <v>375</v>
      </c>
      <c r="E263" s="2">
        <v>323.78999999999996</v>
      </c>
      <c r="F263" s="2">
        <v>252.94</v>
      </c>
      <c r="G263" s="76">
        <v>4.7837431802008383E-2</v>
      </c>
      <c r="H263" s="76">
        <v>2.0558235154582116E-2</v>
      </c>
      <c r="I263" s="76">
        <v>1.9767533802482803E-2</v>
      </c>
      <c r="J263" s="76">
        <v>6.9977069660789121E-2</v>
      </c>
      <c r="K263" s="76">
        <v>0.27595477188265993</v>
      </c>
      <c r="L263" s="76">
        <v>0.16802403732110383</v>
      </c>
      <c r="M263" s="76">
        <v>2.8069897999525577E-2</v>
      </c>
      <c r="N263" s="77">
        <f t="shared" si="46"/>
        <v>0.77488732505732583</v>
      </c>
      <c r="O263" s="78" t="s">
        <v>39</v>
      </c>
      <c r="P263" s="79">
        <v>0.77488732505732583</v>
      </c>
      <c r="Q263" s="77" t="s">
        <v>39</v>
      </c>
      <c r="R263" s="78" t="s">
        <v>39</v>
      </c>
      <c r="S263" s="76" t="s">
        <v>39</v>
      </c>
      <c r="T263" s="76">
        <v>6.9581718984739471E-2</v>
      </c>
      <c r="U263" s="76">
        <v>0.81837589942278799</v>
      </c>
      <c r="V263" s="76">
        <v>5.4953743970902191E-2</v>
      </c>
      <c r="W263" s="76">
        <v>0.11741915078674785</v>
      </c>
      <c r="X263" s="76">
        <v>0.88558551435122956</v>
      </c>
      <c r="Y263" s="76">
        <v>6.5628212224242907E-2</v>
      </c>
      <c r="Z263" s="76">
        <v>0.11109353996995336</v>
      </c>
      <c r="AA263" s="76">
        <v>0.89744603463271921</v>
      </c>
      <c r="AB263" s="76">
        <v>6.4046809520044282E-2</v>
      </c>
      <c r="AC263" s="76">
        <v>0.11504704673044991</v>
      </c>
      <c r="AD263" s="80">
        <v>0.11109353996995336</v>
      </c>
      <c r="AE263" s="76">
        <v>0.19688463667272871</v>
      </c>
      <c r="AF263" s="76">
        <v>0.21269866371471494</v>
      </c>
      <c r="AG263" s="76">
        <v>0.20044279275717564</v>
      </c>
      <c r="AH263" s="76">
        <v>0.30837352731873174</v>
      </c>
      <c r="AI263" s="76" t="s">
        <v>39</v>
      </c>
      <c r="AJ263" s="76" t="s">
        <v>39</v>
      </c>
      <c r="AK263" s="76">
        <v>0.30204791650193724</v>
      </c>
      <c r="AL263" s="76">
        <v>0.42618802878152923</v>
      </c>
      <c r="AM263" s="76">
        <v>0.18462876571518938</v>
      </c>
      <c r="AN263" s="76">
        <v>0.45030442002055826</v>
      </c>
    </row>
    <row r="264" spans="1:40" ht="15.75" x14ac:dyDescent="0.25">
      <c r="A264" s="2" t="s">
        <v>182</v>
      </c>
      <c r="B264" s="2" t="s">
        <v>347</v>
      </c>
      <c r="C264" s="2" t="s">
        <v>370</v>
      </c>
      <c r="D264" s="2" t="s">
        <v>376</v>
      </c>
      <c r="E264" s="2">
        <v>319</v>
      </c>
      <c r="F264" s="2">
        <v>259</v>
      </c>
      <c r="G264" s="76">
        <v>3.9768339768339774E-2</v>
      </c>
      <c r="H264" s="76">
        <v>2.6254826254826256E-2</v>
      </c>
      <c r="I264" s="76">
        <v>1.7760617760617759E-2</v>
      </c>
      <c r="J264" s="76">
        <v>4.3629343629343634E-2</v>
      </c>
      <c r="K264" s="76">
        <v>0.25521235521235519</v>
      </c>
      <c r="L264" s="76">
        <v>0.15366795366795366</v>
      </c>
      <c r="M264" s="76">
        <v>2.5096525096525095E-2</v>
      </c>
      <c r="N264" s="77">
        <f t="shared" si="46"/>
        <v>0.72972972972972971</v>
      </c>
      <c r="O264" s="78" t="s">
        <v>39</v>
      </c>
      <c r="P264" s="79">
        <v>0.72972972972972971</v>
      </c>
      <c r="Q264" s="77">
        <f>SUM(R264,S264)</f>
        <v>5.6756756756756753E-2</v>
      </c>
      <c r="R264" s="78" t="s">
        <v>39</v>
      </c>
      <c r="S264" s="76">
        <v>5.6756756756756753E-2</v>
      </c>
      <c r="T264" s="76">
        <v>0.12239382239382239</v>
      </c>
      <c r="U264" s="76">
        <v>0.77992277992277992</v>
      </c>
      <c r="V264" s="76">
        <v>5.2123552123552123E-2</v>
      </c>
      <c r="W264" s="76">
        <v>9.1119691119691121E-2</v>
      </c>
      <c r="X264" s="76">
        <v>0.88416988416988418</v>
      </c>
      <c r="Y264" s="76">
        <v>5.5212355212355214E-2</v>
      </c>
      <c r="Z264" s="76">
        <v>0.138996138996139</v>
      </c>
      <c r="AA264" s="76">
        <v>0.89189189189189189</v>
      </c>
      <c r="AB264" s="76">
        <v>6.447876447876448E-2</v>
      </c>
      <c r="AC264" s="76">
        <v>0.15212355212355211</v>
      </c>
      <c r="AD264" s="80">
        <v>8.803088803088803E-2</v>
      </c>
      <c r="AE264" s="76">
        <v>0.20694980694980694</v>
      </c>
      <c r="AF264" s="76">
        <v>0.20347490347490349</v>
      </c>
      <c r="AG264" s="76" t="s">
        <v>39</v>
      </c>
      <c r="AH264" s="76">
        <v>0.25096525096525096</v>
      </c>
      <c r="AI264" s="76" t="s">
        <v>39</v>
      </c>
      <c r="AJ264" s="76" t="s">
        <v>39</v>
      </c>
      <c r="AK264" s="76" t="s">
        <v>39</v>
      </c>
      <c r="AL264" s="76" t="s">
        <v>39</v>
      </c>
      <c r="AM264" s="76">
        <v>0.18030888030888031</v>
      </c>
      <c r="AN264" s="76">
        <v>0.42471042471042469</v>
      </c>
    </row>
    <row r="265" spans="1:40" ht="15.75" x14ac:dyDescent="0.25">
      <c r="A265" s="98" t="s">
        <v>182</v>
      </c>
      <c r="B265" s="98" t="s">
        <v>347</v>
      </c>
      <c r="C265" s="98" t="s">
        <v>370</v>
      </c>
      <c r="D265" s="98" t="s">
        <v>49</v>
      </c>
      <c r="E265" s="98">
        <f>AVERAGE(E260:E264)</f>
        <v>323.44749999999999</v>
      </c>
      <c r="F265" s="98">
        <f>AVERAGE(F260:F264)</f>
        <v>268.988</v>
      </c>
      <c r="G265" s="99">
        <f t="shared" ref="G265:AN265" si="51">AVERAGE(G260:G264)</f>
        <v>4.909631585084475E-2</v>
      </c>
      <c r="H265" s="99">
        <f t="shared" si="51"/>
        <v>2.1429331595546285E-2</v>
      </c>
      <c r="I265" s="99">
        <f t="shared" si="51"/>
        <v>1.7681797647470302E-2</v>
      </c>
      <c r="J265" s="99">
        <f t="shared" si="51"/>
        <v>5.4170659583876193E-2</v>
      </c>
      <c r="K265" s="99">
        <f t="shared" si="51"/>
        <v>0.25084978206231245</v>
      </c>
      <c r="L265" s="99">
        <f t="shared" si="51"/>
        <v>0.14600332754028555</v>
      </c>
      <c r="M265" s="99">
        <f t="shared" si="51"/>
        <v>2.413776167357895E-2</v>
      </c>
      <c r="N265" s="84">
        <f t="shared" si="51"/>
        <v>0.74249178417005601</v>
      </c>
      <c r="O265" s="99" t="e">
        <f t="shared" si="51"/>
        <v>#DIV/0!</v>
      </c>
      <c r="P265" s="99">
        <f t="shared" si="51"/>
        <v>0.74249178417005601</v>
      </c>
      <c r="Q265" s="84">
        <f t="shared" si="51"/>
        <v>4.7154587305204949E-2</v>
      </c>
      <c r="R265" s="99" t="e">
        <f t="shared" si="51"/>
        <v>#DIV/0!</v>
      </c>
      <c r="S265" s="99">
        <f t="shared" si="51"/>
        <v>4.7154587305204949E-2</v>
      </c>
      <c r="T265" s="99">
        <f t="shared" si="51"/>
        <v>0.10076329392523511</v>
      </c>
      <c r="U265" s="99">
        <f t="shared" si="51"/>
        <v>0.7875616676933358</v>
      </c>
      <c r="V265" s="99">
        <f t="shared" si="51"/>
        <v>4.35605518406674E-2</v>
      </c>
      <c r="W265" s="99">
        <f t="shared" si="51"/>
        <v>9.4455443415579599E-2</v>
      </c>
      <c r="X265" s="99">
        <f t="shared" si="51"/>
        <v>0.89814438742164793</v>
      </c>
      <c r="Y265" s="99">
        <f t="shared" si="51"/>
        <v>5.6613253172486958E-2</v>
      </c>
      <c r="Z265" s="99">
        <f t="shared" si="51"/>
        <v>0.12872274219314556</v>
      </c>
      <c r="AA265" s="99">
        <f t="shared" si="51"/>
        <v>0.89771227620545313</v>
      </c>
      <c r="AB265" s="99">
        <f t="shared" si="51"/>
        <v>6.164164518574692E-2</v>
      </c>
      <c r="AC265" s="99">
        <f t="shared" si="51"/>
        <v>0.13489891751396804</v>
      </c>
      <c r="AD265" s="99">
        <f t="shared" si="51"/>
        <v>9.5264218042513504E-2</v>
      </c>
      <c r="AE265" s="99">
        <f t="shared" si="51"/>
        <v>0.19402635004861471</v>
      </c>
      <c r="AF265" s="99">
        <f t="shared" si="51"/>
        <v>0.1930063841506004</v>
      </c>
      <c r="AG265" s="99">
        <f t="shared" si="51"/>
        <v>0.17242117732954099</v>
      </c>
      <c r="AH265" s="99">
        <f t="shared" si="51"/>
        <v>0.25773340146754736</v>
      </c>
      <c r="AI265" s="99">
        <f t="shared" si="51"/>
        <v>0.16610878661087866</v>
      </c>
      <c r="AJ265" s="99">
        <f t="shared" si="51"/>
        <v>0.15983263598326361</v>
      </c>
      <c r="AK265" s="99">
        <f t="shared" si="51"/>
        <v>0.30204791650193724</v>
      </c>
      <c r="AL265" s="99">
        <f t="shared" si="51"/>
        <v>0.42618802878152923</v>
      </c>
      <c r="AM265" s="99">
        <f t="shared" si="51"/>
        <v>0.18405266562471234</v>
      </c>
      <c r="AN265" s="99">
        <f t="shared" si="51"/>
        <v>0.42509270119414444</v>
      </c>
    </row>
    <row r="266" spans="1:40" ht="15.75" x14ac:dyDescent="0.25">
      <c r="A266" s="2" t="s">
        <v>182</v>
      </c>
      <c r="B266" s="2" t="s">
        <v>347</v>
      </c>
      <c r="C266" s="2" t="s">
        <v>377</v>
      </c>
      <c r="D266" s="2" t="s">
        <v>378</v>
      </c>
      <c r="E266" s="2" t="s">
        <v>39</v>
      </c>
      <c r="F266" s="2">
        <v>156.79</v>
      </c>
      <c r="G266" s="76">
        <v>6.5055169334779006E-2</v>
      </c>
      <c r="H266" s="76">
        <v>2.6787422667261945E-2</v>
      </c>
      <c r="I266" s="76">
        <v>1.7858281778174629E-2</v>
      </c>
      <c r="J266" s="76" t="s">
        <v>39</v>
      </c>
      <c r="K266" s="76">
        <v>0.23279545889406214</v>
      </c>
      <c r="L266" s="76">
        <v>0.14733082466994071</v>
      </c>
      <c r="M266" s="76">
        <v>8.2913451112953632E-2</v>
      </c>
      <c r="N266" s="77">
        <f t="shared" si="46"/>
        <v>0.70795331334906564</v>
      </c>
      <c r="O266" s="78" t="s">
        <v>39</v>
      </c>
      <c r="P266" s="79">
        <v>0.70795331334906564</v>
      </c>
      <c r="Q266" s="77">
        <f>SUM(R266,S266)</f>
        <v>6.7606352445946816E-2</v>
      </c>
      <c r="R266" s="78" t="s">
        <v>39</v>
      </c>
      <c r="S266" s="76">
        <v>6.7606352445946816E-2</v>
      </c>
      <c r="T266" s="76">
        <v>0.17411824733720263</v>
      </c>
      <c r="U266" s="76">
        <v>0.79469353912877094</v>
      </c>
      <c r="V266" s="76">
        <v>2.9338605778429745E-2</v>
      </c>
      <c r="W266" s="76" t="s">
        <v>39</v>
      </c>
      <c r="X266" s="76">
        <v>0.87696919446393273</v>
      </c>
      <c r="Y266" s="76" t="s">
        <v>39</v>
      </c>
      <c r="Z266" s="76" t="s">
        <v>39</v>
      </c>
      <c r="AA266" s="76">
        <v>0.91778812424261758</v>
      </c>
      <c r="AB266" s="76">
        <v>4.9110274889980231E-2</v>
      </c>
      <c r="AC266" s="76">
        <v>0.1588111486701958</v>
      </c>
      <c r="AD266" s="80">
        <v>9.5031570891000713E-2</v>
      </c>
      <c r="AE266" s="76" t="s">
        <v>39</v>
      </c>
      <c r="AF266" s="76" t="s">
        <v>39</v>
      </c>
      <c r="AG266" s="76" t="s">
        <v>39</v>
      </c>
      <c r="AH266" s="76">
        <v>0.22769309267172655</v>
      </c>
      <c r="AI266" s="76" t="s">
        <v>39</v>
      </c>
      <c r="AJ266" s="76" t="s">
        <v>39</v>
      </c>
      <c r="AK266" s="76" t="s">
        <v>39</v>
      </c>
      <c r="AL266" s="76" t="s">
        <v>39</v>
      </c>
      <c r="AM266" s="76">
        <v>0.1524331908922763</v>
      </c>
      <c r="AN266" s="76">
        <v>0.22641750111614262</v>
      </c>
    </row>
    <row r="267" spans="1:40" ht="15.75" x14ac:dyDescent="0.25">
      <c r="A267" s="2" t="s">
        <v>182</v>
      </c>
      <c r="B267" s="2" t="s">
        <v>347</v>
      </c>
      <c r="C267" s="2" t="s">
        <v>379</v>
      </c>
      <c r="D267" s="2" t="s">
        <v>380</v>
      </c>
      <c r="E267" s="2">
        <v>252</v>
      </c>
      <c r="F267" s="2">
        <v>184</v>
      </c>
      <c r="G267" s="76">
        <v>5.0543478260869572E-2</v>
      </c>
      <c r="H267" s="76">
        <v>2.717391304347826E-2</v>
      </c>
      <c r="I267" s="76">
        <v>3.1521739130434781E-2</v>
      </c>
      <c r="J267" s="76" t="s">
        <v>39</v>
      </c>
      <c r="K267" s="76">
        <v>0.27173913043478259</v>
      </c>
      <c r="L267" s="76">
        <v>0.10108695652173914</v>
      </c>
      <c r="M267" s="76">
        <v>4.7282608695652172E-2</v>
      </c>
      <c r="N267" s="77" t="e">
        <f t="shared" si="46"/>
        <v>#NUM!</v>
      </c>
      <c r="O267" s="78" t="s">
        <v>39</v>
      </c>
      <c r="P267" s="79" t="s">
        <v>39</v>
      </c>
      <c r="Q267" s="77" t="s">
        <v>39</v>
      </c>
      <c r="R267" s="78" t="s">
        <v>39</v>
      </c>
      <c r="S267" s="76" t="s">
        <v>39</v>
      </c>
      <c r="T267" s="76" t="s">
        <v>39</v>
      </c>
      <c r="U267" s="76">
        <v>0.7152173913043478</v>
      </c>
      <c r="V267" s="76">
        <v>6.3043478260869562E-2</v>
      </c>
      <c r="W267" s="76">
        <v>0.10543478260869564</v>
      </c>
      <c r="X267" s="76">
        <v>0.90760869565217395</v>
      </c>
      <c r="Y267" s="76">
        <v>8.6956521739130432E-2</v>
      </c>
      <c r="Z267" s="76">
        <v>0.17500000000000002</v>
      </c>
      <c r="AA267" s="76">
        <v>0.86956521739130432</v>
      </c>
      <c r="AB267" s="76">
        <v>8.3695652173913046E-2</v>
      </c>
      <c r="AC267" s="76">
        <v>0.18369565217391304</v>
      </c>
      <c r="AD267" s="80">
        <v>0.13423913043478261</v>
      </c>
      <c r="AE267" s="76">
        <v>0.30652173913043479</v>
      </c>
      <c r="AF267" s="76">
        <v>0.28423913043478261</v>
      </c>
      <c r="AG267" s="76">
        <v>0.24891304347826085</v>
      </c>
      <c r="AH267" s="76">
        <v>0.25760869565217392</v>
      </c>
      <c r="AI267" s="76" t="s">
        <v>39</v>
      </c>
      <c r="AJ267" s="76" t="s">
        <v>39</v>
      </c>
      <c r="AK267" s="76">
        <v>0.10163043478260869</v>
      </c>
      <c r="AL267" s="76">
        <v>0.50380434782608696</v>
      </c>
      <c r="AM267" s="76">
        <v>0.30706521739130432</v>
      </c>
      <c r="AN267" s="76">
        <v>0.53097826086956523</v>
      </c>
    </row>
    <row r="268" spans="1:40" ht="15.75" x14ac:dyDescent="0.25">
      <c r="A268" s="2" t="s">
        <v>182</v>
      </c>
      <c r="B268" s="2" t="s">
        <v>347</v>
      </c>
      <c r="C268" s="2" t="s">
        <v>381</v>
      </c>
      <c r="D268" s="2" t="s">
        <v>382</v>
      </c>
      <c r="E268" s="2">
        <v>461</v>
      </c>
      <c r="F268" s="2">
        <v>337</v>
      </c>
      <c r="G268" s="76">
        <v>2.5519287833827894E-2</v>
      </c>
      <c r="H268" s="76">
        <v>2.8783382789317507E-2</v>
      </c>
      <c r="I268" s="76">
        <v>2.7002967359050445E-2</v>
      </c>
      <c r="J268" s="76">
        <v>1.9584569732937686E-2</v>
      </c>
      <c r="K268" s="76">
        <v>0.3347181008902077</v>
      </c>
      <c r="L268" s="76">
        <v>0.24065281899109792</v>
      </c>
      <c r="M268" s="76">
        <v>3.7388724035608306E-2</v>
      </c>
      <c r="N268" s="77">
        <f t="shared" si="46"/>
        <v>0.71216617210682498</v>
      </c>
      <c r="O268" s="78" t="s">
        <v>39</v>
      </c>
      <c r="P268" s="79">
        <v>0.71216617210682498</v>
      </c>
      <c r="Q268" s="77">
        <f>SUM(R268,S268)</f>
        <v>9.7922848664688422E-2</v>
      </c>
      <c r="R268" s="78" t="s">
        <v>39</v>
      </c>
      <c r="S268" s="76">
        <v>9.7922848664688422E-2</v>
      </c>
      <c r="T268" s="76">
        <v>0.21008902077151334</v>
      </c>
      <c r="U268" s="76">
        <v>0.80712166172106825</v>
      </c>
      <c r="V268" s="76">
        <v>7.3887240356083086E-2</v>
      </c>
      <c r="W268" s="76" t="s">
        <v>39</v>
      </c>
      <c r="X268" s="76">
        <v>0.89910979228486643</v>
      </c>
      <c r="Y268" s="76">
        <v>0.11275964391691394</v>
      </c>
      <c r="Z268" s="76">
        <v>0.26142433234421364</v>
      </c>
      <c r="AA268" s="76">
        <v>0.87537091988130566</v>
      </c>
      <c r="AB268" s="76">
        <v>9.9703264094955488E-2</v>
      </c>
      <c r="AC268" s="76">
        <v>0.25578635014836798</v>
      </c>
      <c r="AD268" s="80">
        <v>0.1317507418397626</v>
      </c>
      <c r="AE268" s="76">
        <v>0.3537091988130564</v>
      </c>
      <c r="AF268" s="76">
        <v>0.23323442136498515</v>
      </c>
      <c r="AG268" s="76">
        <v>0.23768545994065279</v>
      </c>
      <c r="AH268" s="76">
        <v>0.3347181008902077</v>
      </c>
      <c r="AI268" s="76" t="s">
        <v>39</v>
      </c>
      <c r="AJ268" s="76" t="s">
        <v>39</v>
      </c>
      <c r="AK268" s="76" t="s">
        <v>39</v>
      </c>
      <c r="AL268" s="76" t="s">
        <v>39</v>
      </c>
      <c r="AM268" s="76">
        <v>0.32700296735905043</v>
      </c>
      <c r="AN268" s="76">
        <v>0.49554896142433236</v>
      </c>
    </row>
    <row r="269" spans="1:40" ht="15.75" x14ac:dyDescent="0.25">
      <c r="A269" s="2" t="s">
        <v>182</v>
      </c>
      <c r="B269" s="2" t="s">
        <v>347</v>
      </c>
      <c r="C269" s="2" t="s">
        <v>383</v>
      </c>
      <c r="D269" s="2" t="s">
        <v>384</v>
      </c>
      <c r="E269" s="2" t="s">
        <v>39</v>
      </c>
      <c r="F269" s="2">
        <v>297</v>
      </c>
      <c r="G269" s="76">
        <v>3.0303030303030304E-2</v>
      </c>
      <c r="H269" s="76">
        <v>4.1750841750841754E-2</v>
      </c>
      <c r="I269" s="76">
        <v>2.121212121212121E-2</v>
      </c>
      <c r="J269" s="76" t="s">
        <v>39</v>
      </c>
      <c r="K269" s="76">
        <v>0.30235690235690232</v>
      </c>
      <c r="L269" s="76" t="s">
        <v>39</v>
      </c>
      <c r="M269" s="76" t="s">
        <v>39</v>
      </c>
      <c r="N269" s="77">
        <f t="shared" si="46"/>
        <v>0.74747474747474751</v>
      </c>
      <c r="O269" s="78" t="s">
        <v>39</v>
      </c>
      <c r="P269" s="79">
        <v>0.74747474747474751</v>
      </c>
      <c r="Q269" s="77" t="s">
        <v>39</v>
      </c>
      <c r="R269" s="78" t="s">
        <v>39</v>
      </c>
      <c r="S269" s="76" t="s">
        <v>39</v>
      </c>
      <c r="T269" s="76">
        <v>0.18585858585858586</v>
      </c>
      <c r="U269" s="76" t="s">
        <v>39</v>
      </c>
      <c r="V269" s="76" t="s">
        <v>39</v>
      </c>
      <c r="W269" s="76" t="s">
        <v>39</v>
      </c>
      <c r="X269" s="76">
        <v>0.8922558922558923</v>
      </c>
      <c r="Y269" s="76">
        <v>0.13030303030303031</v>
      </c>
      <c r="Z269" s="76">
        <v>0.19629629629629627</v>
      </c>
      <c r="AA269" s="76">
        <v>0.87542087542087543</v>
      </c>
      <c r="AB269" s="76">
        <v>0.15286195286195287</v>
      </c>
      <c r="AC269" s="76">
        <v>0.25117845117845117</v>
      </c>
      <c r="AD269" s="80">
        <v>0.14478114478114479</v>
      </c>
      <c r="AE269" s="76" t="s">
        <v>39</v>
      </c>
      <c r="AF269" s="76" t="s">
        <v>39</v>
      </c>
      <c r="AG269" s="76" t="s">
        <v>39</v>
      </c>
      <c r="AH269" s="76">
        <v>0.30909090909090908</v>
      </c>
      <c r="AI269" s="76" t="s">
        <v>39</v>
      </c>
      <c r="AJ269" s="76" t="s">
        <v>39</v>
      </c>
      <c r="AK269" s="76" t="s">
        <v>39</v>
      </c>
      <c r="AL269" s="76" t="s">
        <v>39</v>
      </c>
      <c r="AM269" s="76">
        <v>0.32188552188552189</v>
      </c>
      <c r="AN269" s="76">
        <v>0.52861952861952866</v>
      </c>
    </row>
    <row r="270" spans="1:40" ht="15.75" x14ac:dyDescent="0.25">
      <c r="A270" s="2" t="s">
        <v>182</v>
      </c>
      <c r="B270" s="2" t="s">
        <v>347</v>
      </c>
      <c r="C270" s="38" t="s">
        <v>385</v>
      </c>
      <c r="D270" s="2" t="s">
        <v>386</v>
      </c>
      <c r="E270" s="4">
        <v>124.092</v>
      </c>
      <c r="F270" s="2">
        <v>104.55</v>
      </c>
      <c r="G270" s="76">
        <v>6.0258249641319941E-2</v>
      </c>
      <c r="H270" s="76">
        <v>4.2085126733620283E-2</v>
      </c>
      <c r="I270" s="76" t="s">
        <v>39</v>
      </c>
      <c r="J270" s="76">
        <v>5.7388809182209469E-2</v>
      </c>
      <c r="K270" s="76">
        <v>0.25442372070779534</v>
      </c>
      <c r="L270" s="76">
        <v>0.1319942611190818</v>
      </c>
      <c r="M270" s="76">
        <v>2.486848397895744E-2</v>
      </c>
      <c r="N270" s="77">
        <f t="shared" si="46"/>
        <v>0.83978957436633195</v>
      </c>
      <c r="O270" s="78" t="s">
        <v>39</v>
      </c>
      <c r="P270" s="79">
        <v>0.83978957436633195</v>
      </c>
      <c r="Q270" s="77" t="s">
        <v>39</v>
      </c>
      <c r="R270" s="78" t="s">
        <v>39</v>
      </c>
      <c r="S270" s="76" t="s">
        <v>39</v>
      </c>
      <c r="T270" s="76" t="s">
        <v>39</v>
      </c>
      <c r="U270" s="76" t="s">
        <v>39</v>
      </c>
      <c r="V270" s="76" t="s">
        <v>39</v>
      </c>
      <c r="W270" s="76" t="s">
        <v>39</v>
      </c>
      <c r="X270" s="76">
        <v>0.76709708273553323</v>
      </c>
      <c r="Y270" s="76">
        <v>5.8345289335246291E-2</v>
      </c>
      <c r="Z270" s="76">
        <v>0.12625538020086083</v>
      </c>
      <c r="AA270" s="76">
        <v>0.93639406982305129</v>
      </c>
      <c r="AB270" s="76" t="s">
        <v>39</v>
      </c>
      <c r="AC270" s="76">
        <v>0.10712577714012433</v>
      </c>
      <c r="AD270" s="80">
        <v>5.930176948828312E-2</v>
      </c>
      <c r="AE270" s="76">
        <v>0.14729794356767098</v>
      </c>
      <c r="AF270" s="76">
        <v>0.11190817790530846</v>
      </c>
      <c r="AG270" s="76">
        <v>0.10712577714012433</v>
      </c>
      <c r="AH270" s="76">
        <v>0.20851267336202775</v>
      </c>
      <c r="AI270" s="76" t="s">
        <v>39</v>
      </c>
      <c r="AJ270" s="76" t="s">
        <v>39</v>
      </c>
      <c r="AK270" s="76" t="s">
        <v>39</v>
      </c>
      <c r="AL270" s="76" t="s">
        <v>39</v>
      </c>
      <c r="AM270" s="76" t="s">
        <v>39</v>
      </c>
      <c r="AN270" s="76" t="s">
        <v>39</v>
      </c>
    </row>
    <row r="271" spans="1:40" ht="15.75" x14ac:dyDescent="0.25">
      <c r="A271" s="2" t="s">
        <v>182</v>
      </c>
      <c r="B271" s="2" t="s">
        <v>347</v>
      </c>
      <c r="C271" s="38" t="s">
        <v>385</v>
      </c>
      <c r="D271" s="2" t="s">
        <v>387</v>
      </c>
      <c r="E271" s="2" t="s">
        <v>39</v>
      </c>
      <c r="F271" s="2">
        <v>83.33</v>
      </c>
      <c r="G271" s="76">
        <v>5.5202208088323532E-2</v>
      </c>
      <c r="H271" s="76">
        <v>3.2401296051842075E-2</v>
      </c>
      <c r="I271" s="76">
        <v>2.8801152046081843E-2</v>
      </c>
      <c r="J271" s="76">
        <v>5.4002160086403454E-2</v>
      </c>
      <c r="K271" s="76" t="s">
        <v>39</v>
      </c>
      <c r="L271" s="76" t="s">
        <v>39</v>
      </c>
      <c r="M271" s="76" t="s">
        <v>39</v>
      </c>
      <c r="N271" s="77" t="e">
        <f t="shared" si="46"/>
        <v>#NUM!</v>
      </c>
      <c r="O271" s="78" t="s">
        <v>39</v>
      </c>
      <c r="P271" s="79" t="s">
        <v>39</v>
      </c>
      <c r="Q271" s="77" t="s">
        <v>39</v>
      </c>
      <c r="R271" s="78" t="s">
        <v>39</v>
      </c>
      <c r="S271" s="76" t="s">
        <v>39</v>
      </c>
      <c r="T271" s="76" t="s">
        <v>39</v>
      </c>
      <c r="U271" s="76" t="s">
        <v>39</v>
      </c>
      <c r="V271" s="76" t="s">
        <v>39</v>
      </c>
      <c r="W271" s="76" t="s">
        <v>39</v>
      </c>
      <c r="X271" s="76" t="s">
        <v>39</v>
      </c>
      <c r="Y271" s="76" t="s">
        <v>39</v>
      </c>
      <c r="Z271" s="76" t="s">
        <v>39</v>
      </c>
      <c r="AA271" s="76" t="s">
        <v>39</v>
      </c>
      <c r="AB271" s="76" t="s">
        <v>39</v>
      </c>
      <c r="AC271" s="76" t="s">
        <v>39</v>
      </c>
      <c r="AD271" s="80" t="s">
        <v>39</v>
      </c>
      <c r="AE271" s="76" t="s">
        <v>39</v>
      </c>
      <c r="AF271" s="76" t="s">
        <v>39</v>
      </c>
      <c r="AG271" s="76" t="s">
        <v>39</v>
      </c>
      <c r="AH271" s="76">
        <v>0.18240729629185168</v>
      </c>
      <c r="AI271" s="76" t="s">
        <v>39</v>
      </c>
      <c r="AJ271" s="76" t="s">
        <v>39</v>
      </c>
      <c r="AK271" s="76" t="s">
        <v>39</v>
      </c>
      <c r="AL271" s="76" t="s">
        <v>39</v>
      </c>
      <c r="AM271" s="76" t="s">
        <v>39</v>
      </c>
      <c r="AN271" s="76" t="s">
        <v>39</v>
      </c>
    </row>
    <row r="272" spans="1:40" ht="15.75" x14ac:dyDescent="0.25">
      <c r="A272" s="2" t="s">
        <v>182</v>
      </c>
      <c r="B272" s="2" t="s">
        <v>347</v>
      </c>
      <c r="C272" s="2" t="s">
        <v>388</v>
      </c>
      <c r="D272" s="2" t="s">
        <v>389</v>
      </c>
      <c r="E272" s="2" t="s">
        <v>39</v>
      </c>
      <c r="F272" s="2">
        <v>146.47</v>
      </c>
      <c r="G272" s="76">
        <v>4.5743155595002388E-2</v>
      </c>
      <c r="H272" s="76">
        <v>3.4136683279852531E-2</v>
      </c>
      <c r="I272" s="76">
        <v>2.5261145627090874E-2</v>
      </c>
      <c r="J272" s="76">
        <v>5.2570492250972899E-2</v>
      </c>
      <c r="K272" s="76">
        <v>0.27445893357001439</v>
      </c>
      <c r="L272" s="76" t="s">
        <v>39</v>
      </c>
      <c r="M272" s="76" t="s">
        <v>39</v>
      </c>
      <c r="N272" s="77" t="e">
        <f t="shared" si="46"/>
        <v>#NUM!</v>
      </c>
      <c r="O272" s="78" t="s">
        <v>39</v>
      </c>
      <c r="P272" s="79" t="s">
        <v>39</v>
      </c>
      <c r="Q272" s="77" t="s">
        <v>39</v>
      </c>
      <c r="R272" s="78" t="s">
        <v>39</v>
      </c>
      <c r="S272" s="76" t="s">
        <v>39</v>
      </c>
      <c r="T272" s="76" t="s">
        <v>39</v>
      </c>
      <c r="U272" s="76" t="s">
        <v>39</v>
      </c>
      <c r="V272" s="76" t="s">
        <v>39</v>
      </c>
      <c r="W272" s="76" t="s">
        <v>39</v>
      </c>
      <c r="X272" s="76">
        <v>0.81450126305728132</v>
      </c>
      <c r="Y272" s="76" t="s">
        <v>39</v>
      </c>
      <c r="Z272" s="76" t="s">
        <v>39</v>
      </c>
      <c r="AA272" s="76">
        <v>0.95036526251109432</v>
      </c>
      <c r="AB272" s="76" t="s">
        <v>39</v>
      </c>
      <c r="AC272" s="76" t="s">
        <v>39</v>
      </c>
      <c r="AD272" s="80">
        <v>9.9679115177169389E-2</v>
      </c>
      <c r="AE272" s="76" t="s">
        <v>39</v>
      </c>
      <c r="AF272" s="76">
        <v>8.1245306206049028E-2</v>
      </c>
      <c r="AG272" s="76" t="s">
        <v>39</v>
      </c>
      <c r="AH272" s="76">
        <v>0.26148699392367036</v>
      </c>
      <c r="AI272" s="76">
        <v>0.18570355704239777</v>
      </c>
      <c r="AJ272" s="76">
        <v>0.21301290366627978</v>
      </c>
      <c r="AK272" s="76" t="s">
        <v>39</v>
      </c>
      <c r="AL272" s="76" t="s">
        <v>39</v>
      </c>
      <c r="AM272" s="76">
        <v>0.1590769440841128</v>
      </c>
      <c r="AN272" s="76">
        <v>0.53594592749368475</v>
      </c>
    </row>
    <row r="273" spans="1:40" ht="15.75" x14ac:dyDescent="0.25">
      <c r="A273" s="2" t="s">
        <v>182</v>
      </c>
      <c r="B273" s="2" t="s">
        <v>347</v>
      </c>
      <c r="C273" s="2" t="s">
        <v>388</v>
      </c>
      <c r="D273" s="2" t="s">
        <v>390</v>
      </c>
      <c r="E273" s="2">
        <v>162.16</v>
      </c>
      <c r="F273" s="2">
        <v>131</v>
      </c>
      <c r="G273" s="76">
        <v>4.732824427480916E-2</v>
      </c>
      <c r="H273" s="76">
        <v>3.5114503816793888E-2</v>
      </c>
      <c r="I273" s="76">
        <v>2.5190839694656488E-2</v>
      </c>
      <c r="J273" s="76">
        <v>4.6564885496183206E-2</v>
      </c>
      <c r="K273" s="76">
        <v>0.33664122137404578</v>
      </c>
      <c r="L273" s="76">
        <v>0.15419847328244274</v>
      </c>
      <c r="M273" s="76">
        <v>2.9007633587786259E-2</v>
      </c>
      <c r="N273" s="77">
        <f t="shared" si="46"/>
        <v>0.76106870229007639</v>
      </c>
      <c r="O273" s="78" t="s">
        <v>39</v>
      </c>
      <c r="P273" s="79">
        <v>0.76106870229007639</v>
      </c>
      <c r="Q273" s="77">
        <f t="shared" ref="Q273:Q278" si="52">SUM(R273,S273)</f>
        <v>4.8091603053435114E-2</v>
      </c>
      <c r="R273" s="78" t="s">
        <v>39</v>
      </c>
      <c r="S273" s="76">
        <v>4.8091603053435114E-2</v>
      </c>
      <c r="T273" s="76">
        <v>7.9389312977099238E-2</v>
      </c>
      <c r="U273" s="76">
        <v>0.57099236641221374</v>
      </c>
      <c r="V273" s="76">
        <v>7.3282442748091606E-2</v>
      </c>
      <c r="W273" s="76">
        <v>0.12061068702290077</v>
      </c>
      <c r="X273" s="76">
        <v>0.79770992366412219</v>
      </c>
      <c r="Y273" s="76">
        <v>8.3969465648854963E-2</v>
      </c>
      <c r="Z273" s="76">
        <v>0.10534351145038169</v>
      </c>
      <c r="AA273" s="76">
        <v>0.92900763358778626</v>
      </c>
      <c r="AB273" s="76">
        <v>7.4809160305343514E-2</v>
      </c>
      <c r="AC273" s="76">
        <v>0.15877862595419848</v>
      </c>
      <c r="AD273" s="80">
        <v>0.10076335877862595</v>
      </c>
      <c r="AE273" s="76">
        <v>0.24274809160305344</v>
      </c>
      <c r="AF273" s="76">
        <v>0.1419847328244275</v>
      </c>
      <c r="AG273" s="76">
        <v>0.2068702290076336</v>
      </c>
      <c r="AH273" s="76">
        <v>0.28320610687022901</v>
      </c>
      <c r="AI273" s="76">
        <v>0.18244274809160305</v>
      </c>
      <c r="AJ273" s="76">
        <v>0.19694656488549619</v>
      </c>
      <c r="AK273" s="76" t="s">
        <v>39</v>
      </c>
      <c r="AL273" s="76" t="s">
        <v>39</v>
      </c>
      <c r="AM273" s="76">
        <v>0.22137404580152673</v>
      </c>
      <c r="AN273" s="76">
        <v>0.54885496183206106</v>
      </c>
    </row>
    <row r="274" spans="1:40" ht="15.75" x14ac:dyDescent="0.25">
      <c r="A274" s="2" t="s">
        <v>182</v>
      </c>
      <c r="B274" s="2" t="s">
        <v>347</v>
      </c>
      <c r="C274" s="2" t="s">
        <v>388</v>
      </c>
      <c r="D274" s="2" t="s">
        <v>391</v>
      </c>
      <c r="E274" s="2">
        <v>142.13999999999999</v>
      </c>
      <c r="F274" s="2">
        <v>109.76</v>
      </c>
      <c r="G274" s="76">
        <v>5.10204081632653E-2</v>
      </c>
      <c r="H274" s="76">
        <v>3.6443148688046642E-2</v>
      </c>
      <c r="I274" s="76">
        <v>2.6421282798833816E-2</v>
      </c>
      <c r="J274" s="76">
        <v>5.2842565597667632E-2</v>
      </c>
      <c r="K274" s="76">
        <v>0.30612244897959184</v>
      </c>
      <c r="L274" s="76">
        <v>0.13848396501457724</v>
      </c>
      <c r="M274" s="76">
        <v>4.7376093294460637E-2</v>
      </c>
      <c r="N274" s="77">
        <f t="shared" si="46"/>
        <v>0.76986151603498543</v>
      </c>
      <c r="O274" s="78" t="s">
        <v>39</v>
      </c>
      <c r="P274" s="79">
        <v>0.76986151603498543</v>
      </c>
      <c r="Q274" s="77">
        <f t="shared" si="52"/>
        <v>6.7419825072886297E-2</v>
      </c>
      <c r="R274" s="78" t="s">
        <v>39</v>
      </c>
      <c r="S274" s="76">
        <v>6.7419825072886297E-2</v>
      </c>
      <c r="T274" s="76">
        <v>0.13028425655976678</v>
      </c>
      <c r="U274" s="76">
        <v>0.58309037900874627</v>
      </c>
      <c r="V274" s="76">
        <v>6.1042274052478133E-2</v>
      </c>
      <c r="W274" s="76">
        <v>9.6574344023323613E-2</v>
      </c>
      <c r="X274" s="76">
        <v>0.85550291545189505</v>
      </c>
      <c r="Y274" s="76">
        <v>8.655247813411078E-2</v>
      </c>
      <c r="Z274" s="76">
        <v>0.14395043731778426</v>
      </c>
      <c r="AA274" s="76">
        <v>0.9375</v>
      </c>
      <c r="AB274" s="76">
        <v>7.8352769679300285E-2</v>
      </c>
      <c r="AC274" s="76">
        <v>0.15852769679300288</v>
      </c>
      <c r="AD274" s="80">
        <v>0.1102405247813411</v>
      </c>
      <c r="AE274" s="76">
        <v>0.29427842565597662</v>
      </c>
      <c r="AF274" s="76">
        <v>0.15579446064139943</v>
      </c>
      <c r="AG274" s="76">
        <v>0.17583819241982507</v>
      </c>
      <c r="AH274" s="76">
        <v>0.28516763848396498</v>
      </c>
      <c r="AI274" s="76">
        <v>0.16490524781341109</v>
      </c>
      <c r="AJ274" s="76">
        <v>0.15488338192419823</v>
      </c>
      <c r="AK274" s="76" t="s">
        <v>39</v>
      </c>
      <c r="AL274" s="76" t="s">
        <v>39</v>
      </c>
      <c r="AM274" s="76">
        <v>0.21865889212827988</v>
      </c>
      <c r="AN274" s="76">
        <v>0.46373906705539353</v>
      </c>
    </row>
    <row r="275" spans="1:40" ht="15.75" x14ac:dyDescent="0.25">
      <c r="A275" s="2" t="s">
        <v>182</v>
      </c>
      <c r="B275" s="2" t="s">
        <v>347</v>
      </c>
      <c r="C275" s="2" t="s">
        <v>388</v>
      </c>
      <c r="D275" s="2" t="s">
        <v>392</v>
      </c>
      <c r="E275" s="2">
        <v>126.27</v>
      </c>
      <c r="F275" s="2">
        <v>105.09</v>
      </c>
      <c r="G275" s="76">
        <v>3.6159482348463216E-2</v>
      </c>
      <c r="H275" s="76">
        <v>4.4723570273099249E-2</v>
      </c>
      <c r="I275" s="76">
        <v>3.5207917023503663E-2</v>
      </c>
      <c r="J275" s="76">
        <v>6.5658007422209536E-2</v>
      </c>
      <c r="K275" s="76">
        <v>0.3273384717860881</v>
      </c>
      <c r="L275" s="76">
        <v>0.14083166809401465</v>
      </c>
      <c r="M275" s="76">
        <v>2.4740698448948519E-2</v>
      </c>
      <c r="N275" s="77">
        <f t="shared" si="46"/>
        <v>0.76696165191740406</v>
      </c>
      <c r="O275" s="78" t="s">
        <v>39</v>
      </c>
      <c r="P275" s="79">
        <v>0.76696165191740406</v>
      </c>
      <c r="Q275" s="77">
        <f t="shared" si="52"/>
        <v>5.0432962222856599E-2</v>
      </c>
      <c r="R275" s="78" t="s">
        <v>39</v>
      </c>
      <c r="S275" s="76">
        <v>5.0432962222856599E-2</v>
      </c>
      <c r="T275" s="76">
        <v>0.12941288419449995</v>
      </c>
      <c r="U275" s="76">
        <v>0.58997050147492625</v>
      </c>
      <c r="V275" s="76">
        <v>8.3737748596441147E-2</v>
      </c>
      <c r="W275" s="76">
        <v>0.1627176705680845</v>
      </c>
      <c r="X275" s="76">
        <v>0.83071652868969448</v>
      </c>
      <c r="Y275" s="76">
        <v>0.1122847083452279</v>
      </c>
      <c r="Z275" s="76">
        <v>0.21981159006565801</v>
      </c>
      <c r="AA275" s="76">
        <v>0.92682462651060993</v>
      </c>
      <c r="AB275" s="76">
        <v>8.9447140546198498E-2</v>
      </c>
      <c r="AC275" s="76">
        <v>0.19126463031687127</v>
      </c>
      <c r="AD275" s="80">
        <v>8.9447140546198498E-2</v>
      </c>
      <c r="AE275" s="76">
        <v>0.20078028356646685</v>
      </c>
      <c r="AF275" s="76">
        <v>0.14368636406889332</v>
      </c>
      <c r="AG275" s="76">
        <v>0.14368636406889332</v>
      </c>
      <c r="AH275" s="76">
        <v>0.25026168046436387</v>
      </c>
      <c r="AI275" s="76" t="s">
        <v>39</v>
      </c>
      <c r="AJ275" s="76" t="s">
        <v>39</v>
      </c>
      <c r="AK275" s="76" t="s">
        <v>39</v>
      </c>
      <c r="AL275" s="76" t="s">
        <v>39</v>
      </c>
      <c r="AM275" s="76">
        <v>0.15700827861832714</v>
      </c>
      <c r="AN275" s="76">
        <v>0.49862023027880858</v>
      </c>
    </row>
    <row r="276" spans="1:40" ht="15.75" x14ac:dyDescent="0.25">
      <c r="A276" s="2" t="s">
        <v>182</v>
      </c>
      <c r="B276" s="2" t="s">
        <v>347</v>
      </c>
      <c r="C276" s="2" t="s">
        <v>388</v>
      </c>
      <c r="D276" s="2" t="s">
        <v>393</v>
      </c>
      <c r="E276" s="2">
        <v>163</v>
      </c>
      <c r="F276" s="2">
        <v>129.65</v>
      </c>
      <c r="G276" s="76">
        <v>8.1758580794446575E-2</v>
      </c>
      <c r="H276" s="76">
        <v>2.9309679907443112E-2</v>
      </c>
      <c r="I276" s="76" t="s">
        <v>39</v>
      </c>
      <c r="J276" s="76" t="s">
        <v>39</v>
      </c>
      <c r="K276" s="76">
        <v>0.27535672965676822</v>
      </c>
      <c r="L276" s="76">
        <v>0.16197454685692247</v>
      </c>
      <c r="M276" s="76">
        <v>4.78210566910914E-2</v>
      </c>
      <c r="N276" s="77">
        <f t="shared" si="46"/>
        <v>0.73351330505206314</v>
      </c>
      <c r="O276" s="78" t="s">
        <v>39</v>
      </c>
      <c r="P276" s="79">
        <v>0.73351330505206314</v>
      </c>
      <c r="Q276" s="77">
        <f t="shared" si="52"/>
        <v>5.244890088700347E-2</v>
      </c>
      <c r="R276" s="78" t="s">
        <v>39</v>
      </c>
      <c r="S276" s="76">
        <v>5.244890088700347E-2</v>
      </c>
      <c r="T276" s="76">
        <v>0.15194755109911298</v>
      </c>
      <c r="U276" s="76">
        <v>0.60779020439645193</v>
      </c>
      <c r="V276" s="76" t="s">
        <v>39</v>
      </c>
      <c r="W276" s="76" t="s">
        <v>39</v>
      </c>
      <c r="X276" s="76">
        <v>0.82838411106826071</v>
      </c>
      <c r="Y276" s="76">
        <v>6.3247204010798294E-2</v>
      </c>
      <c r="Z276" s="76">
        <v>0.14192055534130349</v>
      </c>
      <c r="AA276" s="76">
        <v>0.90782876976475124</v>
      </c>
      <c r="AB276" s="76">
        <v>4.5507134593135365E-2</v>
      </c>
      <c r="AC276" s="76">
        <v>0.10875433860393366</v>
      </c>
      <c r="AD276" s="80">
        <v>7.6359429232549167E-2</v>
      </c>
      <c r="AE276" s="76">
        <v>0.2668723486309294</v>
      </c>
      <c r="AF276" s="76">
        <v>0.12263787119166988</v>
      </c>
      <c r="AG276" s="76">
        <v>0.22753567296567681</v>
      </c>
      <c r="AH276" s="76" t="s">
        <v>39</v>
      </c>
      <c r="AI276" s="76">
        <v>0.15503278056305439</v>
      </c>
      <c r="AJ276" s="76">
        <v>0.17200154261473197</v>
      </c>
      <c r="AK276" s="76" t="s">
        <v>39</v>
      </c>
      <c r="AL276" s="76" t="s">
        <v>39</v>
      </c>
      <c r="AM276" s="76">
        <v>0.18742768993443887</v>
      </c>
      <c r="AN276" s="76">
        <v>0.51677593521018128</v>
      </c>
    </row>
    <row r="277" spans="1:40" ht="15.75" x14ac:dyDescent="0.25">
      <c r="A277" s="2" t="s">
        <v>182</v>
      </c>
      <c r="B277" s="2" t="s">
        <v>347</v>
      </c>
      <c r="C277" s="2" t="s">
        <v>388</v>
      </c>
      <c r="D277" s="2" t="s">
        <v>394</v>
      </c>
      <c r="E277" s="2">
        <v>165</v>
      </c>
      <c r="F277" s="2">
        <v>140.03</v>
      </c>
      <c r="G277" s="76">
        <v>5.7844747554095549E-2</v>
      </c>
      <c r="H277" s="76">
        <v>4.4990359208740983E-2</v>
      </c>
      <c r="I277" s="76">
        <v>2.5708776690709135E-2</v>
      </c>
      <c r="J277" s="76">
        <v>5.0703420695565236E-2</v>
      </c>
      <c r="K277" s="76">
        <v>0.28065414554024137</v>
      </c>
      <c r="L277" s="76">
        <v>0.23209312290223524</v>
      </c>
      <c r="M277" s="76">
        <v>3.7849032350210671E-2</v>
      </c>
      <c r="N277" s="77">
        <f t="shared" si="46"/>
        <v>0.74055559522959369</v>
      </c>
      <c r="O277" s="78" t="s">
        <v>39</v>
      </c>
      <c r="P277" s="79">
        <v>0.74055559522959369</v>
      </c>
      <c r="Q277" s="77">
        <f t="shared" si="52"/>
        <v>4.427622652288795E-2</v>
      </c>
      <c r="R277" s="78" t="s">
        <v>39</v>
      </c>
      <c r="S277" s="76">
        <v>4.427622652288795E-2</v>
      </c>
      <c r="T277" s="76">
        <v>0.1178318931657502</v>
      </c>
      <c r="U277" s="76">
        <v>0.58915946582875101</v>
      </c>
      <c r="V277" s="76">
        <v>4.4990359208740983E-2</v>
      </c>
      <c r="W277" s="76">
        <v>0.1406841391130472</v>
      </c>
      <c r="X277" s="76">
        <v>0.82268085410269232</v>
      </c>
      <c r="Y277" s="76">
        <v>5.4274084124830389E-2</v>
      </c>
      <c r="Z277" s="76">
        <v>0.16567878311790329</v>
      </c>
      <c r="AA277" s="76">
        <v>0.89909305148896668</v>
      </c>
      <c r="AB277" s="76">
        <v>7.7126330072127408E-2</v>
      </c>
      <c r="AC277" s="76">
        <v>0.19067342712275939</v>
      </c>
      <c r="AD277" s="80">
        <v>9.7122045276012287E-2</v>
      </c>
      <c r="AE277" s="76">
        <v>0.295650931943155</v>
      </c>
      <c r="AF277" s="76">
        <v>0.17139184460472756</v>
      </c>
      <c r="AG277" s="76">
        <v>0.16496465043205027</v>
      </c>
      <c r="AH277" s="76">
        <v>0.28351067628365351</v>
      </c>
      <c r="AI277" s="76" t="s">
        <v>39</v>
      </c>
      <c r="AJ277" s="76" t="s">
        <v>39</v>
      </c>
      <c r="AK277" s="76" t="s">
        <v>39</v>
      </c>
      <c r="AL277" s="76" t="s">
        <v>39</v>
      </c>
      <c r="AM277" s="76">
        <v>0.18853102906520031</v>
      </c>
      <c r="AN277" s="76">
        <v>0.45847318431764622</v>
      </c>
    </row>
    <row r="278" spans="1:40" ht="15.75" x14ac:dyDescent="0.25">
      <c r="A278" s="2" t="s">
        <v>182</v>
      </c>
      <c r="B278" s="2" t="s">
        <v>347</v>
      </c>
      <c r="C278" s="2" t="s">
        <v>388</v>
      </c>
      <c r="D278" s="2" t="s">
        <v>395</v>
      </c>
      <c r="E278" s="2">
        <v>158.63</v>
      </c>
      <c r="F278" s="2">
        <v>131.79</v>
      </c>
      <c r="G278" s="76">
        <v>7.5878291220881711E-3</v>
      </c>
      <c r="H278" s="76">
        <v>2.0487138629638062E-2</v>
      </c>
      <c r="I278" s="76">
        <v>1.5934441156385159E-2</v>
      </c>
      <c r="J278" s="76">
        <v>4.7803323469155473E-2</v>
      </c>
      <c r="K278" s="76" t="s">
        <v>39</v>
      </c>
      <c r="L278" s="76" t="s">
        <v>39</v>
      </c>
      <c r="M278" s="76" t="s">
        <v>39</v>
      </c>
      <c r="N278" s="77">
        <f t="shared" si="46"/>
        <v>0.73222551028150851</v>
      </c>
      <c r="O278" s="78" t="s">
        <v>39</v>
      </c>
      <c r="P278" s="79">
        <v>0.73222551028150851</v>
      </c>
      <c r="Q278" s="77">
        <f t="shared" si="52"/>
        <v>9.9400561499355042E-2</v>
      </c>
      <c r="R278" s="78" t="s">
        <v>39</v>
      </c>
      <c r="S278" s="76">
        <v>9.9400561499355042E-2</v>
      </c>
      <c r="T278" s="76">
        <v>0.13202822672433417</v>
      </c>
      <c r="U278" s="76">
        <v>0.56529326959556869</v>
      </c>
      <c r="V278" s="76">
        <v>0.10395325897260793</v>
      </c>
      <c r="W278" s="76">
        <v>0.13202822672433417</v>
      </c>
      <c r="X278" s="76">
        <v>0.817209196448896</v>
      </c>
      <c r="Y278" s="76">
        <v>0.1418924045830488</v>
      </c>
      <c r="Z278" s="76">
        <v>0.14796266788071932</v>
      </c>
      <c r="AA278" s="76">
        <v>0.85970103953258981</v>
      </c>
      <c r="AB278" s="76">
        <v>0.12064648304120192</v>
      </c>
      <c r="AC278" s="76">
        <v>0.17679641854465439</v>
      </c>
      <c r="AD278" s="80">
        <v>8.8018817816222783E-2</v>
      </c>
      <c r="AE278" s="76">
        <v>0.20411260338417178</v>
      </c>
      <c r="AF278" s="76">
        <v>0.13658092419758708</v>
      </c>
      <c r="AG278" s="76">
        <v>0.12595796342666365</v>
      </c>
      <c r="AH278" s="76">
        <v>0.14265118749525763</v>
      </c>
      <c r="AI278" s="76" t="s">
        <v>39</v>
      </c>
      <c r="AJ278" s="76" t="s">
        <v>39</v>
      </c>
      <c r="AK278" s="76" t="s">
        <v>39</v>
      </c>
      <c r="AL278" s="76" t="s">
        <v>39</v>
      </c>
      <c r="AM278" s="76">
        <v>0.16617345777373094</v>
      </c>
      <c r="AN278" s="76">
        <v>0.34676379087942943</v>
      </c>
    </row>
    <row r="279" spans="1:40" ht="15.75" x14ac:dyDescent="0.25">
      <c r="A279" s="98" t="s">
        <v>182</v>
      </c>
      <c r="B279" s="98" t="s">
        <v>347</v>
      </c>
      <c r="C279" s="98" t="s">
        <v>388</v>
      </c>
      <c r="D279" s="98" t="s">
        <v>49</v>
      </c>
      <c r="E279" s="98">
        <f t="shared" ref="E279:AN279" si="53">AVERAGE(E272:E278)</f>
        <v>152.86666666666665</v>
      </c>
      <c r="F279" s="98">
        <f t="shared" si="53"/>
        <v>127.68428571428571</v>
      </c>
      <c r="G279" s="99">
        <f t="shared" si="53"/>
        <v>4.6777492550310058E-2</v>
      </c>
      <c r="H279" s="99">
        <f t="shared" si="53"/>
        <v>3.5029297686230636E-2</v>
      </c>
      <c r="I279" s="99">
        <f t="shared" si="53"/>
        <v>2.5620733831863186E-2</v>
      </c>
      <c r="J279" s="99">
        <f t="shared" si="53"/>
        <v>5.2690449155292328E-2</v>
      </c>
      <c r="K279" s="99">
        <f t="shared" si="53"/>
        <v>0.30009532515112497</v>
      </c>
      <c r="L279" s="99">
        <f t="shared" si="53"/>
        <v>0.16551635523003846</v>
      </c>
      <c r="M279" s="99">
        <f t="shared" si="53"/>
        <v>3.73589028744995E-2</v>
      </c>
      <c r="N279" s="84" t="e">
        <f t="shared" si="53"/>
        <v>#NUM!</v>
      </c>
      <c r="O279" s="99" t="e">
        <f t="shared" si="53"/>
        <v>#DIV/0!</v>
      </c>
      <c r="P279" s="99">
        <f t="shared" si="53"/>
        <v>0.75069771346760517</v>
      </c>
      <c r="Q279" s="84">
        <f t="shared" si="53"/>
        <v>6.0345013209737418E-2</v>
      </c>
      <c r="R279" s="99" t="e">
        <f t="shared" si="53"/>
        <v>#DIV/0!</v>
      </c>
      <c r="S279" s="99">
        <f t="shared" si="53"/>
        <v>6.0345013209737418E-2</v>
      </c>
      <c r="T279" s="99">
        <f t="shared" si="53"/>
        <v>0.12348235412009385</v>
      </c>
      <c r="U279" s="99">
        <f t="shared" si="53"/>
        <v>0.58438269778610963</v>
      </c>
      <c r="V279" s="99">
        <f t="shared" si="53"/>
        <v>7.3401216715671957E-2</v>
      </c>
      <c r="W279" s="99">
        <f t="shared" si="53"/>
        <v>0.13052301349033804</v>
      </c>
      <c r="X279" s="99">
        <f t="shared" si="53"/>
        <v>0.82381497035469187</v>
      </c>
      <c r="Y279" s="99">
        <f t="shared" si="53"/>
        <v>9.037005747447853E-2</v>
      </c>
      <c r="Z279" s="99">
        <f t="shared" si="53"/>
        <v>0.15411125752895835</v>
      </c>
      <c r="AA279" s="99">
        <f t="shared" si="53"/>
        <v>0.91576005477082834</v>
      </c>
      <c r="AB279" s="99">
        <f t="shared" si="53"/>
        <v>8.0981503039551164E-2</v>
      </c>
      <c r="AC279" s="99">
        <f t="shared" si="53"/>
        <v>0.16413252288923666</v>
      </c>
      <c r="AD279" s="99">
        <f t="shared" si="53"/>
        <v>9.4518633086874165E-2</v>
      </c>
      <c r="AE279" s="99">
        <f t="shared" si="53"/>
        <v>0.25074044746395885</v>
      </c>
      <c r="AF279" s="99">
        <f t="shared" si="53"/>
        <v>0.13618878624782196</v>
      </c>
      <c r="AG279" s="99">
        <f t="shared" si="53"/>
        <v>0.1741421787201238</v>
      </c>
      <c r="AH279" s="99">
        <f t="shared" si="53"/>
        <v>0.25104738058685655</v>
      </c>
      <c r="AI279" s="99">
        <f t="shared" si="53"/>
        <v>0.17202108337761657</v>
      </c>
      <c r="AJ279" s="99">
        <f t="shared" si="53"/>
        <v>0.18421109827267657</v>
      </c>
      <c r="AK279" s="99" t="e">
        <f t="shared" si="53"/>
        <v>#DIV/0!</v>
      </c>
      <c r="AL279" s="99" t="e">
        <f t="shared" si="53"/>
        <v>#DIV/0!</v>
      </c>
      <c r="AM279" s="99">
        <f t="shared" si="53"/>
        <v>0.1854643339150881</v>
      </c>
      <c r="AN279" s="99">
        <f t="shared" si="53"/>
        <v>0.48131044243817211</v>
      </c>
    </row>
    <row r="280" spans="1:40" ht="15.75" x14ac:dyDescent="0.25">
      <c r="A280" s="2" t="s">
        <v>182</v>
      </c>
      <c r="B280" s="2" t="s">
        <v>347</v>
      </c>
      <c r="C280" s="2" t="s">
        <v>396</v>
      </c>
      <c r="D280" s="2" t="s">
        <v>397</v>
      </c>
      <c r="E280" s="2">
        <v>94.36</v>
      </c>
      <c r="F280" s="2">
        <v>72.58</v>
      </c>
      <c r="G280" s="76">
        <v>5.2356020942408377E-2</v>
      </c>
      <c r="H280" s="76">
        <v>6.3378341140810132E-2</v>
      </c>
      <c r="I280" s="76">
        <v>3.1689170570405066E-2</v>
      </c>
      <c r="J280" s="76">
        <v>6.0622761091209704E-2</v>
      </c>
      <c r="K280" s="76">
        <v>0.27831358500964454</v>
      </c>
      <c r="L280" s="76">
        <v>0.17084596307522734</v>
      </c>
      <c r="M280" s="76">
        <v>3.9955910719206393E-2</v>
      </c>
      <c r="N280" s="77">
        <f t="shared" si="46"/>
        <v>0.78396252411132539</v>
      </c>
      <c r="O280" s="78" t="s">
        <v>39</v>
      </c>
      <c r="P280" s="79">
        <v>0.78396252411132539</v>
      </c>
      <c r="Q280" s="77">
        <f>SUM(R280,S280)</f>
        <v>5.9244971066409476E-2</v>
      </c>
      <c r="R280" s="78" t="s">
        <v>39</v>
      </c>
      <c r="S280" s="76">
        <v>5.9244971066409476E-2</v>
      </c>
      <c r="T280" s="76">
        <v>0.14191237255442271</v>
      </c>
      <c r="U280" s="76">
        <v>0.64618352163130344</v>
      </c>
      <c r="V280" s="76">
        <v>4.2711490768806835E-2</v>
      </c>
      <c r="W280" s="76">
        <v>0.12813447230642053</v>
      </c>
      <c r="X280" s="76">
        <v>0.88454119592174163</v>
      </c>
      <c r="Y280" s="76">
        <v>7.302287131441168E-2</v>
      </c>
      <c r="Z280" s="76">
        <v>0.16120143290162578</v>
      </c>
      <c r="AA280" s="76">
        <v>0.87076329567373933</v>
      </c>
      <c r="AB280" s="76">
        <v>0.11022320198401764</v>
      </c>
      <c r="AC280" s="76">
        <v>0.25351336456324053</v>
      </c>
      <c r="AD280" s="80">
        <v>9.644530173601544E-2</v>
      </c>
      <c r="AE280" s="76">
        <v>0.30311380545604849</v>
      </c>
      <c r="AF280" s="76">
        <v>0.21769082391843483</v>
      </c>
      <c r="AG280" s="76">
        <v>0.17084596307522734</v>
      </c>
      <c r="AH280" s="76">
        <v>0.26315789473684215</v>
      </c>
      <c r="AI280" s="76" t="s">
        <v>39</v>
      </c>
      <c r="AJ280" s="76" t="s">
        <v>39</v>
      </c>
      <c r="AK280" s="76" t="s">
        <v>39</v>
      </c>
      <c r="AL280" s="76" t="s">
        <v>39</v>
      </c>
      <c r="AM280" s="76">
        <v>0.25489115458804079</v>
      </c>
      <c r="AN280" s="76">
        <v>0.42573711766326811</v>
      </c>
    </row>
    <row r="281" spans="1:40" ht="15.75" x14ac:dyDescent="0.25">
      <c r="A281" s="2" t="s">
        <v>182</v>
      </c>
      <c r="B281" s="2" t="s">
        <v>347</v>
      </c>
      <c r="C281" s="2" t="s">
        <v>398</v>
      </c>
      <c r="D281" s="2" t="s">
        <v>399</v>
      </c>
      <c r="E281" s="2">
        <v>121.7</v>
      </c>
      <c r="F281" s="2">
        <v>93.84</v>
      </c>
      <c r="G281" s="76">
        <v>5.5413469735720373E-2</v>
      </c>
      <c r="H281" s="76">
        <v>1.8115942028985504E-2</v>
      </c>
      <c r="I281" s="76">
        <v>1.4919011082693945E-2</v>
      </c>
      <c r="J281" s="76" t="s">
        <v>39</v>
      </c>
      <c r="K281" s="76" t="s">
        <v>39</v>
      </c>
      <c r="L281" s="76" t="s">
        <v>39</v>
      </c>
      <c r="M281" s="76" t="s">
        <v>39</v>
      </c>
      <c r="N281" s="77">
        <f t="shared" si="46"/>
        <v>0.74275362318840576</v>
      </c>
      <c r="O281" s="78" t="s">
        <v>39</v>
      </c>
      <c r="P281" s="79">
        <v>0.74275362318840576</v>
      </c>
      <c r="Q281" s="77">
        <f>SUM(R281,S281)</f>
        <v>5.6479113384484227E-2</v>
      </c>
      <c r="R281" s="78" t="s">
        <v>39</v>
      </c>
      <c r="S281" s="76">
        <v>5.6479113384484227E-2</v>
      </c>
      <c r="T281" s="76">
        <v>0.21845694799658993</v>
      </c>
      <c r="U281" s="76">
        <v>0.75554134697357211</v>
      </c>
      <c r="V281" s="76">
        <v>5.3282182438192667E-2</v>
      </c>
      <c r="W281" s="76">
        <v>0.12041773231031544</v>
      </c>
      <c r="X281" s="76">
        <v>0.81841432225063937</v>
      </c>
      <c r="Y281" s="76">
        <v>0.22911338448422847</v>
      </c>
      <c r="Z281" s="76">
        <v>0.29624893435635125</v>
      </c>
      <c r="AA281" s="76">
        <v>0.9100596760443308</v>
      </c>
      <c r="AB281" s="76">
        <v>8.7382779198635963E-2</v>
      </c>
      <c r="AC281" s="76">
        <v>0.30264279624893431</v>
      </c>
      <c r="AD281" s="80">
        <v>9.9104859335038362E-2</v>
      </c>
      <c r="AE281" s="76">
        <v>0.29092071611253195</v>
      </c>
      <c r="AF281" s="76">
        <v>0.26427962489343565</v>
      </c>
      <c r="AG281" s="76">
        <v>0.13959931798806477</v>
      </c>
      <c r="AH281" s="76">
        <v>0.29838022165387895</v>
      </c>
      <c r="AI281" s="76" t="s">
        <v>39</v>
      </c>
      <c r="AJ281" s="76" t="s">
        <v>39</v>
      </c>
      <c r="AK281" s="76" t="s">
        <v>39</v>
      </c>
      <c r="AL281" s="76" t="s">
        <v>39</v>
      </c>
      <c r="AM281" s="76">
        <v>0.31756180733162831</v>
      </c>
      <c r="AN281" s="76">
        <v>0.59036658141517473</v>
      </c>
    </row>
    <row r="282" spans="1:40" ht="15.75" x14ac:dyDescent="0.25">
      <c r="A282" s="2" t="s">
        <v>182</v>
      </c>
      <c r="B282" s="2" t="s">
        <v>347</v>
      </c>
      <c r="C282" s="2" t="s">
        <v>400</v>
      </c>
      <c r="D282" s="2" t="s">
        <v>401</v>
      </c>
      <c r="E282" s="2">
        <v>206.5</v>
      </c>
      <c r="F282" s="2">
        <v>153.71</v>
      </c>
      <c r="G282" s="76">
        <v>5.8551818359247929E-2</v>
      </c>
      <c r="H282" s="76">
        <v>4.0335697091926352E-2</v>
      </c>
      <c r="I282" s="76">
        <v>2.8625333420076768E-2</v>
      </c>
      <c r="J282" s="76">
        <v>4.8142606206492744E-2</v>
      </c>
      <c r="K282" s="76">
        <v>0.22184633400559495</v>
      </c>
      <c r="L282" s="76">
        <v>0.25827857654023811</v>
      </c>
      <c r="M282" s="76">
        <v>4.5540303168303944E-2</v>
      </c>
      <c r="N282" s="77">
        <f t="shared" si="46"/>
        <v>0.53997788042417538</v>
      </c>
      <c r="O282" s="78" t="s">
        <v>39</v>
      </c>
      <c r="P282" s="79">
        <v>0.53997788042417538</v>
      </c>
      <c r="Q282" s="77">
        <f>SUM(R282,S282)</f>
        <v>9.7586363932079881E-3</v>
      </c>
      <c r="R282" s="78" t="s">
        <v>39</v>
      </c>
      <c r="S282" s="76">
        <v>9.7586363932079881E-3</v>
      </c>
      <c r="T282" s="76">
        <v>0.12556112159260946</v>
      </c>
      <c r="U282" s="76">
        <v>0.68375512328410637</v>
      </c>
      <c r="V282" s="76">
        <v>8.1972545702947097E-2</v>
      </c>
      <c r="W282" s="76" t="s">
        <v>39</v>
      </c>
      <c r="X282" s="76">
        <v>0.76637824474660066</v>
      </c>
      <c r="Y282" s="76">
        <v>0.17955890963502699</v>
      </c>
      <c r="Z282" s="76" t="s">
        <v>39</v>
      </c>
      <c r="AA282" s="76">
        <v>0.92446815431657003</v>
      </c>
      <c r="AB282" s="76">
        <v>8.1972545702947097E-2</v>
      </c>
      <c r="AC282" s="76">
        <v>0.20102790970008455</v>
      </c>
      <c r="AD282" s="80">
        <v>8.9779454817513496E-2</v>
      </c>
      <c r="AE282" s="76">
        <v>0.35651551623186517</v>
      </c>
      <c r="AF282" s="76">
        <v>0.1756554550777438</v>
      </c>
      <c r="AG282" s="76">
        <v>0.15483703077223343</v>
      </c>
      <c r="AH282" s="76">
        <v>0.2296532431201613</v>
      </c>
      <c r="AI282" s="76" t="s">
        <v>39</v>
      </c>
      <c r="AJ282" s="76" t="s">
        <v>39</v>
      </c>
      <c r="AK282" s="76" t="s">
        <v>39</v>
      </c>
      <c r="AL282" s="76" t="s">
        <v>39</v>
      </c>
      <c r="AM282" s="76">
        <v>0.30772233426582524</v>
      </c>
      <c r="AN282" s="76">
        <v>0.51981003187821218</v>
      </c>
    </row>
    <row r="283" spans="1:40" ht="15.75" x14ac:dyDescent="0.25">
      <c r="A283" s="2" t="s">
        <v>182</v>
      </c>
      <c r="B283" s="2" t="s">
        <v>347</v>
      </c>
      <c r="C283" s="2" t="s">
        <v>402</v>
      </c>
      <c r="D283" s="2" t="s">
        <v>403</v>
      </c>
      <c r="E283" s="2">
        <v>57.61</v>
      </c>
      <c r="F283" s="2">
        <v>41.58</v>
      </c>
      <c r="G283" s="76">
        <v>7.4555074555074555E-2</v>
      </c>
      <c r="H283" s="76">
        <v>2.6455026455026457E-2</v>
      </c>
      <c r="I283" s="76" t="s">
        <v>39</v>
      </c>
      <c r="J283" s="76" t="s">
        <v>39</v>
      </c>
      <c r="K283" s="76" t="s">
        <v>39</v>
      </c>
      <c r="L283" s="76" t="s">
        <v>39</v>
      </c>
      <c r="M283" s="76" t="s">
        <v>39</v>
      </c>
      <c r="N283" s="77" t="e">
        <f t="shared" si="46"/>
        <v>#NUM!</v>
      </c>
      <c r="O283" s="78" t="s">
        <v>39</v>
      </c>
      <c r="P283" s="79" t="s">
        <v>39</v>
      </c>
      <c r="Q283" s="77" t="s">
        <v>39</v>
      </c>
      <c r="R283" s="78" t="s">
        <v>39</v>
      </c>
      <c r="S283" s="76" t="s">
        <v>39</v>
      </c>
      <c r="T283" s="76" t="s">
        <v>39</v>
      </c>
      <c r="U283" s="76">
        <v>0.75998075998076009</v>
      </c>
      <c r="V283" s="76">
        <v>0.12025012025012026</v>
      </c>
      <c r="W283" s="76">
        <v>0.18999518999519002</v>
      </c>
      <c r="X283" s="76">
        <v>0.93795093795093798</v>
      </c>
      <c r="Y283" s="76">
        <v>0.12506012506012507</v>
      </c>
      <c r="Z283" s="76">
        <v>0.2429052429052429</v>
      </c>
      <c r="AA283" s="76">
        <v>0.89706589706589701</v>
      </c>
      <c r="AB283" s="76">
        <v>5.772005772005772E-2</v>
      </c>
      <c r="AC283" s="76">
        <v>0.21164021164021166</v>
      </c>
      <c r="AD283" s="80">
        <v>0.12265512265512266</v>
      </c>
      <c r="AE283" s="76" t="s">
        <v>39</v>
      </c>
      <c r="AF283" s="76" t="s">
        <v>39</v>
      </c>
      <c r="AG283" s="76" t="s">
        <v>39</v>
      </c>
      <c r="AH283" s="76">
        <v>0.30543530543530545</v>
      </c>
      <c r="AI283" s="76" t="s">
        <v>39</v>
      </c>
      <c r="AJ283" s="76" t="s">
        <v>39</v>
      </c>
      <c r="AK283" s="76" t="s">
        <v>39</v>
      </c>
      <c r="AL283" s="76" t="s">
        <v>39</v>
      </c>
      <c r="AM283" s="76">
        <v>0.278980278980279</v>
      </c>
      <c r="AN283" s="76">
        <v>0.44492544492544495</v>
      </c>
    </row>
    <row r="284" spans="1:40" ht="15.75" x14ac:dyDescent="0.25">
      <c r="A284" s="2" t="s">
        <v>182</v>
      </c>
      <c r="B284" s="2" t="s">
        <v>347</v>
      </c>
      <c r="C284" s="2" t="s">
        <v>402</v>
      </c>
      <c r="D284" s="2" t="s">
        <v>404</v>
      </c>
      <c r="E284" s="2" t="s">
        <v>39</v>
      </c>
      <c r="F284" s="2">
        <v>57.63</v>
      </c>
      <c r="G284" s="76">
        <v>0.10411244143675169</v>
      </c>
      <c r="H284" s="76">
        <v>3.8174561860142286E-2</v>
      </c>
      <c r="I284" s="76">
        <v>4.3380183931979871E-2</v>
      </c>
      <c r="J284" s="76">
        <v>0.11972930765226444</v>
      </c>
      <c r="K284" s="76">
        <v>0.29151483602290473</v>
      </c>
      <c r="L284" s="76">
        <v>0.25507548152004161</v>
      </c>
      <c r="M284" s="76">
        <v>5.5526635432934235E-2</v>
      </c>
      <c r="N284" s="77">
        <f t="shared" si="46"/>
        <v>0.6958181502689571</v>
      </c>
      <c r="O284" s="78" t="s">
        <v>39</v>
      </c>
      <c r="P284" s="79">
        <v>0.6958181502689571</v>
      </c>
      <c r="Q284" s="77">
        <f>SUM(R284,S284)</f>
        <v>4.6850598646538261E-2</v>
      </c>
      <c r="R284" s="78" t="s">
        <v>39</v>
      </c>
      <c r="S284" s="76">
        <v>4.6850598646538261E-2</v>
      </c>
      <c r="T284" s="76">
        <v>0.14575741801145237</v>
      </c>
      <c r="U284" s="76">
        <v>0.67499566198160676</v>
      </c>
      <c r="V284" s="76">
        <v>0.1006420267221933</v>
      </c>
      <c r="W284" s="76">
        <v>0.17178552837064029</v>
      </c>
      <c r="X284" s="76">
        <v>0.84851639770952625</v>
      </c>
      <c r="Y284" s="76">
        <v>9.8906819364914106E-2</v>
      </c>
      <c r="Z284" s="76">
        <v>0.24986985944820406</v>
      </c>
      <c r="AA284" s="76">
        <v>0.8398403609231303</v>
      </c>
      <c r="AB284" s="76">
        <v>0.11972930765226444</v>
      </c>
      <c r="AC284" s="76">
        <v>0.24466423737636647</v>
      </c>
      <c r="AD284" s="80">
        <v>0.18566718722887382</v>
      </c>
      <c r="AE284" s="76" t="s">
        <v>39</v>
      </c>
      <c r="AF284" s="76">
        <v>0.18566718722887382</v>
      </c>
      <c r="AG284" s="76" t="s">
        <v>39</v>
      </c>
      <c r="AH284" s="76">
        <v>0.2585458962346</v>
      </c>
      <c r="AI284" s="76" t="s">
        <v>39</v>
      </c>
      <c r="AJ284" s="76" t="s">
        <v>39</v>
      </c>
      <c r="AK284" s="76" t="s">
        <v>39</v>
      </c>
      <c r="AL284" s="76" t="s">
        <v>39</v>
      </c>
      <c r="AM284" s="76">
        <v>0.38001041124414364</v>
      </c>
      <c r="AN284" s="76">
        <v>0.44421308346347388</v>
      </c>
    </row>
    <row r="285" spans="1:40" ht="15.75" x14ac:dyDescent="0.25">
      <c r="A285" s="98" t="s">
        <v>182</v>
      </c>
      <c r="B285" s="98" t="s">
        <v>347</v>
      </c>
      <c r="C285" s="98" t="s">
        <v>402</v>
      </c>
      <c r="D285" s="98" t="s">
        <v>49</v>
      </c>
      <c r="E285" s="98">
        <f>AVERAGE(E283:E284)</f>
        <v>57.61</v>
      </c>
      <c r="F285" s="98">
        <f>AVERAGE(F283:F284)</f>
        <v>49.605000000000004</v>
      </c>
      <c r="G285" s="99">
        <f>AVERAGE(G283:G284)</f>
        <v>8.9333757995913116E-2</v>
      </c>
      <c r="H285" s="99">
        <f t="shared" ref="H285:AN285" si="54">AVERAGE(H283:H284)</f>
        <v>3.231479415758437E-2</v>
      </c>
      <c r="I285" s="99">
        <f t="shared" si="54"/>
        <v>4.3380183931979871E-2</v>
      </c>
      <c r="J285" s="99">
        <f t="shared" si="54"/>
        <v>0.11972930765226444</v>
      </c>
      <c r="K285" s="99">
        <f t="shared" si="54"/>
        <v>0.29151483602290473</v>
      </c>
      <c r="L285" s="99">
        <f t="shared" si="54"/>
        <v>0.25507548152004161</v>
      </c>
      <c r="M285" s="99">
        <f t="shared" si="54"/>
        <v>5.5526635432934235E-2</v>
      </c>
      <c r="N285" s="84" t="e">
        <f t="shared" si="54"/>
        <v>#NUM!</v>
      </c>
      <c r="O285" s="99" t="e">
        <f t="shared" si="54"/>
        <v>#DIV/0!</v>
      </c>
      <c r="P285" s="99">
        <f t="shared" si="54"/>
        <v>0.6958181502689571</v>
      </c>
      <c r="Q285" s="84">
        <f t="shared" si="54"/>
        <v>4.6850598646538261E-2</v>
      </c>
      <c r="R285" s="99" t="e">
        <f t="shared" si="54"/>
        <v>#DIV/0!</v>
      </c>
      <c r="S285" s="99">
        <f t="shared" si="54"/>
        <v>4.6850598646538261E-2</v>
      </c>
      <c r="T285" s="99">
        <f t="shared" si="54"/>
        <v>0.14575741801145237</v>
      </c>
      <c r="U285" s="99">
        <f t="shared" si="54"/>
        <v>0.71748821098118343</v>
      </c>
      <c r="V285" s="99">
        <f t="shared" si="54"/>
        <v>0.11044607348615679</v>
      </c>
      <c r="W285" s="99">
        <f t="shared" si="54"/>
        <v>0.18089035918291516</v>
      </c>
      <c r="X285" s="99">
        <f t="shared" si="54"/>
        <v>0.89323366783023217</v>
      </c>
      <c r="Y285" s="99">
        <f t="shared" si="54"/>
        <v>0.11198347221251959</v>
      </c>
      <c r="Z285" s="99">
        <f t="shared" si="54"/>
        <v>0.24638755117672348</v>
      </c>
      <c r="AA285" s="99">
        <f t="shared" si="54"/>
        <v>0.86845312899451366</v>
      </c>
      <c r="AB285" s="99">
        <f t="shared" si="54"/>
        <v>8.8724682686161085E-2</v>
      </c>
      <c r="AC285" s="99">
        <f t="shared" si="54"/>
        <v>0.22815222450828906</v>
      </c>
      <c r="AD285" s="99">
        <f t="shared" si="54"/>
        <v>0.15416115494199822</v>
      </c>
      <c r="AE285" s="99" t="e">
        <f t="shared" si="54"/>
        <v>#DIV/0!</v>
      </c>
      <c r="AF285" s="99">
        <f t="shared" si="54"/>
        <v>0.18566718722887382</v>
      </c>
      <c r="AG285" s="99" t="e">
        <f t="shared" si="54"/>
        <v>#DIV/0!</v>
      </c>
      <c r="AH285" s="99">
        <f t="shared" si="54"/>
        <v>0.28199060083495275</v>
      </c>
      <c r="AI285" s="99" t="e">
        <f t="shared" si="54"/>
        <v>#DIV/0!</v>
      </c>
      <c r="AJ285" s="99" t="e">
        <f t="shared" si="54"/>
        <v>#DIV/0!</v>
      </c>
      <c r="AK285" s="99" t="e">
        <f t="shared" si="54"/>
        <v>#DIV/0!</v>
      </c>
      <c r="AL285" s="99" t="e">
        <f t="shared" si="54"/>
        <v>#DIV/0!</v>
      </c>
      <c r="AM285" s="99">
        <f t="shared" si="54"/>
        <v>0.32949534511221135</v>
      </c>
      <c r="AN285" s="99">
        <f t="shared" si="54"/>
        <v>0.44456926419445941</v>
      </c>
    </row>
    <row r="286" spans="1:40" ht="15.75" x14ac:dyDescent="0.25">
      <c r="A286" s="2" t="s">
        <v>182</v>
      </c>
      <c r="B286" s="2" t="s">
        <v>347</v>
      </c>
      <c r="C286" s="2" t="s">
        <v>405</v>
      </c>
      <c r="D286" s="2" t="s">
        <v>406</v>
      </c>
      <c r="E286" s="38">
        <v>40.479999999999997</v>
      </c>
      <c r="F286" s="2">
        <v>29.8</v>
      </c>
      <c r="G286" s="76" t="s">
        <v>39</v>
      </c>
      <c r="H286" s="76" t="s">
        <v>39</v>
      </c>
      <c r="I286" s="76" t="s">
        <v>39</v>
      </c>
      <c r="J286" s="76" t="s">
        <v>39</v>
      </c>
      <c r="K286" s="76" t="s">
        <v>39</v>
      </c>
      <c r="L286" s="76" t="s">
        <v>39</v>
      </c>
      <c r="M286" s="76" t="s">
        <v>39</v>
      </c>
      <c r="N286" s="77">
        <f t="shared" si="46"/>
        <v>0.81543624161073824</v>
      </c>
      <c r="O286" s="78" t="s">
        <v>39</v>
      </c>
      <c r="P286" s="79">
        <v>0.81543624161073824</v>
      </c>
      <c r="Q286" s="77">
        <f t="shared" ref="Q286:Q291" si="55">SUM(R286,S286)</f>
        <v>0.10738255033557047</v>
      </c>
      <c r="R286" s="78" t="s">
        <v>39</v>
      </c>
      <c r="S286" s="76">
        <v>0.10738255033557047</v>
      </c>
      <c r="T286" s="76">
        <v>0.16107382550335569</v>
      </c>
      <c r="U286" s="76">
        <v>0.78187919463087252</v>
      </c>
      <c r="V286" s="76">
        <v>7.7181208053691261E-2</v>
      </c>
      <c r="W286" s="76">
        <v>0.17785234899328858</v>
      </c>
      <c r="X286" s="76">
        <v>0.89261744966442957</v>
      </c>
      <c r="Y286" s="76">
        <v>0.12751677852348992</v>
      </c>
      <c r="Z286" s="76">
        <v>0.26845637583892618</v>
      </c>
      <c r="AA286" s="76">
        <v>0.94295302013422821</v>
      </c>
      <c r="AB286" s="76">
        <v>7.0469798657718116E-2</v>
      </c>
      <c r="AC286" s="76">
        <v>0.27181208053691275</v>
      </c>
      <c r="AD286" s="80">
        <v>0.16442953020134229</v>
      </c>
      <c r="AE286" s="76" t="s">
        <v>39</v>
      </c>
      <c r="AF286" s="76">
        <v>0.37919463087248323</v>
      </c>
      <c r="AG286" s="76" t="s">
        <v>39</v>
      </c>
      <c r="AH286" s="76">
        <v>0.33221476510067116</v>
      </c>
      <c r="AI286" s="76" t="s">
        <v>39</v>
      </c>
      <c r="AJ286" s="76" t="s">
        <v>39</v>
      </c>
      <c r="AK286" s="76" t="s">
        <v>39</v>
      </c>
      <c r="AL286" s="76" t="s">
        <v>39</v>
      </c>
      <c r="AM286" s="76">
        <v>0.38590604026845637</v>
      </c>
      <c r="AN286" s="76">
        <v>0.47986577181208057</v>
      </c>
    </row>
    <row r="287" spans="1:40" ht="15.75" x14ac:dyDescent="0.25">
      <c r="A287" s="2" t="s">
        <v>182</v>
      </c>
      <c r="B287" s="2" t="s">
        <v>347</v>
      </c>
      <c r="C287" s="38" t="s">
        <v>407</v>
      </c>
      <c r="D287" s="2" t="s">
        <v>408</v>
      </c>
      <c r="E287" s="2" t="s">
        <v>39</v>
      </c>
      <c r="F287" s="2">
        <v>93.352000000000004</v>
      </c>
      <c r="G287" s="76">
        <v>0.12426086211329161</v>
      </c>
      <c r="H287" s="76">
        <v>4.606221612820293E-2</v>
      </c>
      <c r="I287" s="76">
        <v>3.1065215528322903E-2</v>
      </c>
      <c r="J287" s="76" t="s">
        <v>39</v>
      </c>
      <c r="K287" s="76">
        <v>0.22816865198388894</v>
      </c>
      <c r="L287" s="76">
        <v>0.32672037021167194</v>
      </c>
      <c r="M287" s="76">
        <v>4.0706144485388632E-2</v>
      </c>
      <c r="N287" s="77">
        <f t="shared" si="46"/>
        <v>0.75520610163681545</v>
      </c>
      <c r="O287" s="78" t="s">
        <v>39</v>
      </c>
      <c r="P287" s="79">
        <v>0.75520610163681545</v>
      </c>
      <c r="Q287" s="77">
        <f t="shared" si="55"/>
        <v>5.2489502099580088E-2</v>
      </c>
      <c r="R287" s="78" t="s">
        <v>39</v>
      </c>
      <c r="S287" s="76">
        <v>5.2489502099580088E-2</v>
      </c>
      <c r="T287" s="76">
        <v>0.31279458394035475</v>
      </c>
      <c r="U287" s="76">
        <v>0.3577855857399948</v>
      </c>
      <c r="V287" s="76">
        <v>0.33850372782586341</v>
      </c>
      <c r="W287" s="76">
        <v>2.892278687119719E-2</v>
      </c>
      <c r="X287" s="76">
        <v>0.74663638700831259</v>
      </c>
      <c r="Y287" s="76">
        <v>0.27637329676921757</v>
      </c>
      <c r="Z287" s="76">
        <v>0.17782157854143457</v>
      </c>
      <c r="AA287" s="76">
        <v>0.90196246464992713</v>
      </c>
      <c r="AB287" s="76">
        <v>5.7845573742394379E-2</v>
      </c>
      <c r="AC287" s="76" t="s">
        <v>39</v>
      </c>
      <c r="AD287" s="80">
        <v>9.2124432256405861E-2</v>
      </c>
      <c r="AE287" s="76" t="s">
        <v>39</v>
      </c>
      <c r="AF287" s="76" t="s">
        <v>39</v>
      </c>
      <c r="AG287" s="76" t="s">
        <v>39</v>
      </c>
      <c r="AH287" s="76">
        <v>0.27958693975490617</v>
      </c>
      <c r="AI287" s="76" t="s">
        <v>39</v>
      </c>
      <c r="AJ287" s="76" t="s">
        <v>39</v>
      </c>
      <c r="AK287" s="76" t="s">
        <v>39</v>
      </c>
      <c r="AL287" s="76" t="s">
        <v>39</v>
      </c>
      <c r="AM287" s="76">
        <v>0.51632530636729801</v>
      </c>
      <c r="AN287" s="76">
        <v>0.42527208843945496</v>
      </c>
    </row>
    <row r="288" spans="1:40" ht="15.75" x14ac:dyDescent="0.25">
      <c r="A288" s="2" t="s">
        <v>182</v>
      </c>
      <c r="B288" s="2" t="s">
        <v>347</v>
      </c>
      <c r="C288" s="38" t="s">
        <v>407</v>
      </c>
      <c r="D288" s="2" t="s">
        <v>409</v>
      </c>
      <c r="E288" s="2" t="s">
        <v>39</v>
      </c>
      <c r="F288" s="115">
        <v>423</v>
      </c>
      <c r="G288" s="76">
        <v>9.9290780141843976E-2</v>
      </c>
      <c r="H288" s="76">
        <v>2.8368794326241134E-2</v>
      </c>
      <c r="I288" s="76" t="s">
        <v>39</v>
      </c>
      <c r="J288" s="76" t="s">
        <v>39</v>
      </c>
      <c r="K288" s="76">
        <v>0.23877068557919623</v>
      </c>
      <c r="L288" s="76">
        <v>0.43735224586288418</v>
      </c>
      <c r="M288" s="76" t="s">
        <v>39</v>
      </c>
      <c r="N288" s="77">
        <f t="shared" si="46"/>
        <v>0.6643026004728132</v>
      </c>
      <c r="O288" s="78" t="s">
        <v>39</v>
      </c>
      <c r="P288" s="79">
        <v>0.6643026004728132</v>
      </c>
      <c r="Q288" s="77">
        <f t="shared" si="55"/>
        <v>5.4373522458628844E-2</v>
      </c>
      <c r="R288" s="78" t="s">
        <v>39</v>
      </c>
      <c r="S288" s="76">
        <v>5.4373522458628844E-2</v>
      </c>
      <c r="T288" s="76">
        <v>0.35697399527186763</v>
      </c>
      <c r="U288" s="76" t="s">
        <v>39</v>
      </c>
      <c r="V288" s="76" t="s">
        <v>39</v>
      </c>
      <c r="W288" s="76" t="s">
        <v>39</v>
      </c>
      <c r="X288" s="76">
        <v>0.62647754137115841</v>
      </c>
      <c r="Y288" s="76">
        <v>0.2978723404255319</v>
      </c>
      <c r="Z288" s="76">
        <v>0.11583924349881797</v>
      </c>
      <c r="AA288" s="76">
        <v>0.7706855791962175</v>
      </c>
      <c r="AB288" s="76">
        <v>9.5508274231678486E-2</v>
      </c>
      <c r="AC288" s="76" t="s">
        <v>39</v>
      </c>
      <c r="AD288" s="80">
        <v>2.6004728132387706E-2</v>
      </c>
      <c r="AE288" s="76" t="s">
        <v>39</v>
      </c>
      <c r="AF288" s="76" t="s">
        <v>39</v>
      </c>
      <c r="AG288" s="76" t="s">
        <v>39</v>
      </c>
      <c r="AH288" s="76">
        <v>0.2458628841607565</v>
      </c>
      <c r="AI288" s="76" t="s">
        <v>39</v>
      </c>
      <c r="AJ288" s="76" t="s">
        <v>39</v>
      </c>
      <c r="AK288" s="76" t="s">
        <v>39</v>
      </c>
      <c r="AL288" s="76" t="s">
        <v>39</v>
      </c>
      <c r="AM288" s="76" t="s">
        <v>39</v>
      </c>
      <c r="AN288" s="76" t="s">
        <v>39</v>
      </c>
    </row>
    <row r="289" spans="1:40" ht="15.75" x14ac:dyDescent="0.25">
      <c r="A289" s="2" t="s">
        <v>182</v>
      </c>
      <c r="B289" s="2" t="s">
        <v>347</v>
      </c>
      <c r="C289" s="38" t="s">
        <v>407</v>
      </c>
      <c r="D289" s="2" t="s">
        <v>410</v>
      </c>
      <c r="E289" s="2" t="s">
        <v>39</v>
      </c>
      <c r="F289" s="2">
        <v>145.61000000000001</v>
      </c>
      <c r="G289" s="76" t="s">
        <v>39</v>
      </c>
      <c r="H289" s="76" t="s">
        <v>39</v>
      </c>
      <c r="I289" s="76" t="s">
        <v>39</v>
      </c>
      <c r="J289" s="76" t="s">
        <v>39</v>
      </c>
      <c r="K289" s="76">
        <v>0.25685049103770341</v>
      </c>
      <c r="L289" s="76">
        <v>0.27127257743286859</v>
      </c>
      <c r="M289" s="76" t="s">
        <v>39</v>
      </c>
      <c r="N289" s="77">
        <f t="shared" si="46"/>
        <v>0.88249433418034462</v>
      </c>
      <c r="O289" s="78" t="s">
        <v>39</v>
      </c>
      <c r="P289" s="79">
        <v>0.88249433418034462</v>
      </c>
      <c r="Q289" s="77">
        <f t="shared" si="55"/>
        <v>4.2579493166678112E-2</v>
      </c>
      <c r="R289" s="78" t="s">
        <v>39</v>
      </c>
      <c r="S289" s="76">
        <v>4.2579493166678112E-2</v>
      </c>
      <c r="T289" s="76">
        <v>0.23281368037909481</v>
      </c>
      <c r="U289" s="76">
        <v>0.42030080351624199</v>
      </c>
      <c r="V289" s="76">
        <v>0.30561087837373802</v>
      </c>
      <c r="W289" s="76">
        <v>2.9530938809147721E-2</v>
      </c>
      <c r="X289" s="76">
        <v>0.67234393242222368</v>
      </c>
      <c r="Y289" s="76">
        <v>0.37085365016138999</v>
      </c>
      <c r="Z289" s="76">
        <v>0.21152393379575576</v>
      </c>
      <c r="AA289" s="76">
        <v>0.98482247098413567</v>
      </c>
      <c r="AB289" s="76">
        <v>5.4254515486573722E-2</v>
      </c>
      <c r="AC289" s="76">
        <v>0.21564452990866009</v>
      </c>
      <c r="AD289" s="80">
        <v>8.0351624201634497E-2</v>
      </c>
      <c r="AE289" s="76" t="s">
        <v>39</v>
      </c>
      <c r="AF289" s="76" t="s">
        <v>39</v>
      </c>
      <c r="AG289" s="76" t="s">
        <v>39</v>
      </c>
      <c r="AH289" s="76" t="s">
        <v>39</v>
      </c>
      <c r="AI289" s="76" t="s">
        <v>39</v>
      </c>
      <c r="AJ289" s="76" t="s">
        <v>39</v>
      </c>
      <c r="AK289" s="76" t="s">
        <v>39</v>
      </c>
      <c r="AL289" s="76" t="s">
        <v>39</v>
      </c>
      <c r="AM289" s="76">
        <v>0.41549344138452027</v>
      </c>
      <c r="AN289" s="76">
        <v>0.54529221894100677</v>
      </c>
    </row>
    <row r="290" spans="1:40" ht="15.75" x14ac:dyDescent="0.25">
      <c r="A290" s="2" t="s">
        <v>182</v>
      </c>
      <c r="B290" s="2" t="s">
        <v>347</v>
      </c>
      <c r="C290" s="38" t="s">
        <v>407</v>
      </c>
      <c r="D290" s="2" t="s">
        <v>411</v>
      </c>
      <c r="E290" s="2">
        <v>116.76</v>
      </c>
      <c r="F290" s="2">
        <v>88.74</v>
      </c>
      <c r="G290" s="76">
        <v>8.9024115393283754E-2</v>
      </c>
      <c r="H290" s="76">
        <v>2.3664638269100747E-2</v>
      </c>
      <c r="I290" s="76">
        <v>2.0283975659229212E-2</v>
      </c>
      <c r="J290" s="76" t="s">
        <v>39</v>
      </c>
      <c r="K290" s="76" t="s">
        <v>39</v>
      </c>
      <c r="L290" s="76" t="s">
        <v>39</v>
      </c>
      <c r="M290" s="76" t="s">
        <v>39</v>
      </c>
      <c r="N290" s="77">
        <f t="shared" si="46"/>
        <v>0.80685147622267295</v>
      </c>
      <c r="O290" s="78" t="s">
        <v>39</v>
      </c>
      <c r="P290" s="79">
        <v>0.80685147622267295</v>
      </c>
      <c r="Q290" s="77">
        <f t="shared" si="55"/>
        <v>7.7755240027045314E-2</v>
      </c>
      <c r="R290" s="78" t="s">
        <v>39</v>
      </c>
      <c r="S290" s="76">
        <v>7.7755240027045314E-2</v>
      </c>
      <c r="T290" s="76">
        <v>0.32792427315753891</v>
      </c>
      <c r="U290" s="76">
        <v>0.40455262564796035</v>
      </c>
      <c r="V290" s="76">
        <v>0.33693937345052966</v>
      </c>
      <c r="W290" s="76">
        <v>3.2679738562091505E-2</v>
      </c>
      <c r="X290" s="76">
        <v>0.72120802343926083</v>
      </c>
      <c r="Y290" s="76">
        <v>0.46878521523551953</v>
      </c>
      <c r="Z290" s="76">
        <v>0.12621140410187062</v>
      </c>
      <c r="AA290" s="76">
        <v>0.97926526932612135</v>
      </c>
      <c r="AB290" s="76">
        <v>5.4090601757944556E-2</v>
      </c>
      <c r="AC290" s="76">
        <v>0.2479152580572459</v>
      </c>
      <c r="AD290" s="80">
        <v>7.7755240027045314E-2</v>
      </c>
      <c r="AE290" s="76">
        <v>0.34032003606040118</v>
      </c>
      <c r="AF290" s="76">
        <v>0.2174892945684021</v>
      </c>
      <c r="AG290" s="76">
        <v>0.14762226729772368</v>
      </c>
      <c r="AH290" s="76" t="s">
        <v>39</v>
      </c>
      <c r="AI290" s="76" t="s">
        <v>39</v>
      </c>
      <c r="AJ290" s="76" t="s">
        <v>39</v>
      </c>
      <c r="AK290" s="76" t="s">
        <v>39</v>
      </c>
      <c r="AL290" s="76" t="s">
        <v>39</v>
      </c>
      <c r="AM290" s="76">
        <v>0.36173089925625429</v>
      </c>
      <c r="AN290" s="76">
        <v>0.47554654045526262</v>
      </c>
    </row>
    <row r="291" spans="1:40" ht="15.75" x14ac:dyDescent="0.25">
      <c r="A291" s="2" t="s">
        <v>182</v>
      </c>
      <c r="B291" s="2" t="s">
        <v>347</v>
      </c>
      <c r="C291" s="15" t="s">
        <v>412</v>
      </c>
      <c r="D291" s="15" t="s">
        <v>413</v>
      </c>
      <c r="E291" s="16">
        <v>310</v>
      </c>
      <c r="F291" s="17">
        <v>245</v>
      </c>
      <c r="G291" s="76">
        <v>8.3265306122448979E-2</v>
      </c>
      <c r="H291" s="76">
        <v>3.2244897959183672E-2</v>
      </c>
      <c r="I291" s="76">
        <v>3.0204081632653063E-2</v>
      </c>
      <c r="J291" s="76" t="s">
        <v>39</v>
      </c>
      <c r="K291" s="76">
        <v>0.23673469387755103</v>
      </c>
      <c r="L291" s="76">
        <v>0.3395918367346939</v>
      </c>
      <c r="M291" s="76">
        <v>2.3265306122448981E-2</v>
      </c>
      <c r="N291" s="77">
        <f t="shared" si="46"/>
        <v>0.74285714285714288</v>
      </c>
      <c r="O291" s="78" t="s">
        <v>39</v>
      </c>
      <c r="P291" s="79">
        <v>0.74285714285714288</v>
      </c>
      <c r="Q291" s="77">
        <f t="shared" si="55"/>
        <v>9.7551020408163255E-2</v>
      </c>
      <c r="R291" s="78" t="s">
        <v>39</v>
      </c>
      <c r="S291" s="76">
        <v>9.7551020408163255E-2</v>
      </c>
      <c r="T291" s="76">
        <v>0.23877551020408164</v>
      </c>
      <c r="U291" s="76">
        <v>0.32612244897959186</v>
      </c>
      <c r="V291" s="76">
        <v>0.29755102040816328</v>
      </c>
      <c r="W291" s="76">
        <v>0.10571428571428571</v>
      </c>
      <c r="X291" s="76">
        <v>0.66530612244897958</v>
      </c>
      <c r="Y291" s="76">
        <v>0.36081632653061224</v>
      </c>
      <c r="Z291" s="76">
        <v>0.23918367346938776</v>
      </c>
      <c r="AA291" s="76">
        <v>0.88163265306122451</v>
      </c>
      <c r="AB291" s="76">
        <v>7.1836734693877552E-2</v>
      </c>
      <c r="AC291" s="76">
        <v>0.27673469387755101</v>
      </c>
      <c r="AD291" s="80">
        <v>9.4693877551020406E-2</v>
      </c>
      <c r="AE291" s="76" t="s">
        <v>39</v>
      </c>
      <c r="AF291" s="76">
        <v>0.18448979591836737</v>
      </c>
      <c r="AG291" s="76" t="s">
        <v>39</v>
      </c>
      <c r="AH291" s="76">
        <v>0.2636734693877551</v>
      </c>
      <c r="AI291" s="76" t="s">
        <v>39</v>
      </c>
      <c r="AJ291" s="76" t="s">
        <v>39</v>
      </c>
      <c r="AK291" s="76" t="s">
        <v>39</v>
      </c>
      <c r="AL291" s="76" t="s">
        <v>39</v>
      </c>
      <c r="AM291" s="76">
        <v>0.28612244897959183</v>
      </c>
      <c r="AN291" s="76">
        <v>0.52530612244897956</v>
      </c>
    </row>
    <row r="292" spans="1:40" ht="15.75" x14ac:dyDescent="0.25">
      <c r="A292" s="2" t="s">
        <v>182</v>
      </c>
      <c r="B292" s="2" t="s">
        <v>347</v>
      </c>
      <c r="C292" s="2" t="s">
        <v>412</v>
      </c>
      <c r="D292" s="2" t="s">
        <v>414</v>
      </c>
      <c r="E292" s="2">
        <v>169</v>
      </c>
      <c r="F292" s="2">
        <v>112.6</v>
      </c>
      <c r="G292" s="76">
        <v>5.7726465364120787E-2</v>
      </c>
      <c r="H292" s="76">
        <v>3.7300177619893432E-2</v>
      </c>
      <c r="I292" s="76">
        <v>4.2628774422735348E-2</v>
      </c>
      <c r="J292" s="76">
        <v>4.3516873889875671E-2</v>
      </c>
      <c r="K292" s="76">
        <v>0.21492007104795738</v>
      </c>
      <c r="L292" s="76">
        <v>0.21225577264653642</v>
      </c>
      <c r="M292" s="76" t="s">
        <v>39</v>
      </c>
      <c r="N292" s="77" t="e">
        <f t="shared" si="46"/>
        <v>#NUM!</v>
      </c>
      <c r="O292" s="78" t="s">
        <v>39</v>
      </c>
      <c r="P292" s="79" t="s">
        <v>39</v>
      </c>
      <c r="Q292" s="77" t="s">
        <v>39</v>
      </c>
      <c r="R292" s="78" t="s">
        <v>39</v>
      </c>
      <c r="S292" s="76" t="s">
        <v>39</v>
      </c>
      <c r="T292" s="76" t="s">
        <v>39</v>
      </c>
      <c r="U292" s="76">
        <v>0.35079928952042633</v>
      </c>
      <c r="V292" s="76">
        <v>0.35168738898756663</v>
      </c>
      <c r="W292" s="76">
        <v>0.15364120781527532</v>
      </c>
      <c r="X292" s="76">
        <v>0.68827708703374779</v>
      </c>
      <c r="Y292" s="76">
        <v>0.43339253996447602</v>
      </c>
      <c r="Z292" s="76">
        <v>0.23534635879218474</v>
      </c>
      <c r="AA292" s="76">
        <v>0.91651865008881006</v>
      </c>
      <c r="AB292" s="76">
        <v>0.12255772646536413</v>
      </c>
      <c r="AC292" s="76">
        <v>0.33658969804618116</v>
      </c>
      <c r="AD292" s="80">
        <v>0.10746003552397869</v>
      </c>
      <c r="AE292" s="76">
        <v>0.34724689165186506</v>
      </c>
      <c r="AF292" s="76">
        <v>0.22202486678507993</v>
      </c>
      <c r="AG292" s="76">
        <v>0.1660746003552398</v>
      </c>
      <c r="AH292" s="76">
        <v>0.27175843694493784</v>
      </c>
      <c r="AI292" s="76" t="s">
        <v>39</v>
      </c>
      <c r="AJ292" s="76" t="s">
        <v>39</v>
      </c>
      <c r="AK292" s="76" t="s">
        <v>39</v>
      </c>
      <c r="AL292" s="76" t="s">
        <v>39</v>
      </c>
      <c r="AM292" s="76">
        <v>0.35701598579040855</v>
      </c>
      <c r="AN292" s="76">
        <v>0.4982238010657194</v>
      </c>
    </row>
    <row r="293" spans="1:40" ht="15.75" x14ac:dyDescent="0.25">
      <c r="A293" s="98" t="s">
        <v>182</v>
      </c>
      <c r="B293" s="98" t="s">
        <v>347</v>
      </c>
      <c r="C293" s="98" t="s">
        <v>412</v>
      </c>
      <c r="D293" s="98" t="s">
        <v>49</v>
      </c>
      <c r="E293" s="98">
        <f>AVERAGE(E287:E292)</f>
        <v>198.58666666666667</v>
      </c>
      <c r="F293" s="98">
        <f t="shared" ref="F293:AN293" si="56">AVERAGE(F287:F292)</f>
        <v>184.71699999999998</v>
      </c>
      <c r="G293" s="99">
        <f t="shared" si="56"/>
        <v>9.0713505826997817E-2</v>
      </c>
      <c r="H293" s="99">
        <f t="shared" si="56"/>
        <v>3.3528144860524384E-2</v>
      </c>
      <c r="I293" s="99">
        <f t="shared" si="56"/>
        <v>3.104551181073513E-2</v>
      </c>
      <c r="J293" s="99">
        <f t="shared" si="56"/>
        <v>4.3516873889875671E-2</v>
      </c>
      <c r="K293" s="99">
        <f t="shared" si="56"/>
        <v>0.23508891870525939</v>
      </c>
      <c r="L293" s="99">
        <f t="shared" si="56"/>
        <v>0.31743856057773101</v>
      </c>
      <c r="M293" s="99">
        <f t="shared" si="56"/>
        <v>3.1985725303918806E-2</v>
      </c>
      <c r="N293" s="84" t="e">
        <f t="shared" si="56"/>
        <v>#NUM!</v>
      </c>
      <c r="O293" s="99" t="e">
        <f t="shared" si="56"/>
        <v>#DIV/0!</v>
      </c>
      <c r="P293" s="99">
        <f t="shared" si="56"/>
        <v>0.77034233107395778</v>
      </c>
      <c r="Q293" s="84">
        <f t="shared" si="56"/>
        <v>6.4949755632019129E-2</v>
      </c>
      <c r="R293" s="99" t="e">
        <f t="shared" si="56"/>
        <v>#DIV/0!</v>
      </c>
      <c r="S293" s="99">
        <f t="shared" si="56"/>
        <v>6.4949755632019129E-2</v>
      </c>
      <c r="T293" s="99">
        <f t="shared" si="56"/>
        <v>0.29385640859058754</v>
      </c>
      <c r="U293" s="99">
        <f t="shared" si="56"/>
        <v>0.37191215068084305</v>
      </c>
      <c r="V293" s="99">
        <f t="shared" si="56"/>
        <v>0.32605847780917224</v>
      </c>
      <c r="W293" s="99">
        <f t="shared" si="56"/>
        <v>7.0097791554399477E-2</v>
      </c>
      <c r="X293" s="99">
        <f t="shared" si="56"/>
        <v>0.68670818228728059</v>
      </c>
      <c r="Y293" s="99">
        <f t="shared" si="56"/>
        <v>0.3680155615144578</v>
      </c>
      <c r="Z293" s="99">
        <f t="shared" si="56"/>
        <v>0.1843210320332419</v>
      </c>
      <c r="AA293" s="99">
        <f t="shared" si="56"/>
        <v>0.90581451455107276</v>
      </c>
      <c r="AB293" s="99">
        <f t="shared" si="56"/>
        <v>7.6015571062972132E-2</v>
      </c>
      <c r="AC293" s="99">
        <f t="shared" si="56"/>
        <v>0.26922104497240956</v>
      </c>
      <c r="AD293" s="99">
        <f t="shared" si="56"/>
        <v>7.9731656282078747E-2</v>
      </c>
      <c r="AE293" s="99">
        <f t="shared" si="56"/>
        <v>0.34378346385613312</v>
      </c>
      <c r="AF293" s="99">
        <f t="shared" si="56"/>
        <v>0.20800131909061648</v>
      </c>
      <c r="AG293" s="99">
        <f t="shared" si="56"/>
        <v>0.15684843382648173</v>
      </c>
      <c r="AH293" s="99">
        <f t="shared" si="56"/>
        <v>0.26522043256208894</v>
      </c>
      <c r="AI293" s="99" t="e">
        <f t="shared" si="56"/>
        <v>#DIV/0!</v>
      </c>
      <c r="AJ293" s="99" t="e">
        <f t="shared" si="56"/>
        <v>#DIV/0!</v>
      </c>
      <c r="AK293" s="99" t="e">
        <f t="shared" si="56"/>
        <v>#DIV/0!</v>
      </c>
      <c r="AL293" s="99" t="e">
        <f t="shared" si="56"/>
        <v>#DIV/0!</v>
      </c>
      <c r="AM293" s="99">
        <f t="shared" si="56"/>
        <v>0.38733761635561459</v>
      </c>
      <c r="AN293" s="99">
        <f t="shared" si="56"/>
        <v>0.49392815427008463</v>
      </c>
    </row>
    <row r="294" spans="1:40" ht="15.75" x14ac:dyDescent="0.25">
      <c r="A294" s="2" t="s">
        <v>182</v>
      </c>
      <c r="B294" s="2" t="s">
        <v>347</v>
      </c>
      <c r="C294" s="2" t="s">
        <v>415</v>
      </c>
      <c r="D294" s="2" t="s">
        <v>416</v>
      </c>
      <c r="E294" s="2">
        <v>57.72</v>
      </c>
      <c r="F294" s="2">
        <v>39.21</v>
      </c>
      <c r="G294" s="76">
        <v>5.355776587605203E-2</v>
      </c>
      <c r="H294" s="76">
        <v>8.9262943126753383E-2</v>
      </c>
      <c r="I294" s="76">
        <v>6.8859984697781179E-2</v>
      </c>
      <c r="J294" s="76">
        <v>8.1611833715888801E-2</v>
      </c>
      <c r="K294" s="76">
        <v>0.31879622545269065</v>
      </c>
      <c r="L294" s="76">
        <v>0.19892884468247896</v>
      </c>
      <c r="M294" s="76">
        <v>4.8457026268808975E-2</v>
      </c>
      <c r="N294" s="77">
        <f t="shared" si="46"/>
        <v>0.60953838306554442</v>
      </c>
      <c r="O294" s="78" t="s">
        <v>39</v>
      </c>
      <c r="P294" s="79">
        <v>0.60953838306554442</v>
      </c>
      <c r="Q294" s="77">
        <f>SUM(R294,S294)</f>
        <v>0.10711553175210406</v>
      </c>
      <c r="R294" s="78" t="s">
        <v>39</v>
      </c>
      <c r="S294" s="76">
        <v>0.10711553175210406</v>
      </c>
      <c r="T294" s="76">
        <v>0.20147921448610048</v>
      </c>
      <c r="U294" s="76" t="s">
        <v>39</v>
      </c>
      <c r="V294" s="76" t="s">
        <v>39</v>
      </c>
      <c r="W294" s="76" t="s">
        <v>39</v>
      </c>
      <c r="X294" s="76">
        <v>0.82631981637337404</v>
      </c>
      <c r="Y294" s="76">
        <v>0.12496812037745474</v>
      </c>
      <c r="Z294" s="76">
        <v>0.24228513134404489</v>
      </c>
      <c r="AA294" s="76">
        <v>0.79571537872991582</v>
      </c>
      <c r="AB294" s="76">
        <v>0.10201479214486101</v>
      </c>
      <c r="AC294" s="76">
        <v>0.23463402193318028</v>
      </c>
      <c r="AD294" s="80">
        <v>0.18362662586074982</v>
      </c>
      <c r="AE294" s="76">
        <v>0.39020657995409336</v>
      </c>
      <c r="AF294" s="76">
        <v>0.33919918388166287</v>
      </c>
      <c r="AG294" s="76">
        <v>0.40550879877582252</v>
      </c>
      <c r="AH294" s="76">
        <v>0.36470288191787809</v>
      </c>
      <c r="AI294" s="76" t="s">
        <v>39</v>
      </c>
      <c r="AJ294" s="76" t="s">
        <v>39</v>
      </c>
      <c r="AK294" s="76" t="s">
        <v>39</v>
      </c>
      <c r="AL294" s="76" t="s">
        <v>39</v>
      </c>
      <c r="AM294" s="76">
        <v>0.41315990818668702</v>
      </c>
      <c r="AN294" s="76">
        <v>0.46926804386636056</v>
      </c>
    </row>
    <row r="295" spans="1:40" ht="15.75" x14ac:dyDescent="0.25">
      <c r="A295" s="2" t="s">
        <v>182</v>
      </c>
      <c r="B295" s="2" t="s">
        <v>347</v>
      </c>
      <c r="C295" s="2" t="s">
        <v>415</v>
      </c>
      <c r="D295" s="2" t="s">
        <v>417</v>
      </c>
      <c r="E295" s="2" t="s">
        <v>39</v>
      </c>
      <c r="F295" s="2">
        <v>58.22</v>
      </c>
      <c r="G295" s="76">
        <v>5.6681552731020268E-2</v>
      </c>
      <c r="H295" s="76">
        <v>7.5575403641360367E-2</v>
      </c>
      <c r="I295" s="76">
        <v>6.870491240123669E-2</v>
      </c>
      <c r="J295" s="76">
        <v>3.9505324630711096E-2</v>
      </c>
      <c r="K295" s="76">
        <v>0.33493644795602884</v>
      </c>
      <c r="L295" s="76" t="s">
        <v>39</v>
      </c>
      <c r="M295" s="76" t="s">
        <v>39</v>
      </c>
      <c r="N295" s="77">
        <f t="shared" si="46"/>
        <v>0.56509790450017172</v>
      </c>
      <c r="O295" s="78" t="s">
        <v>39</v>
      </c>
      <c r="P295" s="79">
        <v>0.56509790450017172</v>
      </c>
      <c r="Q295" s="77">
        <f>SUM(R295,S295)</f>
        <v>0.10305736860185503</v>
      </c>
      <c r="R295" s="78" t="s">
        <v>39</v>
      </c>
      <c r="S295" s="76">
        <v>0.10305736860185503</v>
      </c>
      <c r="T295" s="76">
        <v>0.20954998282377188</v>
      </c>
      <c r="U295" s="76">
        <v>0.54448643077980075</v>
      </c>
      <c r="V295" s="76">
        <v>5.3246307110958437E-2</v>
      </c>
      <c r="W295" s="76">
        <v>0.2009618687736173</v>
      </c>
      <c r="X295" s="76">
        <v>0.74716592236344903</v>
      </c>
      <c r="Y295" s="76">
        <v>9.4469254551700452E-2</v>
      </c>
      <c r="Z295" s="76">
        <v>0.18550326348333906</v>
      </c>
      <c r="AA295" s="76">
        <v>0.77121264170388182</v>
      </c>
      <c r="AB295" s="76">
        <v>6.870491240123669E-2</v>
      </c>
      <c r="AC295" s="76">
        <v>0.22157334249398833</v>
      </c>
      <c r="AD295" s="80" t="s">
        <v>39</v>
      </c>
      <c r="AE295" s="76" t="s">
        <v>39</v>
      </c>
      <c r="AF295" s="76" t="s">
        <v>39</v>
      </c>
      <c r="AG295" s="76" t="s">
        <v>39</v>
      </c>
      <c r="AH295" s="76">
        <v>0.23187907935417382</v>
      </c>
      <c r="AI295" s="76" t="s">
        <v>39</v>
      </c>
      <c r="AJ295" s="76" t="s">
        <v>39</v>
      </c>
      <c r="AK295" s="76" t="s">
        <v>39</v>
      </c>
      <c r="AL295" s="76" t="s">
        <v>39</v>
      </c>
      <c r="AM295" s="76">
        <v>0.37615939539677085</v>
      </c>
      <c r="AN295" s="76">
        <v>0.37100652696667813</v>
      </c>
    </row>
    <row r="296" spans="1:40" ht="15.75" x14ac:dyDescent="0.25">
      <c r="A296" s="98" t="s">
        <v>182</v>
      </c>
      <c r="B296" s="98" t="s">
        <v>347</v>
      </c>
      <c r="C296" s="98" t="s">
        <v>415</v>
      </c>
      <c r="D296" s="98" t="s">
        <v>49</v>
      </c>
      <c r="E296" s="98">
        <f>AVERAGE(E294:E295)</f>
        <v>57.72</v>
      </c>
      <c r="F296" s="98">
        <f t="shared" ref="F296:AN296" si="57">AVERAGE(F294:F295)</f>
        <v>48.715000000000003</v>
      </c>
      <c r="G296" s="99">
        <f t="shared" si="57"/>
        <v>5.5119659303536149E-2</v>
      </c>
      <c r="H296" s="99">
        <f t="shared" si="57"/>
        <v>8.2419173384056882E-2</v>
      </c>
      <c r="I296" s="99">
        <f t="shared" si="57"/>
        <v>6.8782448549508934E-2</v>
      </c>
      <c r="J296" s="99">
        <f t="shared" si="57"/>
        <v>6.0558579173299945E-2</v>
      </c>
      <c r="K296" s="99">
        <f t="shared" si="57"/>
        <v>0.32686633670435972</v>
      </c>
      <c r="L296" s="99">
        <f t="shared" si="57"/>
        <v>0.19892884468247896</v>
      </c>
      <c r="M296" s="99">
        <f t="shared" si="57"/>
        <v>4.8457026268808975E-2</v>
      </c>
      <c r="N296" s="84">
        <f t="shared" si="57"/>
        <v>0.58731814378285807</v>
      </c>
      <c r="O296" s="99" t="e">
        <f t="shared" si="57"/>
        <v>#DIV/0!</v>
      </c>
      <c r="P296" s="99">
        <f t="shared" si="57"/>
        <v>0.58731814378285807</v>
      </c>
      <c r="Q296" s="84">
        <f t="shared" si="57"/>
        <v>0.10508645017697954</v>
      </c>
      <c r="R296" s="99" t="e">
        <f t="shared" si="57"/>
        <v>#DIV/0!</v>
      </c>
      <c r="S296" s="99">
        <f t="shared" si="57"/>
        <v>0.10508645017697954</v>
      </c>
      <c r="T296" s="99">
        <f t="shared" si="57"/>
        <v>0.20551459865493618</v>
      </c>
      <c r="U296" s="99">
        <f t="shared" si="57"/>
        <v>0.54448643077980075</v>
      </c>
      <c r="V296" s="99">
        <f t="shared" si="57"/>
        <v>5.3246307110958437E-2</v>
      </c>
      <c r="W296" s="99">
        <f t="shared" si="57"/>
        <v>0.2009618687736173</v>
      </c>
      <c r="X296" s="99">
        <f t="shared" si="57"/>
        <v>0.78674286936841153</v>
      </c>
      <c r="Y296" s="99">
        <f t="shared" si="57"/>
        <v>0.10971868746457759</v>
      </c>
      <c r="Z296" s="99">
        <f t="shared" si="57"/>
        <v>0.21389419741369198</v>
      </c>
      <c r="AA296" s="99">
        <f t="shared" si="57"/>
        <v>0.78346401021689882</v>
      </c>
      <c r="AB296" s="99">
        <f t="shared" si="57"/>
        <v>8.5359852273048847E-2</v>
      </c>
      <c r="AC296" s="99">
        <f t="shared" si="57"/>
        <v>0.22810368221358429</v>
      </c>
      <c r="AD296" s="99">
        <f t="shared" si="57"/>
        <v>0.18362662586074982</v>
      </c>
      <c r="AE296" s="99">
        <f t="shared" si="57"/>
        <v>0.39020657995409336</v>
      </c>
      <c r="AF296" s="99">
        <f t="shared" si="57"/>
        <v>0.33919918388166287</v>
      </c>
      <c r="AG296" s="99">
        <f t="shared" si="57"/>
        <v>0.40550879877582252</v>
      </c>
      <c r="AH296" s="99">
        <f t="shared" si="57"/>
        <v>0.29829098063602594</v>
      </c>
      <c r="AI296" s="99" t="e">
        <f t="shared" si="57"/>
        <v>#DIV/0!</v>
      </c>
      <c r="AJ296" s="99" t="e">
        <f t="shared" si="57"/>
        <v>#DIV/0!</v>
      </c>
      <c r="AK296" s="99" t="e">
        <f t="shared" si="57"/>
        <v>#DIV/0!</v>
      </c>
      <c r="AL296" s="99" t="e">
        <f t="shared" si="57"/>
        <v>#DIV/0!</v>
      </c>
      <c r="AM296" s="99">
        <f t="shared" si="57"/>
        <v>0.3946596517917289</v>
      </c>
      <c r="AN296" s="99">
        <f t="shared" si="57"/>
        <v>0.42013728541651935</v>
      </c>
    </row>
    <row r="297" spans="1:40" ht="15.75" x14ac:dyDescent="0.25">
      <c r="A297" s="2" t="s">
        <v>182</v>
      </c>
      <c r="B297" s="2" t="s">
        <v>347</v>
      </c>
      <c r="C297" s="2" t="s">
        <v>418</v>
      </c>
      <c r="D297" s="2" t="s">
        <v>419</v>
      </c>
      <c r="E297" s="2">
        <v>83.86</v>
      </c>
      <c r="F297" s="2">
        <v>64.59</v>
      </c>
      <c r="G297" s="76">
        <v>8.8248954946586161E-2</v>
      </c>
      <c r="H297" s="76">
        <v>4.3350363833410739E-2</v>
      </c>
      <c r="I297" s="76">
        <v>2.167518191670537E-2</v>
      </c>
      <c r="J297" s="76">
        <v>5.4187954791763429E-2</v>
      </c>
      <c r="K297" s="76" t="s">
        <v>39</v>
      </c>
      <c r="L297" s="76" t="s">
        <v>39</v>
      </c>
      <c r="M297" s="76" t="s">
        <v>39</v>
      </c>
      <c r="N297" s="77">
        <f t="shared" si="46"/>
        <v>0.78959591267998142</v>
      </c>
      <c r="O297" s="78" t="s">
        <v>39</v>
      </c>
      <c r="P297" s="79">
        <v>0.78959591267998142</v>
      </c>
      <c r="Q297" s="77">
        <f>SUM(R297,S297)</f>
        <v>4.9543272952469422E-2</v>
      </c>
      <c r="R297" s="78" t="s">
        <v>39</v>
      </c>
      <c r="S297" s="76">
        <v>4.9543272952469422E-2</v>
      </c>
      <c r="T297" s="76">
        <v>5.4187954791763429E-2</v>
      </c>
      <c r="U297" s="76">
        <v>0.74314909428704135</v>
      </c>
      <c r="V297" s="76">
        <v>7.2766682148939457E-2</v>
      </c>
      <c r="W297" s="76">
        <v>9.4441864065644823E-2</v>
      </c>
      <c r="X297" s="76">
        <v>0.91809877690044894</v>
      </c>
      <c r="Y297" s="76">
        <v>5.263972751199876E-2</v>
      </c>
      <c r="Z297" s="76">
        <v>0.15017804613717292</v>
      </c>
      <c r="AA297" s="76">
        <v>0.93358104969809563</v>
      </c>
      <c r="AB297" s="76">
        <v>4.3350363833410739E-2</v>
      </c>
      <c r="AC297" s="76">
        <v>0.12850286422046756</v>
      </c>
      <c r="AD297" s="80">
        <v>0.12385818238117355</v>
      </c>
      <c r="AE297" s="76">
        <v>0.26939154667905246</v>
      </c>
      <c r="AF297" s="76">
        <v>0.15327450069670229</v>
      </c>
      <c r="AG297" s="76">
        <v>0.15946740981576096</v>
      </c>
      <c r="AH297" s="76">
        <v>0.30654900139340457</v>
      </c>
      <c r="AI297" s="76">
        <v>0.16875677349434898</v>
      </c>
      <c r="AJ297" s="76">
        <v>0.17959436445270163</v>
      </c>
      <c r="AK297" s="76" t="s">
        <v>39</v>
      </c>
      <c r="AL297" s="76" t="s">
        <v>39</v>
      </c>
      <c r="AM297" s="76">
        <v>0.20591422820870103</v>
      </c>
      <c r="AN297" s="76">
        <v>0.36847809258399133</v>
      </c>
    </row>
    <row r="298" spans="1:40" ht="15.75" x14ac:dyDescent="0.25">
      <c r="A298" s="2" t="s">
        <v>182</v>
      </c>
      <c r="B298" s="2" t="s">
        <v>347</v>
      </c>
      <c r="C298" s="38" t="s">
        <v>420</v>
      </c>
      <c r="D298" s="2" t="s">
        <v>421</v>
      </c>
      <c r="E298" s="2" t="s">
        <v>39</v>
      </c>
      <c r="F298" s="115">
        <v>71.183000000000007</v>
      </c>
      <c r="G298" s="76">
        <v>4.4954553755812483E-2</v>
      </c>
      <c r="H298" s="76">
        <v>4.6359383560681616E-2</v>
      </c>
      <c r="I298" s="76">
        <v>3.2311085511990217E-2</v>
      </c>
      <c r="J298" s="76">
        <v>5.6193192194765595E-2</v>
      </c>
      <c r="K298" s="76">
        <v>0.31046738687607994</v>
      </c>
      <c r="L298" s="76">
        <v>0.12643468243822259</v>
      </c>
      <c r="M298" s="76" t="s">
        <v>39</v>
      </c>
      <c r="N298" s="77">
        <f t="shared" si="46"/>
        <v>0.90611522414059531</v>
      </c>
      <c r="O298" s="78" t="s">
        <v>39</v>
      </c>
      <c r="P298" s="79">
        <v>0.90611522414059531</v>
      </c>
      <c r="Q298" s="77" t="s">
        <v>39</v>
      </c>
      <c r="R298" s="78" t="s">
        <v>39</v>
      </c>
      <c r="S298" s="76" t="s">
        <v>39</v>
      </c>
      <c r="T298" s="76">
        <v>0.10255257575544721</v>
      </c>
      <c r="U298" s="76" t="s">
        <v>39</v>
      </c>
      <c r="V298" s="76" t="s">
        <v>39</v>
      </c>
      <c r="W298" s="76" t="s">
        <v>39</v>
      </c>
      <c r="X298" s="76">
        <v>0.81339645701923202</v>
      </c>
      <c r="Y298" s="76">
        <v>9.4123596926232386E-2</v>
      </c>
      <c r="Z298" s="76">
        <v>0.12502985263335345</v>
      </c>
      <c r="AA298" s="76">
        <v>0.95528426731101512</v>
      </c>
      <c r="AB298" s="76" t="s">
        <v>39</v>
      </c>
      <c r="AC298" s="76">
        <v>0.10817189497492379</v>
      </c>
      <c r="AD298" s="80">
        <v>6.4622171023980435E-2</v>
      </c>
      <c r="AE298" s="76" t="s">
        <v>39</v>
      </c>
      <c r="AF298" s="76" t="s">
        <v>39</v>
      </c>
      <c r="AG298" s="76" t="s">
        <v>39</v>
      </c>
      <c r="AH298" s="76">
        <v>0.19105685346220302</v>
      </c>
      <c r="AI298" s="76">
        <v>0.17841338521838077</v>
      </c>
      <c r="AJ298" s="76">
        <v>0.18543753424272647</v>
      </c>
      <c r="AK298" s="76" t="s">
        <v>39</v>
      </c>
      <c r="AL298" s="76" t="s">
        <v>39</v>
      </c>
      <c r="AM298" s="76">
        <v>0.15312644873073625</v>
      </c>
      <c r="AN298" s="76">
        <v>0.55069328350870295</v>
      </c>
    </row>
    <row r="299" spans="1:40" ht="15.75" x14ac:dyDescent="0.25">
      <c r="A299" s="2" t="s">
        <v>182</v>
      </c>
      <c r="B299" s="2" t="s">
        <v>347</v>
      </c>
      <c r="C299" s="2" t="s">
        <v>422</v>
      </c>
      <c r="D299" s="2" t="s">
        <v>423</v>
      </c>
      <c r="E299" s="2" t="s">
        <v>39</v>
      </c>
      <c r="F299" s="2">
        <v>211.71000000000004</v>
      </c>
      <c r="G299" s="76">
        <v>8.0298521562514741E-2</v>
      </c>
      <c r="H299" s="76">
        <v>1.7949081290444473E-2</v>
      </c>
      <c r="I299" s="76">
        <v>1.6059704312502948E-2</v>
      </c>
      <c r="J299" s="76">
        <v>7.2741013650748657E-2</v>
      </c>
      <c r="K299" s="76">
        <v>0.34764536394124029</v>
      </c>
      <c r="L299" s="76">
        <v>0.10769448774266684</v>
      </c>
      <c r="M299" s="76">
        <v>3.2591752869491279E-2</v>
      </c>
      <c r="N299" s="77">
        <f t="shared" si="46"/>
        <v>0.70662698975012972</v>
      </c>
      <c r="O299" s="78" t="s">
        <v>39</v>
      </c>
      <c r="P299" s="79">
        <v>0.70662698975012972</v>
      </c>
      <c r="Q299" s="77" t="s">
        <v>39</v>
      </c>
      <c r="R299" s="78" t="s">
        <v>39</v>
      </c>
      <c r="S299" s="76" t="s">
        <v>39</v>
      </c>
      <c r="T299" s="76">
        <v>0.12233715932171364</v>
      </c>
      <c r="U299" s="76">
        <v>0.75102734873175558</v>
      </c>
      <c r="V299" s="76">
        <v>3.4008785602947421E-2</v>
      </c>
      <c r="W299" s="76">
        <v>0.12989466723347973</v>
      </c>
      <c r="X299" s="76">
        <v>0.93051816163620027</v>
      </c>
      <c r="Y299" s="76">
        <v>6.1877096027584892E-2</v>
      </c>
      <c r="Z299" s="76">
        <v>0.1799631571489301</v>
      </c>
      <c r="AA299" s="76">
        <v>0.91162439185678512</v>
      </c>
      <c r="AB299" s="76">
        <v>8.8800717963251605E-2</v>
      </c>
      <c r="AC299" s="76">
        <v>0.22814227008643895</v>
      </c>
      <c r="AD299" s="80">
        <v>8.6438996740824697E-2</v>
      </c>
      <c r="AE299" s="76" t="s">
        <v>39</v>
      </c>
      <c r="AF299" s="76" t="s">
        <v>39</v>
      </c>
      <c r="AG299" s="76" t="s">
        <v>39</v>
      </c>
      <c r="AH299" s="76">
        <v>0.3282792499173397</v>
      </c>
      <c r="AI299" s="76">
        <v>0.10297104529781304</v>
      </c>
      <c r="AJ299" s="76">
        <v>0.15162250247980727</v>
      </c>
      <c r="AK299" s="76" t="s">
        <v>39</v>
      </c>
      <c r="AL299" s="76" t="s">
        <v>39</v>
      </c>
      <c r="AM299" s="76">
        <v>0.18563128808275467</v>
      </c>
      <c r="AN299" s="76">
        <v>0.50635303008832833</v>
      </c>
    </row>
    <row r="300" spans="1:40" ht="15.75" x14ac:dyDescent="0.25">
      <c r="A300" s="2" t="s">
        <v>182</v>
      </c>
      <c r="B300" s="2" t="s">
        <v>347</v>
      </c>
      <c r="C300" s="2" t="s">
        <v>424</v>
      </c>
      <c r="D300" s="2" t="s">
        <v>425</v>
      </c>
      <c r="E300" s="2" t="s">
        <v>39</v>
      </c>
      <c r="F300" s="2">
        <v>255</v>
      </c>
      <c r="G300" s="76" t="s">
        <v>39</v>
      </c>
      <c r="H300" s="76" t="s">
        <v>39</v>
      </c>
      <c r="I300" s="76" t="s">
        <v>39</v>
      </c>
      <c r="J300" s="76" t="s">
        <v>39</v>
      </c>
      <c r="K300" s="76">
        <v>0.31137254901960787</v>
      </c>
      <c r="L300" s="76">
        <v>0.15490196078431373</v>
      </c>
      <c r="M300" s="76">
        <v>4.0392156862745103E-2</v>
      </c>
      <c r="N300" s="77">
        <f t="shared" si="46"/>
        <v>0.70666666666666667</v>
      </c>
      <c r="O300" s="78" t="s">
        <v>39</v>
      </c>
      <c r="P300" s="79">
        <v>0.70666666666666667</v>
      </c>
      <c r="Q300" s="77">
        <f>SUM(R300,S300)</f>
        <v>6.7058823529411768E-2</v>
      </c>
      <c r="R300" s="78" t="s">
        <v>39</v>
      </c>
      <c r="S300" s="76">
        <v>6.7058823529411768E-2</v>
      </c>
      <c r="T300" s="76">
        <v>0.15333333333333335</v>
      </c>
      <c r="U300" s="76">
        <v>0.63529411764705879</v>
      </c>
      <c r="V300" s="76">
        <v>6.1568627450980393E-2</v>
      </c>
      <c r="W300" s="76">
        <v>0.11647058823529412</v>
      </c>
      <c r="X300" s="76">
        <v>0.86509803921568629</v>
      </c>
      <c r="Y300" s="76">
        <v>0.10901960784313726</v>
      </c>
      <c r="Z300" s="76">
        <v>0.18235294117647058</v>
      </c>
      <c r="AA300" s="76">
        <v>0.87568627450980396</v>
      </c>
      <c r="AB300" s="76">
        <v>7.7647058823529416E-2</v>
      </c>
      <c r="AC300" s="76">
        <v>0.1976470588235294</v>
      </c>
      <c r="AD300" s="80">
        <v>6.5098039215686285E-2</v>
      </c>
      <c r="AE300" s="76" t="s">
        <v>39</v>
      </c>
      <c r="AF300" s="76">
        <v>0.22705882352941176</v>
      </c>
      <c r="AG300" s="76" t="s">
        <v>39</v>
      </c>
      <c r="AH300" s="76">
        <v>0.26705882352941174</v>
      </c>
      <c r="AI300" s="76" t="s">
        <v>39</v>
      </c>
      <c r="AJ300" s="76" t="s">
        <v>39</v>
      </c>
      <c r="AK300" s="76" t="s">
        <v>39</v>
      </c>
      <c r="AL300" s="76" t="s">
        <v>39</v>
      </c>
      <c r="AM300" s="76">
        <v>0.16235294117647059</v>
      </c>
      <c r="AN300" s="76">
        <v>0.50196078431372548</v>
      </c>
    </row>
    <row r="301" spans="1:40" ht="15.75" x14ac:dyDescent="0.25">
      <c r="A301" s="2" t="s">
        <v>182</v>
      </c>
      <c r="B301" s="2" t="s">
        <v>347</v>
      </c>
      <c r="C301" s="2" t="s">
        <v>426</v>
      </c>
      <c r="D301" s="2" t="s">
        <v>427</v>
      </c>
      <c r="E301" s="2">
        <v>253</v>
      </c>
      <c r="F301" s="2">
        <v>204</v>
      </c>
      <c r="G301" s="76">
        <v>4.5588235294117652E-2</v>
      </c>
      <c r="H301" s="76" t="s">
        <v>39</v>
      </c>
      <c r="I301" s="76">
        <v>2.4019607843137256E-2</v>
      </c>
      <c r="J301" s="76" t="s">
        <v>39</v>
      </c>
      <c r="K301" s="76" t="s">
        <v>39</v>
      </c>
      <c r="L301" s="76" t="s">
        <v>39</v>
      </c>
      <c r="M301" s="76" t="s">
        <v>39</v>
      </c>
      <c r="N301" s="77">
        <f t="shared" si="46"/>
        <v>0.74509803921568629</v>
      </c>
      <c r="O301" s="78" t="s">
        <v>39</v>
      </c>
      <c r="P301" s="79">
        <v>0.74509803921568629</v>
      </c>
      <c r="Q301" s="77">
        <f>SUM(R301,S301)</f>
        <v>7.696078431372548E-2</v>
      </c>
      <c r="R301" s="78" t="s">
        <v>39</v>
      </c>
      <c r="S301" s="76">
        <v>7.696078431372548E-2</v>
      </c>
      <c r="T301" s="76">
        <v>0.14019607843137255</v>
      </c>
      <c r="U301" s="76" t="s">
        <v>39</v>
      </c>
      <c r="V301" s="76" t="s">
        <v>39</v>
      </c>
      <c r="W301" s="76" t="s">
        <v>39</v>
      </c>
      <c r="X301" s="76">
        <v>0.94117647058823528</v>
      </c>
      <c r="Y301" s="76">
        <v>7.5980392156862739E-2</v>
      </c>
      <c r="Z301" s="76">
        <v>0.21421568627450982</v>
      </c>
      <c r="AA301" s="76">
        <v>0.91666666666666663</v>
      </c>
      <c r="AB301" s="76">
        <v>8.3333333333333329E-2</v>
      </c>
      <c r="AC301" s="76">
        <v>0.22549019607843138</v>
      </c>
      <c r="AD301" s="80">
        <v>7.647058823529411E-2</v>
      </c>
      <c r="AE301" s="76">
        <v>0.24019607843137256</v>
      </c>
      <c r="AF301" s="76">
        <v>0.25294117647058822</v>
      </c>
      <c r="AG301" s="76">
        <v>0.20637254901960786</v>
      </c>
      <c r="AH301" s="76">
        <v>0.26813725490196078</v>
      </c>
      <c r="AI301" s="76" t="s">
        <v>39</v>
      </c>
      <c r="AJ301" s="76" t="s">
        <v>39</v>
      </c>
      <c r="AK301" s="76" t="s">
        <v>39</v>
      </c>
      <c r="AL301" s="76" t="s">
        <v>39</v>
      </c>
      <c r="AM301" s="76">
        <v>0.16176470588235295</v>
      </c>
      <c r="AN301" s="76">
        <v>0.58725490196078434</v>
      </c>
    </row>
    <row r="302" spans="1:40" ht="16.5" thickBot="1" x14ac:dyDescent="0.3">
      <c r="A302" s="98" t="s">
        <v>182</v>
      </c>
      <c r="B302" s="98" t="s">
        <v>347</v>
      </c>
      <c r="C302" s="98" t="s">
        <v>424</v>
      </c>
      <c r="D302" s="98" t="s">
        <v>49</v>
      </c>
      <c r="E302" s="98">
        <f t="shared" ref="E302:AN302" si="58">AVERAGE(E299:E301)</f>
        <v>253</v>
      </c>
      <c r="F302" s="98">
        <f t="shared" si="58"/>
        <v>223.57000000000002</v>
      </c>
      <c r="G302" s="99">
        <f>AVERAGE(G299:G301)</f>
        <v>6.2943378428316196E-2</v>
      </c>
      <c r="H302" s="99">
        <f t="shared" si="58"/>
        <v>1.7949081290444473E-2</v>
      </c>
      <c r="I302" s="99">
        <f t="shared" si="58"/>
        <v>2.00396560778201E-2</v>
      </c>
      <c r="J302" s="99">
        <f t="shared" si="58"/>
        <v>7.2741013650748657E-2</v>
      </c>
      <c r="K302" s="99">
        <f t="shared" si="58"/>
        <v>0.32950895648042411</v>
      </c>
      <c r="L302" s="99">
        <f t="shared" si="58"/>
        <v>0.13129822426349028</v>
      </c>
      <c r="M302" s="99">
        <f t="shared" si="58"/>
        <v>3.6491954866118191E-2</v>
      </c>
      <c r="N302" s="116">
        <f t="shared" si="58"/>
        <v>0.71946389854416093</v>
      </c>
      <c r="O302" s="99" t="e">
        <f t="shared" si="58"/>
        <v>#DIV/0!</v>
      </c>
      <c r="P302" s="99">
        <f t="shared" si="58"/>
        <v>0.71946389854416093</v>
      </c>
      <c r="Q302" s="117">
        <f t="shared" si="58"/>
        <v>7.2009803921568624E-2</v>
      </c>
      <c r="R302" s="99" t="e">
        <f t="shared" si="58"/>
        <v>#DIV/0!</v>
      </c>
      <c r="S302" s="99">
        <f t="shared" si="58"/>
        <v>7.2009803921568624E-2</v>
      </c>
      <c r="T302" s="99">
        <f t="shared" si="58"/>
        <v>0.13862219036213985</v>
      </c>
      <c r="U302" s="99">
        <f t="shared" si="58"/>
        <v>0.69316073318940719</v>
      </c>
      <c r="V302" s="99">
        <f t="shared" si="58"/>
        <v>4.7788706526963903E-2</v>
      </c>
      <c r="W302" s="99">
        <f t="shared" si="58"/>
        <v>0.12318262773438693</v>
      </c>
      <c r="X302" s="99">
        <f t="shared" si="58"/>
        <v>0.91226422381337391</v>
      </c>
      <c r="Y302" s="99">
        <f t="shared" si="58"/>
        <v>8.2292365342528304E-2</v>
      </c>
      <c r="Z302" s="99">
        <f t="shared" si="58"/>
        <v>0.1921772615333035</v>
      </c>
      <c r="AA302" s="99">
        <f t="shared" si="58"/>
        <v>0.9013257776777519</v>
      </c>
      <c r="AB302" s="99">
        <f t="shared" si="58"/>
        <v>8.3260370040038112E-2</v>
      </c>
      <c r="AC302" s="99">
        <f t="shared" si="58"/>
        <v>0.21709317499613323</v>
      </c>
      <c r="AD302" s="99">
        <f t="shared" si="58"/>
        <v>7.6002541397268364E-2</v>
      </c>
      <c r="AE302" s="99">
        <f t="shared" si="58"/>
        <v>0.24019607843137256</v>
      </c>
      <c r="AF302" s="99">
        <f t="shared" si="58"/>
        <v>0.24</v>
      </c>
      <c r="AG302" s="99">
        <f t="shared" si="58"/>
        <v>0.20637254901960786</v>
      </c>
      <c r="AH302" s="99">
        <f t="shared" si="58"/>
        <v>0.28782510944957074</v>
      </c>
      <c r="AI302" s="99">
        <f t="shared" si="58"/>
        <v>0.10297104529781304</v>
      </c>
      <c r="AJ302" s="99">
        <f t="shared" si="58"/>
        <v>0.15162250247980727</v>
      </c>
      <c r="AK302" s="99" t="e">
        <f t="shared" si="58"/>
        <v>#DIV/0!</v>
      </c>
      <c r="AL302" s="99" t="e">
        <f t="shared" si="58"/>
        <v>#DIV/0!</v>
      </c>
      <c r="AM302" s="99">
        <f t="shared" si="58"/>
        <v>0.16991631171385937</v>
      </c>
      <c r="AN302" s="99">
        <f t="shared" si="58"/>
        <v>0.53185623878761268</v>
      </c>
    </row>
    <row r="303" spans="1:40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118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ProportionsTaxaOnly</vt:lpstr>
      <vt:lpstr>Raw Measurements</vt:lpstr>
      <vt:lpstr>Proportions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Scott</dc:creator>
  <cp:lastModifiedBy>Brad Scott</cp:lastModifiedBy>
  <dcterms:created xsi:type="dcterms:W3CDTF">2021-08-06T14:01:17Z</dcterms:created>
  <dcterms:modified xsi:type="dcterms:W3CDTF">2022-02-09T20:14:53Z</dcterms:modified>
</cp:coreProperties>
</file>