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hnjwiens/Desktop/recent stuff/manuscripts/in revision/squamate diversification/submitted_EvoLett_22Sept2020/Supplementary Material/"/>
    </mc:Choice>
  </mc:AlternateContent>
  <xr:revisionPtr revIDLastSave="0" documentId="13_ncr:1_{D34F7705-C483-CA42-863A-66D46BB0E851}" xr6:coauthVersionLast="36" xr6:coauthVersionMax="36" xr10:uidLastSave="{00000000-0000-0000-0000-000000000000}"/>
  <bookViews>
    <workbookView xWindow="3080" yWindow="460" windowWidth="25720" windowHeight="16040" xr2:uid="{00000000-000D-0000-FFFF-FFFF00000000}"/>
  </bookViews>
  <sheets>
    <sheet name="Metadata" sheetId="1" r:id="rId1"/>
    <sheet name="Supplementary File S4" sheetId="3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2" i="3"/>
</calcChain>
</file>

<file path=xl/sharedStrings.xml><?xml version="1.0" encoding="utf-8"?>
<sst xmlns="http://schemas.openxmlformats.org/spreadsheetml/2006/main" count="94" uniqueCount="89">
  <si>
    <t>Variable</t>
  </si>
  <si>
    <t>Explanation</t>
  </si>
  <si>
    <t>Acrochordidae</t>
  </si>
  <si>
    <t>Carphodactylidae</t>
  </si>
  <si>
    <t>Pygopodidae</t>
  </si>
  <si>
    <t>Diplodactylidae</t>
  </si>
  <si>
    <t>Eublepharidae</t>
  </si>
  <si>
    <t>Sphaerodactylidae</t>
  </si>
  <si>
    <t>Phyllodactylidae</t>
  </si>
  <si>
    <t>Gekkonidae</t>
  </si>
  <si>
    <t>Gerrhosauridae</t>
  </si>
  <si>
    <t>Cordylidae</t>
  </si>
  <si>
    <t>Xantusiidae</t>
  </si>
  <si>
    <t>Scincidae</t>
  </si>
  <si>
    <t>Teiidae</t>
  </si>
  <si>
    <t>Rhineuridae</t>
  </si>
  <si>
    <t>Bipedidae</t>
  </si>
  <si>
    <t>Cadeidae</t>
  </si>
  <si>
    <t>Blanidae</t>
  </si>
  <si>
    <t>Amphisbaenidae</t>
  </si>
  <si>
    <t>Lacertidae</t>
  </si>
  <si>
    <t>Helodermatidae</t>
  </si>
  <si>
    <t>Xenosauridae</t>
  </si>
  <si>
    <t>Diploglossidae</t>
  </si>
  <si>
    <t>Anniellidae</t>
  </si>
  <si>
    <t>Anguidae</t>
  </si>
  <si>
    <t>Shinisauridae</t>
  </si>
  <si>
    <t>Lanthanotidae</t>
  </si>
  <si>
    <t>Varanidae</t>
  </si>
  <si>
    <t>Chamaeleonidae</t>
  </si>
  <si>
    <t>Agamidae</t>
  </si>
  <si>
    <t>Leiocephalidae</t>
  </si>
  <si>
    <t>Iguanidae</t>
  </si>
  <si>
    <t>Hoplocercidae</t>
  </si>
  <si>
    <t>Corytophanidae</t>
  </si>
  <si>
    <t>Crotaphytidae</t>
  </si>
  <si>
    <t>Tropiduridae</t>
  </si>
  <si>
    <t>Opluridae</t>
  </si>
  <si>
    <t>Leiosauridae</t>
  </si>
  <si>
    <t>Liolaemidae</t>
  </si>
  <si>
    <t>Phrynosomatidae</t>
  </si>
  <si>
    <t>Polychrotidae</t>
  </si>
  <si>
    <t>Dactyloidae</t>
  </si>
  <si>
    <t>Leptotyphlopidae</t>
  </si>
  <si>
    <t>Gerrhopilidae</t>
  </si>
  <si>
    <t>Xenotyphlopidae</t>
  </si>
  <si>
    <t>Typhlopidae</t>
  </si>
  <si>
    <t>Anomalepididae</t>
  </si>
  <si>
    <t>Tropidophiidae</t>
  </si>
  <si>
    <t>Aniliidae</t>
  </si>
  <si>
    <t>Uropeltidae</t>
  </si>
  <si>
    <t>Xenopeltidae</t>
  </si>
  <si>
    <t>Pythonidae</t>
  </si>
  <si>
    <t>Xenophidiidae</t>
  </si>
  <si>
    <t>Boidae</t>
  </si>
  <si>
    <t>Xenodermatidae</t>
  </si>
  <si>
    <t>Pareatidae</t>
  </si>
  <si>
    <t>Viperidae</t>
  </si>
  <si>
    <t>Homalopsidae</t>
  </si>
  <si>
    <t>Lamprophiidae</t>
  </si>
  <si>
    <t>Elapidae</t>
  </si>
  <si>
    <t>Family</t>
    <phoneticPr fontId="18" type="noConversion"/>
  </si>
  <si>
    <t>Dibamidae</t>
  </si>
  <si>
    <t>Trogonophiidae</t>
  </si>
  <si>
    <t>Family</t>
    <phoneticPr fontId="18" type="noConversion"/>
  </si>
  <si>
    <t>Squamate family</t>
    <phoneticPr fontId="18" type="noConversion"/>
  </si>
  <si>
    <t>Colubridae - Sibynophiinae</t>
    <phoneticPr fontId="18" type="noConversion"/>
  </si>
  <si>
    <t>Colubridae - Colubrinae2</t>
    <phoneticPr fontId="18" type="noConversion"/>
  </si>
  <si>
    <t>Colubridae - Grayiinae</t>
    <phoneticPr fontId="18" type="noConversion"/>
  </si>
  <si>
    <t>Colubridae - Colubrinae1(Ahaetullinae)</t>
    <phoneticPr fontId="18" type="noConversion"/>
  </si>
  <si>
    <t>Colubridae -Calamariinae</t>
    <phoneticPr fontId="18" type="noConversion"/>
  </si>
  <si>
    <t>Colubridae -Pseudoxenodontinae</t>
    <phoneticPr fontId="18" type="noConversion"/>
  </si>
  <si>
    <t>Colubridae -Natricinae</t>
    <phoneticPr fontId="18" type="noConversion"/>
  </si>
  <si>
    <t>Colubridae -Dipsadinae</t>
    <phoneticPr fontId="18" type="noConversion"/>
  </si>
  <si>
    <t>Gymnophthalmidae</t>
    <phoneticPr fontId="18" type="noConversion"/>
  </si>
  <si>
    <t>Cylindrophiidae</t>
    <phoneticPr fontId="18" type="noConversion"/>
  </si>
  <si>
    <t>Clade age</t>
  </si>
  <si>
    <t>Total ecoregions</t>
  </si>
  <si>
    <t>number of described species (data from Bars-Closel et al. 2017)</t>
    <phoneticPr fontId="18" type="noConversion"/>
  </si>
  <si>
    <t>Loxocemidae</t>
    <phoneticPr fontId="18" type="noConversion"/>
  </si>
  <si>
    <t xml:space="preserve"> </t>
    <phoneticPr fontId="18" type="noConversion"/>
  </si>
  <si>
    <t>Supplementary File S4.  Diversification rates and rates of range expansion for the alternative tree</t>
  </si>
  <si>
    <t>Regions/age</t>
  </si>
  <si>
    <t>Species richness</t>
  </si>
  <si>
    <t>Diversification rates</t>
  </si>
  <si>
    <t>Total number of ecoregions where the clade occurs</t>
  </si>
  <si>
    <t>Total number of geographic regions for the family divided by the clade's age</t>
  </si>
  <si>
    <t>Stem age of each squamate family in millions of years before present, based on the tree of Tonini et al. (2016)</t>
  </si>
  <si>
    <t>Stem diversification rate with an assumed relative extinction fraction of 0.5 (with clade ages from the alternative tree)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</si>
</sst>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_ "/>
    <numFmt numFmtId="165" formatCode="0.00_ "/>
  </numFmts>
  <fonts count="27" x14ac:knownFonts="1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18"/>
      <color theme="3"/>
      <name val="Calibri Light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4"/>
      <color theme="1"/>
      <name val="Calibri"/>
      <family val="3"/>
      <charset val="134"/>
      <scheme val="minor"/>
    </font>
    <font>
      <sz val="14"/>
      <color theme="1"/>
      <name val="Calibri"/>
      <family val="3"/>
      <charset val="134"/>
      <scheme val="minor"/>
    </font>
    <font>
      <sz val="14"/>
      <color theme="1"/>
      <name val="Calibri"/>
      <family val="2"/>
      <charset val="134"/>
      <scheme val="minor"/>
    </font>
    <font>
      <b/>
      <sz val="14"/>
      <color theme="1"/>
      <name val="Calibri"/>
      <family val="2"/>
      <charset val="134"/>
      <scheme val="minor"/>
    </font>
    <font>
      <u/>
      <sz val="11"/>
      <color theme="10"/>
      <name val="Calibri"/>
      <family val="2"/>
      <charset val="134"/>
      <scheme val="minor"/>
    </font>
    <font>
      <u/>
      <sz val="11"/>
      <color theme="11"/>
      <name val="Calibri"/>
      <family val="2"/>
      <charset val="134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/>
  </cellStyleXfs>
  <cellXfs count="24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164" fontId="20" fillId="0" borderId="0" xfId="0" applyNumberFormat="1" applyFont="1">
      <alignment vertical="center"/>
    </xf>
    <xf numFmtId="164" fontId="21" fillId="0" borderId="0" xfId="0" applyNumberFormat="1" applyFont="1">
      <alignment vertical="center"/>
    </xf>
    <xf numFmtId="164" fontId="19" fillId="0" borderId="0" xfId="0" applyNumberFormat="1" applyFont="1" applyAlignment="1">
      <alignment vertical="top"/>
    </xf>
    <xf numFmtId="164" fontId="22" fillId="0" borderId="0" xfId="0" applyNumberFormat="1" applyFont="1" applyAlignment="1">
      <alignment vertical="top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165" fontId="19" fillId="0" borderId="0" xfId="0" applyNumberFormat="1" applyFont="1" applyAlignment="1">
      <alignment horizontal="center" vertical="top" wrapText="1"/>
    </xf>
    <xf numFmtId="165" fontId="25" fillId="0" borderId="0" xfId="0" applyNumberFormat="1" applyFont="1" applyAlignment="1">
      <alignment horizontal="center" vertical="center"/>
    </xf>
    <xf numFmtId="165" fontId="25" fillId="0" borderId="0" xfId="0" applyNumberFormat="1" applyFont="1" applyBorder="1" applyAlignment="1">
      <alignment horizontal="center" vertical="center"/>
    </xf>
    <xf numFmtId="165" fontId="25" fillId="0" borderId="0" xfId="0" applyNumberFormat="1" applyFont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0" fontId="25" fillId="0" borderId="0" xfId="44" applyFont="1" applyAlignment="1">
      <alignment horizontal="center" vertical="center"/>
    </xf>
    <xf numFmtId="0" fontId="25" fillId="0" borderId="0" xfId="44" applyFont="1" applyAlignment="1">
      <alignment horizontal="center" vertical="center" wrapText="1"/>
    </xf>
    <xf numFmtId="0" fontId="25" fillId="0" borderId="0" xfId="44" applyFont="1" applyBorder="1" applyAlignment="1">
      <alignment horizontal="center" vertical="center"/>
    </xf>
    <xf numFmtId="0" fontId="20" fillId="0" borderId="0" xfId="44" applyFont="1" applyAlignment="1">
      <alignment horizontal="center" vertical="center"/>
    </xf>
    <xf numFmtId="0" fontId="20" fillId="0" borderId="0" xfId="44" applyFont="1" applyAlignment="1">
      <alignment horizontal="center" vertical="center" wrapText="1"/>
    </xf>
    <xf numFmtId="0" fontId="19" fillId="0" borderId="0" xfId="0" applyFont="1" applyAlignment="1">
      <alignment horizontal="center" vertical="top"/>
    </xf>
    <xf numFmtId="164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wrapText="1"/>
    </xf>
    <xf numFmtId="0" fontId="20" fillId="0" borderId="0" xfId="0" applyFont="1" applyAlignment="1"/>
    <xf numFmtId="0" fontId="20" fillId="0" borderId="0" xfId="0" applyFont="1" applyAlignment="1">
      <alignment horizontal="left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常规 2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2"/>
  <sheetViews>
    <sheetView tabSelected="1" zoomScale="125" zoomScaleNormal="125" zoomScalePageLayoutView="125" workbookViewId="0">
      <selection activeCell="A2" sqref="A2"/>
    </sheetView>
  </sheetViews>
  <sheetFormatPr baseColWidth="10" defaultColWidth="8.83203125" defaultRowHeight="19" x14ac:dyDescent="0.2"/>
  <cols>
    <col min="1" max="1" width="51.6640625" style="1" customWidth="1"/>
    <col min="2" max="2" width="11.1640625" style="2" customWidth="1"/>
    <col min="3" max="16384" width="8.83203125" style="2"/>
  </cols>
  <sheetData>
    <row r="2" spans="1:20" s="8" customFormat="1" x14ac:dyDescent="0.2">
      <c r="A2" s="7" t="s">
        <v>81</v>
      </c>
    </row>
    <row r="3" spans="1:20" s="8" customFormat="1" x14ac:dyDescent="0.2">
      <c r="A3" s="7" t="s">
        <v>80</v>
      </c>
    </row>
    <row r="4" spans="1:20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1" t="s">
        <v>0</v>
      </c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">
      <c r="A7" s="1" t="s">
        <v>61</v>
      </c>
      <c r="B7" s="2" t="s">
        <v>65</v>
      </c>
    </row>
    <row r="8" spans="1:20" x14ac:dyDescent="0.2">
      <c r="A8" s="1" t="s">
        <v>83</v>
      </c>
      <c r="B8" s="2" t="s">
        <v>78</v>
      </c>
    </row>
    <row r="9" spans="1:20" ht="20" x14ac:dyDescent="0.25">
      <c r="A9" s="21" t="s">
        <v>76</v>
      </c>
      <c r="B9" s="22" t="s">
        <v>87</v>
      </c>
      <c r="C9" s="22"/>
    </row>
    <row r="10" spans="1:20" x14ac:dyDescent="0.2">
      <c r="A10" s="1" t="s">
        <v>84</v>
      </c>
      <c r="B10" s="2" t="s">
        <v>88</v>
      </c>
    </row>
    <row r="11" spans="1:20" ht="20" x14ac:dyDescent="0.25">
      <c r="A11" s="21" t="s">
        <v>77</v>
      </c>
      <c r="B11" s="23" t="s">
        <v>85</v>
      </c>
    </row>
    <row r="12" spans="1:20" ht="20" x14ac:dyDescent="0.25">
      <c r="A12" s="21" t="s">
        <v>82</v>
      </c>
      <c r="B12" s="22" t="s">
        <v>86</v>
      </c>
    </row>
  </sheetData>
  <phoneticPr fontId="18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3"/>
  <sheetViews>
    <sheetView zoomScale="125" zoomScaleNormal="125" zoomScalePageLayoutView="125" workbookViewId="0">
      <pane ySplit="1" topLeftCell="A28" activePane="bottomLeft" state="frozenSplit"/>
      <selection pane="bottomLeft" activeCell="F1" sqref="F1"/>
    </sheetView>
  </sheetViews>
  <sheetFormatPr baseColWidth="10" defaultColWidth="8.83203125" defaultRowHeight="19" x14ac:dyDescent="0.2"/>
  <cols>
    <col min="1" max="1" width="27.1640625" style="3" customWidth="1"/>
    <col min="2" max="2" width="18.6640625" style="2" customWidth="1"/>
    <col min="3" max="3" width="21.5" style="4" customWidth="1"/>
    <col min="4" max="4" width="29.6640625" style="4" customWidth="1"/>
    <col min="5" max="5" width="18.6640625" style="4" customWidth="1"/>
    <col min="6" max="6" width="15.6640625" style="4" customWidth="1"/>
    <col min="7" max="16384" width="8.83203125" style="4"/>
  </cols>
  <sheetData>
    <row r="1" spans="1:6" s="6" customFormat="1" ht="18" customHeight="1" x14ac:dyDescent="0.2">
      <c r="A1" s="5" t="s">
        <v>64</v>
      </c>
      <c r="B1" s="19" t="s">
        <v>83</v>
      </c>
      <c r="C1" s="9" t="s">
        <v>76</v>
      </c>
      <c r="D1" s="20" t="s">
        <v>84</v>
      </c>
      <c r="E1" s="20" t="s">
        <v>77</v>
      </c>
      <c r="F1" s="20" t="s">
        <v>82</v>
      </c>
    </row>
    <row r="2" spans="1:6" x14ac:dyDescent="0.2">
      <c r="A2" s="3" t="s">
        <v>62</v>
      </c>
      <c r="B2" s="2">
        <v>23</v>
      </c>
      <c r="C2" s="10">
        <v>189.96326099999999</v>
      </c>
      <c r="D2" s="3">
        <f>LOG(B2*0.5+0.5)/C2</f>
        <v>5.6809997910470958E-3</v>
      </c>
      <c r="E2" s="14">
        <v>3</v>
      </c>
      <c r="F2" s="3">
        <f>E2/C2</f>
        <v>1.5792527377175316E-2</v>
      </c>
    </row>
    <row r="3" spans="1:6" x14ac:dyDescent="0.2">
      <c r="A3" s="3" t="s">
        <v>3</v>
      </c>
      <c r="B3" s="2">
        <v>30</v>
      </c>
      <c r="C3" s="10">
        <v>55.371258999999995</v>
      </c>
      <c r="D3" s="3">
        <f t="shared" ref="D3:D66" si="0">LOG(B3*0.5+0.5)/C3</f>
        <v>2.1497284325254218E-2</v>
      </c>
      <c r="E3" s="14">
        <v>1</v>
      </c>
      <c r="F3" s="3">
        <f t="shared" ref="F3:F66" si="1">E3/C3</f>
        <v>1.805991082846789E-2</v>
      </c>
    </row>
    <row r="4" spans="1:6" x14ac:dyDescent="0.2">
      <c r="A4" s="3" t="s">
        <v>4</v>
      </c>
      <c r="B4" s="2">
        <v>46</v>
      </c>
      <c r="C4" s="10">
        <v>55.371258999999981</v>
      </c>
      <c r="D4" s="3">
        <f t="shared" si="0"/>
        <v>2.4761363332405657E-2</v>
      </c>
      <c r="E4" s="14">
        <v>1</v>
      </c>
      <c r="F4" s="3">
        <f t="shared" si="1"/>
        <v>1.8059910828467893E-2</v>
      </c>
    </row>
    <row r="5" spans="1:6" x14ac:dyDescent="0.2">
      <c r="A5" s="3" t="s">
        <v>5</v>
      </c>
      <c r="B5" s="2">
        <v>137</v>
      </c>
      <c r="C5" s="10">
        <v>63.738175999999974</v>
      </c>
      <c r="D5" s="3">
        <f t="shared" si="0"/>
        <v>2.8850042566910858E-2</v>
      </c>
      <c r="E5" s="14">
        <v>1</v>
      </c>
      <c r="F5" s="3">
        <f t="shared" si="1"/>
        <v>1.5689184453599684E-2</v>
      </c>
    </row>
    <row r="6" spans="1:6" x14ac:dyDescent="0.2">
      <c r="A6" s="3" t="s">
        <v>6</v>
      </c>
      <c r="B6" s="2">
        <v>36</v>
      </c>
      <c r="C6" s="10">
        <v>95.176893999999976</v>
      </c>
      <c r="D6" s="3">
        <f t="shared" si="0"/>
        <v>1.3313858806981178E-2</v>
      </c>
      <c r="E6" s="14">
        <v>7</v>
      </c>
      <c r="F6" s="3">
        <f t="shared" si="1"/>
        <v>7.3547262426949991E-2</v>
      </c>
    </row>
    <row r="7" spans="1:6" x14ac:dyDescent="0.2">
      <c r="A7" s="3" t="s">
        <v>7</v>
      </c>
      <c r="B7" s="2">
        <v>215</v>
      </c>
      <c r="C7" s="10">
        <v>88.868760999999964</v>
      </c>
      <c r="D7" s="3">
        <f t="shared" si="0"/>
        <v>2.2881198439201271E-2</v>
      </c>
      <c r="E7" s="14">
        <v>7</v>
      </c>
      <c r="F7" s="3">
        <f t="shared" si="1"/>
        <v>7.8767836090344531E-2</v>
      </c>
    </row>
    <row r="8" spans="1:6" x14ac:dyDescent="0.2">
      <c r="A8" s="3" t="s">
        <v>8</v>
      </c>
      <c r="B8" s="2">
        <v>134</v>
      </c>
      <c r="C8" s="10">
        <v>83.195375999999968</v>
      </c>
      <c r="D8" s="3">
        <f t="shared" si="0"/>
        <v>2.1988046220634012E-2</v>
      </c>
      <c r="E8" s="14">
        <v>8</v>
      </c>
      <c r="F8" s="3">
        <f t="shared" si="1"/>
        <v>9.6159190385773405E-2</v>
      </c>
    </row>
    <row r="9" spans="1:6" x14ac:dyDescent="0.2">
      <c r="A9" s="3" t="s">
        <v>9</v>
      </c>
      <c r="B9" s="2">
        <v>1063</v>
      </c>
      <c r="C9" s="10">
        <v>83.195375999999996</v>
      </c>
      <c r="D9" s="3">
        <f t="shared" si="0"/>
        <v>3.2765181953081722E-2</v>
      </c>
      <c r="E9" s="14">
        <v>9</v>
      </c>
      <c r="F9" s="3">
        <f t="shared" si="1"/>
        <v>0.10817908918399503</v>
      </c>
    </row>
    <row r="10" spans="1:6" x14ac:dyDescent="0.2">
      <c r="A10" s="3" t="s">
        <v>10</v>
      </c>
      <c r="B10" s="2">
        <v>37</v>
      </c>
      <c r="C10" s="10">
        <v>81.591768999999999</v>
      </c>
      <c r="D10" s="3">
        <f t="shared" si="0"/>
        <v>1.5672580906449386E-2</v>
      </c>
      <c r="E10" s="14">
        <v>2</v>
      </c>
      <c r="F10" s="3">
        <f t="shared" si="1"/>
        <v>2.4512276477300057E-2</v>
      </c>
    </row>
    <row r="11" spans="1:6" x14ac:dyDescent="0.2">
      <c r="A11" s="3" t="s">
        <v>11</v>
      </c>
      <c r="B11" s="2">
        <v>67</v>
      </c>
      <c r="C11" s="10">
        <v>81.591768999999999</v>
      </c>
      <c r="D11" s="3">
        <f t="shared" si="0"/>
        <v>1.8770017316847919E-2</v>
      </c>
      <c r="E11" s="14">
        <v>1</v>
      </c>
      <c r="F11" s="3">
        <f t="shared" si="1"/>
        <v>1.2256138238650028E-2</v>
      </c>
    </row>
    <row r="12" spans="1:6" x14ac:dyDescent="0.2">
      <c r="A12" s="3" t="s">
        <v>12</v>
      </c>
      <c r="B12" s="2">
        <v>34</v>
      </c>
      <c r="C12" s="10">
        <v>127.38364899999999</v>
      </c>
      <c r="D12" s="3">
        <f t="shared" si="0"/>
        <v>9.7582229622445067E-3</v>
      </c>
      <c r="E12" s="14">
        <v>3</v>
      </c>
      <c r="F12" s="3">
        <f t="shared" si="1"/>
        <v>2.3550903303139008E-2</v>
      </c>
    </row>
    <row r="13" spans="1:6" x14ac:dyDescent="0.2">
      <c r="A13" s="3" t="s">
        <v>13</v>
      </c>
      <c r="B13" s="2">
        <v>1062</v>
      </c>
      <c r="C13" s="10">
        <v>140.59944899999999</v>
      </c>
      <c r="D13" s="3">
        <f t="shared" si="0"/>
        <v>1.9384878733481492E-2</v>
      </c>
      <c r="E13" s="14">
        <v>12</v>
      </c>
      <c r="F13" s="3">
        <f t="shared" si="1"/>
        <v>8.5348840876325202E-2</v>
      </c>
    </row>
    <row r="14" spans="1:6" x14ac:dyDescent="0.2">
      <c r="A14" s="3" t="s">
        <v>14</v>
      </c>
      <c r="B14" s="2">
        <v>151</v>
      </c>
      <c r="C14" s="10">
        <v>95.795230000000004</v>
      </c>
      <c r="D14" s="3">
        <f t="shared" si="0"/>
        <v>1.9633687317007237E-2</v>
      </c>
      <c r="E14" s="14">
        <v>5</v>
      </c>
      <c r="F14" s="3">
        <f t="shared" si="1"/>
        <v>5.2194665642537733E-2</v>
      </c>
    </row>
    <row r="15" spans="1:6" x14ac:dyDescent="0.2">
      <c r="A15" s="3" t="s">
        <v>74</v>
      </c>
      <c r="B15" s="2">
        <v>253</v>
      </c>
      <c r="C15" s="10">
        <v>95.795230000000004</v>
      </c>
      <c r="D15" s="3">
        <f t="shared" si="0"/>
        <v>2.1961466358564583E-2</v>
      </c>
      <c r="E15" s="14">
        <v>4</v>
      </c>
      <c r="F15" s="3">
        <f t="shared" si="1"/>
        <v>4.1755732514030183E-2</v>
      </c>
    </row>
    <row r="16" spans="1:6" s="3" customFormat="1" x14ac:dyDescent="0.2">
      <c r="A16" s="3" t="s">
        <v>15</v>
      </c>
      <c r="B16" s="2">
        <v>1</v>
      </c>
      <c r="C16" s="10">
        <v>129.8673</v>
      </c>
      <c r="D16" s="3">
        <f t="shared" si="0"/>
        <v>0</v>
      </c>
      <c r="E16" s="17">
        <v>1</v>
      </c>
      <c r="F16" s="3">
        <f t="shared" si="1"/>
        <v>7.700167786656071E-3</v>
      </c>
    </row>
    <row r="17" spans="1:6" x14ac:dyDescent="0.2">
      <c r="A17" s="3" t="s">
        <v>16</v>
      </c>
      <c r="B17" s="2">
        <v>3</v>
      </c>
      <c r="C17" s="10">
        <v>85.358830000000012</v>
      </c>
      <c r="D17" s="3">
        <f t="shared" si="0"/>
        <v>3.5266415397678386E-3</v>
      </c>
      <c r="E17" s="14">
        <v>2</v>
      </c>
      <c r="F17" s="3">
        <f t="shared" si="1"/>
        <v>2.343049922310322E-2</v>
      </c>
    </row>
    <row r="18" spans="1:6" x14ac:dyDescent="0.2">
      <c r="A18" s="3" t="s">
        <v>17</v>
      </c>
      <c r="B18" s="2">
        <v>2</v>
      </c>
      <c r="C18" s="10">
        <v>76.896792000000005</v>
      </c>
      <c r="D18" s="3">
        <f t="shared" si="0"/>
        <v>2.2899688592429345E-3</v>
      </c>
      <c r="E18" s="14">
        <v>1</v>
      </c>
      <c r="F18" s="3">
        <f t="shared" si="1"/>
        <v>1.3004443670419957E-2</v>
      </c>
    </row>
    <row r="19" spans="1:6" x14ac:dyDescent="0.2">
      <c r="A19" s="3" t="s">
        <v>18</v>
      </c>
      <c r="B19" s="2">
        <v>7</v>
      </c>
      <c r="C19" s="10">
        <v>69.795401999999996</v>
      </c>
      <c r="D19" s="3">
        <f t="shared" si="0"/>
        <v>8.6260695414858771E-3</v>
      </c>
      <c r="E19" s="14">
        <v>1</v>
      </c>
      <c r="F19" s="3">
        <f t="shared" si="1"/>
        <v>1.432759137915704E-2</v>
      </c>
    </row>
    <row r="20" spans="1:6" x14ac:dyDescent="0.2">
      <c r="A20" s="3" t="s">
        <v>19</v>
      </c>
      <c r="B20" s="2">
        <v>175</v>
      </c>
      <c r="C20" s="10">
        <v>54.606892000000002</v>
      </c>
      <c r="D20" s="3">
        <f t="shared" si="0"/>
        <v>3.560874096533765E-2</v>
      </c>
      <c r="E20" s="14">
        <v>3</v>
      </c>
      <c r="F20" s="3">
        <f t="shared" si="1"/>
        <v>5.4938120265112321E-2</v>
      </c>
    </row>
    <row r="21" spans="1:6" x14ac:dyDescent="0.2">
      <c r="A21" s="3" t="s">
        <v>63</v>
      </c>
      <c r="B21" s="2">
        <v>6</v>
      </c>
      <c r="C21" s="10">
        <v>54.606892000000002</v>
      </c>
      <c r="D21" s="3">
        <f t="shared" si="0"/>
        <v>9.9633585509733037E-3</v>
      </c>
      <c r="E21" s="14">
        <v>2</v>
      </c>
      <c r="F21" s="3">
        <f t="shared" si="1"/>
        <v>3.6625413510074881E-2</v>
      </c>
    </row>
    <row r="22" spans="1:6" x14ac:dyDescent="0.2">
      <c r="A22" s="3" t="s">
        <v>20</v>
      </c>
      <c r="B22" s="2">
        <v>322</v>
      </c>
      <c r="C22" s="10">
        <v>141.33942999999999</v>
      </c>
      <c r="D22" s="3">
        <f t="shared" si="0"/>
        <v>1.5623188282753948E-2</v>
      </c>
      <c r="E22" s="14">
        <v>5</v>
      </c>
      <c r="F22" s="3">
        <f t="shared" si="1"/>
        <v>3.5375832490622046E-2</v>
      </c>
    </row>
    <row r="23" spans="1:6" x14ac:dyDescent="0.2">
      <c r="A23" s="3" t="s">
        <v>21</v>
      </c>
      <c r="B23" s="2">
        <v>2</v>
      </c>
      <c r="C23" s="10">
        <v>86.953646999999989</v>
      </c>
      <c r="D23" s="3">
        <f t="shared" si="0"/>
        <v>2.0251164284769015E-3</v>
      </c>
      <c r="E23" s="14">
        <v>2</v>
      </c>
      <c r="F23" s="3">
        <f t="shared" si="1"/>
        <v>2.3000760393638235E-2</v>
      </c>
    </row>
    <row r="24" spans="1:6" x14ac:dyDescent="0.2">
      <c r="A24" s="3" t="s">
        <v>22</v>
      </c>
      <c r="B24" s="2">
        <v>10</v>
      </c>
      <c r="C24" s="10">
        <v>94.536939999999987</v>
      </c>
      <c r="D24" s="3">
        <f t="shared" si="0"/>
        <v>7.8314644994247114E-3</v>
      </c>
      <c r="E24" s="14">
        <v>1</v>
      </c>
      <c r="F24" s="3">
        <f t="shared" si="1"/>
        <v>1.0577875695997777E-2</v>
      </c>
    </row>
    <row r="25" spans="1:6" x14ac:dyDescent="0.2">
      <c r="A25" s="3" t="s">
        <v>23</v>
      </c>
      <c r="B25" s="2">
        <v>51</v>
      </c>
      <c r="C25" s="10">
        <v>53.121842999999984</v>
      </c>
      <c r="D25" s="3">
        <f t="shared" si="0"/>
        <v>2.6636375322498098E-2</v>
      </c>
      <c r="E25" s="14">
        <v>4</v>
      </c>
      <c r="F25" s="3">
        <f t="shared" si="1"/>
        <v>7.5298592332348133E-2</v>
      </c>
    </row>
    <row r="26" spans="1:6" x14ac:dyDescent="0.2">
      <c r="A26" s="3" t="s">
        <v>25</v>
      </c>
      <c r="B26" s="2">
        <v>75</v>
      </c>
      <c r="C26" s="10">
        <v>53.121842999999984</v>
      </c>
      <c r="D26" s="3">
        <f t="shared" si="0"/>
        <v>2.9738870253744974E-2</v>
      </c>
      <c r="E26" s="14">
        <v>7</v>
      </c>
      <c r="F26" s="3">
        <f t="shared" si="1"/>
        <v>0.13177253658160923</v>
      </c>
    </row>
    <row r="27" spans="1:6" s="3" customFormat="1" x14ac:dyDescent="0.2">
      <c r="A27" s="3" t="s">
        <v>24</v>
      </c>
      <c r="B27" s="2">
        <v>6</v>
      </c>
      <c r="C27" s="10">
        <v>59.258786999999984</v>
      </c>
      <c r="D27" s="3">
        <f t="shared" si="0"/>
        <v>9.1812214170073347E-3</v>
      </c>
      <c r="E27" s="17">
        <v>2</v>
      </c>
      <c r="F27" s="3">
        <f t="shared" si="1"/>
        <v>3.3750268968549768E-2</v>
      </c>
    </row>
    <row r="28" spans="1:6" s="3" customFormat="1" x14ac:dyDescent="0.2">
      <c r="A28" s="3" t="s">
        <v>26</v>
      </c>
      <c r="B28" s="2">
        <v>1</v>
      </c>
      <c r="C28" s="10">
        <v>112.48142</v>
      </c>
      <c r="D28" s="3">
        <f t="shared" si="0"/>
        <v>0</v>
      </c>
      <c r="E28" s="17">
        <v>1</v>
      </c>
      <c r="F28" s="3">
        <f t="shared" si="1"/>
        <v>8.8903571807681658E-3</v>
      </c>
    </row>
    <row r="29" spans="1:6" s="3" customFormat="1" x14ac:dyDescent="0.2">
      <c r="A29" s="3" t="s">
        <v>27</v>
      </c>
      <c r="B29" s="2">
        <v>1</v>
      </c>
      <c r="C29" s="10">
        <v>67.19704999999999</v>
      </c>
      <c r="D29" s="3">
        <f t="shared" si="0"/>
        <v>0</v>
      </c>
      <c r="E29" s="17">
        <v>1</v>
      </c>
      <c r="F29" s="3">
        <f t="shared" si="1"/>
        <v>1.4881605665724912E-2</v>
      </c>
    </row>
    <row r="30" spans="1:6" x14ac:dyDescent="0.2">
      <c r="A30" s="3" t="s">
        <v>28</v>
      </c>
      <c r="B30" s="2">
        <v>78</v>
      </c>
      <c r="C30" s="10">
        <v>67.19704999999999</v>
      </c>
      <c r="D30" s="3">
        <f t="shared" si="0"/>
        <v>2.3759928384154666E-2</v>
      </c>
      <c r="E30" s="14">
        <v>6</v>
      </c>
      <c r="F30" s="3">
        <f t="shared" si="1"/>
        <v>8.9289633994349471E-2</v>
      </c>
    </row>
    <row r="31" spans="1:6" x14ac:dyDescent="0.2">
      <c r="A31" s="3" t="s">
        <v>29</v>
      </c>
      <c r="B31" s="2">
        <v>202</v>
      </c>
      <c r="C31" s="10">
        <v>115.00975</v>
      </c>
      <c r="D31" s="3">
        <f t="shared" si="0"/>
        <v>1.7446051680394332E-2</v>
      </c>
      <c r="E31" s="14">
        <v>4</v>
      </c>
      <c r="F31" s="3">
        <f t="shared" si="1"/>
        <v>3.4779659985349071E-2</v>
      </c>
    </row>
    <row r="32" spans="1:6" x14ac:dyDescent="0.2">
      <c r="A32" s="3" t="s">
        <v>30</v>
      </c>
      <c r="B32" s="2">
        <v>466</v>
      </c>
      <c r="C32" s="10">
        <v>115.00975</v>
      </c>
      <c r="D32" s="3">
        <f t="shared" si="0"/>
        <v>2.059205315116441E-2</v>
      </c>
      <c r="E32" s="14">
        <v>5</v>
      </c>
      <c r="F32" s="3">
        <f t="shared" si="1"/>
        <v>4.3474574981686338E-2</v>
      </c>
    </row>
    <row r="33" spans="1:6" x14ac:dyDescent="0.2">
      <c r="A33" s="3" t="s">
        <v>31</v>
      </c>
      <c r="B33" s="2">
        <v>29</v>
      </c>
      <c r="C33" s="10">
        <v>59.612908000000019</v>
      </c>
      <c r="D33" s="3">
        <f t="shared" si="0"/>
        <v>1.9728802008042973E-2</v>
      </c>
      <c r="E33" s="14">
        <v>1</v>
      </c>
      <c r="F33" s="3">
        <f t="shared" si="1"/>
        <v>1.6774890431448163E-2</v>
      </c>
    </row>
    <row r="34" spans="1:6" x14ac:dyDescent="0.2">
      <c r="A34" s="3" t="s">
        <v>32</v>
      </c>
      <c r="B34" s="2">
        <v>41</v>
      </c>
      <c r="C34" s="10">
        <v>58.263134999999991</v>
      </c>
      <c r="D34" s="3">
        <f t="shared" si="0"/>
        <v>2.2693926352125054E-2</v>
      </c>
      <c r="E34" s="14">
        <v>4</v>
      </c>
      <c r="F34" s="3">
        <f t="shared" si="1"/>
        <v>6.8654046851409564E-2</v>
      </c>
    </row>
    <row r="35" spans="1:6" x14ac:dyDescent="0.2">
      <c r="A35" s="3" t="s">
        <v>33</v>
      </c>
      <c r="B35" s="2">
        <v>19</v>
      </c>
      <c r="C35" s="10">
        <v>55.54061699999999</v>
      </c>
      <c r="D35" s="3">
        <f t="shared" si="0"/>
        <v>1.8004841393821754E-2</v>
      </c>
      <c r="E35" s="14">
        <v>2</v>
      </c>
      <c r="F35" s="3">
        <f t="shared" si="1"/>
        <v>3.6009682787643507E-2</v>
      </c>
    </row>
    <row r="36" spans="1:6" x14ac:dyDescent="0.2">
      <c r="A36" s="3" t="s">
        <v>34</v>
      </c>
      <c r="B36" s="2">
        <v>9</v>
      </c>
      <c r="C36" s="10">
        <v>59.612908000000019</v>
      </c>
      <c r="D36" s="3">
        <f t="shared" si="0"/>
        <v>1.1725145237605565E-2</v>
      </c>
      <c r="E36" s="14">
        <v>2</v>
      </c>
      <c r="F36" s="3">
        <f t="shared" si="1"/>
        <v>3.3549780862896325E-2</v>
      </c>
    </row>
    <row r="37" spans="1:6" x14ac:dyDescent="0.2">
      <c r="A37" s="3" t="s">
        <v>35</v>
      </c>
      <c r="B37" s="2">
        <v>12</v>
      </c>
      <c r="C37" s="10">
        <v>64.232754999999997</v>
      </c>
      <c r="D37" s="3">
        <f t="shared" si="0"/>
        <v>1.2655744824316747E-2</v>
      </c>
      <c r="E37" s="14">
        <v>2</v>
      </c>
      <c r="F37" s="3">
        <f t="shared" si="1"/>
        <v>3.1136761921546102E-2</v>
      </c>
    </row>
    <row r="38" spans="1:6" x14ac:dyDescent="0.2">
      <c r="A38" s="3" t="s">
        <v>36</v>
      </c>
      <c r="B38" s="2">
        <v>128</v>
      </c>
      <c r="C38" s="10">
        <v>58.263135000000005</v>
      </c>
      <c r="D38" s="3">
        <f t="shared" si="0"/>
        <v>3.1058399357248242E-2</v>
      </c>
      <c r="E38" s="14">
        <v>2</v>
      </c>
      <c r="F38" s="3">
        <f t="shared" si="1"/>
        <v>3.4327023425704775E-2</v>
      </c>
    </row>
    <row r="39" spans="1:6" x14ac:dyDescent="0.2">
      <c r="A39" s="3" t="s">
        <v>37</v>
      </c>
      <c r="B39" s="2">
        <v>8</v>
      </c>
      <c r="C39" s="10">
        <v>60.485704999999982</v>
      </c>
      <c r="D39" s="3">
        <f t="shared" si="0"/>
        <v>1.0799452759546142E-2</v>
      </c>
      <c r="E39" s="14">
        <v>1</v>
      </c>
      <c r="F39" s="3">
        <f t="shared" si="1"/>
        <v>1.6532832013779128E-2</v>
      </c>
    </row>
    <row r="40" spans="1:6" x14ac:dyDescent="0.2">
      <c r="A40" s="3" t="s">
        <v>38</v>
      </c>
      <c r="B40" s="2">
        <v>33</v>
      </c>
      <c r="C40" s="10">
        <v>60.485704999999982</v>
      </c>
      <c r="D40" s="3">
        <f t="shared" si="0"/>
        <v>2.0342805318682725E-2</v>
      </c>
      <c r="E40" s="14">
        <v>2</v>
      </c>
      <c r="F40" s="3">
        <f t="shared" si="1"/>
        <v>3.3065664027558256E-2</v>
      </c>
    </row>
    <row r="41" spans="1:6" x14ac:dyDescent="0.2">
      <c r="A41" s="3" t="s">
        <v>39</v>
      </c>
      <c r="B41" s="2">
        <v>298</v>
      </c>
      <c r="C41" s="10">
        <v>68.372297000000003</v>
      </c>
      <c r="D41" s="3">
        <f t="shared" si="0"/>
        <v>3.1805881739799501E-2</v>
      </c>
      <c r="E41" s="14">
        <v>2</v>
      </c>
      <c r="F41" s="3">
        <f t="shared" si="1"/>
        <v>2.925161341295876E-2</v>
      </c>
    </row>
    <row r="42" spans="1:6" x14ac:dyDescent="0.2">
      <c r="A42" s="3" t="s">
        <v>40</v>
      </c>
      <c r="B42" s="2">
        <v>148</v>
      </c>
      <c r="C42" s="10">
        <v>82.886310000000009</v>
      </c>
      <c r="D42" s="3">
        <f t="shared" si="0"/>
        <v>2.2587038471712548E-2</v>
      </c>
      <c r="E42" s="14">
        <v>2</v>
      </c>
      <c r="F42" s="3">
        <f t="shared" si="1"/>
        <v>2.412943705661405E-2</v>
      </c>
    </row>
    <row r="43" spans="1:6" x14ac:dyDescent="0.2">
      <c r="A43" s="3" t="s">
        <v>41</v>
      </c>
      <c r="B43" s="2">
        <v>7</v>
      </c>
      <c r="C43" s="10">
        <v>55.54061699999999</v>
      </c>
      <c r="D43" s="3">
        <f t="shared" si="0"/>
        <v>1.0839994653425663E-2</v>
      </c>
      <c r="E43" s="14">
        <v>3</v>
      </c>
      <c r="F43" s="3">
        <f t="shared" si="1"/>
        <v>5.4014524181465261E-2</v>
      </c>
    </row>
    <row r="44" spans="1:6" x14ac:dyDescent="0.2">
      <c r="A44" s="3" t="s">
        <v>42</v>
      </c>
      <c r="B44" s="2">
        <v>400</v>
      </c>
      <c r="C44" s="11">
        <v>68.40476000000001</v>
      </c>
      <c r="D44" s="3">
        <f t="shared" si="0"/>
        <v>3.3654300913506616E-2</v>
      </c>
      <c r="E44" s="16">
        <v>4</v>
      </c>
      <c r="F44" s="3">
        <f t="shared" si="1"/>
        <v>5.8475462818669333E-2</v>
      </c>
    </row>
    <row r="45" spans="1:6" x14ac:dyDescent="0.2">
      <c r="A45" s="3" t="s">
        <v>43</v>
      </c>
      <c r="B45" s="2">
        <v>126</v>
      </c>
      <c r="C45" s="12">
        <v>97.00598399999997</v>
      </c>
      <c r="D45" s="3">
        <f t="shared" si="0"/>
        <v>1.8584149667426459E-2</v>
      </c>
      <c r="E45" s="15">
        <v>9</v>
      </c>
      <c r="F45" s="3">
        <f t="shared" si="1"/>
        <v>9.2777781626337638E-2</v>
      </c>
    </row>
    <row r="46" spans="1:6" x14ac:dyDescent="0.2">
      <c r="A46" s="3" t="s">
        <v>44</v>
      </c>
      <c r="B46" s="2">
        <v>18</v>
      </c>
      <c r="C46" s="12">
        <v>74.47633399999998</v>
      </c>
      <c r="D46" s="3">
        <f t="shared" si="0"/>
        <v>1.3127977073748662E-2</v>
      </c>
      <c r="E46" s="15">
        <v>3</v>
      </c>
      <c r="F46" s="3">
        <f t="shared" si="1"/>
        <v>4.0281252296870587E-2</v>
      </c>
    </row>
    <row r="47" spans="1:6" s="3" customFormat="1" x14ac:dyDescent="0.2">
      <c r="A47" s="3" t="s">
        <v>45</v>
      </c>
      <c r="B47" s="2">
        <v>1</v>
      </c>
      <c r="C47" s="12">
        <v>65.448216999999971</v>
      </c>
      <c r="D47" s="3">
        <f t="shared" si="0"/>
        <v>0</v>
      </c>
      <c r="E47" s="18">
        <v>1</v>
      </c>
      <c r="F47" s="3">
        <f t="shared" si="1"/>
        <v>1.5279255048307893E-2</v>
      </c>
    </row>
    <row r="48" spans="1:6" x14ac:dyDescent="0.2">
      <c r="A48" s="3" t="s">
        <v>46</v>
      </c>
      <c r="B48" s="2">
        <v>263</v>
      </c>
      <c r="C48" s="12">
        <v>65.448216999999971</v>
      </c>
      <c r="D48" s="3">
        <f t="shared" si="0"/>
        <v>3.24007899436871E-2</v>
      </c>
      <c r="E48" s="15">
        <v>10</v>
      </c>
      <c r="F48" s="3">
        <f t="shared" si="1"/>
        <v>0.15279255048307894</v>
      </c>
    </row>
    <row r="49" spans="1:6" x14ac:dyDescent="0.2">
      <c r="A49" s="3" t="s">
        <v>47</v>
      </c>
      <c r="B49" s="2">
        <v>18</v>
      </c>
      <c r="C49" s="12">
        <v>101.36918599999998</v>
      </c>
      <c r="D49" s="3">
        <f t="shared" si="0"/>
        <v>9.6451756581023337E-3</v>
      </c>
      <c r="E49" s="15">
        <v>2</v>
      </c>
      <c r="F49" s="3">
        <f t="shared" si="1"/>
        <v>1.972986149854257E-2</v>
      </c>
    </row>
    <row r="50" spans="1:6" x14ac:dyDescent="0.2">
      <c r="A50" s="3" t="s">
        <v>48</v>
      </c>
      <c r="B50" s="2">
        <v>34</v>
      </c>
      <c r="C50" s="12">
        <v>71.057215999999997</v>
      </c>
      <c r="D50" s="3">
        <f t="shared" si="0"/>
        <v>1.7493480868801481E-2</v>
      </c>
      <c r="E50" s="15">
        <v>3</v>
      </c>
      <c r="F50" s="3">
        <f t="shared" si="1"/>
        <v>4.221949815765369E-2</v>
      </c>
    </row>
    <row r="51" spans="1:6" s="3" customFormat="1" x14ac:dyDescent="0.2">
      <c r="A51" s="3" t="s">
        <v>49</v>
      </c>
      <c r="B51" s="2">
        <v>1</v>
      </c>
      <c r="C51" s="12">
        <v>71.057215999999997</v>
      </c>
      <c r="D51" s="3">
        <f t="shared" si="0"/>
        <v>0</v>
      </c>
      <c r="E51" s="18">
        <v>1</v>
      </c>
      <c r="F51" s="3">
        <f t="shared" si="1"/>
        <v>1.4073166052551229E-2</v>
      </c>
    </row>
    <row r="52" spans="1:6" x14ac:dyDescent="0.2">
      <c r="A52" s="3" t="s">
        <v>75</v>
      </c>
      <c r="B52" s="2">
        <v>16</v>
      </c>
      <c r="C52" s="12">
        <v>43.644105999999987</v>
      </c>
      <c r="D52" s="3">
        <f t="shared" si="0"/>
        <v>2.1295405288271754E-2</v>
      </c>
      <c r="E52" s="15">
        <v>2</v>
      </c>
      <c r="F52" s="3">
        <f t="shared" si="1"/>
        <v>4.5825202605822665E-2</v>
      </c>
    </row>
    <row r="53" spans="1:6" x14ac:dyDescent="0.2">
      <c r="A53" s="3" t="s">
        <v>50</v>
      </c>
      <c r="B53" s="2">
        <v>54</v>
      </c>
      <c r="C53" s="12">
        <v>43.644105999999987</v>
      </c>
      <c r="D53" s="3">
        <f t="shared" si="0"/>
        <v>3.2978856155978155E-2</v>
      </c>
      <c r="E53" s="15">
        <v>1</v>
      </c>
      <c r="F53" s="3">
        <f t="shared" si="1"/>
        <v>2.2912601302911333E-2</v>
      </c>
    </row>
    <row r="54" spans="1:6" x14ac:dyDescent="0.2">
      <c r="A54" s="3" t="s">
        <v>51</v>
      </c>
      <c r="B54" s="2">
        <v>2</v>
      </c>
      <c r="C54" s="12">
        <v>54.303375999999993</v>
      </c>
      <c r="D54" s="3">
        <f t="shared" si="0"/>
        <v>3.2427313369187446E-3</v>
      </c>
      <c r="E54" s="15">
        <v>1</v>
      </c>
      <c r="F54" s="3">
        <f t="shared" si="1"/>
        <v>1.8415061339832724E-2</v>
      </c>
    </row>
    <row r="55" spans="1:6" x14ac:dyDescent="0.2">
      <c r="A55" s="3" t="s">
        <v>79</v>
      </c>
      <c r="B55" s="2">
        <v>1</v>
      </c>
      <c r="C55" s="12">
        <v>35.463305999999974</v>
      </c>
      <c r="D55" s="3">
        <f t="shared" si="0"/>
        <v>0</v>
      </c>
      <c r="E55" s="15">
        <v>1</v>
      </c>
      <c r="F55" s="3">
        <f t="shared" si="1"/>
        <v>2.8198160656538924E-2</v>
      </c>
    </row>
    <row r="56" spans="1:6" x14ac:dyDescent="0.2">
      <c r="A56" s="3" t="s">
        <v>52</v>
      </c>
      <c r="B56" s="2">
        <v>40</v>
      </c>
      <c r="C56" s="12">
        <v>35.463305999999974</v>
      </c>
      <c r="D56" s="3">
        <f t="shared" si="0"/>
        <v>3.6989046115885396E-2</v>
      </c>
      <c r="E56" s="15">
        <v>4</v>
      </c>
      <c r="F56" s="3">
        <f t="shared" si="1"/>
        <v>0.1127926426261557</v>
      </c>
    </row>
    <row r="57" spans="1:6" x14ac:dyDescent="0.2">
      <c r="A57" s="3" t="s">
        <v>53</v>
      </c>
      <c r="B57" s="2">
        <v>4</v>
      </c>
      <c r="C57" s="12">
        <v>81.675176999999991</v>
      </c>
      <c r="D57" s="3">
        <f t="shared" si="0"/>
        <v>4.87222707423135E-3</v>
      </c>
      <c r="E57" s="15">
        <v>1</v>
      </c>
      <c r="F57" s="3">
        <f t="shared" si="1"/>
        <v>1.2243622073815647E-2</v>
      </c>
    </row>
    <row r="58" spans="1:6" x14ac:dyDescent="0.2">
      <c r="A58" s="3" t="s">
        <v>54</v>
      </c>
      <c r="B58" s="2">
        <v>45</v>
      </c>
      <c r="C58" s="12">
        <v>75.433616999999998</v>
      </c>
      <c r="D58" s="3">
        <f t="shared" si="0"/>
        <v>1.8052002411837059E-2</v>
      </c>
      <c r="E58" s="15">
        <v>11</v>
      </c>
      <c r="F58" s="3">
        <f t="shared" si="1"/>
        <v>0.1458235788958655</v>
      </c>
    </row>
    <row r="59" spans="1:6" x14ac:dyDescent="0.2">
      <c r="A59" s="3" t="s">
        <v>2</v>
      </c>
      <c r="B59" s="2">
        <v>3</v>
      </c>
      <c r="C59" s="12">
        <v>77.694692000000003</v>
      </c>
      <c r="D59" s="3">
        <f t="shared" si="0"/>
        <v>3.8745246028387779E-3</v>
      </c>
      <c r="E59" s="15">
        <v>3</v>
      </c>
      <c r="F59" s="3">
        <f t="shared" si="1"/>
        <v>3.861267639750731E-2</v>
      </c>
    </row>
    <row r="60" spans="1:6" x14ac:dyDescent="0.2">
      <c r="A60" s="3" t="s">
        <v>55</v>
      </c>
      <c r="B60" s="2">
        <v>18</v>
      </c>
      <c r="C60" s="12">
        <v>73.965745000000013</v>
      </c>
      <c r="D60" s="3">
        <f t="shared" si="0"/>
        <v>1.3218600113996656E-2</v>
      </c>
      <c r="E60" s="15">
        <v>2</v>
      </c>
      <c r="F60" s="3">
        <f t="shared" si="1"/>
        <v>2.7039543778001555E-2</v>
      </c>
    </row>
    <row r="61" spans="1:6" x14ac:dyDescent="0.2">
      <c r="A61" s="3" t="s">
        <v>56</v>
      </c>
      <c r="B61" s="2">
        <v>20</v>
      </c>
      <c r="C61" s="12">
        <v>69.806153999999978</v>
      </c>
      <c r="D61" s="3">
        <f t="shared" si="0"/>
        <v>1.4628929407426433E-2</v>
      </c>
      <c r="E61" s="15">
        <v>3</v>
      </c>
      <c r="F61" s="3">
        <f t="shared" si="1"/>
        <v>4.2976153649719781E-2</v>
      </c>
    </row>
    <row r="62" spans="1:6" x14ac:dyDescent="0.2">
      <c r="A62" s="3" t="s">
        <v>57</v>
      </c>
      <c r="B62" s="2">
        <v>331</v>
      </c>
      <c r="C62" s="12">
        <v>66.043734999999998</v>
      </c>
      <c r="D62" s="3">
        <f t="shared" si="0"/>
        <v>3.3615725822291172E-2</v>
      </c>
      <c r="E62" s="15">
        <v>10</v>
      </c>
      <c r="F62" s="3">
        <f t="shared" si="1"/>
        <v>0.15141481625774195</v>
      </c>
    </row>
    <row r="63" spans="1:6" x14ac:dyDescent="0.2">
      <c r="A63" s="3" t="s">
        <v>58</v>
      </c>
      <c r="B63" s="2">
        <v>53</v>
      </c>
      <c r="C63" s="12">
        <v>62.60197800000001</v>
      </c>
      <c r="D63" s="3">
        <f t="shared" si="0"/>
        <v>2.2864513389001657E-2</v>
      </c>
      <c r="E63" s="15">
        <v>3</v>
      </c>
      <c r="F63" s="3">
        <f t="shared" si="1"/>
        <v>4.7921808477042041E-2</v>
      </c>
    </row>
    <row r="64" spans="1:6" x14ac:dyDescent="0.2">
      <c r="A64" s="3" t="s">
        <v>60</v>
      </c>
      <c r="B64" s="2">
        <v>360</v>
      </c>
      <c r="C64" s="12">
        <v>53.680181000000005</v>
      </c>
      <c r="D64" s="3">
        <f t="shared" si="0"/>
        <v>4.2035573729560946E-2</v>
      </c>
      <c r="E64" s="15">
        <v>10</v>
      </c>
      <c r="F64" s="3">
        <f t="shared" si="1"/>
        <v>0.18628849258164756</v>
      </c>
    </row>
    <row r="65" spans="1:6" x14ac:dyDescent="0.2">
      <c r="A65" s="3" t="s">
        <v>59</v>
      </c>
      <c r="B65" s="2">
        <v>298</v>
      </c>
      <c r="C65" s="12">
        <v>53.680181000000005</v>
      </c>
      <c r="D65" s="3">
        <f t="shared" si="0"/>
        <v>4.0511062968667119E-2</v>
      </c>
      <c r="E65" s="15">
        <v>6</v>
      </c>
      <c r="F65" s="3">
        <f t="shared" si="1"/>
        <v>0.11177309554898855</v>
      </c>
    </row>
    <row r="66" spans="1:6" x14ac:dyDescent="0.2">
      <c r="A66" s="3" t="s">
        <v>66</v>
      </c>
      <c r="B66" s="2">
        <v>11</v>
      </c>
      <c r="C66" s="12">
        <v>47.881754000000008</v>
      </c>
      <c r="D66" s="3">
        <f t="shared" si="0"/>
        <v>1.6251519323699868E-2</v>
      </c>
      <c r="E66" s="15">
        <v>4</v>
      </c>
      <c r="F66" s="3">
        <f t="shared" si="1"/>
        <v>8.3539128495585174E-2</v>
      </c>
    </row>
    <row r="67" spans="1:6" x14ac:dyDescent="0.2">
      <c r="A67" s="3" t="s">
        <v>67</v>
      </c>
      <c r="B67" s="2">
        <v>674</v>
      </c>
      <c r="C67" s="13">
        <v>40.813980000000015</v>
      </c>
      <c r="D67" s="3">
        <f t="shared" ref="D67:D73" si="2">LOG(B67*0.5+0.5)/C67</f>
        <v>6.1946268831587672E-2</v>
      </c>
      <c r="E67" s="15">
        <v>10</v>
      </c>
      <c r="F67" s="3">
        <f t="shared" ref="F67:F73" si="3">E67/C67</f>
        <v>0.24501408585979598</v>
      </c>
    </row>
    <row r="68" spans="1:6" x14ac:dyDescent="0.2">
      <c r="A68" s="3" t="s">
        <v>68</v>
      </c>
      <c r="B68" s="2">
        <v>4</v>
      </c>
      <c r="C68" s="12">
        <v>37.836904000000011</v>
      </c>
      <c r="D68" s="3">
        <f t="shared" si="2"/>
        <v>1.0517245509094442E-2</v>
      </c>
      <c r="E68" s="15">
        <v>1</v>
      </c>
      <c r="F68" s="3">
        <f t="shared" si="3"/>
        <v>2.6429223701812381E-2</v>
      </c>
    </row>
    <row r="69" spans="1:6" x14ac:dyDescent="0.2">
      <c r="A69" s="3" t="s">
        <v>69</v>
      </c>
      <c r="B69" s="2">
        <v>57</v>
      </c>
      <c r="C69" s="10">
        <v>40.813980000000015</v>
      </c>
      <c r="D69" s="3">
        <f t="shared" si="2"/>
        <v>3.583081086184086E-2</v>
      </c>
      <c r="E69" s="15">
        <v>2</v>
      </c>
      <c r="F69" s="3">
        <f t="shared" si="3"/>
        <v>4.9002817171959201E-2</v>
      </c>
    </row>
    <row r="70" spans="1:6" x14ac:dyDescent="0.2">
      <c r="A70" s="3" t="s">
        <v>70</v>
      </c>
      <c r="B70" s="2">
        <v>88</v>
      </c>
      <c r="C70" s="12">
        <v>37.836904000000011</v>
      </c>
      <c r="D70" s="3">
        <f t="shared" si="2"/>
        <v>4.3564875471336952E-2</v>
      </c>
      <c r="E70" s="15">
        <v>2</v>
      </c>
      <c r="F70" s="3">
        <f t="shared" si="3"/>
        <v>5.2858447403624761E-2</v>
      </c>
    </row>
    <row r="71" spans="1:6" x14ac:dyDescent="0.2">
      <c r="A71" s="3" t="s">
        <v>71</v>
      </c>
      <c r="B71" s="2">
        <v>10</v>
      </c>
      <c r="C71" s="12">
        <v>46.567643000000004</v>
      </c>
      <c r="D71" s="3">
        <f t="shared" si="2"/>
        <v>1.5898650689583835E-2</v>
      </c>
      <c r="E71" s="15">
        <v>2</v>
      </c>
      <c r="F71" s="3">
        <f t="shared" si="3"/>
        <v>4.2948276338572684E-2</v>
      </c>
    </row>
    <row r="72" spans="1:6" x14ac:dyDescent="0.2">
      <c r="A72" s="3" t="s">
        <v>72</v>
      </c>
      <c r="B72" s="2">
        <v>226</v>
      </c>
      <c r="C72" s="12">
        <v>54.670659000000008</v>
      </c>
      <c r="D72" s="3">
        <f t="shared" si="2"/>
        <v>3.7588642593994366E-2</v>
      </c>
      <c r="E72" s="15">
        <v>9</v>
      </c>
      <c r="F72" s="3">
        <f t="shared" si="3"/>
        <v>0.16462212390745096</v>
      </c>
    </row>
    <row r="73" spans="1:6" x14ac:dyDescent="0.2">
      <c r="A73" s="3" t="s">
        <v>73</v>
      </c>
      <c r="B73" s="2">
        <v>754</v>
      </c>
      <c r="C73" s="12">
        <v>46.567643000000004</v>
      </c>
      <c r="D73" s="3">
        <f t="shared" si="2"/>
        <v>5.5337070763173624E-2</v>
      </c>
      <c r="E73" s="15">
        <v>6</v>
      </c>
      <c r="F73" s="3">
        <f t="shared" si="3"/>
        <v>0.12884482901571806</v>
      </c>
    </row>
  </sheetData>
  <phoneticPr fontId="18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Supplementary File S4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lipeng</dc:creator>
  <cp:lastModifiedBy>John J. Wiens</cp:lastModifiedBy>
  <dcterms:created xsi:type="dcterms:W3CDTF">2018-04-16T17:27:52Z</dcterms:created>
  <dcterms:modified xsi:type="dcterms:W3CDTF">2020-09-22T17:45:02Z</dcterms:modified>
</cp:coreProperties>
</file>