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 filterPrivacy="1" autoCompressPictures="0"/>
  <xr:revisionPtr revIDLastSave="0" documentId="13_ncr:1_{512E378E-9557-5148-A155-519527D7EC2C}" xr6:coauthVersionLast="36" xr6:coauthVersionMax="36" xr10:uidLastSave="{00000000-0000-0000-0000-000000000000}"/>
  <bookViews>
    <workbookView xWindow="4920" yWindow="7440" windowWidth="23880" windowHeight="16040" xr2:uid="{00000000-000D-0000-FFFF-FFFF00000000}"/>
  </bookViews>
  <sheets>
    <sheet name="Matadata" sheetId="3" r:id="rId1"/>
    <sheet name="Supplementary File S3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8" i="2" l="1"/>
  <c r="P68" i="2"/>
  <c r="P60" i="2"/>
  <c r="P58" i="2"/>
  <c r="P53" i="2"/>
  <c r="P47" i="2"/>
  <c r="P74" i="2"/>
  <c r="P73" i="2"/>
  <c r="P72" i="2"/>
  <c r="P71" i="2"/>
  <c r="P70" i="2"/>
  <c r="P69" i="2"/>
  <c r="P67" i="2"/>
  <c r="P65" i="2"/>
  <c r="P66" i="2"/>
  <c r="P64" i="2"/>
  <c r="P63" i="2"/>
  <c r="P62" i="2"/>
  <c r="P61" i="2"/>
  <c r="P59" i="2"/>
  <c r="P57" i="2"/>
  <c r="P56" i="2"/>
  <c r="P55" i="2"/>
  <c r="P54" i="2"/>
  <c r="P51" i="2"/>
  <c r="P52" i="2"/>
  <c r="P50" i="2"/>
  <c r="P49" i="2"/>
  <c r="P46" i="2"/>
  <c r="N4" i="2"/>
  <c r="P4" i="2" s="1"/>
  <c r="N5" i="2"/>
  <c r="P5" i="2" s="1"/>
  <c r="N6" i="2"/>
  <c r="P6" i="2" s="1"/>
  <c r="N7" i="2"/>
  <c r="P7" i="2" s="1"/>
  <c r="N8" i="2"/>
  <c r="P8" i="2" s="1"/>
  <c r="N9" i="2"/>
  <c r="P9" i="2" s="1"/>
  <c r="N10" i="2"/>
  <c r="P10" i="2" s="1"/>
  <c r="N13" i="2"/>
  <c r="P13" i="2" s="1"/>
  <c r="N11" i="2"/>
  <c r="P11" i="2" s="1"/>
  <c r="N12" i="2"/>
  <c r="P12" i="2" s="1"/>
  <c r="N14" i="2"/>
  <c r="P14" i="2" s="1"/>
  <c r="N15" i="2"/>
  <c r="P15" i="2" s="1"/>
  <c r="N16" i="2"/>
  <c r="P16" i="2" s="1"/>
  <c r="N17" i="2"/>
  <c r="P17" i="2" s="1"/>
  <c r="N18" i="2"/>
  <c r="P18" i="2" s="1"/>
  <c r="N19" i="2"/>
  <c r="P19" i="2" s="1"/>
  <c r="N20" i="2"/>
  <c r="P20" i="2" s="1"/>
  <c r="N22" i="2"/>
  <c r="P22" i="2" s="1"/>
  <c r="N21" i="2"/>
  <c r="P21" i="2" s="1"/>
  <c r="N23" i="2"/>
  <c r="P23" i="2" s="1"/>
  <c r="N24" i="2"/>
  <c r="P24" i="2" s="1"/>
  <c r="N25" i="2"/>
  <c r="P25" i="2" s="1"/>
  <c r="N26" i="2"/>
  <c r="P26" i="2" s="1"/>
  <c r="N28" i="2"/>
  <c r="P28" i="2" s="1"/>
  <c r="N27" i="2"/>
  <c r="P27" i="2" s="1"/>
  <c r="N29" i="2"/>
  <c r="P29" i="2" s="1"/>
  <c r="N30" i="2"/>
  <c r="P30" i="2" s="1"/>
  <c r="N31" i="2"/>
  <c r="P31" i="2" s="1"/>
  <c r="N32" i="2"/>
  <c r="P32" i="2" s="1"/>
  <c r="N33" i="2"/>
  <c r="P33" i="2" s="1"/>
  <c r="N34" i="2"/>
  <c r="P34" i="2" s="1"/>
  <c r="N35" i="2"/>
  <c r="P35" i="2" s="1"/>
  <c r="N36" i="2"/>
  <c r="P36" i="2" s="1"/>
  <c r="N37" i="2"/>
  <c r="P37" i="2" s="1"/>
  <c r="N38" i="2"/>
  <c r="P38" i="2" s="1"/>
  <c r="N39" i="2"/>
  <c r="P39" i="2" s="1"/>
  <c r="N40" i="2"/>
  <c r="P40" i="2" s="1"/>
  <c r="N41" i="2"/>
  <c r="P41" i="2" s="1"/>
  <c r="N42" i="2"/>
  <c r="P42" i="2" s="1"/>
  <c r="N43" i="2"/>
  <c r="P43" i="2" s="1"/>
  <c r="N44" i="2"/>
  <c r="P44" i="2" s="1"/>
  <c r="N45" i="2"/>
  <c r="P45" i="2" s="1"/>
  <c r="N3" i="2"/>
  <c r="P3" i="2" s="1"/>
</calcChain>
</file>

<file path=xl/sharedStrings.xml><?xml version="1.0" encoding="utf-8"?>
<sst xmlns="http://schemas.openxmlformats.org/spreadsheetml/2006/main" count="113" uniqueCount="99">
  <si>
    <t>Tropical S America</t>
  </si>
  <si>
    <t>Temperate S America</t>
  </si>
  <si>
    <t>Middle America</t>
  </si>
  <si>
    <t>West Indies</t>
  </si>
  <si>
    <t>Nearctic</t>
  </si>
  <si>
    <t>Afrotropical</t>
  </si>
  <si>
    <t>Madagascar</t>
  </si>
  <si>
    <t>Western Palearctic</t>
  </si>
  <si>
    <t>Eastern Palearctic</t>
  </si>
  <si>
    <t>South Asia</t>
  </si>
  <si>
    <t>Southeast Asia</t>
  </si>
  <si>
    <t>Australasia</t>
  </si>
  <si>
    <t>Clades</t>
  </si>
  <si>
    <t>Dibamidae</t>
  </si>
  <si>
    <t>Anguidae</t>
  </si>
  <si>
    <t>Carphodactylidae</t>
  </si>
  <si>
    <t>Pygopodidae</t>
  </si>
  <si>
    <t>Diplodactylidae</t>
  </si>
  <si>
    <t>Eublepharidae</t>
  </si>
  <si>
    <t>Sphaerodactylidae</t>
  </si>
  <si>
    <t>Phyllodactylidae</t>
  </si>
  <si>
    <t>Gekkonidae</t>
  </si>
  <si>
    <t>Xantusiidae</t>
  </si>
  <si>
    <t>Gerrhosauridae</t>
  </si>
  <si>
    <t>Cordylidae</t>
  </si>
  <si>
    <t>Scincidae</t>
  </si>
  <si>
    <t>Teiidae</t>
  </si>
  <si>
    <t>Gymnophthalmidae</t>
  </si>
  <si>
    <t>Rhineuridae</t>
  </si>
  <si>
    <t>Bipedidae</t>
  </si>
  <si>
    <t>Cadeidae</t>
  </si>
  <si>
    <t>Blanidae</t>
  </si>
  <si>
    <t>Amphisbaenidae</t>
  </si>
  <si>
    <t>Lacertidae</t>
  </si>
  <si>
    <t>Helodermatidae</t>
  </si>
  <si>
    <t>Xenosauridae</t>
  </si>
  <si>
    <t>Diploglossidae</t>
  </si>
  <si>
    <t>Shinisauridae</t>
  </si>
  <si>
    <t>Lanthanotidae</t>
  </si>
  <si>
    <t>Varanidae</t>
  </si>
  <si>
    <t>Chamaeleonidae</t>
  </si>
  <si>
    <t>Agamidae</t>
  </si>
  <si>
    <t>Leiocephalidae</t>
  </si>
  <si>
    <t>Iguanidae</t>
  </si>
  <si>
    <t>Hoplocercidae</t>
  </si>
  <si>
    <t>Corytophanidae</t>
  </si>
  <si>
    <t>Crotaphytidae</t>
  </si>
  <si>
    <t>Tropiduridae</t>
  </si>
  <si>
    <t>Opluridae</t>
  </si>
  <si>
    <t>Leiosauridae</t>
  </si>
  <si>
    <t>Liolaemidae</t>
  </si>
  <si>
    <t>Phrynosomatidae</t>
  </si>
  <si>
    <t>Polychrotidae</t>
  </si>
  <si>
    <t>Dactyloidae</t>
  </si>
  <si>
    <t>Anniellidae</t>
    <phoneticPr fontId="1" type="noConversion"/>
  </si>
  <si>
    <t>Trogonophiidae</t>
    <phoneticPr fontId="1" type="noConversion"/>
  </si>
  <si>
    <t>Clades</t>
    <phoneticPr fontId="1" type="noConversion"/>
  </si>
  <si>
    <t>Explanation</t>
  </si>
  <si>
    <t>Squamate family</t>
    <phoneticPr fontId="5" type="noConversion"/>
  </si>
  <si>
    <t>Leptotyphlopidae</t>
  </si>
  <si>
    <t>Typhlopidae</t>
  </si>
  <si>
    <t>Anomalepididae</t>
  </si>
  <si>
    <t>Aniliidae</t>
  </si>
  <si>
    <t>Tropidophiidae</t>
  </si>
  <si>
    <t>Uropeltidae</t>
  </si>
  <si>
    <t>Xenopeltidae</t>
  </si>
  <si>
    <t>Loxocemidae</t>
  </si>
  <si>
    <t>Pythonidae</t>
  </si>
  <si>
    <t>Boidae</t>
  </si>
  <si>
    <t>Xenodermatidae</t>
  </si>
  <si>
    <t>Pareatidae</t>
  </si>
  <si>
    <t>Viperidae</t>
  </si>
  <si>
    <t>Homalopsidae</t>
  </si>
  <si>
    <t>Lamprophiidae</t>
  </si>
  <si>
    <t>Elapidae</t>
  </si>
  <si>
    <t>Colubridae-Sibynophiinae</t>
    <phoneticPr fontId="2" type="noConversion"/>
  </si>
  <si>
    <t>Colubridae-Grayiinae</t>
    <phoneticPr fontId="2" type="noConversion"/>
  </si>
  <si>
    <t>Colubridae-Calamariinae</t>
    <phoneticPr fontId="2" type="noConversion"/>
  </si>
  <si>
    <t>Colubridae-Pseudoxenodontinae</t>
    <phoneticPr fontId="2" type="noConversion"/>
  </si>
  <si>
    <t>Colubridae-Natricinae</t>
    <phoneticPr fontId="2" type="noConversion"/>
  </si>
  <si>
    <t>Colubridae-Dipsadinae</t>
    <phoneticPr fontId="2" type="noConversion"/>
  </si>
  <si>
    <t>Gerrhopilidae</t>
    <phoneticPr fontId="2" type="noConversion"/>
  </si>
  <si>
    <t>Cylindrophiidae</t>
  </si>
  <si>
    <t>Xenophidiidae</t>
  </si>
  <si>
    <t>Acrochordidae</t>
  </si>
  <si>
    <t>Xenotyphlopidae</t>
    <phoneticPr fontId="2" type="noConversion"/>
  </si>
  <si>
    <t>Total  ecoregions</t>
  </si>
  <si>
    <t>Clade age</t>
  </si>
  <si>
    <t>Ecoregions/age</t>
  </si>
  <si>
    <t>Colubridae-Colubrinae1 (Ahaetuliinae)</t>
  </si>
  <si>
    <t>Colubridae-Colubrinae2 (Colubrinae)</t>
  </si>
  <si>
    <t>Ecoregions</t>
  </si>
  <si>
    <t>0 indicates that the clade is absent in the region; 1 indicates that the clade is present</t>
  </si>
  <si>
    <t>Total ecoregions</t>
  </si>
  <si>
    <t>Total number of geographic regions for the family divided by the clade's age</t>
  </si>
  <si>
    <t>Total number of ecoregions where the clade occurs</t>
  </si>
  <si>
    <t xml:space="preserve"> </t>
    <phoneticPr fontId="1" type="noConversion"/>
  </si>
  <si>
    <t>Stem age of each squamate family in millions of years before present</t>
  </si>
  <si>
    <t xml:space="preserve"> Supplementary File S3.  Data on each clade’s geographic extent, clade age, and rate of range expansion for the primary 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</si>
</sst>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"/>
    <numFmt numFmtId="165" formatCode="0.00000000"/>
  </numFmts>
  <fonts count="11" x14ac:knownFonts="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3"/>
      <charset val="134"/>
      <scheme val="minor"/>
    </font>
    <font>
      <sz val="9"/>
      <name val="Calibri"/>
      <family val="2"/>
      <charset val="134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9"/>
  <sheetViews>
    <sheetView tabSelected="1" zoomScale="125" zoomScaleNormal="125" zoomScalePageLayoutView="125" workbookViewId="0">
      <selection activeCell="A2" sqref="A2"/>
    </sheetView>
  </sheetViews>
  <sheetFormatPr baseColWidth="10" defaultColWidth="8.83203125" defaultRowHeight="19" x14ac:dyDescent="0.25"/>
  <cols>
    <col min="1" max="1" width="30.83203125" style="2" customWidth="1"/>
    <col min="2" max="16384" width="8.83203125" style="6"/>
  </cols>
  <sheetData>
    <row r="2" spans="1:2" s="5" customFormat="1" x14ac:dyDescent="0.2">
      <c r="A2" s="4" t="s">
        <v>98</v>
      </c>
    </row>
    <row r="3" spans="1:2" s="5" customFormat="1" x14ac:dyDescent="0.2">
      <c r="A3" s="4"/>
    </row>
    <row r="4" spans="1:2" x14ac:dyDescent="0.25">
      <c r="B4" s="4" t="s">
        <v>57</v>
      </c>
    </row>
    <row r="5" spans="1:2" ht="20" x14ac:dyDescent="0.25">
      <c r="A5" s="2" t="s">
        <v>56</v>
      </c>
      <c r="B5" s="5" t="s">
        <v>58</v>
      </c>
    </row>
    <row r="6" spans="1:2" ht="20" x14ac:dyDescent="0.25">
      <c r="A6" s="2" t="s">
        <v>91</v>
      </c>
      <c r="B6" s="5" t="s">
        <v>92</v>
      </c>
    </row>
    <row r="7" spans="1:2" ht="20" x14ac:dyDescent="0.25">
      <c r="A7" s="2" t="s">
        <v>93</v>
      </c>
      <c r="B7" s="7" t="s">
        <v>95</v>
      </c>
    </row>
    <row r="8" spans="1:2" ht="20" x14ac:dyDescent="0.25">
      <c r="A8" s="2" t="s">
        <v>87</v>
      </c>
      <c r="B8" s="6" t="s">
        <v>97</v>
      </c>
    </row>
    <row r="9" spans="1:2" ht="20" x14ac:dyDescent="0.25">
      <c r="A9" s="2" t="s">
        <v>88</v>
      </c>
      <c r="B9" s="6" t="s">
        <v>94</v>
      </c>
    </row>
  </sheetData>
  <phoneticPr fontId="1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4"/>
  <sheetViews>
    <sheetView zoomScale="125" zoomScaleNormal="125" zoomScalePageLayoutView="125" workbookViewId="0">
      <pane ySplit="2" topLeftCell="A34" activePane="bottomLeft" state="frozenSplit"/>
      <selection pane="bottomLeft" activeCell="B52" sqref="B52"/>
    </sheetView>
  </sheetViews>
  <sheetFormatPr baseColWidth="10" defaultColWidth="8.83203125" defaultRowHeight="19" x14ac:dyDescent="0.2"/>
  <cols>
    <col min="1" max="1" width="45.6640625" style="7" customWidth="1"/>
    <col min="2" max="2" width="20.6640625" style="1" customWidth="1"/>
    <col min="3" max="3" width="23.6640625" style="1" customWidth="1"/>
    <col min="4" max="4" width="19.33203125" style="1" customWidth="1"/>
    <col min="5" max="5" width="18.5" style="1" customWidth="1"/>
    <col min="6" max="6" width="12.33203125" style="1" customWidth="1"/>
    <col min="7" max="7" width="15.33203125" style="1" customWidth="1"/>
    <col min="8" max="8" width="13.83203125" style="1" customWidth="1"/>
    <col min="9" max="9" width="22.1640625" style="1" customWidth="1"/>
    <col min="10" max="10" width="19.33203125" style="1" customWidth="1"/>
    <col min="11" max="11" width="13.33203125" style="1" customWidth="1"/>
    <col min="12" max="12" width="17.83203125" style="1" customWidth="1"/>
    <col min="13" max="13" width="12" style="1" customWidth="1"/>
    <col min="14" max="14" width="22.33203125" style="1" customWidth="1"/>
    <col min="15" max="15" width="22.6640625" style="3" customWidth="1"/>
    <col min="16" max="16" width="19.5" style="1" customWidth="1"/>
    <col min="17" max="17" width="15.1640625" style="1" customWidth="1"/>
    <col min="18" max="16384" width="8.83203125" style="1"/>
  </cols>
  <sheetData>
    <row r="1" spans="1:17" x14ac:dyDescent="0.2">
      <c r="B1" s="24" t="s">
        <v>91</v>
      </c>
      <c r="C1" s="24" t="s">
        <v>91</v>
      </c>
      <c r="D1" s="24" t="s">
        <v>91</v>
      </c>
      <c r="E1" s="24" t="s">
        <v>91</v>
      </c>
      <c r="F1" s="24" t="s">
        <v>91</v>
      </c>
      <c r="G1" s="24" t="s">
        <v>91</v>
      </c>
      <c r="H1" s="24" t="s">
        <v>91</v>
      </c>
      <c r="I1" s="24" t="s">
        <v>91</v>
      </c>
      <c r="J1" s="24" t="s">
        <v>91</v>
      </c>
      <c r="K1" s="24" t="s">
        <v>91</v>
      </c>
      <c r="L1" s="24" t="s">
        <v>91</v>
      </c>
      <c r="M1" s="24" t="s">
        <v>91</v>
      </c>
    </row>
    <row r="2" spans="1:17" s="13" customFormat="1" ht="23" customHeight="1" x14ac:dyDescent="0.2">
      <c r="A2" s="10" t="s">
        <v>12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86</v>
      </c>
      <c r="O2" s="12" t="s">
        <v>87</v>
      </c>
      <c r="P2" s="11" t="s">
        <v>88</v>
      </c>
      <c r="Q2" s="11"/>
    </row>
    <row r="3" spans="1:17" ht="19" customHeight="1" x14ac:dyDescent="0.2">
      <c r="A3" s="9" t="s">
        <v>13</v>
      </c>
      <c r="B3" s="1">
        <v>0</v>
      </c>
      <c r="C3" s="1">
        <v>0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1</v>
      </c>
      <c r="M3" s="1">
        <v>1</v>
      </c>
      <c r="N3" s="1">
        <f>SUM(B3:M3)</f>
        <v>3</v>
      </c>
      <c r="O3" s="3">
        <v>205.1</v>
      </c>
      <c r="P3" s="14">
        <f t="shared" ref="P3:P34" si="0">N3/O3</f>
        <v>1.4627011214041931E-2</v>
      </c>
      <c r="Q3" s="14"/>
    </row>
    <row r="4" spans="1:17" ht="20" x14ac:dyDescent="0.2">
      <c r="A4" s="9" t="s">
        <v>15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f t="shared" ref="N4:N45" si="1">SUM(B4:M4)</f>
        <v>1</v>
      </c>
      <c r="O4" s="3">
        <v>72.400000000000006</v>
      </c>
      <c r="P4" s="14">
        <f t="shared" si="0"/>
        <v>1.3812154696132596E-2</v>
      </c>
      <c r="Q4" s="14" t="s">
        <v>96</v>
      </c>
    </row>
    <row r="5" spans="1:17" ht="20" x14ac:dyDescent="0.2">
      <c r="A5" s="9" t="s">
        <v>16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f t="shared" si="1"/>
        <v>1</v>
      </c>
      <c r="O5" s="3">
        <v>72.400000000000006</v>
      </c>
      <c r="P5" s="14">
        <f t="shared" si="0"/>
        <v>1.3812154696132596E-2</v>
      </c>
      <c r="Q5" s="14"/>
    </row>
    <row r="6" spans="1:17" ht="20" x14ac:dyDescent="0.2">
      <c r="A6" s="9" t="s">
        <v>17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f t="shared" si="1"/>
        <v>1</v>
      </c>
      <c r="O6" s="3">
        <v>76.099999999999994</v>
      </c>
      <c r="P6" s="14">
        <f t="shared" si="0"/>
        <v>1.314060446780552E-2</v>
      </c>
      <c r="Q6" s="14"/>
    </row>
    <row r="7" spans="1:17" ht="20" x14ac:dyDescent="0.2">
      <c r="A7" s="9" t="s">
        <v>18</v>
      </c>
      <c r="B7" s="1">
        <v>0</v>
      </c>
      <c r="C7" s="1">
        <v>0</v>
      </c>
      <c r="D7" s="1">
        <v>1</v>
      </c>
      <c r="E7" s="1">
        <v>0</v>
      </c>
      <c r="F7" s="1">
        <v>1</v>
      </c>
      <c r="G7" s="1">
        <v>1</v>
      </c>
      <c r="H7" s="1">
        <v>0</v>
      </c>
      <c r="I7" s="1">
        <v>1</v>
      </c>
      <c r="J7" s="1">
        <v>1</v>
      </c>
      <c r="K7" s="1">
        <v>1</v>
      </c>
      <c r="L7" s="1">
        <v>1</v>
      </c>
      <c r="M7" s="1">
        <v>0</v>
      </c>
      <c r="N7" s="1">
        <f t="shared" si="1"/>
        <v>7</v>
      </c>
      <c r="O7" s="3">
        <v>133.5</v>
      </c>
      <c r="P7" s="14">
        <f t="shared" si="0"/>
        <v>5.2434456928838954E-2</v>
      </c>
      <c r="Q7" s="14"/>
    </row>
    <row r="8" spans="1:17" ht="20" x14ac:dyDescent="0.2">
      <c r="A8" s="9" t="s">
        <v>19</v>
      </c>
      <c r="B8" s="1">
        <v>1</v>
      </c>
      <c r="C8" s="1">
        <v>0</v>
      </c>
      <c r="D8" s="1">
        <v>1</v>
      </c>
      <c r="E8" s="1">
        <v>1</v>
      </c>
      <c r="F8" s="1">
        <v>0</v>
      </c>
      <c r="G8" s="1">
        <v>1</v>
      </c>
      <c r="H8" s="1">
        <v>0</v>
      </c>
      <c r="I8" s="1">
        <v>1</v>
      </c>
      <c r="J8" s="1">
        <v>1</v>
      </c>
      <c r="K8" s="1">
        <v>1</v>
      </c>
      <c r="L8" s="1">
        <v>0</v>
      </c>
      <c r="M8" s="1">
        <v>0</v>
      </c>
      <c r="N8" s="1">
        <f t="shared" si="1"/>
        <v>7</v>
      </c>
      <c r="O8" s="3">
        <v>119.5</v>
      </c>
      <c r="P8" s="14">
        <f t="shared" si="0"/>
        <v>5.8577405857740586E-2</v>
      </c>
      <c r="Q8" s="14"/>
    </row>
    <row r="9" spans="1:17" ht="20" x14ac:dyDescent="0.2">
      <c r="A9" s="9" t="s">
        <v>20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0</v>
      </c>
      <c r="I9" s="1">
        <v>1</v>
      </c>
      <c r="J9" s="1">
        <v>1</v>
      </c>
      <c r="K9" s="1">
        <v>0</v>
      </c>
      <c r="L9" s="1">
        <v>0</v>
      </c>
      <c r="M9" s="1">
        <v>0</v>
      </c>
      <c r="N9" s="1">
        <f t="shared" si="1"/>
        <v>8</v>
      </c>
      <c r="O9" s="3">
        <v>110.3</v>
      </c>
      <c r="P9" s="14">
        <f t="shared" si="0"/>
        <v>7.2529465095194923E-2</v>
      </c>
      <c r="Q9" s="14"/>
    </row>
    <row r="10" spans="1:17" ht="20" x14ac:dyDescent="0.2">
      <c r="A10" s="9" t="s">
        <v>21</v>
      </c>
      <c r="B10" s="1">
        <v>1</v>
      </c>
      <c r="C10" s="1">
        <v>0</v>
      </c>
      <c r="D10" s="1">
        <v>0</v>
      </c>
      <c r="E10" s="1">
        <v>1</v>
      </c>
      <c r="F10" s="1">
        <v>0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f t="shared" si="1"/>
        <v>9</v>
      </c>
      <c r="O10" s="3">
        <v>110.3</v>
      </c>
      <c r="P10" s="14">
        <f t="shared" si="0"/>
        <v>8.1595648232094295E-2</v>
      </c>
      <c r="Q10" s="14"/>
    </row>
    <row r="11" spans="1:17" ht="20" x14ac:dyDescent="0.2">
      <c r="A11" s="9" t="s">
        <v>23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1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1"/>
        <v>2</v>
      </c>
      <c r="O11" s="3">
        <v>87.1</v>
      </c>
      <c r="P11" s="14">
        <f t="shared" si="0"/>
        <v>2.2962112514351322E-2</v>
      </c>
      <c r="Q11" s="14"/>
    </row>
    <row r="12" spans="1:17" ht="20" x14ac:dyDescent="0.2">
      <c r="A12" s="9" t="s">
        <v>24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1"/>
        <v>1</v>
      </c>
      <c r="O12" s="3">
        <v>87.1</v>
      </c>
      <c r="P12" s="14">
        <f t="shared" si="0"/>
        <v>1.1481056257175661E-2</v>
      </c>
      <c r="Q12" s="14"/>
    </row>
    <row r="13" spans="1:17" ht="20" x14ac:dyDescent="0.2">
      <c r="A13" s="9" t="s">
        <v>22</v>
      </c>
      <c r="B13" s="1">
        <v>0</v>
      </c>
      <c r="C13" s="1">
        <v>0</v>
      </c>
      <c r="D13" s="1">
        <v>1</v>
      </c>
      <c r="E13" s="1">
        <v>1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>SUM(B13:M13)</f>
        <v>3</v>
      </c>
      <c r="O13" s="3">
        <v>157.1</v>
      </c>
      <c r="P13" s="14">
        <f>N13/O13</f>
        <v>1.9096117122851686E-2</v>
      </c>
      <c r="Q13" s="14"/>
    </row>
    <row r="14" spans="1:17" ht="20" x14ac:dyDescent="0.2">
      <c r="A14" s="9" t="s">
        <v>25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f t="shared" si="1"/>
        <v>12</v>
      </c>
      <c r="O14" s="3">
        <v>170.9</v>
      </c>
      <c r="P14" s="14">
        <f t="shared" si="0"/>
        <v>7.0216500877706256E-2</v>
      </c>
      <c r="Q14" s="14"/>
    </row>
    <row r="15" spans="1:17" ht="20" x14ac:dyDescent="0.2">
      <c r="A15" s="9" t="s">
        <v>26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1"/>
        <v>5</v>
      </c>
      <c r="O15" s="3">
        <v>94</v>
      </c>
      <c r="P15" s="14">
        <f t="shared" si="0"/>
        <v>5.3191489361702128E-2</v>
      </c>
      <c r="Q15" s="14"/>
    </row>
    <row r="16" spans="1:17" ht="20" x14ac:dyDescent="0.2">
      <c r="A16" s="9" t="s">
        <v>27</v>
      </c>
      <c r="B16" s="1">
        <v>1</v>
      </c>
      <c r="C16" s="1">
        <v>1</v>
      </c>
      <c r="D16" s="1">
        <v>1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1"/>
        <v>4</v>
      </c>
      <c r="O16" s="3">
        <v>94</v>
      </c>
      <c r="P16" s="14">
        <f t="shared" si="0"/>
        <v>4.2553191489361701E-2</v>
      </c>
      <c r="Q16" s="14"/>
    </row>
    <row r="17" spans="1:17" ht="20" x14ac:dyDescent="0.2">
      <c r="A17" s="9" t="s">
        <v>28</v>
      </c>
      <c r="B17" s="1">
        <v>0</v>
      </c>
      <c r="C17" s="1">
        <v>0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1"/>
        <v>1</v>
      </c>
      <c r="O17" s="3">
        <v>146.6</v>
      </c>
      <c r="P17" s="14">
        <f t="shared" si="0"/>
        <v>6.8212824010914054E-3</v>
      </c>
      <c r="Q17" s="14"/>
    </row>
    <row r="18" spans="1:17" ht="20" x14ac:dyDescent="0.2">
      <c r="A18" s="9" t="s">
        <v>29</v>
      </c>
      <c r="B18" s="1">
        <v>0</v>
      </c>
      <c r="C18" s="1">
        <v>0</v>
      </c>
      <c r="D18" s="1">
        <v>1</v>
      </c>
      <c r="E18" s="1">
        <v>0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1"/>
        <v>2</v>
      </c>
      <c r="O18" s="3">
        <v>91</v>
      </c>
      <c r="P18" s="14">
        <f t="shared" si="0"/>
        <v>2.197802197802198E-2</v>
      </c>
      <c r="Q18" s="14"/>
    </row>
    <row r="19" spans="1:17" ht="20" x14ac:dyDescent="0.2">
      <c r="A19" s="9" t="s">
        <v>30</v>
      </c>
      <c r="B19" s="1">
        <v>0</v>
      </c>
      <c r="C19" s="1">
        <v>0</v>
      </c>
      <c r="D19" s="1">
        <v>0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1"/>
        <v>1</v>
      </c>
      <c r="O19" s="3">
        <v>75</v>
      </c>
      <c r="P19" s="14">
        <f t="shared" si="0"/>
        <v>1.3333333333333334E-2</v>
      </c>
      <c r="Q19" s="14"/>
    </row>
    <row r="20" spans="1:17" ht="20" x14ac:dyDescent="0.2">
      <c r="A20" s="9" t="s">
        <v>31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8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f t="shared" si="1"/>
        <v>1</v>
      </c>
      <c r="O20" s="3">
        <v>75</v>
      </c>
      <c r="P20" s="14">
        <f t="shared" si="0"/>
        <v>1.3333333333333334E-2</v>
      </c>
      <c r="Q20" s="14"/>
    </row>
    <row r="21" spans="1:17" ht="20" x14ac:dyDescent="0.2">
      <c r="A21" s="9" t="s">
        <v>32</v>
      </c>
      <c r="B21" s="1">
        <v>1</v>
      </c>
      <c r="C21" s="1">
        <v>1</v>
      </c>
      <c r="D21" s="1">
        <v>0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3</v>
      </c>
      <c r="O21" s="3">
        <v>80.5</v>
      </c>
      <c r="P21" s="14">
        <f>N21/O21</f>
        <v>3.7267080745341616E-2</v>
      </c>
      <c r="Q21" s="14"/>
    </row>
    <row r="22" spans="1:17" ht="20" x14ac:dyDescent="0.2">
      <c r="A22" s="9" t="s">
        <v>55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f t="shared" si="1"/>
        <v>2</v>
      </c>
      <c r="O22" s="3">
        <v>80.5</v>
      </c>
      <c r="P22" s="14">
        <f t="shared" si="0"/>
        <v>2.4844720496894408E-2</v>
      </c>
      <c r="Q22" s="14"/>
    </row>
    <row r="23" spans="1:17" ht="20" x14ac:dyDescent="0.2">
      <c r="A23" s="9" t="s">
        <v>33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1</v>
      </c>
      <c r="H23" s="1">
        <v>0</v>
      </c>
      <c r="I23" s="1">
        <v>1</v>
      </c>
      <c r="J23" s="1">
        <v>1</v>
      </c>
      <c r="K23" s="1">
        <v>1</v>
      </c>
      <c r="L23" s="1">
        <v>1</v>
      </c>
      <c r="M23" s="1">
        <v>0</v>
      </c>
      <c r="N23" s="1">
        <f t="shared" si="1"/>
        <v>5</v>
      </c>
      <c r="O23" s="3">
        <v>153.80000000000001</v>
      </c>
      <c r="P23" s="14">
        <f t="shared" si="0"/>
        <v>3.2509752925877759E-2</v>
      </c>
      <c r="Q23" s="14"/>
    </row>
    <row r="24" spans="1:17" ht="20" x14ac:dyDescent="0.2">
      <c r="A24" s="9" t="s">
        <v>34</v>
      </c>
      <c r="B24" s="1">
        <v>0</v>
      </c>
      <c r="C24" s="1">
        <v>0</v>
      </c>
      <c r="D24" s="1">
        <v>1</v>
      </c>
      <c r="E24" s="1">
        <v>0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1"/>
        <v>2</v>
      </c>
      <c r="O24" s="3">
        <v>99.6</v>
      </c>
      <c r="P24" s="14">
        <f t="shared" si="0"/>
        <v>2.0080321285140562E-2</v>
      </c>
      <c r="Q24" s="14"/>
    </row>
    <row r="25" spans="1:17" ht="20" x14ac:dyDescent="0.2">
      <c r="A25" s="9" t="s">
        <v>35</v>
      </c>
      <c r="B25" s="1">
        <v>0</v>
      </c>
      <c r="C25" s="1">
        <v>0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1"/>
        <v>1</v>
      </c>
      <c r="O25" s="3">
        <v>94.4</v>
      </c>
      <c r="P25" s="14">
        <f t="shared" si="0"/>
        <v>1.059322033898305E-2</v>
      </c>
      <c r="Q25" s="14"/>
    </row>
    <row r="26" spans="1:17" ht="20" x14ac:dyDescent="0.2">
      <c r="A26" s="9" t="s">
        <v>36</v>
      </c>
      <c r="B26" s="1">
        <v>1</v>
      </c>
      <c r="C26" s="1">
        <v>1</v>
      </c>
      <c r="D26" s="1">
        <v>1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1"/>
        <v>4</v>
      </c>
      <c r="O26" s="3">
        <v>68.099999999999994</v>
      </c>
      <c r="P26" s="14">
        <f t="shared" si="0"/>
        <v>5.8737151248164469E-2</v>
      </c>
      <c r="Q26" s="14"/>
    </row>
    <row r="27" spans="1:17" ht="20" x14ac:dyDescent="0.2">
      <c r="A27" s="9" t="s">
        <v>14</v>
      </c>
      <c r="B27" s="1">
        <v>0</v>
      </c>
      <c r="C27" s="1">
        <v>0</v>
      </c>
      <c r="D27" s="1">
        <v>1</v>
      </c>
      <c r="E27" s="1">
        <v>1</v>
      </c>
      <c r="F27" s="1">
        <v>1</v>
      </c>
      <c r="G27" s="1">
        <v>0</v>
      </c>
      <c r="H27" s="1">
        <v>0</v>
      </c>
      <c r="I27" s="1">
        <v>1</v>
      </c>
      <c r="J27" s="1">
        <v>1</v>
      </c>
      <c r="K27" s="1">
        <v>1</v>
      </c>
      <c r="L27" s="1">
        <v>1</v>
      </c>
      <c r="M27" s="1">
        <v>0</v>
      </c>
      <c r="N27" s="1">
        <f>SUM(B27:M27)</f>
        <v>7</v>
      </c>
      <c r="O27" s="3">
        <v>61</v>
      </c>
      <c r="P27" s="14">
        <f>N27/O27</f>
        <v>0.11475409836065574</v>
      </c>
      <c r="Q27" s="14"/>
    </row>
    <row r="28" spans="1:17" ht="20" x14ac:dyDescent="0.2">
      <c r="A28" s="9" t="s">
        <v>54</v>
      </c>
      <c r="B28" s="1">
        <v>0</v>
      </c>
      <c r="C28" s="1">
        <v>0</v>
      </c>
      <c r="D28" s="1">
        <v>1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1"/>
        <v>2</v>
      </c>
      <c r="O28" s="3">
        <v>61</v>
      </c>
      <c r="P28" s="14">
        <f t="shared" si="0"/>
        <v>3.2786885245901641E-2</v>
      </c>
      <c r="Q28" s="14"/>
    </row>
    <row r="29" spans="1:17" ht="20" x14ac:dyDescent="0.2">
      <c r="A29" s="9" t="s">
        <v>37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</v>
      </c>
      <c r="M29" s="1">
        <v>0</v>
      </c>
      <c r="N29" s="1">
        <f t="shared" si="1"/>
        <v>1</v>
      </c>
      <c r="O29" s="3">
        <v>104.5</v>
      </c>
      <c r="P29" s="14">
        <f t="shared" si="0"/>
        <v>9.5693779904306216E-3</v>
      </c>
      <c r="Q29" s="14"/>
    </row>
    <row r="30" spans="1:17" ht="20" x14ac:dyDescent="0.2">
      <c r="A30" s="9" t="s">
        <v>38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1</v>
      </c>
      <c r="M30" s="1">
        <v>0</v>
      </c>
      <c r="N30" s="1">
        <f t="shared" si="1"/>
        <v>1</v>
      </c>
      <c r="O30" s="3">
        <v>64.400000000000006</v>
      </c>
      <c r="P30" s="14">
        <f t="shared" si="0"/>
        <v>1.5527950310559004E-2</v>
      </c>
      <c r="Q30" s="14"/>
    </row>
    <row r="31" spans="1:17" ht="20" x14ac:dyDescent="0.2">
      <c r="A31" s="9" t="s">
        <v>39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1</v>
      </c>
      <c r="H31" s="1">
        <v>0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f t="shared" si="1"/>
        <v>6</v>
      </c>
      <c r="O31" s="3">
        <v>64.400000000000006</v>
      </c>
      <c r="P31" s="14">
        <f t="shared" si="0"/>
        <v>9.3167701863354033E-2</v>
      </c>
      <c r="Q31" s="14"/>
    </row>
    <row r="32" spans="1:17" ht="20" x14ac:dyDescent="0.2">
      <c r="A32" s="9" t="s">
        <v>40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1</v>
      </c>
      <c r="H32" s="1">
        <v>1</v>
      </c>
      <c r="I32" s="1">
        <v>1</v>
      </c>
      <c r="J32" s="1">
        <v>0</v>
      </c>
      <c r="K32" s="1">
        <v>1</v>
      </c>
      <c r="L32" s="1">
        <v>0</v>
      </c>
      <c r="M32" s="1">
        <v>0</v>
      </c>
      <c r="N32" s="1">
        <f t="shared" si="1"/>
        <v>4</v>
      </c>
      <c r="O32" s="3">
        <v>126.1</v>
      </c>
      <c r="P32" s="14">
        <f t="shared" si="0"/>
        <v>3.1720856463124503E-2</v>
      </c>
      <c r="Q32" s="14"/>
    </row>
    <row r="33" spans="1:17" ht="20" x14ac:dyDescent="0.2">
      <c r="A33" s="9" t="s">
        <v>41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1</v>
      </c>
      <c r="H33" s="1">
        <v>0</v>
      </c>
      <c r="I33" s="1">
        <v>1</v>
      </c>
      <c r="J33" s="1">
        <v>0</v>
      </c>
      <c r="K33" s="1">
        <v>1</v>
      </c>
      <c r="L33" s="1">
        <v>1</v>
      </c>
      <c r="M33" s="1">
        <v>1</v>
      </c>
      <c r="N33" s="1">
        <f t="shared" si="1"/>
        <v>5</v>
      </c>
      <c r="O33" s="3">
        <v>126.1</v>
      </c>
      <c r="P33" s="14">
        <f t="shared" si="0"/>
        <v>3.9651070578905635E-2</v>
      </c>
      <c r="Q33" s="14"/>
    </row>
    <row r="34" spans="1:17" ht="20" x14ac:dyDescent="0.2">
      <c r="A34" s="9" t="s">
        <v>42</v>
      </c>
      <c r="B34" s="1">
        <v>0</v>
      </c>
      <c r="C34" s="1">
        <v>0</v>
      </c>
      <c r="D34" s="1">
        <v>0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f t="shared" si="1"/>
        <v>1</v>
      </c>
      <c r="O34" s="3">
        <v>91.3</v>
      </c>
      <c r="P34" s="14">
        <f t="shared" si="0"/>
        <v>1.0952902519167579E-2</v>
      </c>
      <c r="Q34" s="14"/>
    </row>
    <row r="35" spans="1:17" ht="20" x14ac:dyDescent="0.2">
      <c r="A35" s="9" t="s">
        <v>43</v>
      </c>
      <c r="B35" s="1">
        <v>1</v>
      </c>
      <c r="C35" s="1">
        <v>0</v>
      </c>
      <c r="D35" s="1">
        <v>1</v>
      </c>
      <c r="E35" s="1">
        <v>1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f t="shared" si="1"/>
        <v>4</v>
      </c>
      <c r="O35" s="3">
        <v>87.2</v>
      </c>
      <c r="P35" s="14">
        <f t="shared" ref="P35:P72" si="2">N35/O35</f>
        <v>4.5871559633027519E-2</v>
      </c>
      <c r="Q35" s="14"/>
    </row>
    <row r="36" spans="1:17" ht="20" x14ac:dyDescent="0.2">
      <c r="A36" s="9" t="s">
        <v>44</v>
      </c>
      <c r="B36" s="1">
        <v>1</v>
      </c>
      <c r="C36" s="1">
        <v>0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f t="shared" si="1"/>
        <v>2</v>
      </c>
      <c r="O36" s="3">
        <v>81.8</v>
      </c>
      <c r="P36" s="14">
        <f t="shared" si="2"/>
        <v>2.4449877750611249E-2</v>
      </c>
      <c r="Q36" s="14"/>
    </row>
    <row r="37" spans="1:17" ht="20" x14ac:dyDescent="0.2">
      <c r="A37" s="9" t="s">
        <v>45</v>
      </c>
      <c r="B37" s="1">
        <v>1</v>
      </c>
      <c r="C37" s="1">
        <v>0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f t="shared" si="1"/>
        <v>2</v>
      </c>
      <c r="O37" s="3">
        <v>76.5</v>
      </c>
      <c r="P37" s="14">
        <f t="shared" si="2"/>
        <v>2.6143790849673203E-2</v>
      </c>
      <c r="Q37" s="14"/>
    </row>
    <row r="38" spans="1:17" ht="20" x14ac:dyDescent="0.2">
      <c r="A38" s="9" t="s">
        <v>46</v>
      </c>
      <c r="B38" s="1">
        <v>0</v>
      </c>
      <c r="C38" s="1">
        <v>0</v>
      </c>
      <c r="D38" s="1">
        <v>1</v>
      </c>
      <c r="E38" s="1">
        <v>0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f t="shared" si="1"/>
        <v>2</v>
      </c>
      <c r="O38" s="3">
        <v>76.5</v>
      </c>
      <c r="P38" s="14">
        <f t="shared" si="2"/>
        <v>2.6143790849673203E-2</v>
      </c>
      <c r="Q38" s="14"/>
    </row>
    <row r="39" spans="1:17" ht="20" x14ac:dyDescent="0.2">
      <c r="A39" s="9" t="s">
        <v>47</v>
      </c>
      <c r="B39" s="1">
        <v>1</v>
      </c>
      <c r="C39" s="1">
        <v>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f t="shared" si="1"/>
        <v>2</v>
      </c>
      <c r="O39" s="3">
        <v>84.7</v>
      </c>
      <c r="P39" s="14">
        <f t="shared" si="2"/>
        <v>2.3612750885478158E-2</v>
      </c>
      <c r="Q39" s="14"/>
    </row>
    <row r="40" spans="1:17" ht="20" x14ac:dyDescent="0.2">
      <c r="A40" s="9" t="s">
        <v>48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 t="shared" si="1"/>
        <v>1</v>
      </c>
      <c r="O40" s="3">
        <v>71.3</v>
      </c>
      <c r="P40" s="14">
        <f t="shared" si="2"/>
        <v>1.4025245441795233E-2</v>
      </c>
      <c r="Q40" s="14"/>
    </row>
    <row r="41" spans="1:17" ht="20" x14ac:dyDescent="0.2">
      <c r="A41" s="9" t="s">
        <v>49</v>
      </c>
      <c r="B41" s="1">
        <v>1</v>
      </c>
      <c r="C41" s="1">
        <v>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t="shared" si="1"/>
        <v>2</v>
      </c>
      <c r="O41" s="3">
        <v>71.3</v>
      </c>
      <c r="P41" s="14">
        <f t="shared" si="2"/>
        <v>2.8050490883590466E-2</v>
      </c>
      <c r="Q41" s="14"/>
    </row>
    <row r="42" spans="1:17" ht="20" x14ac:dyDescent="0.2">
      <c r="A42" s="9" t="s">
        <v>50</v>
      </c>
      <c r="B42" s="1">
        <v>1</v>
      </c>
      <c r="C42" s="1">
        <v>1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1"/>
        <v>2</v>
      </c>
      <c r="O42" s="3">
        <v>80.099999999999994</v>
      </c>
      <c r="P42" s="14">
        <f t="shared" si="2"/>
        <v>2.4968789013732836E-2</v>
      </c>
      <c r="Q42" s="14"/>
    </row>
    <row r="43" spans="1:17" ht="20" x14ac:dyDescent="0.2">
      <c r="A43" s="9" t="s">
        <v>51</v>
      </c>
      <c r="B43" s="1">
        <v>0</v>
      </c>
      <c r="C43" s="1">
        <v>0</v>
      </c>
      <c r="D43" s="1">
        <v>1</v>
      </c>
      <c r="E43" s="1">
        <v>0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1"/>
        <v>2</v>
      </c>
      <c r="O43" s="3">
        <v>81.400000000000006</v>
      </c>
      <c r="P43" s="14">
        <f t="shared" si="2"/>
        <v>2.4570024570024569E-2</v>
      </c>
      <c r="Q43" s="14"/>
    </row>
    <row r="44" spans="1:17" ht="20" x14ac:dyDescent="0.2">
      <c r="A44" s="9" t="s">
        <v>52</v>
      </c>
      <c r="B44" s="1">
        <v>1</v>
      </c>
      <c r="C44" s="1">
        <v>1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f t="shared" si="1"/>
        <v>3</v>
      </c>
      <c r="O44" s="3">
        <v>78.099999999999994</v>
      </c>
      <c r="P44" s="14">
        <f t="shared" si="2"/>
        <v>3.8412291933418698E-2</v>
      </c>
      <c r="Q44" s="14"/>
    </row>
    <row r="45" spans="1:17" s="21" customFormat="1" ht="20" x14ac:dyDescent="0.2">
      <c r="A45" s="20" t="s">
        <v>53</v>
      </c>
      <c r="B45" s="21">
        <v>1</v>
      </c>
      <c r="C45" s="21">
        <v>0</v>
      </c>
      <c r="D45" s="21">
        <v>1</v>
      </c>
      <c r="E45" s="21">
        <v>1</v>
      </c>
      <c r="F45" s="21">
        <v>1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f t="shared" si="1"/>
        <v>4</v>
      </c>
      <c r="O45" s="22">
        <v>78.099999999999994</v>
      </c>
      <c r="P45" s="23">
        <f t="shared" si="2"/>
        <v>5.1216389244558264E-2</v>
      </c>
      <c r="Q45" s="23"/>
    </row>
    <row r="46" spans="1:17" ht="20" x14ac:dyDescent="0.2">
      <c r="A46" s="15" t="s">
        <v>59</v>
      </c>
      <c r="B46" s="16">
        <v>1</v>
      </c>
      <c r="C46" s="16">
        <v>1</v>
      </c>
      <c r="D46" s="16">
        <v>1</v>
      </c>
      <c r="E46" s="16">
        <v>1</v>
      </c>
      <c r="F46" s="16">
        <v>1</v>
      </c>
      <c r="G46" s="16">
        <v>1</v>
      </c>
      <c r="H46" s="16">
        <v>0</v>
      </c>
      <c r="I46" s="16">
        <v>1</v>
      </c>
      <c r="J46" s="16">
        <v>1</v>
      </c>
      <c r="K46" s="16">
        <v>1</v>
      </c>
      <c r="L46" s="16">
        <v>0</v>
      </c>
      <c r="M46" s="16">
        <v>0</v>
      </c>
      <c r="N46" s="16">
        <v>9</v>
      </c>
      <c r="O46" s="17">
        <v>122.7</v>
      </c>
      <c r="P46" s="14">
        <f t="shared" si="2"/>
        <v>7.3349633251833746E-2</v>
      </c>
    </row>
    <row r="47" spans="1:17" ht="20" x14ac:dyDescent="0.2">
      <c r="A47" s="15" t="s">
        <v>81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</v>
      </c>
      <c r="L47" s="16">
        <v>1</v>
      </c>
      <c r="M47" s="16">
        <v>1</v>
      </c>
      <c r="N47" s="16">
        <v>3</v>
      </c>
      <c r="O47" s="17">
        <v>89</v>
      </c>
      <c r="P47" s="14">
        <f>N47/O47</f>
        <v>3.3707865168539325E-2</v>
      </c>
    </row>
    <row r="48" spans="1:17" ht="20" x14ac:dyDescent="0.2">
      <c r="A48" s="15" t="s">
        <v>85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6">
        <v>1</v>
      </c>
      <c r="O48" s="17">
        <v>85.4</v>
      </c>
      <c r="P48" s="14">
        <f>N48/O48</f>
        <v>1.1709601873536299E-2</v>
      </c>
    </row>
    <row r="49" spans="1:16" ht="20" x14ac:dyDescent="0.2">
      <c r="A49" s="15" t="s">
        <v>60</v>
      </c>
      <c r="B49" s="16">
        <v>1</v>
      </c>
      <c r="C49" s="16">
        <v>0</v>
      </c>
      <c r="D49" s="16">
        <v>1</v>
      </c>
      <c r="E49" s="16">
        <v>1</v>
      </c>
      <c r="F49" s="16">
        <v>0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>
        <v>1</v>
      </c>
      <c r="M49" s="16">
        <v>1</v>
      </c>
      <c r="N49" s="16">
        <v>10</v>
      </c>
      <c r="O49" s="17">
        <v>85.4</v>
      </c>
      <c r="P49" s="14">
        <f t="shared" si="2"/>
        <v>0.11709601873536299</v>
      </c>
    </row>
    <row r="50" spans="1:16" ht="20" x14ac:dyDescent="0.2">
      <c r="A50" s="15" t="s">
        <v>61</v>
      </c>
      <c r="B50" s="16">
        <v>1</v>
      </c>
      <c r="C50" s="16">
        <v>0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2</v>
      </c>
      <c r="O50" s="17">
        <v>124.7</v>
      </c>
      <c r="P50" s="14">
        <f>N50/O50</f>
        <v>1.6038492381716118E-2</v>
      </c>
    </row>
    <row r="51" spans="1:16" ht="20" x14ac:dyDescent="0.2">
      <c r="A51" s="15" t="s">
        <v>63</v>
      </c>
      <c r="B51" s="16">
        <v>1</v>
      </c>
      <c r="C51" s="16">
        <v>0</v>
      </c>
      <c r="D51" s="16">
        <v>1</v>
      </c>
      <c r="E51" s="16">
        <v>1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3</v>
      </c>
      <c r="O51" s="17">
        <v>79.8</v>
      </c>
      <c r="P51" s="14">
        <f>N51/O51</f>
        <v>3.7593984962406013E-2</v>
      </c>
    </row>
    <row r="52" spans="1:16" ht="20" x14ac:dyDescent="0.2">
      <c r="A52" s="15" t="s">
        <v>62</v>
      </c>
      <c r="B52" s="16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</v>
      </c>
      <c r="O52" s="17">
        <v>79.8</v>
      </c>
      <c r="P52" s="14">
        <f t="shared" si="2"/>
        <v>1.2531328320802006E-2</v>
      </c>
    </row>
    <row r="53" spans="1:16" ht="20" x14ac:dyDescent="0.2">
      <c r="A53" s="15" t="s">
        <v>82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1</v>
      </c>
      <c r="L53" s="16">
        <v>1</v>
      </c>
      <c r="M53" s="16">
        <v>0</v>
      </c>
      <c r="N53" s="16">
        <v>2</v>
      </c>
      <c r="O53" s="17">
        <v>44.4</v>
      </c>
      <c r="P53" s="14">
        <f>N53/O53</f>
        <v>4.504504504504505E-2</v>
      </c>
    </row>
    <row r="54" spans="1:16" ht="20" x14ac:dyDescent="0.2">
      <c r="A54" s="15" t="s">
        <v>64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0</v>
      </c>
      <c r="N54" s="16">
        <v>1</v>
      </c>
      <c r="O54" s="17">
        <v>44.4</v>
      </c>
      <c r="P54" s="14">
        <f t="shared" si="2"/>
        <v>2.2522522522522525E-2</v>
      </c>
    </row>
    <row r="55" spans="1:16" ht="20" x14ac:dyDescent="0.2">
      <c r="A55" s="15" t="s">
        <v>65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1</v>
      </c>
      <c r="M55" s="16">
        <v>0</v>
      </c>
      <c r="N55" s="16">
        <v>1</v>
      </c>
      <c r="O55" s="17">
        <v>52.4</v>
      </c>
      <c r="P55" s="14">
        <f t="shared" si="2"/>
        <v>1.9083969465648856E-2</v>
      </c>
    </row>
    <row r="56" spans="1:16" ht="20" x14ac:dyDescent="0.2">
      <c r="A56" s="15" t="s">
        <v>66</v>
      </c>
      <c r="B56" s="16">
        <v>0</v>
      </c>
      <c r="C56" s="16">
        <v>0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</v>
      </c>
      <c r="O56" s="17">
        <v>33.4</v>
      </c>
      <c r="P56" s="14">
        <f t="shared" si="2"/>
        <v>2.9940119760479042E-2</v>
      </c>
    </row>
    <row r="57" spans="1:16" ht="20" x14ac:dyDescent="0.2">
      <c r="A57" s="15" t="s">
        <v>67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1</v>
      </c>
      <c r="H57" s="16">
        <v>0</v>
      </c>
      <c r="I57" s="16">
        <v>0</v>
      </c>
      <c r="J57" s="16">
        <v>0</v>
      </c>
      <c r="K57" s="16">
        <v>1</v>
      </c>
      <c r="L57" s="16">
        <v>1</v>
      </c>
      <c r="M57" s="16">
        <v>1</v>
      </c>
      <c r="N57" s="16">
        <v>4</v>
      </c>
      <c r="O57" s="17">
        <v>33.4</v>
      </c>
      <c r="P57" s="14">
        <f t="shared" si="2"/>
        <v>0.11976047904191617</v>
      </c>
    </row>
    <row r="58" spans="1:16" ht="20" x14ac:dyDescent="0.2">
      <c r="A58" s="15" t="s">
        <v>83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1</v>
      </c>
      <c r="M58" s="16">
        <v>0</v>
      </c>
      <c r="N58" s="16">
        <v>1</v>
      </c>
      <c r="O58" s="17">
        <v>60.4</v>
      </c>
      <c r="P58" s="14">
        <f>N58/O58</f>
        <v>1.6556291390728478E-2</v>
      </c>
    </row>
    <row r="59" spans="1:16" ht="20" x14ac:dyDescent="0.2">
      <c r="A59" s="15" t="s">
        <v>68</v>
      </c>
      <c r="B59" s="16">
        <v>1</v>
      </c>
      <c r="C59" s="16">
        <v>1</v>
      </c>
      <c r="D59" s="16">
        <v>1</v>
      </c>
      <c r="E59" s="16">
        <v>1</v>
      </c>
      <c r="F59" s="16">
        <v>1</v>
      </c>
      <c r="G59" s="16">
        <v>1</v>
      </c>
      <c r="H59" s="16">
        <v>1</v>
      </c>
      <c r="I59" s="16">
        <v>1</v>
      </c>
      <c r="J59" s="16">
        <v>1</v>
      </c>
      <c r="K59" s="16">
        <v>1</v>
      </c>
      <c r="L59" s="16">
        <v>0</v>
      </c>
      <c r="M59" s="16">
        <v>1</v>
      </c>
      <c r="N59" s="16">
        <v>11</v>
      </c>
      <c r="O59" s="17">
        <v>60.4</v>
      </c>
      <c r="P59" s="14">
        <f t="shared" si="2"/>
        <v>0.18211920529801326</v>
      </c>
    </row>
    <row r="60" spans="1:16" ht="20" x14ac:dyDescent="0.2">
      <c r="A60" s="15" t="s">
        <v>84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1</v>
      </c>
      <c r="L60" s="16">
        <v>1</v>
      </c>
      <c r="M60" s="16">
        <v>1</v>
      </c>
      <c r="N60" s="16">
        <v>3</v>
      </c>
      <c r="O60" s="17">
        <v>80.599999999999994</v>
      </c>
      <c r="P60" s="14">
        <f>N60/O60</f>
        <v>3.722084367245658E-2</v>
      </c>
    </row>
    <row r="61" spans="1:16" ht="20" x14ac:dyDescent="0.2">
      <c r="A61" s="15" t="s">
        <v>69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1</v>
      </c>
      <c r="K61" s="16">
        <v>0</v>
      </c>
      <c r="L61" s="16">
        <v>1</v>
      </c>
      <c r="M61" s="16">
        <v>0</v>
      </c>
      <c r="N61" s="16">
        <v>2</v>
      </c>
      <c r="O61" s="17">
        <v>75.2</v>
      </c>
      <c r="P61" s="14">
        <f t="shared" si="2"/>
        <v>2.6595744680851064E-2</v>
      </c>
    </row>
    <row r="62" spans="1:16" ht="20" x14ac:dyDescent="0.2">
      <c r="A62" s="15" t="s">
        <v>70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1</v>
      </c>
      <c r="K62" s="16">
        <v>1</v>
      </c>
      <c r="L62" s="16">
        <v>1</v>
      </c>
      <c r="M62" s="16">
        <v>0</v>
      </c>
      <c r="N62" s="16">
        <v>3</v>
      </c>
      <c r="O62" s="17">
        <v>64.2</v>
      </c>
      <c r="P62" s="14">
        <f t="shared" si="2"/>
        <v>4.6728971962616821E-2</v>
      </c>
    </row>
    <row r="63" spans="1:16" ht="20" x14ac:dyDescent="0.2">
      <c r="A63" s="15" t="s">
        <v>71</v>
      </c>
      <c r="B63" s="16">
        <v>1</v>
      </c>
      <c r="C63" s="16">
        <v>1</v>
      </c>
      <c r="D63" s="16">
        <v>1</v>
      </c>
      <c r="E63" s="16">
        <v>1</v>
      </c>
      <c r="F63" s="16">
        <v>1</v>
      </c>
      <c r="G63" s="16">
        <v>1</v>
      </c>
      <c r="H63" s="16">
        <v>0</v>
      </c>
      <c r="I63" s="16">
        <v>1</v>
      </c>
      <c r="J63" s="16">
        <v>1</v>
      </c>
      <c r="K63" s="16">
        <v>1</v>
      </c>
      <c r="L63" s="16">
        <v>1</v>
      </c>
      <c r="M63" s="16">
        <v>0</v>
      </c>
      <c r="N63" s="16">
        <v>10</v>
      </c>
      <c r="O63" s="17">
        <v>61.4</v>
      </c>
      <c r="P63" s="14">
        <f t="shared" si="2"/>
        <v>0.16286644951140067</v>
      </c>
    </row>
    <row r="64" spans="1:16" ht="20" x14ac:dyDescent="0.2">
      <c r="A64" s="15" t="s">
        <v>72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1</v>
      </c>
      <c r="L64" s="16">
        <v>1</v>
      </c>
      <c r="M64" s="16">
        <v>1</v>
      </c>
      <c r="N64" s="16">
        <v>3</v>
      </c>
      <c r="O64" s="17">
        <v>54.8</v>
      </c>
      <c r="P64" s="14">
        <f t="shared" si="2"/>
        <v>5.4744525547445258E-2</v>
      </c>
    </row>
    <row r="65" spans="1:16" ht="20" x14ac:dyDescent="0.2">
      <c r="A65" s="15" t="s">
        <v>74</v>
      </c>
      <c r="B65" s="16">
        <v>1</v>
      </c>
      <c r="C65" s="16">
        <v>1</v>
      </c>
      <c r="D65" s="16">
        <v>1</v>
      </c>
      <c r="E65" s="16">
        <v>0</v>
      </c>
      <c r="F65" s="16">
        <v>1</v>
      </c>
      <c r="G65" s="16">
        <v>1</v>
      </c>
      <c r="H65" s="16">
        <v>0</v>
      </c>
      <c r="I65" s="16">
        <v>1</v>
      </c>
      <c r="J65" s="16">
        <v>1</v>
      </c>
      <c r="K65" s="16">
        <v>1</v>
      </c>
      <c r="L65" s="16">
        <v>1</v>
      </c>
      <c r="M65" s="16">
        <v>1</v>
      </c>
      <c r="N65" s="16">
        <v>10</v>
      </c>
      <c r="O65" s="17">
        <v>47.9</v>
      </c>
      <c r="P65" s="14">
        <f>N65/O65</f>
        <v>0.20876826722338204</v>
      </c>
    </row>
    <row r="66" spans="1:16" ht="20" x14ac:dyDescent="0.2">
      <c r="A66" s="15" t="s">
        <v>73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1</v>
      </c>
      <c r="H66" s="16">
        <v>1</v>
      </c>
      <c r="I66" s="16">
        <v>1</v>
      </c>
      <c r="J66" s="16">
        <v>1</v>
      </c>
      <c r="K66" s="16">
        <v>1</v>
      </c>
      <c r="L66" s="16">
        <v>1</v>
      </c>
      <c r="M66" s="16">
        <v>0</v>
      </c>
      <c r="N66" s="16">
        <v>6</v>
      </c>
      <c r="O66" s="17">
        <v>47.9</v>
      </c>
      <c r="P66" s="14">
        <f t="shared" si="2"/>
        <v>0.12526096033402923</v>
      </c>
    </row>
    <row r="67" spans="1:16" ht="20" x14ac:dyDescent="0.2">
      <c r="A67" s="15" t="s">
        <v>75</v>
      </c>
      <c r="B67" s="16">
        <v>1</v>
      </c>
      <c r="C67" s="16">
        <v>0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1</v>
      </c>
      <c r="L67" s="16">
        <v>1</v>
      </c>
      <c r="M67" s="16">
        <v>0</v>
      </c>
      <c r="N67" s="16">
        <v>4</v>
      </c>
      <c r="O67" s="17">
        <v>47.1</v>
      </c>
      <c r="P67" s="14">
        <f>N67/O67</f>
        <v>8.4925690021231418E-2</v>
      </c>
    </row>
    <row r="68" spans="1:16" ht="20" x14ac:dyDescent="0.2">
      <c r="A68" s="15" t="s">
        <v>90</v>
      </c>
      <c r="B68" s="18">
        <v>1</v>
      </c>
      <c r="C68" s="18">
        <v>0</v>
      </c>
      <c r="D68" s="18">
        <v>1</v>
      </c>
      <c r="E68" s="18">
        <v>1</v>
      </c>
      <c r="F68" s="18">
        <v>1</v>
      </c>
      <c r="G68" s="18">
        <v>1</v>
      </c>
      <c r="H68" s="18">
        <v>0</v>
      </c>
      <c r="I68" s="18">
        <v>1</v>
      </c>
      <c r="J68" s="18">
        <v>1</v>
      </c>
      <c r="K68" s="18">
        <v>1</v>
      </c>
      <c r="L68" s="18">
        <v>1</v>
      </c>
      <c r="M68" s="18">
        <v>1</v>
      </c>
      <c r="N68" s="16">
        <v>10</v>
      </c>
      <c r="O68" s="19">
        <v>44.9</v>
      </c>
      <c r="P68" s="14">
        <f>N68/O68</f>
        <v>0.22271714922048999</v>
      </c>
    </row>
    <row r="69" spans="1:16" ht="20" x14ac:dyDescent="0.2">
      <c r="A69" s="15" t="s">
        <v>76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1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1</v>
      </c>
      <c r="O69" s="17">
        <v>42.1</v>
      </c>
      <c r="P69" s="14">
        <f t="shared" si="2"/>
        <v>2.3752969121140142E-2</v>
      </c>
    </row>
    <row r="70" spans="1:16" ht="20" customHeight="1" x14ac:dyDescent="0.2">
      <c r="A70" s="15" t="s">
        <v>89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1</v>
      </c>
      <c r="L70" s="16">
        <v>1</v>
      </c>
      <c r="M70" s="16">
        <v>0</v>
      </c>
      <c r="N70" s="16">
        <v>2</v>
      </c>
      <c r="O70" s="3">
        <v>42.1</v>
      </c>
      <c r="P70" s="14">
        <f t="shared" si="2"/>
        <v>4.7505938242280284E-2</v>
      </c>
    </row>
    <row r="71" spans="1:16" ht="20" x14ac:dyDescent="0.2">
      <c r="A71" s="15" t="s">
        <v>77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1</v>
      </c>
      <c r="L71" s="16">
        <v>1</v>
      </c>
      <c r="M71" s="16">
        <v>0</v>
      </c>
      <c r="N71" s="16">
        <v>2</v>
      </c>
      <c r="O71" s="17">
        <v>43.4</v>
      </c>
      <c r="P71" s="14">
        <f t="shared" si="2"/>
        <v>4.6082949308755762E-2</v>
      </c>
    </row>
    <row r="72" spans="1:16" ht="23" customHeight="1" x14ac:dyDescent="0.2">
      <c r="A72" s="15" t="s">
        <v>78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1</v>
      </c>
      <c r="L72" s="16">
        <v>1</v>
      </c>
      <c r="M72" s="16">
        <v>0</v>
      </c>
      <c r="N72" s="16">
        <v>2</v>
      </c>
      <c r="O72" s="17">
        <v>43.4</v>
      </c>
      <c r="P72" s="14">
        <f t="shared" si="2"/>
        <v>4.6082949308755762E-2</v>
      </c>
    </row>
    <row r="73" spans="1:16" ht="20" x14ac:dyDescent="0.2">
      <c r="A73" s="15" t="s">
        <v>79</v>
      </c>
      <c r="B73" s="16">
        <v>0</v>
      </c>
      <c r="C73" s="16">
        <v>0</v>
      </c>
      <c r="D73" s="16">
        <v>1</v>
      </c>
      <c r="E73" s="16">
        <v>0</v>
      </c>
      <c r="F73" s="16">
        <v>1</v>
      </c>
      <c r="G73" s="16">
        <v>1</v>
      </c>
      <c r="H73" s="16">
        <v>1</v>
      </c>
      <c r="I73" s="16">
        <v>1</v>
      </c>
      <c r="J73" s="16">
        <v>1</v>
      </c>
      <c r="K73" s="16">
        <v>1</v>
      </c>
      <c r="L73" s="16">
        <v>1</v>
      </c>
      <c r="M73" s="16">
        <v>1</v>
      </c>
      <c r="N73" s="16">
        <v>9</v>
      </c>
      <c r="O73" s="17">
        <v>47.1</v>
      </c>
      <c r="P73" s="14">
        <f t="shared" ref="P73:P74" si="3">N73/O73</f>
        <v>0.19108280254777069</v>
      </c>
    </row>
    <row r="74" spans="1:16" ht="20" x14ac:dyDescent="0.2">
      <c r="A74" s="15" t="s">
        <v>80</v>
      </c>
      <c r="B74" s="16">
        <v>1</v>
      </c>
      <c r="C74" s="16">
        <v>1</v>
      </c>
      <c r="D74" s="16">
        <v>1</v>
      </c>
      <c r="E74" s="16">
        <v>1</v>
      </c>
      <c r="F74" s="16">
        <v>1</v>
      </c>
      <c r="G74" s="16">
        <v>0</v>
      </c>
      <c r="H74" s="16">
        <v>0</v>
      </c>
      <c r="I74" s="16">
        <v>0</v>
      </c>
      <c r="J74" s="16">
        <v>1</v>
      </c>
      <c r="K74" s="16">
        <v>0</v>
      </c>
      <c r="L74" s="16">
        <v>0</v>
      </c>
      <c r="M74" s="16">
        <v>0</v>
      </c>
      <c r="N74" s="16">
        <v>6</v>
      </c>
      <c r="O74" s="17">
        <v>47.7</v>
      </c>
      <c r="P74" s="14">
        <f t="shared" si="3"/>
        <v>0.12578616352201258</v>
      </c>
    </row>
  </sheetData>
  <phoneticPr fontId="1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Matadata</vt:lpstr>
      <vt:lpstr>Supplementary File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2020-09-22T17:21:57Z</dcterms:modified>
</cp:coreProperties>
</file>