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20" yWindow="-420" windowWidth="28680" windowHeight="19740" tabRatio="500"/>
  </bookViews>
  <sheets>
    <sheet name="LTPsat %" sheetId="3" r:id="rId1"/>
    <sheet name="Tabelle5" sheetId="5" r:id="rId2"/>
  </sheets>
  <externalReferences>
    <externalReference r:id="rId3"/>
  </externalReferences>
  <calcPr calcId="13040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2" i="3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116"/>
  <c r="E118"/>
  <c r="E120"/>
  <c r="E122"/>
  <c r="E124"/>
  <c r="E126"/>
  <c r="E128"/>
  <c r="E130"/>
  <c r="E132"/>
  <c r="E134"/>
  <c r="E136"/>
  <c r="E138"/>
  <c r="E140"/>
  <c r="E142"/>
  <c r="E144"/>
  <c r="E146"/>
  <c r="E148"/>
  <c r="E150"/>
  <c r="E152"/>
  <c r="E154"/>
  <c r="E156"/>
  <c r="E158"/>
  <c r="E160"/>
  <c r="E162"/>
  <c r="E164"/>
  <c r="E166"/>
  <c r="E168"/>
  <c r="E170"/>
  <c r="E172"/>
  <c r="E174"/>
  <c r="E176"/>
  <c r="E178"/>
  <c r="E180"/>
  <c r="E182"/>
  <c r="E184"/>
  <c r="E186"/>
  <c r="E188"/>
  <c r="E190"/>
  <c r="E192"/>
  <c r="H195"/>
  <c r="I195"/>
  <c r="J195"/>
  <c r="K195"/>
  <c r="L195"/>
  <c r="N195"/>
  <c r="O195"/>
  <c r="P195"/>
  <c r="Q195"/>
  <c r="R195"/>
  <c r="S195"/>
  <c r="U195"/>
  <c r="T195"/>
  <c r="D191"/>
  <c r="D192"/>
  <c r="G192"/>
  <c r="C191"/>
  <c r="C192"/>
  <c r="F192"/>
  <c r="D189"/>
  <c r="D190"/>
  <c r="G190"/>
  <c r="C189"/>
  <c r="C190"/>
  <c r="F190"/>
  <c r="D187"/>
  <c r="D188"/>
  <c r="G188"/>
  <c r="C187"/>
  <c r="C188"/>
  <c r="F188"/>
  <c r="D185"/>
  <c r="D186"/>
  <c r="G186"/>
  <c r="C185"/>
  <c r="C186"/>
  <c r="F186"/>
  <c r="D183"/>
  <c r="D184"/>
  <c r="G184"/>
  <c r="C183"/>
  <c r="C184"/>
  <c r="F184"/>
  <c r="D181"/>
  <c r="D182"/>
  <c r="G182"/>
  <c r="C181"/>
  <c r="C182"/>
  <c r="F182"/>
  <c r="D179"/>
  <c r="D180"/>
  <c r="G180"/>
  <c r="C179"/>
  <c r="C180"/>
  <c r="F180"/>
  <c r="D177"/>
  <c r="D178"/>
  <c r="G178"/>
  <c r="C177"/>
  <c r="C178"/>
  <c r="F178"/>
  <c r="D175"/>
  <c r="D176"/>
  <c r="G176"/>
  <c r="C175"/>
  <c r="C176"/>
  <c r="F176"/>
  <c r="D173"/>
  <c r="D174"/>
  <c r="G174"/>
  <c r="C173"/>
  <c r="C174"/>
  <c r="F174"/>
  <c r="D171"/>
  <c r="D172"/>
  <c r="G172"/>
  <c r="C171"/>
  <c r="C172"/>
  <c r="F172"/>
  <c r="D169"/>
  <c r="D170"/>
  <c r="G170"/>
  <c r="C169"/>
  <c r="C170"/>
  <c r="F170"/>
  <c r="D167"/>
  <c r="D168"/>
  <c r="G168"/>
  <c r="C167"/>
  <c r="C168"/>
  <c r="F168"/>
  <c r="D165"/>
  <c r="D166"/>
  <c r="G166"/>
  <c r="C165"/>
  <c r="C166"/>
  <c r="F166"/>
  <c r="D163"/>
  <c r="D164"/>
  <c r="G164"/>
  <c r="C163"/>
  <c r="C164"/>
  <c r="F164"/>
  <c r="D161"/>
  <c r="D162"/>
  <c r="G162"/>
  <c r="C161"/>
  <c r="C162"/>
  <c r="F162"/>
  <c r="D159"/>
  <c r="D160"/>
  <c r="G160"/>
  <c r="C159"/>
  <c r="C160"/>
  <c r="F160"/>
  <c r="D157"/>
  <c r="D158"/>
  <c r="G158"/>
  <c r="C157"/>
  <c r="C158"/>
  <c r="F158"/>
  <c r="D155"/>
  <c r="D156"/>
  <c r="G156"/>
  <c r="C155"/>
  <c r="C156"/>
  <c r="F156"/>
  <c r="D153"/>
  <c r="D154"/>
  <c r="G154"/>
  <c r="C153"/>
  <c r="C154"/>
  <c r="F154"/>
  <c r="D151"/>
  <c r="D152"/>
  <c r="G152"/>
  <c r="C151"/>
  <c r="C152"/>
  <c r="F152"/>
  <c r="D149"/>
  <c r="D150"/>
  <c r="G150"/>
  <c r="C149"/>
  <c r="C150"/>
  <c r="F150"/>
  <c r="D147"/>
  <c r="D148"/>
  <c r="G148"/>
  <c r="C147"/>
  <c r="C148"/>
  <c r="F148"/>
  <c r="D145"/>
  <c r="D146"/>
  <c r="G146"/>
  <c r="C145"/>
  <c r="C146"/>
  <c r="F146"/>
  <c r="D143"/>
  <c r="D144"/>
  <c r="G144"/>
  <c r="C143"/>
  <c r="C144"/>
  <c r="F144"/>
  <c r="D141"/>
  <c r="D142"/>
  <c r="G142"/>
  <c r="C141"/>
  <c r="C142"/>
  <c r="F142"/>
  <c r="D139"/>
  <c r="D140"/>
  <c r="G140"/>
  <c r="C139"/>
  <c r="C140"/>
  <c r="F140"/>
  <c r="D137"/>
  <c r="D138"/>
  <c r="G138"/>
  <c r="C137"/>
  <c r="C138"/>
  <c r="F138"/>
  <c r="D135"/>
  <c r="D136"/>
  <c r="G136"/>
  <c r="C135"/>
  <c r="C136"/>
  <c r="F136"/>
  <c r="D133"/>
  <c r="D134"/>
  <c r="G134"/>
  <c r="C133"/>
  <c r="C134"/>
  <c r="F134"/>
  <c r="D131"/>
  <c r="D132"/>
  <c r="G132"/>
  <c r="C131"/>
  <c r="C132"/>
  <c r="F132"/>
  <c r="D129"/>
  <c r="D130"/>
  <c r="G130"/>
  <c r="C129"/>
  <c r="C130"/>
  <c r="F130"/>
  <c r="D127"/>
  <c r="D128"/>
  <c r="G128"/>
  <c r="C127"/>
  <c r="C128"/>
  <c r="F128"/>
  <c r="D125"/>
  <c r="D126"/>
  <c r="G126"/>
  <c r="C125"/>
  <c r="C126"/>
  <c r="F126"/>
  <c r="D123"/>
  <c r="D124"/>
  <c r="G124"/>
  <c r="C123"/>
  <c r="C124"/>
  <c r="F124"/>
  <c r="D121"/>
  <c r="D122"/>
  <c r="G122"/>
  <c r="C121"/>
  <c r="C122"/>
  <c r="F122"/>
  <c r="D119"/>
  <c r="D120"/>
  <c r="G120"/>
  <c r="C119"/>
  <c r="C120"/>
  <c r="F120"/>
  <c r="D117"/>
  <c r="D118"/>
  <c r="G118"/>
  <c r="C117"/>
  <c r="C118"/>
  <c r="F118"/>
  <c r="D115"/>
  <c r="D116"/>
  <c r="G116"/>
  <c r="C115"/>
  <c r="C116"/>
  <c r="F116"/>
  <c r="D113"/>
  <c r="D114"/>
  <c r="G114"/>
  <c r="C113"/>
  <c r="C114"/>
  <c r="F114"/>
  <c r="D111"/>
  <c r="D112"/>
  <c r="G112"/>
  <c r="C111"/>
  <c r="C112"/>
  <c r="F112"/>
  <c r="D109"/>
  <c r="D110"/>
  <c r="G110"/>
  <c r="C109"/>
  <c r="C110"/>
  <c r="F110"/>
  <c r="D107"/>
  <c r="D108"/>
  <c r="G108"/>
  <c r="C107"/>
  <c r="C108"/>
  <c r="F108"/>
  <c r="D105"/>
  <c r="D106"/>
  <c r="G106"/>
  <c r="C105"/>
  <c r="C106"/>
  <c r="F106"/>
  <c r="D103"/>
  <c r="D104"/>
  <c r="G104"/>
  <c r="C103"/>
  <c r="C104"/>
  <c r="F104"/>
  <c r="D101"/>
  <c r="D102"/>
  <c r="G102"/>
  <c r="C101"/>
  <c r="C102"/>
  <c r="F102"/>
  <c r="D99"/>
  <c r="D100"/>
  <c r="G100"/>
  <c r="C99"/>
  <c r="C100"/>
  <c r="F100"/>
  <c r="D97"/>
  <c r="D98"/>
  <c r="G98"/>
  <c r="C97"/>
  <c r="C98"/>
  <c r="F98"/>
  <c r="D95"/>
  <c r="D96"/>
  <c r="G96"/>
  <c r="C95"/>
  <c r="C96"/>
  <c r="F96"/>
  <c r="D93"/>
  <c r="D94"/>
  <c r="G94"/>
  <c r="C93"/>
  <c r="C94"/>
  <c r="F94"/>
  <c r="D91"/>
  <c r="D92"/>
  <c r="G92"/>
  <c r="C91"/>
  <c r="C92"/>
  <c r="F92"/>
  <c r="D89"/>
  <c r="D90"/>
  <c r="G90"/>
  <c r="C89"/>
  <c r="C90"/>
  <c r="F90"/>
  <c r="D87"/>
  <c r="D88"/>
  <c r="G88"/>
  <c r="C87"/>
  <c r="C88"/>
  <c r="F88"/>
  <c r="D85"/>
  <c r="D86"/>
  <c r="G86"/>
  <c r="C85"/>
  <c r="C86"/>
  <c r="F86"/>
  <c r="D83"/>
  <c r="D84"/>
  <c r="G84"/>
  <c r="C83"/>
  <c r="C84"/>
  <c r="F84"/>
  <c r="D51"/>
  <c r="D52"/>
  <c r="G52"/>
  <c r="C51"/>
  <c r="C52"/>
  <c r="F52"/>
  <c r="D49"/>
  <c r="D50"/>
  <c r="G50"/>
  <c r="C49"/>
  <c r="C50"/>
  <c r="F50"/>
  <c r="D47"/>
  <c r="D48"/>
  <c r="G48"/>
  <c r="C47"/>
  <c r="C48"/>
  <c r="F48"/>
  <c r="D45"/>
  <c r="D46"/>
  <c r="G46"/>
  <c r="C45"/>
  <c r="C46"/>
  <c r="F46"/>
  <c r="D43"/>
  <c r="D44"/>
  <c r="G44"/>
  <c r="C43"/>
  <c r="C44"/>
  <c r="F44"/>
  <c r="D41"/>
  <c r="D42"/>
  <c r="G42"/>
  <c r="C41"/>
  <c r="C42"/>
  <c r="F42"/>
  <c r="D39"/>
  <c r="D40"/>
  <c r="G40"/>
  <c r="C39"/>
  <c r="C40"/>
  <c r="F40"/>
  <c r="D37"/>
  <c r="D38"/>
  <c r="G38"/>
  <c r="C37"/>
  <c r="C38"/>
  <c r="F38"/>
  <c r="D35"/>
  <c r="D36"/>
  <c r="G36"/>
  <c r="C35"/>
  <c r="C36"/>
  <c r="F36"/>
  <c r="D33"/>
  <c r="D34"/>
  <c r="G34"/>
  <c r="C33"/>
  <c r="C34"/>
  <c r="F34"/>
  <c r="D31"/>
  <c r="D32"/>
  <c r="G32"/>
  <c r="C31"/>
  <c r="C32"/>
  <c r="F32"/>
  <c r="D29"/>
  <c r="D30"/>
  <c r="G30"/>
  <c r="C29"/>
  <c r="C30"/>
  <c r="F30"/>
  <c r="D27"/>
  <c r="D28"/>
  <c r="G28"/>
  <c r="C27"/>
  <c r="C28"/>
  <c r="F28"/>
  <c r="D25"/>
  <c r="D26"/>
  <c r="G26"/>
  <c r="C25"/>
  <c r="C26"/>
  <c r="F26"/>
  <c r="D23"/>
  <c r="D24"/>
  <c r="G24"/>
  <c r="C23"/>
  <c r="C24"/>
  <c r="F24"/>
  <c r="D21"/>
  <c r="D22"/>
  <c r="G22"/>
  <c r="C21"/>
  <c r="C22"/>
  <c r="F22"/>
  <c r="D19"/>
  <c r="D20"/>
  <c r="G20"/>
  <c r="C19"/>
  <c r="C20"/>
  <c r="F20"/>
  <c r="D17"/>
  <c r="D18"/>
  <c r="G18"/>
  <c r="C17"/>
  <c r="C18"/>
  <c r="F18"/>
  <c r="D15"/>
  <c r="D16"/>
  <c r="G16"/>
  <c r="C15"/>
  <c r="C16"/>
  <c r="F16"/>
  <c r="D13"/>
  <c r="D14"/>
  <c r="G14"/>
  <c r="C13"/>
  <c r="C14"/>
  <c r="F14"/>
  <c r="D11"/>
  <c r="D12"/>
  <c r="G12"/>
  <c r="C11"/>
  <c r="C12"/>
  <c r="F12"/>
</calcChain>
</file>

<file path=xl/sharedStrings.xml><?xml version="1.0" encoding="utf-8"?>
<sst xmlns="http://schemas.openxmlformats.org/spreadsheetml/2006/main" count="7" uniqueCount="7">
  <si>
    <t>record #</t>
  </si>
  <si>
    <t>avg(rec)</t>
  </si>
  <si>
    <t>SEM(rec)</t>
  </si>
  <si>
    <t>min</t>
  </si>
  <si>
    <t>avg(min)</t>
  </si>
  <si>
    <t>SEM(min)</t>
  </si>
  <si>
    <t>baseline</t>
  </si>
</sst>
</file>

<file path=xl/styles.xml><?xml version="1.0" encoding="utf-8"?>
<styleSheet xmlns="http://schemas.openxmlformats.org/spreadsheetml/2006/main">
  <fonts count="5">
    <font>
      <sz val="10"/>
      <name val="Verdana"/>
    </font>
    <font>
      <sz val="8"/>
      <name val="Verdana"/>
    </font>
    <font>
      <b/>
      <sz val="14"/>
      <name val="Geneva"/>
    </font>
    <font>
      <sz val="12"/>
      <name val="Geneva"/>
    </font>
    <font>
      <b/>
      <sz val="1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 applyBorder="1"/>
    <xf numFmtId="2" fontId="0" fillId="0" borderId="0" xfId="0" applyNumberFormat="1"/>
    <xf numFmtId="0" fontId="0" fillId="0" borderId="1" xfId="0" applyBorder="1"/>
    <xf numFmtId="0" fontId="3" fillId="0" borderId="1" xfId="0" applyFont="1" applyBorder="1"/>
    <xf numFmtId="2" fontId="0" fillId="0" borderId="1" xfId="0" applyNumberFormat="1" applyBorder="1"/>
    <xf numFmtId="0" fontId="2" fillId="0" borderId="0" xfId="0" applyFont="1" applyBorder="1"/>
    <xf numFmtId="0" fontId="0" fillId="0" borderId="0" xfId="0" applyBorder="1"/>
    <xf numFmtId="2" fontId="0" fillId="0" borderId="0" xfId="0" applyNumberFormat="1" applyAlignment="1">
      <alignment horizontal="center"/>
    </xf>
    <xf numFmtId="0" fontId="2" fillId="0" borderId="2" xfId="0" applyFont="1" applyBorder="1"/>
    <xf numFmtId="0" fontId="0" fillId="0" borderId="2" xfId="0" applyBorder="1"/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4" fillId="2" borderId="0" xfId="0" applyFont="1" applyFill="1"/>
    <xf numFmtId="2" fontId="4" fillId="2" borderId="0" xfId="0" applyNumberFormat="1" applyFont="1" applyFill="1" applyBorder="1"/>
    <xf numFmtId="2" fontId="0" fillId="0" borderId="0" xfId="0" applyNumberFormat="1" applyFill="1"/>
    <xf numFmtId="0" fontId="0" fillId="0" borderId="0" xfId="0" applyFill="1"/>
    <xf numFmtId="2" fontId="0" fillId="0" borderId="0" xfId="0" applyNumberForma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style val="2"/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de-DE"/>
              <a:t>PLCagonist &amp; Raclopride</a:t>
            </a:r>
          </a:p>
        </c:rich>
      </c:tx>
      <c:layout>
        <c:manualLayout>
          <c:xMode val="edge"/>
          <c:yMode val="edge"/>
          <c:x val="0.296233407169073"/>
          <c:y val="0.02592592592592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832576112791"/>
          <c:y val="0.222222513852435"/>
          <c:w val="0.837691939450965"/>
          <c:h val="0.603704249587899"/>
        </c:manualLayout>
      </c:layout>
      <c:scatterChart>
        <c:scatterStyle val="lineMarker"/>
        <c:ser>
          <c:idx val="3"/>
          <c:order val="0"/>
          <c:tx>
            <c:strRef>
              <c:f>'LTPsat %'!$F$11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'LTPsat %'!$G$12:$G$200</c:f>
                <c:numCache>
                  <c:formatCode>General</c:formatCode>
                  <c:ptCount val="189"/>
                  <c:pt idx="0">
                    <c:v>3.700675032123932</c:v>
                  </c:pt>
                  <c:pt idx="2">
                    <c:v>2.922162266660175</c:v>
                  </c:pt>
                  <c:pt idx="4">
                    <c:v>2.169270600013784</c:v>
                  </c:pt>
                  <c:pt idx="6">
                    <c:v>2.241076172180244</c:v>
                  </c:pt>
                  <c:pt idx="8">
                    <c:v>2.663998866058623</c:v>
                  </c:pt>
                  <c:pt idx="10">
                    <c:v>3.016297296462286</c:v>
                  </c:pt>
                  <c:pt idx="12">
                    <c:v>2.976149642023002</c:v>
                  </c:pt>
                  <c:pt idx="14">
                    <c:v>3.989969814218534</c:v>
                  </c:pt>
                  <c:pt idx="16">
                    <c:v>3.991476716977869</c:v>
                  </c:pt>
                  <c:pt idx="18">
                    <c:v>2.987708647749697</c:v>
                  </c:pt>
                  <c:pt idx="20">
                    <c:v>4.191927480114388</c:v>
                  </c:pt>
                  <c:pt idx="22">
                    <c:v>4.61195163910358</c:v>
                  </c:pt>
                  <c:pt idx="24">
                    <c:v>2.865305677180563</c:v>
                  </c:pt>
                  <c:pt idx="26">
                    <c:v>2.61458714059224</c:v>
                  </c:pt>
                  <c:pt idx="28">
                    <c:v>2.957247780320467</c:v>
                  </c:pt>
                  <c:pt idx="30">
                    <c:v>2.487267233693347</c:v>
                  </c:pt>
                  <c:pt idx="32">
                    <c:v>3.205536003012603</c:v>
                  </c:pt>
                  <c:pt idx="34">
                    <c:v>4.04001137422261</c:v>
                  </c:pt>
                  <c:pt idx="36">
                    <c:v>3.887658163527189</c:v>
                  </c:pt>
                  <c:pt idx="38">
                    <c:v>3.773405856309829</c:v>
                  </c:pt>
                  <c:pt idx="40">
                    <c:v>4.349131894159137</c:v>
                  </c:pt>
                  <c:pt idx="72">
                    <c:v>30.66531556080078</c:v>
                  </c:pt>
                  <c:pt idx="74">
                    <c:v>27.53374155371773</c:v>
                  </c:pt>
                  <c:pt idx="76">
                    <c:v>26.78312563839388</c:v>
                  </c:pt>
                  <c:pt idx="78">
                    <c:v>24.72885968878578</c:v>
                  </c:pt>
                  <c:pt idx="80">
                    <c:v>22.59269947013664</c:v>
                  </c:pt>
                  <c:pt idx="82">
                    <c:v>20.43398688171643</c:v>
                  </c:pt>
                  <c:pt idx="84">
                    <c:v>18.8776514566158</c:v>
                  </c:pt>
                  <c:pt idx="86">
                    <c:v>15.8417504652968</c:v>
                  </c:pt>
                  <c:pt idx="88">
                    <c:v>14.63197100123607</c:v>
                  </c:pt>
                  <c:pt idx="90">
                    <c:v>15.78371264640242</c:v>
                  </c:pt>
                  <c:pt idx="92">
                    <c:v>11.85760056341873</c:v>
                  </c:pt>
                  <c:pt idx="94">
                    <c:v>11.87469494965237</c:v>
                  </c:pt>
                  <c:pt idx="96">
                    <c:v>16.29374922447391</c:v>
                  </c:pt>
                  <c:pt idx="98">
                    <c:v>11.0561737642666</c:v>
                  </c:pt>
                  <c:pt idx="100">
                    <c:v>11.57607243378952</c:v>
                  </c:pt>
                  <c:pt idx="102">
                    <c:v>12.84702730901985</c:v>
                  </c:pt>
                  <c:pt idx="104">
                    <c:v>14.07422318019223</c:v>
                  </c:pt>
                  <c:pt idx="106">
                    <c:v>12.94126974995808</c:v>
                  </c:pt>
                  <c:pt idx="108">
                    <c:v>14.60217379826798</c:v>
                  </c:pt>
                  <c:pt idx="110">
                    <c:v>16.16692278512635</c:v>
                  </c:pt>
                  <c:pt idx="112">
                    <c:v>12.32619871488275</c:v>
                  </c:pt>
                  <c:pt idx="114">
                    <c:v>13.6608647150752</c:v>
                  </c:pt>
                  <c:pt idx="116">
                    <c:v>13.51067570898308</c:v>
                  </c:pt>
                  <c:pt idx="118">
                    <c:v>12.36669302862848</c:v>
                  </c:pt>
                  <c:pt idx="120">
                    <c:v>15.20083935526306</c:v>
                  </c:pt>
                  <c:pt idx="122">
                    <c:v>10.96039535301241</c:v>
                  </c:pt>
                  <c:pt idx="124">
                    <c:v>12.69095021367301</c:v>
                  </c:pt>
                  <c:pt idx="126">
                    <c:v>13.03339184097979</c:v>
                  </c:pt>
                  <c:pt idx="128">
                    <c:v>15.85458698289634</c:v>
                  </c:pt>
                  <c:pt idx="130">
                    <c:v>13.93359448656761</c:v>
                  </c:pt>
                  <c:pt idx="132">
                    <c:v>10.76423716146655</c:v>
                  </c:pt>
                  <c:pt idx="134">
                    <c:v>15.6386914951602</c:v>
                  </c:pt>
                  <c:pt idx="136">
                    <c:v>12.16192214836396</c:v>
                  </c:pt>
                  <c:pt idx="138">
                    <c:v>11.03016330128762</c:v>
                  </c:pt>
                  <c:pt idx="140">
                    <c:v>14.3087948556465</c:v>
                  </c:pt>
                  <c:pt idx="142">
                    <c:v>15.73020911144359</c:v>
                  </c:pt>
                  <c:pt idx="144">
                    <c:v>13.39302547646704</c:v>
                  </c:pt>
                  <c:pt idx="146">
                    <c:v>16.92637957400152</c:v>
                  </c:pt>
                  <c:pt idx="148">
                    <c:v>13.37698687698262</c:v>
                  </c:pt>
                  <c:pt idx="150">
                    <c:v>14.08527130142623</c:v>
                  </c:pt>
                  <c:pt idx="152">
                    <c:v>14.45248617160575</c:v>
                  </c:pt>
                  <c:pt idx="154">
                    <c:v>12.94813981121931</c:v>
                  </c:pt>
                  <c:pt idx="156">
                    <c:v>13.60448649714134</c:v>
                  </c:pt>
                  <c:pt idx="158">
                    <c:v>16.13146227075266</c:v>
                  </c:pt>
                  <c:pt idx="160">
                    <c:v>11.75655548175888</c:v>
                  </c:pt>
                  <c:pt idx="162">
                    <c:v>14.08347868289234</c:v>
                  </c:pt>
                  <c:pt idx="164">
                    <c:v>13.248431555956</c:v>
                  </c:pt>
                  <c:pt idx="166">
                    <c:v>14.54060156445468</c:v>
                  </c:pt>
                  <c:pt idx="168">
                    <c:v>15.31182211535635</c:v>
                  </c:pt>
                  <c:pt idx="170">
                    <c:v>5.887503946492291</c:v>
                  </c:pt>
                  <c:pt idx="172">
                    <c:v>6.678754309586495</c:v>
                  </c:pt>
                  <c:pt idx="174">
                    <c:v>6.353577468470305</c:v>
                  </c:pt>
                  <c:pt idx="176">
                    <c:v>6.354151041569741</c:v>
                  </c:pt>
                  <c:pt idx="178">
                    <c:v>6.347772150635168</c:v>
                  </c:pt>
                  <c:pt idx="180">
                    <c:v>7.000452210823541</c:v>
                  </c:pt>
                </c:numCache>
              </c:numRef>
            </c:plus>
            <c:minus>
              <c:numRef>
                <c:f>'LTPsat %'!$G$12:$G$200</c:f>
                <c:numCache>
                  <c:formatCode>General</c:formatCode>
                  <c:ptCount val="189"/>
                  <c:pt idx="0">
                    <c:v>3.700675032123932</c:v>
                  </c:pt>
                  <c:pt idx="2">
                    <c:v>2.922162266660175</c:v>
                  </c:pt>
                  <c:pt idx="4">
                    <c:v>2.169270600013784</c:v>
                  </c:pt>
                  <c:pt idx="6">
                    <c:v>2.241076172180244</c:v>
                  </c:pt>
                  <c:pt idx="8">
                    <c:v>2.663998866058623</c:v>
                  </c:pt>
                  <c:pt idx="10">
                    <c:v>3.016297296462286</c:v>
                  </c:pt>
                  <c:pt idx="12">
                    <c:v>2.976149642023002</c:v>
                  </c:pt>
                  <c:pt idx="14">
                    <c:v>3.989969814218534</c:v>
                  </c:pt>
                  <c:pt idx="16">
                    <c:v>3.991476716977869</c:v>
                  </c:pt>
                  <c:pt idx="18">
                    <c:v>2.987708647749697</c:v>
                  </c:pt>
                  <c:pt idx="20">
                    <c:v>4.191927480114388</c:v>
                  </c:pt>
                  <c:pt idx="22">
                    <c:v>4.61195163910358</c:v>
                  </c:pt>
                  <c:pt idx="24">
                    <c:v>2.865305677180563</c:v>
                  </c:pt>
                  <c:pt idx="26">
                    <c:v>2.61458714059224</c:v>
                  </c:pt>
                  <c:pt idx="28">
                    <c:v>2.957247780320467</c:v>
                  </c:pt>
                  <c:pt idx="30">
                    <c:v>2.487267233693347</c:v>
                  </c:pt>
                  <c:pt idx="32">
                    <c:v>3.205536003012603</c:v>
                  </c:pt>
                  <c:pt idx="34">
                    <c:v>4.04001137422261</c:v>
                  </c:pt>
                  <c:pt idx="36">
                    <c:v>3.887658163527189</c:v>
                  </c:pt>
                  <c:pt idx="38">
                    <c:v>3.773405856309829</c:v>
                  </c:pt>
                  <c:pt idx="40">
                    <c:v>4.349131894159137</c:v>
                  </c:pt>
                  <c:pt idx="72">
                    <c:v>30.66531556080078</c:v>
                  </c:pt>
                  <c:pt idx="74">
                    <c:v>27.53374155371773</c:v>
                  </c:pt>
                  <c:pt idx="76">
                    <c:v>26.78312563839388</c:v>
                  </c:pt>
                  <c:pt idx="78">
                    <c:v>24.72885968878578</c:v>
                  </c:pt>
                  <c:pt idx="80">
                    <c:v>22.59269947013664</c:v>
                  </c:pt>
                  <c:pt idx="82">
                    <c:v>20.43398688171643</c:v>
                  </c:pt>
                  <c:pt idx="84">
                    <c:v>18.8776514566158</c:v>
                  </c:pt>
                  <c:pt idx="86">
                    <c:v>15.8417504652968</c:v>
                  </c:pt>
                  <c:pt idx="88">
                    <c:v>14.63197100123607</c:v>
                  </c:pt>
                  <c:pt idx="90">
                    <c:v>15.78371264640242</c:v>
                  </c:pt>
                  <c:pt idx="92">
                    <c:v>11.85760056341873</c:v>
                  </c:pt>
                  <c:pt idx="94">
                    <c:v>11.87469494965237</c:v>
                  </c:pt>
                  <c:pt idx="96">
                    <c:v>16.29374922447391</c:v>
                  </c:pt>
                  <c:pt idx="98">
                    <c:v>11.0561737642666</c:v>
                  </c:pt>
                  <c:pt idx="100">
                    <c:v>11.57607243378952</c:v>
                  </c:pt>
                  <c:pt idx="102">
                    <c:v>12.84702730901985</c:v>
                  </c:pt>
                  <c:pt idx="104">
                    <c:v>14.07422318019223</c:v>
                  </c:pt>
                  <c:pt idx="106">
                    <c:v>12.94126974995808</c:v>
                  </c:pt>
                  <c:pt idx="108">
                    <c:v>14.60217379826798</c:v>
                  </c:pt>
                  <c:pt idx="110">
                    <c:v>16.16692278512635</c:v>
                  </c:pt>
                  <c:pt idx="112">
                    <c:v>12.32619871488275</c:v>
                  </c:pt>
                  <c:pt idx="114">
                    <c:v>13.6608647150752</c:v>
                  </c:pt>
                  <c:pt idx="116">
                    <c:v>13.51067570898308</c:v>
                  </c:pt>
                  <c:pt idx="118">
                    <c:v>12.36669302862848</c:v>
                  </c:pt>
                  <c:pt idx="120">
                    <c:v>15.20083935526306</c:v>
                  </c:pt>
                  <c:pt idx="122">
                    <c:v>10.96039535301241</c:v>
                  </c:pt>
                  <c:pt idx="124">
                    <c:v>12.69095021367301</c:v>
                  </c:pt>
                  <c:pt idx="126">
                    <c:v>13.03339184097979</c:v>
                  </c:pt>
                  <c:pt idx="128">
                    <c:v>15.85458698289634</c:v>
                  </c:pt>
                  <c:pt idx="130">
                    <c:v>13.93359448656761</c:v>
                  </c:pt>
                  <c:pt idx="132">
                    <c:v>10.76423716146655</c:v>
                  </c:pt>
                  <c:pt idx="134">
                    <c:v>15.6386914951602</c:v>
                  </c:pt>
                  <c:pt idx="136">
                    <c:v>12.16192214836396</c:v>
                  </c:pt>
                  <c:pt idx="138">
                    <c:v>11.03016330128762</c:v>
                  </c:pt>
                  <c:pt idx="140">
                    <c:v>14.3087948556465</c:v>
                  </c:pt>
                  <c:pt idx="142">
                    <c:v>15.73020911144359</c:v>
                  </c:pt>
                  <c:pt idx="144">
                    <c:v>13.39302547646704</c:v>
                  </c:pt>
                  <c:pt idx="146">
                    <c:v>16.92637957400152</c:v>
                  </c:pt>
                  <c:pt idx="148">
                    <c:v>13.37698687698262</c:v>
                  </c:pt>
                  <c:pt idx="150">
                    <c:v>14.08527130142623</c:v>
                  </c:pt>
                  <c:pt idx="152">
                    <c:v>14.45248617160575</c:v>
                  </c:pt>
                  <c:pt idx="154">
                    <c:v>12.94813981121931</c:v>
                  </c:pt>
                  <c:pt idx="156">
                    <c:v>13.60448649714134</c:v>
                  </c:pt>
                  <c:pt idx="158">
                    <c:v>16.13146227075266</c:v>
                  </c:pt>
                  <c:pt idx="160">
                    <c:v>11.75655548175888</c:v>
                  </c:pt>
                  <c:pt idx="162">
                    <c:v>14.08347868289234</c:v>
                  </c:pt>
                  <c:pt idx="164">
                    <c:v>13.248431555956</c:v>
                  </c:pt>
                  <c:pt idx="166">
                    <c:v>14.54060156445468</c:v>
                  </c:pt>
                  <c:pt idx="168">
                    <c:v>15.31182211535635</c:v>
                  </c:pt>
                  <c:pt idx="170">
                    <c:v>5.887503946492291</c:v>
                  </c:pt>
                  <c:pt idx="172">
                    <c:v>6.678754309586495</c:v>
                  </c:pt>
                  <c:pt idx="174">
                    <c:v>6.353577468470305</c:v>
                  </c:pt>
                  <c:pt idx="176">
                    <c:v>6.354151041569741</c:v>
                  </c:pt>
                  <c:pt idx="178">
                    <c:v>6.347772150635168</c:v>
                  </c:pt>
                  <c:pt idx="180">
                    <c:v>7.000452210823541</c:v>
                  </c:pt>
                </c:numCache>
              </c:numRef>
            </c:minus>
          </c:errBars>
          <c:xVal>
            <c:numRef>
              <c:f>'[1]cLTP fmr1 KO untrMI'!$E$15:$E$176</c:f>
              <c:numCache>
                <c:formatCode>General</c:formatCode>
                <c:ptCount val="162"/>
                <c:pt idx="0">
                  <c:v>1.0</c:v>
                </c:pt>
                <c:pt idx="2">
                  <c:v>2.0</c:v>
                </c:pt>
                <c:pt idx="4">
                  <c:v>3.0</c:v>
                </c:pt>
                <c:pt idx="6">
                  <c:v>4.0</c:v>
                </c:pt>
                <c:pt idx="8">
                  <c:v>5.0</c:v>
                </c:pt>
                <c:pt idx="10">
                  <c:v>6.0</c:v>
                </c:pt>
                <c:pt idx="12">
                  <c:v>7.0</c:v>
                </c:pt>
                <c:pt idx="14">
                  <c:v>8.0</c:v>
                </c:pt>
                <c:pt idx="16">
                  <c:v>9.0</c:v>
                </c:pt>
                <c:pt idx="18">
                  <c:v>10.0</c:v>
                </c:pt>
                <c:pt idx="20">
                  <c:v>11.0</c:v>
                </c:pt>
                <c:pt idx="22">
                  <c:v>12.0</c:v>
                </c:pt>
                <c:pt idx="24">
                  <c:v>13.0</c:v>
                </c:pt>
                <c:pt idx="26">
                  <c:v>14.0</c:v>
                </c:pt>
                <c:pt idx="28">
                  <c:v>15.0</c:v>
                </c:pt>
                <c:pt idx="30">
                  <c:v>16.0</c:v>
                </c:pt>
                <c:pt idx="32">
                  <c:v>17.0</c:v>
                </c:pt>
                <c:pt idx="34">
                  <c:v>18.0</c:v>
                </c:pt>
                <c:pt idx="36">
                  <c:v>19.0</c:v>
                </c:pt>
                <c:pt idx="38">
                  <c:v>20.0</c:v>
                </c:pt>
                <c:pt idx="40">
                  <c:v>21.0</c:v>
                </c:pt>
                <c:pt idx="42">
                  <c:v>22.0</c:v>
                </c:pt>
                <c:pt idx="44">
                  <c:v>23.0</c:v>
                </c:pt>
                <c:pt idx="46">
                  <c:v>24.0</c:v>
                </c:pt>
                <c:pt idx="48">
                  <c:v>25.0</c:v>
                </c:pt>
                <c:pt idx="50">
                  <c:v>26.0</c:v>
                </c:pt>
                <c:pt idx="52">
                  <c:v>27.0</c:v>
                </c:pt>
                <c:pt idx="54">
                  <c:v>28.0</c:v>
                </c:pt>
                <c:pt idx="56">
                  <c:v>29.0</c:v>
                </c:pt>
                <c:pt idx="58">
                  <c:v>30.0</c:v>
                </c:pt>
                <c:pt idx="60">
                  <c:v>31.0</c:v>
                </c:pt>
                <c:pt idx="62">
                  <c:v>32.0</c:v>
                </c:pt>
                <c:pt idx="64">
                  <c:v>33.0</c:v>
                </c:pt>
                <c:pt idx="66">
                  <c:v>34.0</c:v>
                </c:pt>
                <c:pt idx="68">
                  <c:v>35.0</c:v>
                </c:pt>
                <c:pt idx="70">
                  <c:v>36.0</c:v>
                </c:pt>
                <c:pt idx="72">
                  <c:v>37.0</c:v>
                </c:pt>
                <c:pt idx="74">
                  <c:v>38.0</c:v>
                </c:pt>
                <c:pt idx="76">
                  <c:v>39.0</c:v>
                </c:pt>
                <c:pt idx="78">
                  <c:v>40.0</c:v>
                </c:pt>
                <c:pt idx="80">
                  <c:v>41.0</c:v>
                </c:pt>
                <c:pt idx="82">
                  <c:v>42.0</c:v>
                </c:pt>
                <c:pt idx="84">
                  <c:v>43.0</c:v>
                </c:pt>
                <c:pt idx="86">
                  <c:v>44.0</c:v>
                </c:pt>
                <c:pt idx="88">
                  <c:v>45.0</c:v>
                </c:pt>
                <c:pt idx="90">
                  <c:v>46.0</c:v>
                </c:pt>
                <c:pt idx="92">
                  <c:v>47.0</c:v>
                </c:pt>
                <c:pt idx="94">
                  <c:v>48.0</c:v>
                </c:pt>
                <c:pt idx="96">
                  <c:v>49.0</c:v>
                </c:pt>
                <c:pt idx="98">
                  <c:v>50.0</c:v>
                </c:pt>
                <c:pt idx="100">
                  <c:v>51.0</c:v>
                </c:pt>
                <c:pt idx="102">
                  <c:v>52.0</c:v>
                </c:pt>
                <c:pt idx="104">
                  <c:v>53.0</c:v>
                </c:pt>
                <c:pt idx="106">
                  <c:v>54.0</c:v>
                </c:pt>
                <c:pt idx="108">
                  <c:v>55.0</c:v>
                </c:pt>
                <c:pt idx="110">
                  <c:v>56.0</c:v>
                </c:pt>
                <c:pt idx="112">
                  <c:v>57.0</c:v>
                </c:pt>
                <c:pt idx="114">
                  <c:v>58.0</c:v>
                </c:pt>
                <c:pt idx="116">
                  <c:v>59.0</c:v>
                </c:pt>
                <c:pt idx="118">
                  <c:v>60.0</c:v>
                </c:pt>
                <c:pt idx="120">
                  <c:v>61.0</c:v>
                </c:pt>
                <c:pt idx="122">
                  <c:v>62.0</c:v>
                </c:pt>
                <c:pt idx="124">
                  <c:v>63.0</c:v>
                </c:pt>
                <c:pt idx="126">
                  <c:v>64.0</c:v>
                </c:pt>
                <c:pt idx="128">
                  <c:v>65.0</c:v>
                </c:pt>
                <c:pt idx="130">
                  <c:v>66.0</c:v>
                </c:pt>
                <c:pt idx="132">
                  <c:v>67.0</c:v>
                </c:pt>
                <c:pt idx="134">
                  <c:v>68.0</c:v>
                </c:pt>
                <c:pt idx="136">
                  <c:v>69.0</c:v>
                </c:pt>
                <c:pt idx="138">
                  <c:v>70.0</c:v>
                </c:pt>
                <c:pt idx="140">
                  <c:v>71.0</c:v>
                </c:pt>
                <c:pt idx="142">
                  <c:v>72.0</c:v>
                </c:pt>
                <c:pt idx="144">
                  <c:v>73.0</c:v>
                </c:pt>
                <c:pt idx="146">
                  <c:v>74.0</c:v>
                </c:pt>
                <c:pt idx="148">
                  <c:v>75.0</c:v>
                </c:pt>
                <c:pt idx="150">
                  <c:v>76.0</c:v>
                </c:pt>
                <c:pt idx="152">
                  <c:v>77.0</c:v>
                </c:pt>
                <c:pt idx="154">
                  <c:v>78.0</c:v>
                </c:pt>
                <c:pt idx="156">
                  <c:v>79.0</c:v>
                </c:pt>
                <c:pt idx="158">
                  <c:v>80.0</c:v>
                </c:pt>
                <c:pt idx="160">
                  <c:v>81.0</c:v>
                </c:pt>
              </c:numCache>
            </c:numRef>
          </c:xVal>
          <c:yVal>
            <c:numRef>
              <c:f>'LTPsat %'!$F$12:$F$192</c:f>
              <c:numCache>
                <c:formatCode>General</c:formatCode>
                <c:ptCount val="181"/>
                <c:pt idx="0" formatCode="0.00">
                  <c:v>96.93383927143088</c:v>
                </c:pt>
                <c:pt idx="2" formatCode="0.00">
                  <c:v>98.61940648800566</c:v>
                </c:pt>
                <c:pt idx="4" formatCode="0.00">
                  <c:v>99.99414481751437</c:v>
                </c:pt>
                <c:pt idx="6" formatCode="0.00">
                  <c:v>100.0378131151834</c:v>
                </c:pt>
                <c:pt idx="8" formatCode="0.00">
                  <c:v>98.25827953185859</c:v>
                </c:pt>
                <c:pt idx="10" formatCode="0.00">
                  <c:v>99.27090064726938</c:v>
                </c:pt>
                <c:pt idx="12" formatCode="0.00">
                  <c:v>101.9798933648444</c:v>
                </c:pt>
                <c:pt idx="14" formatCode="0.00">
                  <c:v>98.04258109454436</c:v>
                </c:pt>
                <c:pt idx="16" formatCode="0.00">
                  <c:v>98.2907527493125</c:v>
                </c:pt>
                <c:pt idx="18" formatCode="0.00">
                  <c:v>98.72393298485213</c:v>
                </c:pt>
                <c:pt idx="20" formatCode="0.00">
                  <c:v>98.30139614928424</c:v>
                </c:pt>
                <c:pt idx="22" formatCode="0.00">
                  <c:v>96.73911687123862</c:v>
                </c:pt>
                <c:pt idx="24" formatCode="0.00">
                  <c:v>99.3199494859037</c:v>
                </c:pt>
                <c:pt idx="26" formatCode="0.00">
                  <c:v>100.512848468332</c:v>
                </c:pt>
                <c:pt idx="28" formatCode="0.00">
                  <c:v>102.4251410304779</c:v>
                </c:pt>
                <c:pt idx="30" formatCode="0.00">
                  <c:v>101.6339179918488</c:v>
                </c:pt>
                <c:pt idx="32" formatCode="0.00">
                  <c:v>99.91258103391753</c:v>
                </c:pt>
                <c:pt idx="34" formatCode="0.00">
                  <c:v>103.988451283098</c:v>
                </c:pt>
                <c:pt idx="36" formatCode="0.00">
                  <c:v>104.5535553435486</c:v>
                </c:pt>
                <c:pt idx="38" formatCode="0.00">
                  <c:v>101.2064016304744</c:v>
                </c:pt>
                <c:pt idx="40" formatCode="0.00">
                  <c:v>101.2572191135555</c:v>
                </c:pt>
                <c:pt idx="72" formatCode="0.00">
                  <c:v>270.4942002247068</c:v>
                </c:pt>
                <c:pt idx="74" formatCode="0.00">
                  <c:v>254.9130639911585</c:v>
                </c:pt>
                <c:pt idx="76" formatCode="0.00">
                  <c:v>235.852926906071</c:v>
                </c:pt>
                <c:pt idx="78" formatCode="0.00">
                  <c:v>224.3381341512812</c:v>
                </c:pt>
                <c:pt idx="80" formatCode="0.00">
                  <c:v>210.9286784668295</c:v>
                </c:pt>
                <c:pt idx="82" formatCode="0.00">
                  <c:v>203.8651896737288</c:v>
                </c:pt>
                <c:pt idx="84" formatCode="0.00">
                  <c:v>196.2355717054079</c:v>
                </c:pt>
                <c:pt idx="86" formatCode="0.00">
                  <c:v>190.3096810050712</c:v>
                </c:pt>
                <c:pt idx="88" formatCode="0.00">
                  <c:v>187.4822676361884</c:v>
                </c:pt>
                <c:pt idx="90" formatCode="0.00">
                  <c:v>186.6759590703469</c:v>
                </c:pt>
                <c:pt idx="92" formatCode="0.00">
                  <c:v>180.3349182930269</c:v>
                </c:pt>
                <c:pt idx="94" formatCode="0.00">
                  <c:v>177.2644898110617</c:v>
                </c:pt>
                <c:pt idx="96" formatCode="0.00">
                  <c:v>182.6254711838243</c:v>
                </c:pt>
                <c:pt idx="98" formatCode="0.00">
                  <c:v>174.650260185997</c:v>
                </c:pt>
                <c:pt idx="100" formatCode="0.00">
                  <c:v>175.0176395390625</c:v>
                </c:pt>
                <c:pt idx="102" formatCode="0.00">
                  <c:v>173.9082492287102</c:v>
                </c:pt>
                <c:pt idx="104" formatCode="0.00">
                  <c:v>174.778541469842</c:v>
                </c:pt>
                <c:pt idx="106" formatCode="0.00">
                  <c:v>172.8215175800913</c:v>
                </c:pt>
                <c:pt idx="108" formatCode="0.00">
                  <c:v>171.0932772562779</c:v>
                </c:pt>
                <c:pt idx="110" formatCode="0.00">
                  <c:v>174.177251167927</c:v>
                </c:pt>
                <c:pt idx="112" formatCode="0.00">
                  <c:v>168.9347012350475</c:v>
                </c:pt>
                <c:pt idx="114" formatCode="0.00">
                  <c:v>169.1006055883399</c:v>
                </c:pt>
                <c:pt idx="116" formatCode="0.00">
                  <c:v>168.402363623041</c:v>
                </c:pt>
                <c:pt idx="118" formatCode="0.00">
                  <c:v>166.2967217198907</c:v>
                </c:pt>
                <c:pt idx="120" formatCode="0.00">
                  <c:v>168.1223317551658</c:v>
                </c:pt>
                <c:pt idx="122" formatCode="0.00">
                  <c:v>164.5673942302155</c:v>
                </c:pt>
                <c:pt idx="124" formatCode="0.00">
                  <c:v>162.7672917143205</c:v>
                </c:pt>
                <c:pt idx="126" formatCode="0.00">
                  <c:v>165.2297610219828</c:v>
                </c:pt>
                <c:pt idx="128" formatCode="0.00">
                  <c:v>168.2618616732752</c:v>
                </c:pt>
                <c:pt idx="130" formatCode="0.00">
                  <c:v>163.6818699409682</c:v>
                </c:pt>
                <c:pt idx="132" formatCode="0.00">
                  <c:v>162.8719607806055</c:v>
                </c:pt>
                <c:pt idx="134" formatCode="0.00">
                  <c:v>166.2971185629438</c:v>
                </c:pt>
                <c:pt idx="136" formatCode="0.00">
                  <c:v>161.2438691215813</c:v>
                </c:pt>
                <c:pt idx="138" formatCode="0.00">
                  <c:v>161.283929741472</c:v>
                </c:pt>
                <c:pt idx="140" formatCode="0.00">
                  <c:v>161.9922829748576</c:v>
                </c:pt>
                <c:pt idx="142" formatCode="0.00">
                  <c:v>163.4531979020297</c:v>
                </c:pt>
                <c:pt idx="144" formatCode="0.00">
                  <c:v>163.705466072497</c:v>
                </c:pt>
                <c:pt idx="146" formatCode="0.00">
                  <c:v>164.4301247754835</c:v>
                </c:pt>
                <c:pt idx="148" formatCode="0.00">
                  <c:v>161.52044547341</c:v>
                </c:pt>
                <c:pt idx="150" formatCode="0.00">
                  <c:v>161.1130786155853</c:v>
                </c:pt>
                <c:pt idx="152" formatCode="0.00">
                  <c:v>164.8436128827815</c:v>
                </c:pt>
                <c:pt idx="154" formatCode="0.00">
                  <c:v>162.5084044875868</c:v>
                </c:pt>
                <c:pt idx="156" formatCode="0.00">
                  <c:v>165.1473862187595</c:v>
                </c:pt>
                <c:pt idx="158" formatCode="0.00">
                  <c:v>167.7092926180077</c:v>
                </c:pt>
                <c:pt idx="160" formatCode="0.00">
                  <c:v>162.5964359308217</c:v>
                </c:pt>
                <c:pt idx="162" formatCode="0.00">
                  <c:v>164.0845556562174</c:v>
                </c:pt>
                <c:pt idx="164" formatCode="0.00">
                  <c:v>163.4838129973311</c:v>
                </c:pt>
                <c:pt idx="166" formatCode="0.00">
                  <c:v>164.2584014897112</c:v>
                </c:pt>
                <c:pt idx="168" formatCode="0.00">
                  <c:v>161.7634197624259</c:v>
                </c:pt>
                <c:pt idx="170" formatCode="0.00">
                  <c:v>147.2968681591507</c:v>
                </c:pt>
                <c:pt idx="172" formatCode="0.00">
                  <c:v>146.786287123093</c:v>
                </c:pt>
                <c:pt idx="174" formatCode="0.00">
                  <c:v>148.9716575157847</c:v>
                </c:pt>
                <c:pt idx="176" formatCode="0.00">
                  <c:v>146.2072065446691</c:v>
                </c:pt>
                <c:pt idx="178" formatCode="0.00">
                  <c:v>148.188129722741</c:v>
                </c:pt>
                <c:pt idx="180" formatCode="0.00">
                  <c:v>145.7751123851548</c:v>
                </c:pt>
              </c:numCache>
            </c:numRef>
          </c:yVal>
        </c:ser>
        <c:axId val="515376232"/>
        <c:axId val="627534184"/>
      </c:scatterChart>
      <c:valAx>
        <c:axId val="515376232"/>
        <c:scaling>
          <c:orientation val="minMax"/>
          <c:max val="90.0"/>
          <c:min val="0.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de-DE"/>
          </a:p>
        </c:txPr>
        <c:crossAx val="627534184"/>
        <c:crosses val="autoZero"/>
        <c:crossBetween val="midCat"/>
      </c:valAx>
      <c:valAx>
        <c:axId val="627534184"/>
        <c:scaling>
          <c:orientation val="minMax"/>
          <c:max val="305.0"/>
          <c:min val="50.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de-DE"/>
          </a:p>
        </c:txPr>
        <c:crossAx val="515376232"/>
        <c:crosses val="autoZero"/>
        <c:crossBetween val="midCat"/>
        <c:majorUnit val="50.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de-DE"/>
    </a:p>
  </c:tx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508000</xdr:colOff>
      <xdr:row>23</xdr:row>
      <xdr:rowOff>63500</xdr:rowOff>
    </xdr:from>
    <xdr:to>
      <xdr:col>10</xdr:col>
      <xdr:colOff>76200</xdr:colOff>
      <xdr:row>48</xdr:row>
      <xdr:rowOff>114300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0.11088</cdr:x>
      <cdr:y>0.6963</cdr:y>
    </cdr:from>
    <cdr:to>
      <cdr:x>0.89322</cdr:x>
      <cdr:y>0.69676</cdr:y>
    </cdr:to>
    <cdr:sp macro="" textlink="">
      <cdr:nvSpPr>
        <cdr:cNvPr id="3" name="Gerade Verbindung 2"/>
        <cdr:cNvSpPr/>
      </cdr:nvSpPr>
      <cdr:spPr>
        <a:xfrm xmlns:a="http://schemas.openxmlformats.org/drawingml/2006/main">
          <a:off x="685800" y="2387600"/>
          <a:ext cx="4838700" cy="1588"/>
        </a:xfrm>
        <a:prstGeom xmlns:a="http://schemas.openxmlformats.org/drawingml/2006/main" prst="line">
          <a:avLst/>
        </a:prstGeom>
        <a:ln xmlns:a="http://schemas.openxmlformats.org/drawingml/2006/main" w="25400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0.82546</cdr:x>
      <cdr:y>0.72963</cdr:y>
    </cdr:from>
    <cdr:to>
      <cdr:x>0.93018</cdr:x>
      <cdr:y>0.83704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5105400" y="2501900"/>
          <a:ext cx="6477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de-DE" sz="1600"/>
            <a:t>N =11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ngia/Desktop/%20Mouse%20for%20SFN09%20&amp;%20after/fmr1%20mice/fmr1%20cLTP%20%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TP fmr1 KO trMI"/>
      <sheetName val="fmr1 KO trMI korrigiert"/>
      <sheetName val="3mice trMI"/>
      <sheetName val="cLTP fmr1 KO untrMI"/>
      <sheetName val="fmr1 KO untrMI korrigiert"/>
      <sheetName val="3 mice untrMI"/>
    </sheetNames>
    <sheetDataSet>
      <sheetData sheetId="0"/>
      <sheetData sheetId="1"/>
      <sheetData sheetId="2"/>
      <sheetData sheetId="3">
        <row r="15">
          <cell r="E15">
            <v>1</v>
          </cell>
        </row>
        <row r="17">
          <cell r="E17">
            <v>2</v>
          </cell>
        </row>
        <row r="19">
          <cell r="E19">
            <v>3</v>
          </cell>
        </row>
        <row r="21">
          <cell r="E21">
            <v>4</v>
          </cell>
        </row>
        <row r="23">
          <cell r="E23">
            <v>5</v>
          </cell>
        </row>
        <row r="25">
          <cell r="E25">
            <v>6</v>
          </cell>
        </row>
        <row r="27">
          <cell r="E27">
            <v>7</v>
          </cell>
        </row>
        <row r="29">
          <cell r="E29">
            <v>8</v>
          </cell>
        </row>
        <row r="31">
          <cell r="E31">
            <v>9</v>
          </cell>
        </row>
        <row r="33">
          <cell r="E33">
            <v>10</v>
          </cell>
        </row>
        <row r="35">
          <cell r="E35">
            <v>11</v>
          </cell>
        </row>
        <row r="37">
          <cell r="E37">
            <v>12</v>
          </cell>
        </row>
        <row r="39">
          <cell r="E39">
            <v>13</v>
          </cell>
        </row>
        <row r="41">
          <cell r="E41">
            <v>14</v>
          </cell>
        </row>
        <row r="43">
          <cell r="E43">
            <v>15</v>
          </cell>
        </row>
        <row r="45">
          <cell r="E45">
            <v>16</v>
          </cell>
        </row>
        <row r="47">
          <cell r="E47">
            <v>17</v>
          </cell>
        </row>
        <row r="49">
          <cell r="E49">
            <v>18</v>
          </cell>
        </row>
        <row r="51">
          <cell r="E51">
            <v>19</v>
          </cell>
        </row>
        <row r="53">
          <cell r="E53">
            <v>20</v>
          </cell>
        </row>
        <row r="55">
          <cell r="E55">
            <v>21</v>
          </cell>
        </row>
        <row r="57">
          <cell r="E57">
            <v>22</v>
          </cell>
        </row>
        <row r="59">
          <cell r="E59">
            <v>23</v>
          </cell>
        </row>
        <row r="61">
          <cell r="E61">
            <v>24</v>
          </cell>
        </row>
        <row r="63">
          <cell r="E63">
            <v>25</v>
          </cell>
        </row>
        <row r="65">
          <cell r="E65">
            <v>26</v>
          </cell>
        </row>
        <row r="67">
          <cell r="E67">
            <v>27</v>
          </cell>
        </row>
        <row r="69">
          <cell r="E69">
            <v>28</v>
          </cell>
        </row>
        <row r="71">
          <cell r="E71">
            <v>29</v>
          </cell>
        </row>
        <row r="73">
          <cell r="E73">
            <v>30</v>
          </cell>
        </row>
        <row r="75">
          <cell r="E75">
            <v>31</v>
          </cell>
        </row>
        <row r="77">
          <cell r="E77">
            <v>32</v>
          </cell>
        </row>
        <row r="79">
          <cell r="E79">
            <v>33</v>
          </cell>
        </row>
        <row r="81">
          <cell r="E81">
            <v>34</v>
          </cell>
        </row>
        <row r="83">
          <cell r="E83">
            <v>35</v>
          </cell>
        </row>
        <row r="85">
          <cell r="E85">
            <v>36</v>
          </cell>
        </row>
        <row r="87">
          <cell r="E87">
            <v>37</v>
          </cell>
        </row>
        <row r="89">
          <cell r="E89">
            <v>38</v>
          </cell>
        </row>
        <row r="91">
          <cell r="E91">
            <v>39</v>
          </cell>
        </row>
        <row r="93">
          <cell r="E93">
            <v>40</v>
          </cell>
        </row>
        <row r="95">
          <cell r="E95">
            <v>41</v>
          </cell>
        </row>
        <row r="97">
          <cell r="E97">
            <v>42</v>
          </cell>
        </row>
        <row r="99">
          <cell r="E99">
            <v>43</v>
          </cell>
        </row>
        <row r="101">
          <cell r="E101">
            <v>44</v>
          </cell>
        </row>
        <row r="103">
          <cell r="E103">
            <v>45</v>
          </cell>
        </row>
        <row r="105">
          <cell r="E105">
            <v>46</v>
          </cell>
        </row>
        <row r="107">
          <cell r="E107">
            <v>47</v>
          </cell>
        </row>
        <row r="109">
          <cell r="E109">
            <v>48</v>
          </cell>
        </row>
        <row r="111">
          <cell r="E111">
            <v>49</v>
          </cell>
        </row>
        <row r="113">
          <cell r="E113">
            <v>50</v>
          </cell>
        </row>
        <row r="115">
          <cell r="E115">
            <v>51</v>
          </cell>
        </row>
        <row r="117">
          <cell r="E117">
            <v>52</v>
          </cell>
        </row>
        <row r="119">
          <cell r="E119">
            <v>53</v>
          </cell>
        </row>
        <row r="121">
          <cell r="E121">
            <v>54</v>
          </cell>
        </row>
        <row r="123">
          <cell r="E123">
            <v>55</v>
          </cell>
        </row>
        <row r="125">
          <cell r="E125">
            <v>56</v>
          </cell>
        </row>
        <row r="127">
          <cell r="E127">
            <v>57</v>
          </cell>
        </row>
        <row r="129">
          <cell r="E129">
            <v>58</v>
          </cell>
        </row>
        <row r="131">
          <cell r="E131">
            <v>59</v>
          </cell>
        </row>
        <row r="133">
          <cell r="E133">
            <v>60</v>
          </cell>
        </row>
        <row r="135">
          <cell r="E135">
            <v>61</v>
          </cell>
        </row>
        <row r="137">
          <cell r="E137">
            <v>62</v>
          </cell>
        </row>
        <row r="139">
          <cell r="E139">
            <v>63</v>
          </cell>
        </row>
        <row r="141">
          <cell r="E141">
            <v>64</v>
          </cell>
        </row>
        <row r="143">
          <cell r="E143">
            <v>65</v>
          </cell>
        </row>
        <row r="145">
          <cell r="E145">
            <v>66</v>
          </cell>
        </row>
        <row r="147">
          <cell r="E147">
            <v>67</v>
          </cell>
        </row>
        <row r="149">
          <cell r="E149">
            <v>68</v>
          </cell>
        </row>
        <row r="151">
          <cell r="E151">
            <v>69</v>
          </cell>
        </row>
        <row r="153">
          <cell r="E153">
            <v>70</v>
          </cell>
        </row>
        <row r="155">
          <cell r="E155">
            <v>71</v>
          </cell>
        </row>
        <row r="157">
          <cell r="E157">
            <v>72</v>
          </cell>
        </row>
        <row r="159">
          <cell r="E159">
            <v>73</v>
          </cell>
        </row>
        <row r="161">
          <cell r="E161">
            <v>74</v>
          </cell>
        </row>
        <row r="163">
          <cell r="E163">
            <v>75</v>
          </cell>
        </row>
        <row r="165">
          <cell r="E165">
            <v>76</v>
          </cell>
        </row>
        <row r="167">
          <cell r="E167">
            <v>77</v>
          </cell>
        </row>
        <row r="169">
          <cell r="E169">
            <v>78</v>
          </cell>
        </row>
        <row r="171">
          <cell r="E171">
            <v>79</v>
          </cell>
        </row>
        <row r="173">
          <cell r="E173">
            <v>80</v>
          </cell>
        </row>
        <row r="175">
          <cell r="E175">
            <v>81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U367"/>
  <sheetViews>
    <sheetView tabSelected="1" topLeftCell="A155" workbookViewId="0">
      <selection activeCell="H173" sqref="H173:T193"/>
    </sheetView>
  </sheetViews>
  <sheetFormatPr baseColWidth="10" defaultRowHeight="13"/>
  <cols>
    <col min="1" max="1" width="11.5703125" customWidth="1"/>
    <col min="3" max="3" width="8.5703125" customWidth="1"/>
    <col min="4" max="4" width="9.42578125" customWidth="1"/>
    <col min="5" max="5" width="7.5703125" customWidth="1"/>
    <col min="6" max="6" width="8.7109375" customWidth="1"/>
    <col min="7" max="7" width="9.7109375" customWidth="1"/>
    <col min="8" max="8" width="13.5703125" style="2" customWidth="1"/>
    <col min="9" max="9" width="12.28515625" style="2" customWidth="1"/>
    <col min="10" max="10" width="12.5703125" customWidth="1"/>
    <col min="11" max="11" width="12.85546875" customWidth="1"/>
    <col min="12" max="12" width="12.28515625" customWidth="1"/>
    <col min="13" max="20" width="11" customWidth="1"/>
  </cols>
  <sheetData>
    <row r="1" spans="1:21">
      <c r="J1" s="2"/>
      <c r="K1" s="2"/>
      <c r="L1" s="2"/>
      <c r="M1" s="2"/>
      <c r="N1" s="2"/>
    </row>
    <row r="2" spans="1:21">
      <c r="H2"/>
      <c r="I2"/>
    </row>
    <row r="3" spans="1:21">
      <c r="H3"/>
      <c r="I3"/>
    </row>
    <row r="4" spans="1:21">
      <c r="H4"/>
      <c r="I4"/>
    </row>
    <row r="5" spans="1:21">
      <c r="H5"/>
      <c r="I5"/>
    </row>
    <row r="6" spans="1:21">
      <c r="H6"/>
      <c r="I6"/>
    </row>
    <row r="10" spans="1:21" s="3" customFormat="1" ht="17" thickBo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5"/>
      <c r="I10" s="5"/>
      <c r="J10"/>
      <c r="K10"/>
      <c r="L10"/>
      <c r="M10"/>
      <c r="N10"/>
      <c r="T10"/>
      <c r="U10"/>
    </row>
    <row r="11" spans="1:21" s="7" customFormat="1" ht="18">
      <c r="A11" s="6" t="s">
        <v>6</v>
      </c>
      <c r="B11" s="7">
        <v>1</v>
      </c>
      <c r="C11" s="13">
        <f t="shared" ref="C11:C52" si="0">AVERAGE(H11:T11)</f>
        <v>99.489430843308583</v>
      </c>
      <c r="D11" s="1">
        <f t="shared" ref="D11:D52" si="1">STDEV(H11:T11)/SQRT(6)</f>
        <v>2.9114229956506366</v>
      </c>
      <c r="H11" s="1">
        <v>95.215713920851456</v>
      </c>
      <c r="I11" s="1">
        <v>97.280125195618155</v>
      </c>
      <c r="J11" s="1">
        <v>97.881632560620019</v>
      </c>
      <c r="K11" s="1">
        <v>94.750772108906403</v>
      </c>
      <c r="L11" s="1">
        <v>101.00784263774715</v>
      </c>
      <c r="M11"/>
      <c r="N11" s="8">
        <v>106.57981155117632</v>
      </c>
      <c r="O11" s="7">
        <v>87.566276076839443</v>
      </c>
      <c r="P11" s="7">
        <v>92.215846991384282</v>
      </c>
      <c r="Q11">
        <v>111.75852203057303</v>
      </c>
      <c r="R11">
        <v>104.86554825846402</v>
      </c>
      <c r="S11" s="7">
        <v>105.26164794421395</v>
      </c>
      <c r="T11"/>
      <c r="U11"/>
    </row>
    <row r="12" spans="1:21">
      <c r="B12">
        <f>B11+1</f>
        <v>2</v>
      </c>
      <c r="C12" s="1">
        <f t="shared" si="0"/>
        <v>94.378247699553199</v>
      </c>
      <c r="D12" s="1">
        <f t="shared" si="1"/>
        <v>4.4899270685972281</v>
      </c>
      <c r="E12">
        <v>1</v>
      </c>
      <c r="F12" s="2">
        <f>AVERAGE(C11:C12)</f>
        <v>96.933839271430884</v>
      </c>
      <c r="G12" s="2">
        <f>AVERAGE(D11:D12)</f>
        <v>3.7006750321239323</v>
      </c>
      <c r="H12" s="2">
        <v>90.562244953388785</v>
      </c>
      <c r="I12" s="2">
        <v>93.238262910798127</v>
      </c>
      <c r="J12" s="2">
        <v>93.485382976442253</v>
      </c>
      <c r="K12" s="2">
        <v>94.706383577790177</v>
      </c>
      <c r="L12" s="2">
        <v>97.010364195155645</v>
      </c>
      <c r="N12" s="8">
        <v>104.019778185251</v>
      </c>
      <c r="O12">
        <v>105.16119195074955</v>
      </c>
      <c r="P12">
        <v>64.197546080767978</v>
      </c>
      <c r="Q12">
        <v>101.47159323142318</v>
      </c>
      <c r="R12">
        <v>97.009809655699812</v>
      </c>
      <c r="S12">
        <v>97.298166977618962</v>
      </c>
    </row>
    <row r="13" spans="1:21">
      <c r="B13">
        <f t="shared" ref="B13:B76" si="2">B12+1</f>
        <v>3</v>
      </c>
      <c r="C13" s="1">
        <f t="shared" si="0"/>
        <v>97.575278324080273</v>
      </c>
      <c r="D13" s="1">
        <f t="shared" si="1"/>
        <v>3.1475286830527529</v>
      </c>
      <c r="F13" s="7"/>
      <c r="G13" s="7"/>
      <c r="H13" s="2">
        <v>91.401778345553979</v>
      </c>
      <c r="I13" s="2">
        <v>105.85550339071466</v>
      </c>
      <c r="J13" s="2">
        <v>93.043782175514721</v>
      </c>
      <c r="K13" s="2">
        <v>93.930866618599467</v>
      </c>
      <c r="L13" s="2">
        <v>101.58530508763418</v>
      </c>
      <c r="N13" s="8">
        <v>103.08199091660195</v>
      </c>
      <c r="O13">
        <v>87.94723598162237</v>
      </c>
      <c r="P13">
        <v>85.788036101849798</v>
      </c>
      <c r="Q13">
        <v>107.60271397040789</v>
      </c>
      <c r="R13">
        <v>96.865161571909582</v>
      </c>
      <c r="S13">
        <v>106.22568740447444</v>
      </c>
    </row>
    <row r="14" spans="1:21">
      <c r="B14">
        <f t="shared" si="2"/>
        <v>4</v>
      </c>
      <c r="C14" s="1">
        <f t="shared" si="0"/>
        <v>99.663534651931073</v>
      </c>
      <c r="D14" s="1">
        <f t="shared" si="1"/>
        <v>2.6967958502675979</v>
      </c>
      <c r="E14">
        <f>E12+1</f>
        <v>2</v>
      </c>
      <c r="F14" s="2">
        <f>AVERAGE(C13:C14)</f>
        <v>98.619406488005666</v>
      </c>
      <c r="G14" s="2">
        <f>AVERAGE(D13:D14)</f>
        <v>2.9221622666601754</v>
      </c>
      <c r="H14" s="2">
        <v>95.364322350326603</v>
      </c>
      <c r="I14" s="2">
        <v>99.813641105894632</v>
      </c>
      <c r="J14" s="2">
        <v>100.87342859084121</v>
      </c>
      <c r="K14" s="2">
        <v>92.856664165586665</v>
      </c>
      <c r="L14" s="2">
        <v>104.79097302970214</v>
      </c>
      <c r="N14" s="8">
        <v>102.73556558609718</v>
      </c>
      <c r="O14">
        <v>96.024435825077788</v>
      </c>
      <c r="P14">
        <v>113.91168838537436</v>
      </c>
      <c r="Q14">
        <v>101.54009646039401</v>
      </c>
      <c r="R14">
        <v>88.963063707508269</v>
      </c>
      <c r="S14">
        <v>99.425001964438962</v>
      </c>
    </row>
    <row r="15" spans="1:21">
      <c r="B15">
        <f t="shared" si="2"/>
        <v>5</v>
      </c>
      <c r="C15" s="1">
        <f t="shared" si="0"/>
        <v>99.841613947708353</v>
      </c>
      <c r="D15" s="1">
        <f t="shared" si="1"/>
        <v>2.65545717206887</v>
      </c>
      <c r="F15" s="7"/>
      <c r="G15" s="7"/>
      <c r="H15" s="2">
        <v>96.376586983164316</v>
      </c>
      <c r="I15" s="2">
        <v>102.28416797078769</v>
      </c>
      <c r="J15" s="2">
        <v>94.603339366486111</v>
      </c>
      <c r="K15" s="2">
        <v>110.28458789362196</v>
      </c>
      <c r="L15" s="2">
        <v>90.644109022720912</v>
      </c>
      <c r="N15" s="8">
        <v>101.54431875504649</v>
      </c>
      <c r="O15">
        <v>97.447031007826851</v>
      </c>
      <c r="P15">
        <v>104.98264310309922</v>
      </c>
      <c r="Q15">
        <v>109.86757132346929</v>
      </c>
      <c r="R15">
        <v>96.471467222115294</v>
      </c>
      <c r="S15">
        <v>93.751930776453804</v>
      </c>
    </row>
    <row r="16" spans="1:21">
      <c r="B16">
        <f t="shared" si="2"/>
        <v>6</v>
      </c>
      <c r="C16" s="1">
        <f t="shared" si="0"/>
        <v>100.14667568732038</v>
      </c>
      <c r="D16" s="1">
        <f t="shared" si="1"/>
        <v>1.6830840279586983</v>
      </c>
      <c r="E16">
        <f>E14+1</f>
        <v>3</v>
      </c>
      <c r="F16" s="2">
        <f>AVERAGE(C15:C16)</f>
        <v>99.994144817514368</v>
      </c>
      <c r="G16" s="2">
        <f>AVERAGE(D15:D16)</f>
        <v>2.169270600013784</v>
      </c>
      <c r="H16" s="2">
        <v>104.42184232997052</v>
      </c>
      <c r="I16" s="2">
        <v>98.872456964006261</v>
      </c>
      <c r="J16" s="2">
        <v>100.22498177717499</v>
      </c>
      <c r="K16" s="2">
        <v>103.42014815944731</v>
      </c>
      <c r="L16" s="2">
        <v>99.458676180643181</v>
      </c>
      <c r="N16" s="8">
        <v>97.353778581843528</v>
      </c>
      <c r="O16">
        <v>99.363654699494234</v>
      </c>
      <c r="P16">
        <v>103.10818052205634</v>
      </c>
      <c r="Q16">
        <v>107.00220714460885</v>
      </c>
      <c r="R16">
        <v>92.812858981055768</v>
      </c>
      <c r="S16">
        <v>95.574647220223227</v>
      </c>
    </row>
    <row r="17" spans="2:19">
      <c r="B17">
        <f t="shared" si="2"/>
        <v>7</v>
      </c>
      <c r="C17" s="1">
        <f t="shared" si="0"/>
        <v>98.674136368438568</v>
      </c>
      <c r="D17" s="1">
        <f t="shared" si="1"/>
        <v>2.213621604556018</v>
      </c>
      <c r="F17" s="7"/>
      <c r="G17" s="7"/>
      <c r="H17" s="2">
        <v>96.985911325260801</v>
      </c>
      <c r="I17" s="2">
        <v>100.47326551904017</v>
      </c>
      <c r="J17" s="2">
        <v>99.357710405554755</v>
      </c>
      <c r="K17" s="2">
        <v>105.88006191272862</v>
      </c>
      <c r="L17" s="2">
        <v>101.05625073531203</v>
      </c>
      <c r="N17" s="8">
        <v>97.619825892817857</v>
      </c>
      <c r="O17">
        <v>86.286679422849815</v>
      </c>
      <c r="P17">
        <v>103.70155663711326</v>
      </c>
      <c r="Q17">
        <v>93.77601569525055</v>
      </c>
      <c r="R17">
        <v>103.43559863013772</v>
      </c>
      <c r="S17">
        <v>96.842623876758481</v>
      </c>
    </row>
    <row r="18" spans="2:19">
      <c r="B18">
        <f t="shared" si="2"/>
        <v>8</v>
      </c>
      <c r="C18" s="1">
        <f t="shared" si="0"/>
        <v>101.4014898619283</v>
      </c>
      <c r="D18" s="1">
        <f t="shared" si="1"/>
        <v>2.2685307398044703</v>
      </c>
      <c r="E18">
        <f>E16+1</f>
        <v>4</v>
      </c>
      <c r="F18" s="2">
        <f>AVERAGE(C17:C18)</f>
        <v>100.03781311518344</v>
      </c>
      <c r="G18" s="2">
        <f>AVERAGE(D17:D18)</f>
        <v>2.2410761721802439</v>
      </c>
      <c r="H18" s="2">
        <v>106.82042407544711</v>
      </c>
      <c r="I18" s="2">
        <v>105.20422535211267</v>
      </c>
      <c r="J18" s="2">
        <v>101.44642291866663</v>
      </c>
      <c r="K18" s="2">
        <v>99.009309143017461</v>
      </c>
      <c r="L18" s="2">
        <v>97.010364195155645</v>
      </c>
      <c r="N18" s="8">
        <v>96.555243281777621</v>
      </c>
      <c r="O18">
        <v>103.36946103097027</v>
      </c>
      <c r="P18">
        <v>107.70026095294071</v>
      </c>
      <c r="Q18">
        <v>105.85400147142974</v>
      </c>
      <c r="R18">
        <v>89.171500697814679</v>
      </c>
      <c r="S18">
        <v>103.27517536187887</v>
      </c>
    </row>
    <row r="19" spans="2:19">
      <c r="B19">
        <f t="shared" si="2"/>
        <v>9</v>
      </c>
      <c r="C19" s="1">
        <f t="shared" si="0"/>
        <v>99.976430948057299</v>
      </c>
      <c r="D19" s="1">
        <f t="shared" si="1"/>
        <v>2.3923570325066303</v>
      </c>
      <c r="F19" s="7"/>
      <c r="G19" s="7"/>
      <c r="H19" s="2">
        <v>101.39949233692742</v>
      </c>
      <c r="I19" s="2">
        <v>102.30516431924882</v>
      </c>
      <c r="J19" s="2">
        <v>91.802459118768809</v>
      </c>
      <c r="K19" s="2">
        <v>96.238083824840956</v>
      </c>
      <c r="L19" s="2">
        <v>106.57531053284747</v>
      </c>
      <c r="N19" s="8">
        <v>99.681331966321324</v>
      </c>
      <c r="O19">
        <v>104.73256586971347</v>
      </c>
      <c r="P19">
        <v>96.059106389342148</v>
      </c>
      <c r="Q19">
        <v>106.1383143954876</v>
      </c>
      <c r="R19">
        <v>89.582445005427445</v>
      </c>
      <c r="S19">
        <v>105.22646666970483</v>
      </c>
    </row>
    <row r="20" spans="2:19">
      <c r="B20">
        <f t="shared" si="2"/>
        <v>10</v>
      </c>
      <c r="C20" s="1">
        <f t="shared" si="0"/>
        <v>96.540128115659869</v>
      </c>
      <c r="D20" s="1">
        <f t="shared" si="1"/>
        <v>2.9356406996106164</v>
      </c>
      <c r="E20">
        <f>E18+1</f>
        <v>5</v>
      </c>
      <c r="F20" s="2">
        <f>AVERAGE(C19:C20)</f>
        <v>98.258279531858591</v>
      </c>
      <c r="G20" s="2">
        <f>AVERAGE(D19:D20)</f>
        <v>2.6639988660586233</v>
      </c>
      <c r="H20" s="2">
        <v>94.165031477588315</v>
      </c>
      <c r="I20" s="2">
        <v>91.259389671361504</v>
      </c>
      <c r="J20" s="2">
        <v>101.77256042293105</v>
      </c>
      <c r="K20" s="2">
        <v>105.47326568534342</v>
      </c>
      <c r="L20" s="2">
        <v>102.88556161513071</v>
      </c>
      <c r="N20" s="8">
        <v>91.224069516575781</v>
      </c>
      <c r="O20">
        <v>94.459026866190385</v>
      </c>
      <c r="P20">
        <v>81.068397881218644</v>
      </c>
      <c r="Q20">
        <v>95.603858415760641</v>
      </c>
      <c r="R20">
        <v>103.30245051822646</v>
      </c>
      <c r="S20">
        <v>100.72779720193169</v>
      </c>
    </row>
    <row r="21" spans="2:19">
      <c r="B21">
        <f t="shared" si="2"/>
        <v>11</v>
      </c>
      <c r="C21" s="1">
        <f t="shared" si="0"/>
        <v>99.401911514005278</v>
      </c>
      <c r="D21" s="1">
        <f t="shared" si="1"/>
        <v>2.9337703860957984</v>
      </c>
      <c r="F21" s="7"/>
      <c r="G21" s="7"/>
      <c r="H21" s="2">
        <v>98.314750628503475</v>
      </c>
      <c r="I21" s="2">
        <v>100.10772039645279</v>
      </c>
      <c r="J21" s="2">
        <v>97.304686547775106</v>
      </c>
      <c r="K21" s="2">
        <v>92.04307171081625</v>
      </c>
      <c r="L21" s="2">
        <v>88.915049058923515</v>
      </c>
      <c r="N21" s="8">
        <v>104.61966307815742</v>
      </c>
      <c r="O21">
        <v>102.76827600179291</v>
      </c>
      <c r="P21">
        <v>107.03475701885017</v>
      </c>
      <c r="Q21">
        <v>111.97449521785333</v>
      </c>
      <c r="R21">
        <v>100.43698096269497</v>
      </c>
      <c r="S21">
        <v>89.901576032238097</v>
      </c>
    </row>
    <row r="22" spans="2:19">
      <c r="B22">
        <f t="shared" si="2"/>
        <v>12</v>
      </c>
      <c r="C22" s="1">
        <f t="shared" si="0"/>
        <v>99.139889780533494</v>
      </c>
      <c r="D22" s="1">
        <f t="shared" si="1"/>
        <v>3.0988242068287737</v>
      </c>
      <c r="E22">
        <f>E20+1</f>
        <v>6</v>
      </c>
      <c r="F22" s="2">
        <f>AVERAGE(C21:C22)</f>
        <v>99.270900647269386</v>
      </c>
      <c r="G22" s="2">
        <f>AVERAGE(D21:D22)</f>
        <v>3.0162972964622861</v>
      </c>
      <c r="H22" s="2">
        <v>98.698482014031995</v>
      </c>
      <c r="I22" s="2">
        <v>102.16653625456442</v>
      </c>
      <c r="J22" s="2">
        <v>97.993020682106774</v>
      </c>
      <c r="K22" s="2">
        <v>106.0580106019146</v>
      </c>
      <c r="L22" s="2">
        <v>95.952148155483513</v>
      </c>
      <c r="N22" s="8">
        <v>98.059216991425544</v>
      </c>
      <c r="O22">
        <v>103.82192020013291</v>
      </c>
      <c r="P22">
        <v>81.478786235815591</v>
      </c>
      <c r="Q22">
        <v>108.37178124744543</v>
      </c>
      <c r="R22">
        <v>105.57171840665733</v>
      </c>
      <c r="S22">
        <v>92.36716679629032</v>
      </c>
    </row>
    <row r="23" spans="2:19">
      <c r="B23">
        <f t="shared" si="2"/>
        <v>13</v>
      </c>
      <c r="C23" s="1">
        <f t="shared" si="0"/>
        <v>101.29014552189072</v>
      </c>
      <c r="D23" s="1">
        <f t="shared" si="1"/>
        <v>3.3689391646399214</v>
      </c>
      <c r="F23" s="7"/>
      <c r="G23" s="7"/>
      <c r="H23" s="2">
        <v>100.20005255794717</v>
      </c>
      <c r="I23" s="2">
        <v>101.26734480959834</v>
      </c>
      <c r="J23" s="2">
        <v>109.81325151632946</v>
      </c>
      <c r="K23" s="2">
        <v>110.46884961834445</v>
      </c>
      <c r="L23" s="2">
        <v>97.069183790422954</v>
      </c>
      <c r="N23" s="8">
        <v>94.417817349696477</v>
      </c>
      <c r="O23">
        <v>89.721045897151441</v>
      </c>
      <c r="P23">
        <v>116.26866714004781</v>
      </c>
      <c r="Q23">
        <v>105.22717240251778</v>
      </c>
      <c r="R23">
        <v>93.947403081740902</v>
      </c>
      <c r="S23">
        <v>95.790812577000978</v>
      </c>
    </row>
    <row r="24" spans="2:19">
      <c r="B24">
        <f t="shared" si="2"/>
        <v>14</v>
      </c>
      <c r="C24" s="1">
        <f t="shared" si="0"/>
        <v>102.66964120779811</v>
      </c>
      <c r="D24" s="1">
        <f t="shared" si="1"/>
        <v>2.5833601194060836</v>
      </c>
      <c r="E24">
        <f>E22+1</f>
        <v>7</v>
      </c>
      <c r="F24" s="2">
        <f>AVERAGE(C23:C24)</f>
        <v>101.97989336484441</v>
      </c>
      <c r="G24" s="2">
        <f>AVERAGE(D23:D24)</f>
        <v>2.9761496420230023</v>
      </c>
      <c r="H24" s="2">
        <v>97.825444717425995</v>
      </c>
      <c r="I24" s="2">
        <v>99.544731351069373</v>
      </c>
      <c r="J24" s="2">
        <v>98.355093822017139</v>
      </c>
      <c r="K24" s="2">
        <v>113.37363509459067</v>
      </c>
      <c r="L24" s="2">
        <v>101.32254893943279</v>
      </c>
      <c r="N24" s="8">
        <v>100.70369317069139</v>
      </c>
      <c r="O24">
        <v>105.52423085128227</v>
      </c>
      <c r="P24">
        <v>112.64161905642456</v>
      </c>
      <c r="Q24">
        <v>103.33622169541403</v>
      </c>
      <c r="R24">
        <v>91.915501800374486</v>
      </c>
      <c r="S24">
        <v>104.82333278705639</v>
      </c>
    </row>
    <row r="25" spans="2:19">
      <c r="B25">
        <f t="shared" si="2"/>
        <v>15</v>
      </c>
      <c r="C25" s="1">
        <f t="shared" si="0"/>
        <v>98.457112998987952</v>
      </c>
      <c r="D25" s="1">
        <f t="shared" si="1"/>
        <v>3.4277844630946559</v>
      </c>
      <c r="F25" s="7"/>
      <c r="G25" s="7"/>
      <c r="H25" s="2">
        <v>94.121848667420181</v>
      </c>
      <c r="I25" s="2">
        <v>96.897756911841412</v>
      </c>
      <c r="J25" s="2">
        <v>92.892506733362538</v>
      </c>
      <c r="K25" s="2">
        <v>102.09184602608913</v>
      </c>
      <c r="L25" s="2">
        <v>106.06010239911927</v>
      </c>
      <c r="N25" s="8">
        <v>99.863067586336314</v>
      </c>
      <c r="O25">
        <v>94.09598796565767</v>
      </c>
      <c r="P25">
        <v>116.51276558250522</v>
      </c>
      <c r="Q25">
        <v>87.076105615956834</v>
      </c>
      <c r="R25">
        <v>103.74825411559733</v>
      </c>
      <c r="S25">
        <v>89.668001384981594</v>
      </c>
    </row>
    <row r="26" spans="2:19">
      <c r="B26">
        <f t="shared" si="2"/>
        <v>16</v>
      </c>
      <c r="C26" s="1">
        <f t="shared" si="0"/>
        <v>97.628049190100768</v>
      </c>
      <c r="D26" s="1">
        <f t="shared" si="1"/>
        <v>4.5521551653424126</v>
      </c>
      <c r="E26">
        <f>E24+1</f>
        <v>8</v>
      </c>
      <c r="F26" s="2">
        <f>AVERAGE(C25:C26)</f>
        <v>98.04258109454436</v>
      </c>
      <c r="G26" s="2">
        <f>AVERAGE(D25:D26)</f>
        <v>3.9899698142185342</v>
      </c>
      <c r="H26" s="2">
        <v>101.60096248229804</v>
      </c>
      <c r="I26" s="2">
        <v>106.21674491392801</v>
      </c>
      <c r="J26" s="2">
        <v>99.544674503039175</v>
      </c>
      <c r="K26" s="2">
        <v>104.70406176168925</v>
      </c>
      <c r="L26" s="2">
        <v>103.20713735859938</v>
      </c>
      <c r="N26" s="8">
        <v>97.556493782812623</v>
      </c>
      <c r="O26">
        <v>103.58377407148831</v>
      </c>
      <c r="P26">
        <v>83.281293140591046</v>
      </c>
      <c r="Q26">
        <v>69.773072835772084</v>
      </c>
      <c r="R26">
        <v>100.0375366269612</v>
      </c>
      <c r="S26">
        <v>104.40278961392922</v>
      </c>
    </row>
    <row r="27" spans="2:19">
      <c r="B27">
        <f t="shared" si="2"/>
        <v>17</v>
      </c>
      <c r="C27" s="1">
        <f t="shared" si="0"/>
        <v>98.489744029774911</v>
      </c>
      <c r="D27" s="1">
        <f t="shared" si="1"/>
        <v>3.2138287505002472</v>
      </c>
      <c r="F27" s="7"/>
      <c r="G27" s="7"/>
      <c r="H27" s="2">
        <v>106.21601363933529</v>
      </c>
      <c r="I27" s="2">
        <v>101.83463745435576</v>
      </c>
      <c r="J27" s="2">
        <v>98.124290718847803</v>
      </c>
      <c r="K27" s="2">
        <v>88.045341957308125</v>
      </c>
      <c r="L27" s="2">
        <v>96.419055526674683</v>
      </c>
      <c r="N27" s="8">
        <v>101.74716507839655</v>
      </c>
      <c r="O27">
        <v>111.90503212746468</v>
      </c>
      <c r="P27">
        <v>86.780783434467509</v>
      </c>
      <c r="Q27">
        <v>101.27147878688791</v>
      </c>
      <c r="R27">
        <v>101.93628979641635</v>
      </c>
      <c r="S27">
        <v>89.107095807369532</v>
      </c>
    </row>
    <row r="28" spans="2:19">
      <c r="B28">
        <f t="shared" si="2"/>
        <v>18</v>
      </c>
      <c r="C28" s="1">
        <f t="shared" si="0"/>
        <v>98.091761468850095</v>
      </c>
      <c r="D28" s="1">
        <f t="shared" si="1"/>
        <v>4.7691246834554919</v>
      </c>
      <c r="E28">
        <f>E26+1</f>
        <v>9</v>
      </c>
      <c r="F28" s="2">
        <f>AVERAGE(C27:C28)</f>
        <v>98.290752749312503</v>
      </c>
      <c r="G28" s="2">
        <f>AVERAGE(D27:D28)</f>
        <v>3.9914767169778695</v>
      </c>
      <c r="H28" s="2">
        <v>99.710746646869694</v>
      </c>
      <c r="I28" s="2">
        <v>102.58659363588941</v>
      </c>
      <c r="J28" s="2">
        <v>93.481431291422766</v>
      </c>
      <c r="K28" s="2">
        <v>115.16594533988386</v>
      </c>
      <c r="L28" s="2">
        <v>101.33982987891825</v>
      </c>
      <c r="N28" s="8">
        <v>110.58874722674524</v>
      </c>
      <c r="O28">
        <v>97.518530272206576</v>
      </c>
      <c r="P28">
        <v>70.508816317591837</v>
      </c>
      <c r="Q28">
        <v>103.58374887599116</v>
      </c>
      <c r="R28">
        <v>93.50159948436999</v>
      </c>
      <c r="S28">
        <v>91.023387187462205</v>
      </c>
    </row>
    <row r="29" spans="2:19">
      <c r="B29">
        <f t="shared" si="2"/>
        <v>19</v>
      </c>
      <c r="C29" s="1">
        <f t="shared" si="0"/>
        <v>96.681409428933435</v>
      </c>
      <c r="D29" s="1">
        <f t="shared" si="1"/>
        <v>3.1186226273081412</v>
      </c>
      <c r="F29" s="7"/>
      <c r="G29" s="7"/>
      <c r="H29" s="2">
        <v>100.79984690055828</v>
      </c>
      <c r="I29" s="2">
        <v>98.301121544079294</v>
      </c>
      <c r="J29" s="2">
        <v>102.77122532144919</v>
      </c>
      <c r="K29" s="2">
        <v>99.943638402424014</v>
      </c>
      <c r="L29" s="2">
        <v>105.27505400535094</v>
      </c>
      <c r="N29" s="8">
        <v>94.73041310591276</v>
      </c>
      <c r="O29">
        <v>103.07792139481727</v>
      </c>
      <c r="P29">
        <v>84.76206521535741</v>
      </c>
      <c r="Q29">
        <v>81.419112237390664</v>
      </c>
      <c r="R29">
        <v>99.53962378201372</v>
      </c>
      <c r="S29">
        <v>92.8754818089145</v>
      </c>
    </row>
    <row r="30" spans="2:19">
      <c r="B30">
        <f t="shared" si="2"/>
        <v>20</v>
      </c>
      <c r="C30" s="1">
        <f t="shared" si="0"/>
        <v>100.76645654077083</v>
      </c>
      <c r="D30" s="1">
        <f t="shared" si="1"/>
        <v>2.8567946681912533</v>
      </c>
      <c r="E30">
        <f>E28+1</f>
        <v>10</v>
      </c>
      <c r="F30" s="2">
        <f>AVERAGE(C29:C30)</f>
        <v>98.723932984852127</v>
      </c>
      <c r="G30" s="2">
        <f>AVERAGE(D29:D30)</f>
        <v>2.987708647749697</v>
      </c>
      <c r="H30" s="2">
        <v>97.825444717425995</v>
      </c>
      <c r="I30" s="2">
        <v>94.133150756390194</v>
      </c>
      <c r="J30" s="2">
        <v>98.462530258484406</v>
      </c>
      <c r="K30" s="2">
        <v>105.11085798907446</v>
      </c>
      <c r="L30" s="2">
        <v>106.48536377950076</v>
      </c>
      <c r="N30" s="8">
        <v>106.59672633832058</v>
      </c>
      <c r="O30">
        <v>102.4052371012602</v>
      </c>
      <c r="P30">
        <v>114.24444035241962</v>
      </c>
      <c r="Q30">
        <v>91.827188751737097</v>
      </c>
      <c r="R30">
        <v>99.53962378201372</v>
      </c>
      <c r="S30">
        <v>91.800458121852003</v>
      </c>
    </row>
    <row r="31" spans="2:19">
      <c r="B31">
        <f t="shared" si="2"/>
        <v>21</v>
      </c>
      <c r="C31" s="1">
        <f t="shared" si="0"/>
        <v>98.473200162777459</v>
      </c>
      <c r="D31" s="1">
        <f t="shared" si="1"/>
        <v>3.6255712843944177</v>
      </c>
      <c r="F31" s="7"/>
      <c r="G31" s="7"/>
      <c r="H31" s="2">
        <v>101.90324215347493</v>
      </c>
      <c r="I31" s="2">
        <v>102.58242044861764</v>
      </c>
      <c r="J31" s="2">
        <v>97.742335663683136</v>
      </c>
      <c r="K31" s="2">
        <v>107.53881199995209</v>
      </c>
      <c r="L31" s="2">
        <v>102.57439736936445</v>
      </c>
      <c r="N31" s="8">
        <v>101.64148043934021</v>
      </c>
      <c r="O31">
        <v>106.07183762033009</v>
      </c>
      <c r="P31">
        <v>88.854931624290785</v>
      </c>
      <c r="Q31">
        <v>76.704814845091136</v>
      </c>
      <c r="R31">
        <v>95.180415691639737</v>
      </c>
      <c r="S31">
        <v>102.41051393476785</v>
      </c>
    </row>
    <row r="32" spans="2:19">
      <c r="B32">
        <f t="shared" si="2"/>
        <v>22</v>
      </c>
      <c r="C32" s="1">
        <f t="shared" si="0"/>
        <v>98.129592135791029</v>
      </c>
      <c r="D32" s="1">
        <f t="shared" si="1"/>
        <v>4.7582836758343605</v>
      </c>
      <c r="E32">
        <f>E30+1</f>
        <v>11</v>
      </c>
      <c r="F32" s="2">
        <f>AVERAGE(C31:C32)</f>
        <v>98.301396149284244</v>
      </c>
      <c r="G32" s="2">
        <f>AVERAGE(D31:D32)</f>
        <v>4.1919274801143889</v>
      </c>
      <c r="H32" s="2">
        <v>105.24693181666569</v>
      </c>
      <c r="I32" s="2">
        <v>98.817944705268644</v>
      </c>
      <c r="J32" s="2">
        <v>108.46054033809678</v>
      </c>
      <c r="K32" s="2">
        <v>95.430804405607091</v>
      </c>
      <c r="L32" s="2">
        <v>102.87869217334766</v>
      </c>
      <c r="N32" s="8">
        <v>85.162019599885028</v>
      </c>
      <c r="O32">
        <v>112.89308914530132</v>
      </c>
      <c r="P32">
        <v>83.963322780235828</v>
      </c>
      <c r="Q32">
        <v>76.415106678656088</v>
      </c>
      <c r="R32">
        <v>102.26044525375495</v>
      </c>
      <c r="S32">
        <v>107.89661659688231</v>
      </c>
    </row>
    <row r="33" spans="2:19">
      <c r="B33">
        <f t="shared" si="2"/>
        <v>23</v>
      </c>
      <c r="C33" s="1">
        <f t="shared" si="0"/>
        <v>97.614205944988043</v>
      </c>
      <c r="D33" s="1">
        <f t="shared" si="1"/>
        <v>4.0998583727869855</v>
      </c>
      <c r="F33" s="7"/>
      <c r="G33" s="7"/>
      <c r="H33" s="2">
        <v>102.34936525438428</v>
      </c>
      <c r="I33" s="2">
        <v>104.66640584246218</v>
      </c>
      <c r="J33" s="2">
        <v>95.037036797374654</v>
      </c>
      <c r="K33" s="2">
        <v>98.767638251384639</v>
      </c>
      <c r="L33" s="2">
        <v>99.323756050623118</v>
      </c>
      <c r="N33" s="8">
        <v>103.1242123232721</v>
      </c>
      <c r="O33">
        <v>99.39931195537352</v>
      </c>
      <c r="P33">
        <v>90.169413786917588</v>
      </c>
      <c r="Q33">
        <v>72.422463827352232</v>
      </c>
      <c r="R33">
        <v>96.703083843240265</v>
      </c>
      <c r="S33">
        <v>111.79357746248384</v>
      </c>
    </row>
    <row r="34" spans="2:19">
      <c r="B34">
        <f t="shared" si="2"/>
        <v>24</v>
      </c>
      <c r="C34" s="1">
        <f t="shared" si="0"/>
        <v>95.8640277974892</v>
      </c>
      <c r="D34" s="1">
        <f t="shared" si="1"/>
        <v>5.1240449054201758</v>
      </c>
      <c r="E34">
        <f>E32+1</f>
        <v>12</v>
      </c>
      <c r="F34" s="2">
        <f>AVERAGE(C33:C34)</f>
        <v>96.739116871238622</v>
      </c>
      <c r="G34" s="2">
        <f>AVERAGE(D33:D34)</f>
        <v>4.6119516391035802</v>
      </c>
      <c r="H34" s="2">
        <v>100.41120160904512</v>
      </c>
      <c r="I34" s="2">
        <v>97.826291079812208</v>
      </c>
      <c r="J34" s="2">
        <v>107.95126693121057</v>
      </c>
      <c r="K34" s="2">
        <v>97.03253989064126</v>
      </c>
      <c r="L34" s="2">
        <v>93.403585253974697</v>
      </c>
      <c r="N34" s="8">
        <v>99.609608023934456</v>
      </c>
      <c r="O34">
        <v>107.20880525080253</v>
      </c>
      <c r="P34">
        <v>73.930670223916607</v>
      </c>
      <c r="Q34">
        <v>70.357720918826118</v>
      </c>
      <c r="R34">
        <v>105.59489803747587</v>
      </c>
      <c r="S34">
        <v>101.17771855274174</v>
      </c>
    </row>
    <row r="35" spans="2:19">
      <c r="B35">
        <f t="shared" si="2"/>
        <v>25</v>
      </c>
      <c r="C35" s="1">
        <f t="shared" si="0"/>
        <v>100.27231556344321</v>
      </c>
      <c r="D35" s="1">
        <f t="shared" si="1"/>
        <v>2.3971848634409367</v>
      </c>
      <c r="F35" s="7"/>
      <c r="G35" s="7"/>
      <c r="H35" s="2">
        <v>93.474255421140228</v>
      </c>
      <c r="I35" s="2">
        <v>101.69587897756912</v>
      </c>
      <c r="J35" s="2">
        <v>101.12806529428433</v>
      </c>
      <c r="K35" s="2">
        <v>107.36086331076613</v>
      </c>
      <c r="L35" s="2">
        <v>104.67687589508692</v>
      </c>
      <c r="N35" s="8">
        <v>102.82853135420008</v>
      </c>
      <c r="O35">
        <v>103.91706780001809</v>
      </c>
      <c r="P35">
        <v>88.466749686532339</v>
      </c>
      <c r="Q35">
        <v>106.2015858742745</v>
      </c>
      <c r="R35">
        <v>95.012587977030947</v>
      </c>
      <c r="S35">
        <v>98.233009606972388</v>
      </c>
    </row>
    <row r="36" spans="2:19">
      <c r="B36">
        <f t="shared" si="2"/>
        <v>26</v>
      </c>
      <c r="C36" s="1">
        <f t="shared" si="0"/>
        <v>98.367583408364226</v>
      </c>
      <c r="D36" s="1">
        <f t="shared" si="1"/>
        <v>3.3334264909201896</v>
      </c>
      <c r="E36">
        <f>E34+1</f>
        <v>13</v>
      </c>
      <c r="F36" s="2">
        <f>AVERAGE(C35:C36)</f>
        <v>99.31994948590372</v>
      </c>
      <c r="G36" s="2">
        <f>AVERAGE(D35:D36)</f>
        <v>2.8653056771805634</v>
      </c>
      <c r="H36" s="2">
        <v>93.517438231308333</v>
      </c>
      <c r="I36" s="2">
        <v>103.2000521648409</v>
      </c>
      <c r="J36" s="2">
        <v>102.12673019280247</v>
      </c>
      <c r="K36" s="2">
        <v>110.01766485984301</v>
      </c>
      <c r="L36" s="2">
        <v>97.363067096703745</v>
      </c>
      <c r="N36" s="8">
        <v>98.046498120472108</v>
      </c>
      <c r="O36">
        <v>95.786474449054296</v>
      </c>
      <c r="P36">
        <v>77.840721015156191</v>
      </c>
      <c r="Q36">
        <v>103.87868879261015</v>
      </c>
      <c r="R36">
        <v>101.58895470825918</v>
      </c>
      <c r="S36">
        <v>98.677127860956205</v>
      </c>
    </row>
    <row r="37" spans="2:19">
      <c r="B37">
        <f t="shared" si="2"/>
        <v>27</v>
      </c>
      <c r="C37" s="1">
        <f t="shared" si="0"/>
        <v>100.6676473619316</v>
      </c>
      <c r="D37" s="1">
        <f t="shared" si="1"/>
        <v>1.4715014490118041</v>
      </c>
      <c r="F37" s="7"/>
      <c r="G37" s="7"/>
      <c r="H37" s="2">
        <v>102.97774959545153</v>
      </c>
      <c r="I37" s="2">
        <v>102.00691184141888</v>
      </c>
      <c r="J37" s="2">
        <v>93.541077037185616</v>
      </c>
      <c r="K37" s="2">
        <v>107.53249896441557</v>
      </c>
      <c r="L37" s="2">
        <v>99.91506471910408</v>
      </c>
      <c r="N37" s="8">
        <v>99.381455081058476</v>
      </c>
      <c r="O37">
        <v>103.69684267562369</v>
      </c>
      <c r="P37">
        <v>99.980174317617909</v>
      </c>
      <c r="Q37">
        <v>100.63941796779203</v>
      </c>
      <c r="R37">
        <v>97.061918903276421</v>
      </c>
      <c r="S37">
        <v>100.61100987830345</v>
      </c>
    </row>
    <row r="38" spans="2:19">
      <c r="B38">
        <f t="shared" si="2"/>
        <v>28</v>
      </c>
      <c r="C38" s="1">
        <f t="shared" si="0"/>
        <v>100.35804957473232</v>
      </c>
      <c r="D38" s="1">
        <f t="shared" si="1"/>
        <v>3.7576728321726747</v>
      </c>
      <c r="E38">
        <f>E36+1</f>
        <v>14</v>
      </c>
      <c r="F38" s="2">
        <f>AVERAGE(C37:C38)</f>
        <v>100.51284846833195</v>
      </c>
      <c r="G38" s="2">
        <f>AVERAGE(D37:D38)</f>
        <v>2.6145871405922394</v>
      </c>
      <c r="H38" s="2">
        <v>103.030611311347</v>
      </c>
      <c r="I38" s="2">
        <v>101.55725091288471</v>
      </c>
      <c r="J38" s="2">
        <v>97.487698960240053</v>
      </c>
      <c r="K38" s="2">
        <v>92.596054167344249</v>
      </c>
      <c r="L38" s="2">
        <v>98.618350247526919</v>
      </c>
      <c r="N38" s="8">
        <v>106.6938880226143</v>
      </c>
      <c r="O38">
        <v>102.69104940615799</v>
      </c>
      <c r="P38">
        <v>111.69328455748388</v>
      </c>
      <c r="Q38">
        <v>114.64497670236246</v>
      </c>
      <c r="R38">
        <v>82.155080355155064</v>
      </c>
      <c r="S38">
        <v>92.770300678938753</v>
      </c>
    </row>
    <row r="39" spans="2:19">
      <c r="B39">
        <f t="shared" si="2"/>
        <v>29</v>
      </c>
      <c r="C39" s="1">
        <f t="shared" si="0"/>
        <v>103.54262213532319</v>
      </c>
      <c r="D39" s="1">
        <f t="shared" si="1"/>
        <v>2.9537547381903679</v>
      </c>
      <c r="F39" s="7"/>
      <c r="G39" s="7"/>
      <c r="H39" s="2">
        <v>102.01834667850929</v>
      </c>
      <c r="I39" s="2">
        <v>100.07420448617631</v>
      </c>
      <c r="J39" s="2">
        <v>102.0670844470396</v>
      </c>
      <c r="K39" s="2">
        <v>103.2867852837381</v>
      </c>
      <c r="L39" s="2">
        <v>101.94841948688469</v>
      </c>
      <c r="N39" s="8">
        <v>96.741174817983449</v>
      </c>
      <c r="O39">
        <v>104.02422432027711</v>
      </c>
      <c r="P39">
        <v>102.95841631547106</v>
      </c>
      <c r="Q39">
        <v>124.53167661244174</v>
      </c>
      <c r="R39">
        <v>100.24597361726764</v>
      </c>
      <c r="S39">
        <v>101.07253742276599</v>
      </c>
    </row>
    <row r="40" spans="2:19">
      <c r="B40">
        <f t="shared" si="2"/>
        <v>30</v>
      </c>
      <c r="C40" s="1">
        <f t="shared" si="0"/>
        <v>101.30765992563261</v>
      </c>
      <c r="D40" s="1">
        <f t="shared" si="1"/>
        <v>2.9607408224505649</v>
      </c>
      <c r="E40">
        <f>E38+1</f>
        <v>15</v>
      </c>
      <c r="F40" s="2">
        <f>AVERAGE(C39:C40)</f>
        <v>102.4251410304779</v>
      </c>
      <c r="G40" s="2">
        <f>AVERAGE(D39:D40)</f>
        <v>2.9572477803204666</v>
      </c>
      <c r="H40" s="2">
        <v>95.877751072601455</v>
      </c>
      <c r="I40" s="2">
        <v>94.175143453312458</v>
      </c>
      <c r="J40" s="2">
        <v>99.409329291121793</v>
      </c>
      <c r="K40" s="2">
        <v>101.97110922145298</v>
      </c>
      <c r="L40" s="2">
        <v>93.728703053362764</v>
      </c>
      <c r="N40" s="8">
        <v>106.57981155117632</v>
      </c>
      <c r="O40">
        <v>96.566130510249238</v>
      </c>
      <c r="P40">
        <v>117.2669230411836</v>
      </c>
      <c r="Q40">
        <v>108.70350690754515</v>
      </c>
      <c r="R40">
        <v>96.789872693514411</v>
      </c>
      <c r="S40">
        <v>103.3159783864384</v>
      </c>
    </row>
    <row r="41" spans="2:19">
      <c r="B41">
        <f t="shared" si="2"/>
        <v>31</v>
      </c>
      <c r="C41" s="1">
        <f t="shared" si="0"/>
        <v>102.93595079880815</v>
      </c>
      <c r="D41" s="1">
        <f t="shared" si="1"/>
        <v>3.0423196242884076</v>
      </c>
      <c r="F41" s="7"/>
      <c r="G41" s="7"/>
      <c r="H41" s="2">
        <v>103.89411860846761</v>
      </c>
      <c r="I41" s="2">
        <v>100.01538862806468</v>
      </c>
      <c r="J41" s="2">
        <v>107.97114884646486</v>
      </c>
      <c r="K41" s="2">
        <v>95.742313252862772</v>
      </c>
      <c r="L41" s="2">
        <v>104.44857429082862</v>
      </c>
      <c r="N41" s="8">
        <v>104.01977818525077</v>
      </c>
      <c r="O41">
        <v>98.429175941787108</v>
      </c>
      <c r="P41">
        <v>114.78238649676337</v>
      </c>
      <c r="Q41">
        <v>87.750347420910643</v>
      </c>
      <c r="R41">
        <v>111.50552420914782</v>
      </c>
      <c r="S41">
        <v>103.73670290634141</v>
      </c>
    </row>
    <row r="42" spans="2:19">
      <c r="B42">
        <f t="shared" si="2"/>
        <v>32</v>
      </c>
      <c r="C42" s="1">
        <f t="shared" si="0"/>
        <v>100.33188518488936</v>
      </c>
      <c r="D42" s="1">
        <f t="shared" si="1"/>
        <v>1.9322148430982864</v>
      </c>
      <c r="E42">
        <f>E40+1</f>
        <v>16</v>
      </c>
      <c r="F42" s="2">
        <f>AVERAGE(C41:C42)</f>
        <v>101.63391799184876</v>
      </c>
      <c r="G42" s="2">
        <f>AVERAGE(D41:D42)</f>
        <v>2.487267233693347</v>
      </c>
      <c r="H42" s="2">
        <v>102.60831320915111</v>
      </c>
      <c r="I42" s="2">
        <v>98.103677621283254</v>
      </c>
      <c r="J42" s="2">
        <v>106.38368288004337</v>
      </c>
      <c r="K42" s="2">
        <v>96.886353661498461</v>
      </c>
      <c r="L42" s="2">
        <v>97.743462435439724</v>
      </c>
      <c r="N42" s="8">
        <v>103.08199091660195</v>
      </c>
      <c r="O42">
        <v>100.22681894544276</v>
      </c>
      <c r="P42">
        <v>109.96290547174203</v>
      </c>
      <c r="Q42">
        <v>97.162919970571394</v>
      </c>
      <c r="R42">
        <v>93.982082684438438</v>
      </c>
      <c r="S42">
        <v>97.508529237570471</v>
      </c>
    </row>
    <row r="43" spans="2:19">
      <c r="B43">
        <f t="shared" si="2"/>
        <v>33</v>
      </c>
      <c r="C43" s="1">
        <f t="shared" si="0"/>
        <v>99.840998228000842</v>
      </c>
      <c r="D43" s="1">
        <f t="shared" si="1"/>
        <v>3.7241524144399598</v>
      </c>
      <c r="F43" s="7"/>
      <c r="G43" s="7"/>
      <c r="H43" s="2">
        <v>103.20319364577756</v>
      </c>
      <c r="I43" s="2">
        <v>97.540558163797598</v>
      </c>
      <c r="J43" s="2">
        <v>105.36921124144729</v>
      </c>
      <c r="K43" s="2">
        <v>82.401290905289088</v>
      </c>
      <c r="L43" s="2">
        <v>101.00440791685563</v>
      </c>
      <c r="N43" s="8">
        <v>102.73556558609718</v>
      </c>
      <c r="O43">
        <v>92.95902033518523</v>
      </c>
      <c r="P43">
        <v>92.958987313026498</v>
      </c>
      <c r="Q43">
        <v>119.20657238616855</v>
      </c>
      <c r="R43">
        <v>99.858029253412838</v>
      </c>
      <c r="S43">
        <v>101.01414376095188</v>
      </c>
    </row>
    <row r="44" spans="2:19">
      <c r="B44">
        <f t="shared" si="2"/>
        <v>34</v>
      </c>
      <c r="C44" s="1">
        <f t="shared" si="0"/>
        <v>99.984163839834224</v>
      </c>
      <c r="D44" s="1">
        <f t="shared" si="1"/>
        <v>2.6869195915852466</v>
      </c>
      <c r="E44">
        <f>E42+1</f>
        <v>17</v>
      </c>
      <c r="F44" s="2">
        <f>AVERAGE(C43:C44)</f>
        <v>99.912581033917533</v>
      </c>
      <c r="G44" s="2">
        <f>AVERAGE(D43:D44)</f>
        <v>3.205536003012603</v>
      </c>
      <c r="H44" s="2">
        <v>95.090930490089775</v>
      </c>
      <c r="I44" s="2">
        <v>99.439749608763691</v>
      </c>
      <c r="J44" s="2">
        <v>106.10126089130699</v>
      </c>
      <c r="K44" s="2">
        <v>93.263460392971865</v>
      </c>
      <c r="L44" s="2">
        <v>102.32881482562067</v>
      </c>
      <c r="N44" s="8">
        <v>101.54431875504649</v>
      </c>
      <c r="O44">
        <v>91.393611376297841</v>
      </c>
      <c r="P44">
        <v>91.411595987744604</v>
      </c>
      <c r="Q44">
        <v>107.40259952587262</v>
      </c>
      <c r="R44">
        <v>110.69513556580131</v>
      </c>
      <c r="S44">
        <v>101.15432481866094</v>
      </c>
    </row>
    <row r="45" spans="2:19">
      <c r="B45">
        <f t="shared" si="2"/>
        <v>35</v>
      </c>
      <c r="C45" s="1">
        <f t="shared" si="0"/>
        <v>101.90961883122844</v>
      </c>
      <c r="D45" s="1">
        <f t="shared" si="1"/>
        <v>3.6795961313122612</v>
      </c>
      <c r="F45" s="7"/>
      <c r="G45" s="7"/>
      <c r="H45" s="2">
        <v>108.35564743004505</v>
      </c>
      <c r="I45" s="2">
        <v>99.506911841418884</v>
      </c>
      <c r="J45" s="2">
        <v>93.254579873272917</v>
      </c>
      <c r="K45" s="2">
        <v>86.678767046009725</v>
      </c>
      <c r="L45" s="2">
        <v>104.3932967514807</v>
      </c>
      <c r="N45" s="8">
        <v>97.353778581843528</v>
      </c>
      <c r="O45">
        <v>95.911367220942395</v>
      </c>
      <c r="P45">
        <v>107.61143528558667</v>
      </c>
      <c r="Q45">
        <v>120.22839859396711</v>
      </c>
      <c r="R45">
        <v>100.72645681733606</v>
      </c>
      <c r="S45">
        <v>106.9851677016097</v>
      </c>
    </row>
    <row r="46" spans="2:19">
      <c r="B46">
        <f t="shared" si="2"/>
        <v>36</v>
      </c>
      <c r="C46" s="1">
        <f t="shared" si="0"/>
        <v>106.06728373496753</v>
      </c>
      <c r="D46" s="1">
        <f t="shared" si="1"/>
        <v>4.4004266171329576</v>
      </c>
      <c r="E46">
        <f>E44+1</f>
        <v>18</v>
      </c>
      <c r="F46" s="2">
        <f>AVERAGE(C45:C46)</f>
        <v>103.98845128309799</v>
      </c>
      <c r="G46" s="2">
        <f>AVERAGE(D45:D46)</f>
        <v>4.0400113742226091</v>
      </c>
      <c r="H46" s="2">
        <v>104.65205138003924</v>
      </c>
      <c r="I46" s="2">
        <v>100.82616066770997</v>
      </c>
      <c r="J46" s="2">
        <v>97.953256851598198</v>
      </c>
      <c r="K46" s="2">
        <v>110.37356223821493</v>
      </c>
      <c r="L46" s="2">
        <v>97.705465835577272</v>
      </c>
      <c r="N46" s="8">
        <v>97.619825892817857</v>
      </c>
      <c r="O46">
        <v>101.26845422340891</v>
      </c>
      <c r="P46">
        <v>122.40263032769597</v>
      </c>
      <c r="Q46">
        <v>126.93354042344477</v>
      </c>
      <c r="R46">
        <v>112.67492759959109</v>
      </c>
      <c r="S46">
        <v>94.330245644544618</v>
      </c>
    </row>
    <row r="47" spans="2:19">
      <c r="B47">
        <f t="shared" si="2"/>
        <v>37</v>
      </c>
      <c r="C47" s="1">
        <f t="shared" si="0"/>
        <v>102.41359934409448</v>
      </c>
      <c r="D47" s="1">
        <f t="shared" si="1"/>
        <v>2.7674814846634481</v>
      </c>
      <c r="F47" s="7"/>
      <c r="G47" s="7"/>
      <c r="H47" s="2">
        <v>99.974608507621156</v>
      </c>
      <c r="I47" s="2">
        <v>95.990219092331756</v>
      </c>
      <c r="J47" s="2">
        <v>99.612223618841014</v>
      </c>
      <c r="K47" s="2">
        <v>106.79525478316508</v>
      </c>
      <c r="L47" s="2">
        <v>94.19893781041759</v>
      </c>
      <c r="N47" s="8">
        <v>96.555243281777621</v>
      </c>
      <c r="O47">
        <v>96.536385338246305</v>
      </c>
      <c r="P47">
        <v>113.85074984614312</v>
      </c>
      <c r="Q47">
        <v>110.38387966974575</v>
      </c>
      <c r="R47">
        <v>102.86257659385566</v>
      </c>
      <c r="S47">
        <v>109.78951424289416</v>
      </c>
    </row>
    <row r="48" spans="2:19">
      <c r="B48">
        <f t="shared" si="2"/>
        <v>38</v>
      </c>
      <c r="C48" s="1">
        <f t="shared" si="0"/>
        <v>106.69351134300268</v>
      </c>
      <c r="D48" s="1">
        <f t="shared" si="1"/>
        <v>5.0078348423909302</v>
      </c>
      <c r="E48">
        <f>E46+1</f>
        <v>19</v>
      </c>
      <c r="F48" s="2">
        <f>AVERAGE(C47:C48)</f>
        <v>104.55355534354858</v>
      </c>
      <c r="G48" s="2">
        <f>AVERAGE(D47:D48)</f>
        <v>3.8876581635271892</v>
      </c>
      <c r="H48" s="2">
        <v>101.21231719078489</v>
      </c>
      <c r="I48" s="2">
        <v>103.48161189358372</v>
      </c>
      <c r="J48" s="2">
        <v>103.78174527502578</v>
      </c>
      <c r="K48" s="2">
        <v>87.358799342710412</v>
      </c>
      <c r="L48" s="2">
        <v>101.94498476599317</v>
      </c>
      <c r="N48" s="8">
        <v>99.681331966321324</v>
      </c>
      <c r="O48">
        <v>101.32203248353842</v>
      </c>
      <c r="P48">
        <v>131.38710558068428</v>
      </c>
      <c r="Q48">
        <v>124.84247527180577</v>
      </c>
      <c r="R48">
        <v>113.09180158020393</v>
      </c>
      <c r="S48">
        <v>105.52441942237752</v>
      </c>
    </row>
    <row r="49" spans="1:21">
      <c r="B49">
        <f t="shared" si="2"/>
        <v>39</v>
      </c>
      <c r="C49" s="1">
        <f t="shared" si="0"/>
        <v>101.28548756873967</v>
      </c>
      <c r="D49" s="1">
        <f t="shared" si="1"/>
        <v>3.1410307017556383</v>
      </c>
      <c r="F49" s="7"/>
      <c r="G49" s="7"/>
      <c r="H49" s="2">
        <v>99.11110121050055</v>
      </c>
      <c r="I49" s="2">
        <v>100.60772039645279</v>
      </c>
      <c r="J49" s="2">
        <v>106.37577951000439</v>
      </c>
      <c r="K49" s="2">
        <v>111.29526542654843</v>
      </c>
      <c r="L49" s="2">
        <v>98.227543411088519</v>
      </c>
      <c r="N49" s="8">
        <v>91.224069516575781</v>
      </c>
      <c r="O49">
        <v>92.072207753731277</v>
      </c>
      <c r="P49">
        <v>114.24994892093771</v>
      </c>
      <c r="Q49">
        <v>93.265102591351251</v>
      </c>
      <c r="R49">
        <v>100.72645681733606</v>
      </c>
      <c r="S49">
        <v>106.9851677016097</v>
      </c>
    </row>
    <row r="50" spans="1:21" ht="14" thickBot="1">
      <c r="B50">
        <f t="shared" si="2"/>
        <v>40</v>
      </c>
      <c r="C50" s="1">
        <f t="shared" si="0"/>
        <v>101.12731569220905</v>
      </c>
      <c r="D50" s="1">
        <f t="shared" si="1"/>
        <v>4.4057810108640201</v>
      </c>
      <c r="E50" s="3">
        <f>E48+1</f>
        <v>20</v>
      </c>
      <c r="F50" s="2">
        <f>AVERAGE(C49:C50)</f>
        <v>101.20640163047436</v>
      </c>
      <c r="G50" s="2">
        <f>AVERAGE(D49:D50)</f>
        <v>3.7734058563098292</v>
      </c>
      <c r="H50" s="2">
        <v>98.49224686891867</v>
      </c>
      <c r="I50" s="2">
        <v>105.90584246218049</v>
      </c>
      <c r="J50" s="2">
        <v>99.003540635683365</v>
      </c>
      <c r="K50" s="2">
        <v>87.079250237858403</v>
      </c>
      <c r="L50" s="2">
        <v>101.4920309484238</v>
      </c>
      <c r="N50" s="8">
        <v>104.61966307815742</v>
      </c>
      <c r="O50">
        <v>100.97081775075841</v>
      </c>
      <c r="P50">
        <v>122.96278288887822</v>
      </c>
      <c r="Q50">
        <v>84.869124499305144</v>
      </c>
      <c r="R50">
        <v>112.67492759959109</v>
      </c>
      <c r="S50">
        <v>94.330245644544618</v>
      </c>
    </row>
    <row r="51" spans="1:21" ht="18">
      <c r="A51" s="9"/>
      <c r="B51" s="10">
        <f t="shared" si="2"/>
        <v>41</v>
      </c>
      <c r="C51" s="1">
        <f t="shared" si="0"/>
        <v>104.39584863357608</v>
      </c>
      <c r="D51" s="1">
        <f t="shared" si="1"/>
        <v>4.7245057699861768</v>
      </c>
      <c r="E51" s="7"/>
      <c r="F51" s="7"/>
      <c r="G51" s="7"/>
      <c r="H51" s="2">
        <v>109.55017330304065</v>
      </c>
      <c r="I51" s="2">
        <v>100.3556338028169</v>
      </c>
      <c r="J51" s="2">
        <v>101.19573790024302</v>
      </c>
      <c r="K51" s="2">
        <v>103.58547077756022</v>
      </c>
      <c r="L51" s="2">
        <v>98.680604563685748</v>
      </c>
      <c r="N51" s="8">
        <v>98.059216991425544</v>
      </c>
      <c r="O51">
        <v>112.98842149780762</v>
      </c>
      <c r="P51">
        <v>129.14098676743723</v>
      </c>
      <c r="Q51">
        <v>82.145998528570246</v>
      </c>
      <c r="R51">
        <v>102.86257659385566</v>
      </c>
      <c r="S51">
        <v>109.78951424289416</v>
      </c>
    </row>
    <row r="52" spans="1:21">
      <c r="B52">
        <f t="shared" si="2"/>
        <v>42</v>
      </c>
      <c r="C52" s="1">
        <f t="shared" si="0"/>
        <v>98.118589593534935</v>
      </c>
      <c r="D52" s="1">
        <f t="shared" si="1"/>
        <v>3.9737580183320977</v>
      </c>
      <c r="E52">
        <f>E50+1</f>
        <v>21</v>
      </c>
      <c r="F52" s="2">
        <f>AVERAGE(C51:C52)</f>
        <v>101.25721911355551</v>
      </c>
      <c r="G52" s="2">
        <f>AVERAGE(D51:D52)</f>
        <v>4.3491318941591377</v>
      </c>
      <c r="H52" s="2">
        <v>105.02148776633967</v>
      </c>
      <c r="I52" s="2">
        <v>92.028169014084497</v>
      </c>
      <c r="J52" s="2">
        <v>104.81227063401353</v>
      </c>
      <c r="K52" s="2">
        <v>83.450043933795271</v>
      </c>
      <c r="L52" s="2">
        <v>99.330732827434019</v>
      </c>
      <c r="N52" s="8">
        <v>94.417817349696477</v>
      </c>
      <c r="O52">
        <v>106.88733569002547</v>
      </c>
      <c r="P52">
        <v>87.906597125350089</v>
      </c>
      <c r="Q52">
        <v>86.833810185563635</v>
      </c>
      <c r="R52">
        <v>113.09180158020393</v>
      </c>
      <c r="S52">
        <v>105.52441942237752</v>
      </c>
    </row>
    <row r="53" spans="1:21">
      <c r="B53">
        <f t="shared" si="2"/>
        <v>43</v>
      </c>
      <c r="H53"/>
      <c r="I53"/>
      <c r="N53" s="8"/>
    </row>
    <row r="54" spans="1:21">
      <c r="B54">
        <f t="shared" si="2"/>
        <v>44</v>
      </c>
      <c r="E54">
        <f>E52+1</f>
        <v>22</v>
      </c>
      <c r="H54"/>
      <c r="I54"/>
      <c r="N54" s="8"/>
    </row>
    <row r="55" spans="1:21">
      <c r="B55">
        <f t="shared" si="2"/>
        <v>45</v>
      </c>
      <c r="H55"/>
      <c r="I55"/>
      <c r="N55" s="8"/>
    </row>
    <row r="56" spans="1:21">
      <c r="B56">
        <f t="shared" si="2"/>
        <v>46</v>
      </c>
      <c r="E56">
        <f>E54+1</f>
        <v>23</v>
      </c>
      <c r="H56"/>
      <c r="I56"/>
      <c r="N56" s="8"/>
    </row>
    <row r="57" spans="1:21">
      <c r="B57">
        <f t="shared" si="2"/>
        <v>47</v>
      </c>
      <c r="H57"/>
      <c r="I57"/>
      <c r="N57" s="8"/>
    </row>
    <row r="58" spans="1:21">
      <c r="B58">
        <f t="shared" si="2"/>
        <v>48</v>
      </c>
      <c r="E58">
        <f>E56+1</f>
        <v>24</v>
      </c>
      <c r="H58"/>
      <c r="I58"/>
      <c r="N58" s="8"/>
    </row>
    <row r="59" spans="1:21">
      <c r="B59">
        <f t="shared" si="2"/>
        <v>49</v>
      </c>
      <c r="H59"/>
      <c r="I59"/>
      <c r="N59" s="8"/>
    </row>
    <row r="60" spans="1:21" s="7" customFormat="1">
      <c r="B60" s="7">
        <f t="shared" si="2"/>
        <v>50</v>
      </c>
      <c r="C60"/>
      <c r="D60"/>
      <c r="E60" s="7">
        <f>E58+1</f>
        <v>25</v>
      </c>
      <c r="F60"/>
      <c r="G60"/>
      <c r="H60"/>
      <c r="I60"/>
      <c r="J60"/>
      <c r="K60"/>
      <c r="L60"/>
      <c r="M60"/>
      <c r="N60" s="8"/>
      <c r="T60"/>
      <c r="U60"/>
    </row>
    <row r="61" spans="1:21" s="7" customFormat="1">
      <c r="B61">
        <f t="shared" si="2"/>
        <v>51</v>
      </c>
      <c r="C61"/>
      <c r="D61"/>
      <c r="E61"/>
      <c r="H61"/>
      <c r="I61"/>
      <c r="J61"/>
      <c r="K61"/>
      <c r="L61"/>
      <c r="M61"/>
      <c r="N61" s="8"/>
      <c r="T61"/>
      <c r="U61"/>
    </row>
    <row r="62" spans="1:21">
      <c r="B62">
        <f t="shared" si="2"/>
        <v>52</v>
      </c>
      <c r="E62">
        <f>E60+1</f>
        <v>26</v>
      </c>
      <c r="H62"/>
      <c r="I62"/>
      <c r="N62" s="8"/>
    </row>
    <row r="63" spans="1:21">
      <c r="B63">
        <f t="shared" si="2"/>
        <v>53</v>
      </c>
      <c r="H63"/>
      <c r="I63"/>
      <c r="N63" s="8"/>
    </row>
    <row r="64" spans="1:21">
      <c r="B64">
        <f t="shared" si="2"/>
        <v>54</v>
      </c>
      <c r="E64">
        <f>E62+1</f>
        <v>27</v>
      </c>
      <c r="H64"/>
      <c r="I64"/>
      <c r="N64" s="8"/>
    </row>
    <row r="65" spans="2:14">
      <c r="B65">
        <f t="shared" si="2"/>
        <v>55</v>
      </c>
      <c r="H65"/>
      <c r="I65"/>
      <c r="N65" s="8"/>
    </row>
    <row r="66" spans="2:14">
      <c r="B66">
        <f t="shared" si="2"/>
        <v>56</v>
      </c>
      <c r="E66">
        <f>E64+1</f>
        <v>28</v>
      </c>
      <c r="H66"/>
      <c r="I66"/>
      <c r="N66" s="8"/>
    </row>
    <row r="67" spans="2:14">
      <c r="B67">
        <f t="shared" si="2"/>
        <v>57</v>
      </c>
      <c r="H67"/>
      <c r="I67"/>
      <c r="N67" s="8"/>
    </row>
    <row r="68" spans="2:14">
      <c r="B68">
        <f t="shared" si="2"/>
        <v>58</v>
      </c>
      <c r="E68">
        <f>E66+1</f>
        <v>29</v>
      </c>
      <c r="H68"/>
      <c r="I68"/>
      <c r="N68" s="8"/>
    </row>
    <row r="69" spans="2:14">
      <c r="B69">
        <f t="shared" si="2"/>
        <v>59</v>
      </c>
      <c r="H69"/>
      <c r="I69"/>
      <c r="N69" s="8"/>
    </row>
    <row r="70" spans="2:14">
      <c r="B70">
        <f t="shared" si="2"/>
        <v>60</v>
      </c>
      <c r="E70">
        <f>E68+1</f>
        <v>30</v>
      </c>
      <c r="H70"/>
      <c r="I70"/>
      <c r="N70" s="8"/>
    </row>
    <row r="71" spans="2:14">
      <c r="B71">
        <f t="shared" si="2"/>
        <v>61</v>
      </c>
      <c r="H71"/>
      <c r="I71"/>
      <c r="N71" s="8"/>
    </row>
    <row r="72" spans="2:14">
      <c r="B72">
        <f t="shared" si="2"/>
        <v>62</v>
      </c>
      <c r="E72">
        <f>E70+1</f>
        <v>31</v>
      </c>
      <c r="H72"/>
      <c r="I72"/>
      <c r="N72" s="8"/>
    </row>
    <row r="73" spans="2:14">
      <c r="B73">
        <f t="shared" si="2"/>
        <v>63</v>
      </c>
      <c r="H73"/>
      <c r="I73"/>
      <c r="N73" s="8"/>
    </row>
    <row r="74" spans="2:14">
      <c r="B74">
        <f t="shared" si="2"/>
        <v>64</v>
      </c>
      <c r="E74">
        <f>E72+1</f>
        <v>32</v>
      </c>
      <c r="H74"/>
      <c r="I74"/>
      <c r="N74" s="8"/>
    </row>
    <row r="75" spans="2:14">
      <c r="B75">
        <f t="shared" si="2"/>
        <v>65</v>
      </c>
      <c r="H75"/>
      <c r="I75"/>
      <c r="N75" s="8"/>
    </row>
    <row r="76" spans="2:14">
      <c r="B76">
        <f t="shared" si="2"/>
        <v>66</v>
      </c>
      <c r="E76">
        <f>E74+1</f>
        <v>33</v>
      </c>
      <c r="H76"/>
      <c r="I76"/>
      <c r="N76" s="8"/>
    </row>
    <row r="77" spans="2:14">
      <c r="B77">
        <f t="shared" ref="B77:B140" si="3">B76+1</f>
        <v>67</v>
      </c>
      <c r="H77"/>
      <c r="I77"/>
      <c r="N77" s="8"/>
    </row>
    <row r="78" spans="2:14">
      <c r="B78">
        <f t="shared" si="3"/>
        <v>68</v>
      </c>
      <c r="E78">
        <f>E76+1</f>
        <v>34</v>
      </c>
      <c r="H78"/>
      <c r="I78"/>
      <c r="N78" s="8"/>
    </row>
    <row r="79" spans="2:14">
      <c r="B79">
        <f t="shared" si="3"/>
        <v>69</v>
      </c>
      <c r="N79" s="8"/>
    </row>
    <row r="80" spans="2:14">
      <c r="B80">
        <f t="shared" si="3"/>
        <v>70</v>
      </c>
      <c r="E80">
        <f>E78+1</f>
        <v>35</v>
      </c>
      <c r="N80" s="8"/>
    </row>
    <row r="81" spans="2:19">
      <c r="B81">
        <f>B80+1</f>
        <v>71</v>
      </c>
      <c r="N81" s="8"/>
    </row>
    <row r="82" spans="2:19">
      <c r="B82">
        <f t="shared" si="3"/>
        <v>72</v>
      </c>
      <c r="E82">
        <f>E80+1</f>
        <v>36</v>
      </c>
      <c r="N82" s="8"/>
    </row>
    <row r="83" spans="2:19">
      <c r="B83">
        <f t="shared" si="3"/>
        <v>73</v>
      </c>
      <c r="C83" s="1">
        <f t="shared" ref="C83:C114" si="4">AVERAGE(H83:T83)</f>
        <v>269.60950453115782</v>
      </c>
      <c r="D83" s="1">
        <f t="shared" ref="D83:D114" si="5">STDEV(H83:T83)/SQRT(5)</f>
        <v>33.721891230552416</v>
      </c>
      <c r="F83" s="7"/>
      <c r="G83" s="7"/>
      <c r="H83" s="2">
        <v>197.87435743978472</v>
      </c>
      <c r="I83">
        <v>163.24830464267083</v>
      </c>
      <c r="J83" s="2">
        <v>189.22841006033752</v>
      </c>
      <c r="K83" s="2">
        <v>262.26085703521426</v>
      </c>
      <c r="L83" s="2">
        <v>210.40327369258932</v>
      </c>
      <c r="N83" s="8">
        <v>250.74362452497803</v>
      </c>
      <c r="O83">
        <v>335.95619855297684</v>
      </c>
      <c r="P83">
        <v>376.12574698556068</v>
      </c>
      <c r="Q83">
        <v>312.64399574920299</v>
      </c>
      <c r="R83">
        <v>379.60760299078328</v>
      </c>
      <c r="S83">
        <v>287.61217816863729</v>
      </c>
    </row>
    <row r="84" spans="2:19">
      <c r="B84">
        <f t="shared" si="3"/>
        <v>74</v>
      </c>
      <c r="C84" s="1">
        <f t="shared" si="4"/>
        <v>271.37889591825586</v>
      </c>
      <c r="D84" s="1">
        <f t="shared" si="5"/>
        <v>27.608739891049154</v>
      </c>
      <c r="E84">
        <f>E82+1</f>
        <v>37</v>
      </c>
      <c r="F84" s="2">
        <f>AVERAGE(C83:C84)</f>
        <v>270.49420022470684</v>
      </c>
      <c r="G84" s="2">
        <f>AVERAGE(D83:D84)</f>
        <v>30.665315560800785</v>
      </c>
      <c r="H84" s="2">
        <v>278.33093137637974</v>
      </c>
      <c r="I84">
        <v>254.6274126238915</v>
      </c>
      <c r="J84" s="2">
        <v>173.37400278184742</v>
      </c>
      <c r="K84" s="2">
        <v>253.61042009128292</v>
      </c>
      <c r="L84" s="2">
        <v>186.10702412121836</v>
      </c>
      <c r="N84" s="8">
        <v>226.05262457770232</v>
      </c>
      <c r="O84">
        <v>312.7104390089936</v>
      </c>
      <c r="P84">
        <v>369.07684499561276</v>
      </c>
      <c r="Q84">
        <v>301.73367121719934</v>
      </c>
      <c r="R84">
        <v>350.80125155631453</v>
      </c>
      <c r="S84">
        <v>278.74323275037176</v>
      </c>
    </row>
    <row r="85" spans="2:19">
      <c r="B85">
        <f t="shared" si="3"/>
        <v>75</v>
      </c>
      <c r="C85" s="1">
        <f t="shared" si="4"/>
        <v>261.06048624308244</v>
      </c>
      <c r="D85" s="1">
        <f t="shared" si="5"/>
        <v>28.14261016646773</v>
      </c>
      <c r="F85" s="7"/>
      <c r="G85" s="7"/>
      <c r="H85" s="2">
        <v>303.80491781328448</v>
      </c>
      <c r="I85">
        <v>278.55516431924883</v>
      </c>
      <c r="J85" s="2">
        <v>182.46880585419365</v>
      </c>
      <c r="K85" s="2">
        <v>195.63169900614471</v>
      </c>
      <c r="L85" s="2">
        <v>189.68954534610293</v>
      </c>
      <c r="N85" s="8">
        <v>199.66655316276297</v>
      </c>
      <c r="O85">
        <v>274.08236098182795</v>
      </c>
      <c r="P85">
        <v>360.36401102767223</v>
      </c>
      <c r="Q85">
        <v>278.22578271887517</v>
      </c>
      <c r="R85">
        <v>349.48720008208102</v>
      </c>
      <c r="S85">
        <v>259.68930836171307</v>
      </c>
    </row>
    <row r="86" spans="2:19">
      <c r="B86">
        <f t="shared" si="3"/>
        <v>76</v>
      </c>
      <c r="C86" s="1">
        <f t="shared" si="4"/>
        <v>248.76564173923455</v>
      </c>
      <c r="D86" s="1">
        <f t="shared" si="5"/>
        <v>26.924872940967727</v>
      </c>
      <c r="E86">
        <f>E84+1</f>
        <v>38</v>
      </c>
      <c r="F86" s="2">
        <f>AVERAGE(C85:C86)</f>
        <v>254.91306399115848</v>
      </c>
      <c r="G86" s="2">
        <f>AVERAGE(D85:D86)</f>
        <v>27.533741553717729</v>
      </c>
      <c r="H86" s="2">
        <v>297.48206096721873</v>
      </c>
      <c r="I86">
        <v>290.23552425665099</v>
      </c>
      <c r="J86" s="2">
        <v>175.27970288249441</v>
      </c>
      <c r="K86" s="2">
        <v>187.08305976023996</v>
      </c>
      <c r="L86" s="2">
        <v>174.79917160113519</v>
      </c>
      <c r="N86" s="8">
        <v>193.13736665165271</v>
      </c>
      <c r="O86">
        <v>248.75406989239696</v>
      </c>
      <c r="P86">
        <v>317.6987707130138</v>
      </c>
      <c r="Q86">
        <v>255.16880568952831</v>
      </c>
      <c r="R86">
        <v>346.6910897319446</v>
      </c>
      <c r="S86">
        <v>250.09243698530497</v>
      </c>
    </row>
    <row r="87" spans="2:19">
      <c r="B87">
        <f t="shared" si="3"/>
        <v>77</v>
      </c>
      <c r="C87" s="1">
        <f t="shared" si="4"/>
        <v>238.48936729484075</v>
      </c>
      <c r="D87" s="1">
        <f t="shared" si="5"/>
        <v>26.603101131484024</v>
      </c>
      <c r="F87" s="7"/>
      <c r="G87" s="7"/>
      <c r="H87" s="2">
        <v>284.39007526793597</v>
      </c>
      <c r="I87">
        <v>277.12663015127805</v>
      </c>
      <c r="J87" s="2">
        <v>174.26115606872196</v>
      </c>
      <c r="K87" s="2">
        <v>184.23568345090408</v>
      </c>
      <c r="L87" s="2">
        <v>170.41775576388832</v>
      </c>
      <c r="N87" s="8">
        <v>175.86828683403712</v>
      </c>
      <c r="O87">
        <v>219.82716724847424</v>
      </c>
      <c r="P87">
        <v>320.98204969255562</v>
      </c>
      <c r="Q87">
        <v>242.21858906237225</v>
      </c>
      <c r="R87">
        <v>333.30673964836319</v>
      </c>
      <c r="S87">
        <v>240.74890705471782</v>
      </c>
    </row>
    <row r="88" spans="2:19">
      <c r="B88">
        <f t="shared" si="3"/>
        <v>78</v>
      </c>
      <c r="C88" s="1">
        <f t="shared" si="4"/>
        <v>233.21648651730129</v>
      </c>
      <c r="D88" s="1">
        <f t="shared" si="5"/>
        <v>26.963150145303725</v>
      </c>
      <c r="E88">
        <f>E86+1</f>
        <v>39</v>
      </c>
      <c r="F88" s="2">
        <f>AVERAGE(C87:C88)</f>
        <v>235.85292690607102</v>
      </c>
      <c r="G88" s="2">
        <f>AVERAGE(D87:D88)</f>
        <v>26.783125638393876</v>
      </c>
      <c r="H88" s="2">
        <v>268.38116519491712</v>
      </c>
      <c r="I88">
        <v>268.62271778821071</v>
      </c>
      <c r="J88" s="2">
        <v>173.23075419989109</v>
      </c>
      <c r="K88" s="2">
        <v>203.44309407079899</v>
      </c>
      <c r="L88" s="2">
        <v>152.43946060241507</v>
      </c>
      <c r="N88" s="8">
        <v>174.03519594817155</v>
      </c>
      <c r="O88">
        <v>212.61717219079162</v>
      </c>
      <c r="P88">
        <v>331.16997502397822</v>
      </c>
      <c r="Q88">
        <v>220.83871495136106</v>
      </c>
      <c r="R88">
        <v>328.9938908196263</v>
      </c>
      <c r="S88">
        <v>231.60921090015262</v>
      </c>
    </row>
    <row r="89" spans="2:19">
      <c r="B89">
        <f t="shared" si="3"/>
        <v>79</v>
      </c>
      <c r="C89" s="1">
        <f t="shared" si="4"/>
        <v>226.82946715132391</v>
      </c>
      <c r="D89" s="1">
        <f t="shared" si="5"/>
        <v>25.503465663603038</v>
      </c>
      <c r="F89" s="7"/>
      <c r="G89" s="7"/>
      <c r="H89" s="2">
        <v>273.43772335936296</v>
      </c>
      <c r="I89">
        <v>255.0980699008868</v>
      </c>
      <c r="J89" s="2">
        <v>169.24029327115173</v>
      </c>
      <c r="K89" s="2">
        <v>199.64225211308641</v>
      </c>
      <c r="L89" s="2">
        <v>158.34578518046951</v>
      </c>
      <c r="N89" s="8">
        <v>169.5742814254225</v>
      </c>
      <c r="O89">
        <v>195.87646560328355</v>
      </c>
      <c r="P89">
        <v>319.7174889321239</v>
      </c>
      <c r="Q89">
        <v>215.58718221204933</v>
      </c>
      <c r="R89">
        <v>315.15816683979511</v>
      </c>
      <c r="S89">
        <v>223.44642982693117</v>
      </c>
    </row>
    <row r="90" spans="2:19">
      <c r="B90">
        <f t="shared" si="3"/>
        <v>80</v>
      </c>
      <c r="C90" s="1">
        <f t="shared" si="4"/>
        <v>221.84680115123857</v>
      </c>
      <c r="D90" s="1">
        <f t="shared" si="5"/>
        <v>23.954253713968527</v>
      </c>
      <c r="E90">
        <f>E88+1</f>
        <v>40</v>
      </c>
      <c r="F90" s="2">
        <f>AVERAGE(C89:C90)</f>
        <v>224.33813415128122</v>
      </c>
      <c r="G90" s="2">
        <f>AVERAGE(D89:D90)</f>
        <v>24.728859688785782</v>
      </c>
      <c r="H90" s="2">
        <v>248.52972954814464</v>
      </c>
      <c r="I90">
        <v>247.95122587376108</v>
      </c>
      <c r="J90" s="2">
        <v>166.67416781162325</v>
      </c>
      <c r="K90" s="2">
        <v>197.69744260311393</v>
      </c>
      <c r="L90" s="2">
        <v>154.87038431338925</v>
      </c>
      <c r="N90" s="8">
        <v>160.62701463801747</v>
      </c>
      <c r="O90">
        <v>198.63352896849972</v>
      </c>
      <c r="P90">
        <v>310.46688096260584</v>
      </c>
      <c r="Q90">
        <v>229.21899779285536</v>
      </c>
      <c r="R90">
        <v>305.4326046843338</v>
      </c>
      <c r="S90">
        <v>220.21283546728012</v>
      </c>
    </row>
    <row r="91" spans="2:19">
      <c r="B91">
        <f t="shared" si="3"/>
        <v>81</v>
      </c>
      <c r="C91" s="1">
        <f t="shared" si="4"/>
        <v>213.79829467231957</v>
      </c>
      <c r="D91" s="1">
        <f t="shared" si="5"/>
        <v>23.760624918004673</v>
      </c>
      <c r="F91" s="7"/>
      <c r="G91" s="7"/>
      <c r="H91" s="2">
        <v>239.13166099314031</v>
      </c>
      <c r="I91">
        <v>243.59428794992175</v>
      </c>
      <c r="J91" s="2">
        <v>166.11315202901315</v>
      </c>
      <c r="K91" s="2">
        <v>182.67833649698613</v>
      </c>
      <c r="L91" s="2">
        <v>152.31495197009741</v>
      </c>
      <c r="N91" s="8">
        <v>158.44710505450422</v>
      </c>
      <c r="O91">
        <v>173.99188947078372</v>
      </c>
      <c r="P91">
        <v>301.56555066568728</v>
      </c>
      <c r="Q91">
        <v>215.74527916291996</v>
      </c>
      <c r="R91">
        <v>299.20357304126276</v>
      </c>
      <c r="S91">
        <v>218.99545456119873</v>
      </c>
    </row>
    <row r="92" spans="2:19">
      <c r="B92">
        <f t="shared" si="3"/>
        <v>82</v>
      </c>
      <c r="C92" s="1">
        <f t="shared" si="4"/>
        <v>208.05906226133951</v>
      </c>
      <c r="D92" s="1">
        <f t="shared" si="5"/>
        <v>21.424774022268604</v>
      </c>
      <c r="E92">
        <f>E90+1</f>
        <v>41</v>
      </c>
      <c r="F92" s="2">
        <f>AVERAGE(C91:C92)</f>
        <v>210.92867846682952</v>
      </c>
      <c r="G92" s="2">
        <f>AVERAGE(D91:D92)</f>
        <v>22.592699470136637</v>
      </c>
      <c r="H92" s="2">
        <v>219.09305020022532</v>
      </c>
      <c r="I92">
        <v>224.56964006259781</v>
      </c>
      <c r="J92" s="2">
        <v>167.87955523272325</v>
      </c>
      <c r="K92" s="2">
        <v>190.80124040889609</v>
      </c>
      <c r="L92" s="2">
        <v>153.54597740462424</v>
      </c>
      <c r="N92" s="8">
        <v>174.83373124823748</v>
      </c>
      <c r="O92">
        <v>158.20699502614539</v>
      </c>
      <c r="P92">
        <v>292.94705093361887</v>
      </c>
      <c r="Q92">
        <v>202.56650044960352</v>
      </c>
      <c r="R92">
        <v>290.62423464542616</v>
      </c>
      <c r="S92">
        <v>213.58170926263659</v>
      </c>
    </row>
    <row r="93" spans="2:19">
      <c r="B93">
        <f t="shared" si="3"/>
        <v>83</v>
      </c>
      <c r="C93" s="1">
        <f t="shared" si="4"/>
        <v>209.12306495937463</v>
      </c>
      <c r="D93" s="1">
        <f t="shared" si="5"/>
        <v>22.363483816295645</v>
      </c>
      <c r="F93" s="7"/>
      <c r="G93" s="7"/>
      <c r="H93" s="2">
        <v>211.46532795587231</v>
      </c>
      <c r="I93">
        <v>215.53221178925403</v>
      </c>
      <c r="J93">
        <v>168.47638316082242</v>
      </c>
      <c r="K93" s="2">
        <v>194.48765859750904</v>
      </c>
      <c r="L93" s="2">
        <v>155.537793516623</v>
      </c>
      <c r="N93" s="8">
        <v>168.88995371917554</v>
      </c>
      <c r="O93">
        <v>152.0349642118469</v>
      </c>
      <c r="P93">
        <v>301.31043508619371</v>
      </c>
      <c r="Q93">
        <v>235.96108885800703</v>
      </c>
      <c r="R93">
        <v>287.38807068385836</v>
      </c>
      <c r="S93">
        <v>209.26982697395829</v>
      </c>
    </row>
    <row r="94" spans="2:19">
      <c r="B94">
        <f t="shared" si="3"/>
        <v>84</v>
      </c>
      <c r="C94" s="1">
        <f t="shared" si="4"/>
        <v>198.60731438808287</v>
      </c>
      <c r="D94" s="1">
        <f t="shared" si="5"/>
        <v>18.504489947137213</v>
      </c>
      <c r="E94">
        <f>E92+1</f>
        <v>42</v>
      </c>
      <c r="F94" s="2">
        <f>AVERAGE(C93:C94)</f>
        <v>203.86518967372876</v>
      </c>
      <c r="G94" s="2">
        <f>AVERAGE(D93:D94)</f>
        <v>20.433986881716429</v>
      </c>
      <c r="H94" s="2">
        <v>207.03730303873567</v>
      </c>
      <c r="I94">
        <v>206.04094940010432</v>
      </c>
      <c r="J94">
        <v>168.5480074518006</v>
      </c>
      <c r="K94" s="2">
        <v>195.69542120859157</v>
      </c>
      <c r="L94" s="2">
        <v>150.62388860616247</v>
      </c>
      <c r="N94" s="8">
        <v>166.88758383948647</v>
      </c>
      <c r="O94">
        <v>143.13635421481976</v>
      </c>
      <c r="P94">
        <v>261.39586403248529</v>
      </c>
      <c r="Q94">
        <v>209.55088694514833</v>
      </c>
      <c r="R94">
        <v>273.58702630672468</v>
      </c>
      <c r="S94">
        <v>202.17717322485217</v>
      </c>
    </row>
    <row r="95" spans="2:19">
      <c r="B95">
        <f t="shared" si="3"/>
        <v>85</v>
      </c>
      <c r="C95" s="1">
        <f t="shared" si="4"/>
        <v>197.03933594022098</v>
      </c>
      <c r="D95" s="1">
        <f t="shared" si="5"/>
        <v>20.201531410785076</v>
      </c>
      <c r="F95" s="7"/>
      <c r="G95" s="7"/>
      <c r="H95" s="2">
        <v>202.59498312237093</v>
      </c>
      <c r="I95">
        <v>184.99126238914971</v>
      </c>
      <c r="J95">
        <v>164.42232480130073</v>
      </c>
      <c r="K95" s="2">
        <v>188.18902467329596</v>
      </c>
      <c r="L95" s="2">
        <v>139.10512275633431</v>
      </c>
      <c r="N95" s="8">
        <v>164.02334654972628</v>
      </c>
      <c r="O95">
        <v>149.67789027139071</v>
      </c>
      <c r="P95">
        <v>274.36251789574681</v>
      </c>
      <c r="Q95">
        <v>228.87124989781736</v>
      </c>
      <c r="R95">
        <v>270.46676049924969</v>
      </c>
      <c r="S95">
        <v>200.72821248604833</v>
      </c>
    </row>
    <row r="96" spans="2:19">
      <c r="B96">
        <f t="shared" si="3"/>
        <v>86</v>
      </c>
      <c r="C96" s="1">
        <f t="shared" si="4"/>
        <v>195.43180747059495</v>
      </c>
      <c r="D96" s="1">
        <f t="shared" si="5"/>
        <v>17.553771502446534</v>
      </c>
      <c r="E96">
        <f>E94+1</f>
        <v>43</v>
      </c>
      <c r="F96" s="2">
        <f>AVERAGE(C95:C96)</f>
        <v>196.23557170540795</v>
      </c>
      <c r="G96" s="2">
        <f>AVERAGE(D95:D96)</f>
        <v>18.877651456615805</v>
      </c>
      <c r="H96" s="2">
        <v>197.81196572440388</v>
      </c>
      <c r="I96">
        <v>176.53351591027646</v>
      </c>
      <c r="J96">
        <v>160.05386050241623</v>
      </c>
      <c r="K96" s="2">
        <v>187.06392337126988</v>
      </c>
      <c r="L96" s="2">
        <v>154.96376578762752</v>
      </c>
      <c r="N96" s="8">
        <v>175.83065471070068</v>
      </c>
      <c r="O96">
        <v>151.74933665957028</v>
      </c>
      <c r="P96">
        <v>264.36308889330223</v>
      </c>
      <c r="Q96">
        <v>228.64481321016919</v>
      </c>
      <c r="R96">
        <v>258.17652492771634</v>
      </c>
      <c r="S96">
        <v>194.55843247909149</v>
      </c>
    </row>
    <row r="97" spans="2:19">
      <c r="B97">
        <f t="shared" si="3"/>
        <v>87</v>
      </c>
      <c r="C97" s="1">
        <f t="shared" si="4"/>
        <v>190.96834510021438</v>
      </c>
      <c r="D97" s="1">
        <f t="shared" si="5"/>
        <v>14.686779932565168</v>
      </c>
      <c r="F97" s="7"/>
      <c r="G97" s="7"/>
      <c r="H97" s="2">
        <v>201.28043881835632</v>
      </c>
      <c r="I97">
        <v>172.66823161189359</v>
      </c>
      <c r="J97">
        <v>163.24855086035666</v>
      </c>
      <c r="K97" s="2">
        <v>195.77157219975098</v>
      </c>
      <c r="L97" s="2">
        <v>151.8100479990438</v>
      </c>
      <c r="N97" s="8">
        <v>169.05883934585611</v>
      </c>
      <c r="O97">
        <v>159.60631137863129</v>
      </c>
      <c r="P97">
        <v>240.32679445019298</v>
      </c>
      <c r="Q97">
        <v>221.0651516390092</v>
      </c>
      <c r="R97">
        <v>246.45374109358619</v>
      </c>
      <c r="S97">
        <v>179.36211670568133</v>
      </c>
    </row>
    <row r="98" spans="2:19">
      <c r="B98">
        <f t="shared" si="3"/>
        <v>88</v>
      </c>
      <c r="C98" s="1">
        <f t="shared" si="4"/>
        <v>189.65101690992807</v>
      </c>
      <c r="D98" s="1">
        <f t="shared" si="5"/>
        <v>16.996720998028444</v>
      </c>
      <c r="E98">
        <f>E96+1</f>
        <v>44</v>
      </c>
      <c r="F98" s="2">
        <f>AVERAGE(C97:C98)</f>
        <v>190.30968100507124</v>
      </c>
      <c r="G98" s="2">
        <f>AVERAGE(D97:D98)</f>
        <v>15.841750465296805</v>
      </c>
      <c r="H98" s="2">
        <v>196.07050722469262</v>
      </c>
      <c r="I98">
        <v>170.90766823161186</v>
      </c>
      <c r="J98">
        <v>163.10542576855718</v>
      </c>
      <c r="K98" s="2">
        <v>188.21447409780259</v>
      </c>
      <c r="L98" s="2">
        <v>155.06401670364878</v>
      </c>
      <c r="N98" s="8">
        <v>169.04625159728369</v>
      </c>
      <c r="O98">
        <v>145.58284842390589</v>
      </c>
      <c r="P98">
        <v>258.95023175322399</v>
      </c>
      <c r="Q98">
        <v>226.56944330908198</v>
      </c>
      <c r="R98">
        <v>245.44641543181223</v>
      </c>
      <c r="S98">
        <v>167.20390346758793</v>
      </c>
    </row>
    <row r="99" spans="2:19">
      <c r="B99">
        <f>B98+1</f>
        <v>89</v>
      </c>
      <c r="C99" s="1">
        <f t="shared" si="4"/>
        <v>187.31396922743181</v>
      </c>
      <c r="D99" s="1">
        <f t="shared" si="5"/>
        <v>13.715877299195697</v>
      </c>
      <c r="F99" s="7"/>
      <c r="G99" s="7"/>
      <c r="H99" s="2">
        <v>192.85160099226357</v>
      </c>
      <c r="I99">
        <v>172.65140845070422</v>
      </c>
      <c r="J99">
        <v>160.02200004194665</v>
      </c>
      <c r="K99" s="2">
        <v>182.96439591973518</v>
      </c>
      <c r="L99" s="2">
        <v>141.73332824851528</v>
      </c>
      <c r="N99" s="8">
        <v>176.97128830269955</v>
      </c>
      <c r="O99">
        <v>170.4392813189549</v>
      </c>
      <c r="P99">
        <v>235.17456145812636</v>
      </c>
      <c r="Q99">
        <v>228.16022234938282</v>
      </c>
      <c r="R99">
        <v>228.54828487802212</v>
      </c>
      <c r="S99">
        <v>170.93728954139956</v>
      </c>
    </row>
    <row r="100" spans="2:19">
      <c r="B100">
        <f t="shared" si="3"/>
        <v>90</v>
      </c>
      <c r="C100" s="1">
        <f t="shared" si="4"/>
        <v>187.65056604494501</v>
      </c>
      <c r="D100" s="1">
        <f t="shared" si="5"/>
        <v>15.548064703276442</v>
      </c>
      <c r="E100">
        <f>E98+1</f>
        <v>45</v>
      </c>
      <c r="F100" s="2">
        <f>AVERAGE(C99:C100)</f>
        <v>187.4822676361884</v>
      </c>
      <c r="G100" s="2">
        <f>AVERAGE(D99:D100)</f>
        <v>14.631971001236069</v>
      </c>
      <c r="H100" s="2">
        <v>186.39904680945148</v>
      </c>
      <c r="I100">
        <v>172.0169535732916</v>
      </c>
      <c r="J100">
        <v>151.66714998949911</v>
      </c>
      <c r="K100" s="2">
        <v>177.9940641288803</v>
      </c>
      <c r="L100" s="2">
        <v>152.88543764317353</v>
      </c>
      <c r="N100" s="8">
        <v>174.94348068110367</v>
      </c>
      <c r="O100">
        <v>160.79667251661209</v>
      </c>
      <c r="P100">
        <v>252.82177713409391</v>
      </c>
      <c r="Q100">
        <v>237.70456960680127</v>
      </c>
      <c r="R100">
        <v>224.68698963259564</v>
      </c>
      <c r="S100">
        <v>172.24008477889231</v>
      </c>
    </row>
    <row r="101" spans="2:19">
      <c r="B101">
        <f t="shared" si="3"/>
        <v>91</v>
      </c>
      <c r="C101" s="1">
        <f t="shared" si="4"/>
        <v>188.81848478661522</v>
      </c>
      <c r="D101" s="1">
        <f t="shared" si="5"/>
        <v>17.172455174751811</v>
      </c>
      <c r="F101" s="7"/>
      <c r="G101" s="7"/>
      <c r="H101" s="2">
        <v>200.08114794561803</v>
      </c>
      <c r="I101">
        <v>165.99191444966092</v>
      </c>
      <c r="J101">
        <v>149.52669510066337</v>
      </c>
      <c r="K101" s="2">
        <v>202.33732644010351</v>
      </c>
      <c r="L101" s="2">
        <v>153.43874971179204</v>
      </c>
      <c r="N101" s="8">
        <v>163.75729923875195</v>
      </c>
      <c r="O101">
        <v>158.15397102387928</v>
      </c>
      <c r="P101">
        <v>258.46771557959346</v>
      </c>
      <c r="Q101">
        <v>250.27221450175753</v>
      </c>
      <c r="R101">
        <v>208.92340317949063</v>
      </c>
      <c r="S101">
        <v>166.05289548145674</v>
      </c>
    </row>
    <row r="102" spans="2:19">
      <c r="B102">
        <f t="shared" si="3"/>
        <v>92</v>
      </c>
      <c r="C102" s="1">
        <f t="shared" si="4"/>
        <v>184.53343335407868</v>
      </c>
      <c r="D102" s="1">
        <f t="shared" si="5"/>
        <v>14.394970118053021</v>
      </c>
      <c r="E102">
        <f>E100+1</f>
        <v>46</v>
      </c>
      <c r="F102" s="2">
        <f>AVERAGE(C101:C102)</f>
        <v>186.67595907034695</v>
      </c>
      <c r="G102" s="2">
        <f>AVERAGE(D101:D102)</f>
        <v>15.783712646402416</v>
      </c>
      <c r="H102" s="2">
        <v>186.00087151845298</v>
      </c>
      <c r="I102">
        <v>168.05073030777257</v>
      </c>
      <c r="J102">
        <v>158.58185783265785</v>
      </c>
      <c r="K102" s="2">
        <v>182.08727854487844</v>
      </c>
      <c r="L102" s="2">
        <v>145.12565180403189</v>
      </c>
      <c r="N102" s="8">
        <v>178.94402452429097</v>
      </c>
      <c r="O102">
        <v>169.77269386189533</v>
      </c>
      <c r="P102">
        <v>256.42679094364485</v>
      </c>
      <c r="Q102">
        <v>217.75214583503637</v>
      </c>
      <c r="R102">
        <v>209.36345679092204</v>
      </c>
      <c r="S102">
        <v>157.762264931282</v>
      </c>
    </row>
    <row r="103" spans="2:19">
      <c r="B103">
        <f t="shared" si="3"/>
        <v>93</v>
      </c>
      <c r="C103" s="1">
        <f t="shared" si="4"/>
        <v>181.30387080777612</v>
      </c>
      <c r="D103" s="1">
        <f t="shared" si="5"/>
        <v>10.947834688990795</v>
      </c>
      <c r="F103" s="7"/>
      <c r="G103" s="7"/>
      <c r="H103" s="2">
        <v>178.8527762794501</v>
      </c>
      <c r="I103">
        <v>165.66418883672404</v>
      </c>
      <c r="J103">
        <v>173.16308159393242</v>
      </c>
      <c r="K103" s="2">
        <v>185.18895181692022</v>
      </c>
      <c r="L103" s="2">
        <v>152.12818902162095</v>
      </c>
      <c r="N103" s="8">
        <v>160.07774298416263</v>
      </c>
      <c r="O103">
        <v>171.85596441782761</v>
      </c>
      <c r="P103">
        <v>232.28514512762726</v>
      </c>
      <c r="Q103">
        <v>201.71323469304338</v>
      </c>
      <c r="R103">
        <v>211.15799146522397</v>
      </c>
      <c r="S103">
        <v>162.25531264900471</v>
      </c>
    </row>
    <row r="104" spans="2:19">
      <c r="B104">
        <f t="shared" si="3"/>
        <v>94</v>
      </c>
      <c r="C104" s="1">
        <f t="shared" si="4"/>
        <v>179.36596577827763</v>
      </c>
      <c r="D104" s="1">
        <f t="shared" si="5"/>
        <v>12.767366437846666</v>
      </c>
      <c r="E104">
        <f>E102+1</f>
        <v>47</v>
      </c>
      <c r="F104" s="2">
        <f>AVERAGE(C103:C104)</f>
        <v>180.33491829302687</v>
      </c>
      <c r="G104" s="2">
        <f>AVERAGE(D103:D104)</f>
        <v>11.857600563418732</v>
      </c>
      <c r="H104" s="2">
        <v>184.29783082916714</v>
      </c>
      <c r="I104">
        <v>157.01747522170058</v>
      </c>
      <c r="J104">
        <v>155.2119349421346</v>
      </c>
      <c r="K104" s="2">
        <v>189.53646319562424</v>
      </c>
      <c r="L104" s="2">
        <v>153.66350926013095</v>
      </c>
      <c r="N104" s="8">
        <v>168.0704388381555</v>
      </c>
      <c r="O104">
        <v>151.42195501491685</v>
      </c>
      <c r="P104">
        <v>233.63267870136255</v>
      </c>
      <c r="Q104">
        <v>216.5722226763672</v>
      </c>
      <c r="R104">
        <v>204.4890858977821</v>
      </c>
      <c r="S104">
        <v>159.11202898371218</v>
      </c>
    </row>
    <row r="105" spans="2:19">
      <c r="B105">
        <f t="shared" si="3"/>
        <v>95</v>
      </c>
      <c r="C105" s="1">
        <f t="shared" si="4"/>
        <v>177.24877096404069</v>
      </c>
      <c r="D105" s="1">
        <f t="shared" si="5"/>
        <v>11.661127190297938</v>
      </c>
      <c r="F105" s="7"/>
      <c r="G105" s="7"/>
      <c r="H105" s="2">
        <v>177.23133621075786</v>
      </c>
      <c r="I105">
        <v>154.57211789254043</v>
      </c>
      <c r="J105" s="2">
        <v>158.21175783255165</v>
      </c>
      <c r="K105" s="2">
        <v>167.75471505334838</v>
      </c>
      <c r="L105" s="2">
        <v>144.86976509761354</v>
      </c>
      <c r="N105" s="8">
        <v>163.88396345876239</v>
      </c>
      <c r="O105">
        <v>171.46318034529196</v>
      </c>
      <c r="P105">
        <v>227.40455342060849</v>
      </c>
      <c r="Q105">
        <v>213.79628872721327</v>
      </c>
      <c r="R105">
        <v>202.47443457423418</v>
      </c>
      <c r="S105">
        <v>168.07436799152515</v>
      </c>
    </row>
    <row r="106" spans="2:19">
      <c r="B106">
        <f t="shared" si="3"/>
        <v>96</v>
      </c>
      <c r="C106" s="1">
        <f t="shared" si="4"/>
        <v>177.28020865808264</v>
      </c>
      <c r="D106" s="1">
        <f t="shared" si="5"/>
        <v>12.088262709006793</v>
      </c>
      <c r="E106">
        <f>E104+1</f>
        <v>48</v>
      </c>
      <c r="F106" s="2">
        <f>AVERAGE(C105:C106)</f>
        <v>177.26448981106165</v>
      </c>
      <c r="G106" s="2">
        <f>AVERAGE(D105:D106)</f>
        <v>11.874694949652365</v>
      </c>
      <c r="H106" s="2">
        <v>185.66032294309258</v>
      </c>
      <c r="I106">
        <v>150.04707876890976</v>
      </c>
      <c r="J106" s="2">
        <v>155.22786517236941</v>
      </c>
      <c r="K106" s="2">
        <v>167.67205374429196</v>
      </c>
      <c r="L106" s="2">
        <v>147.91625519336509</v>
      </c>
      <c r="N106" s="8">
        <v>171.37813202033325</v>
      </c>
      <c r="O106">
        <v>159.68963481076372</v>
      </c>
      <c r="P106">
        <v>225.09749606813011</v>
      </c>
      <c r="Q106">
        <v>217.76784108558815</v>
      </c>
      <c r="R106">
        <v>203.11699550297192</v>
      </c>
      <c r="S106">
        <v>166.50861992909304</v>
      </c>
    </row>
    <row r="107" spans="2:19">
      <c r="B107">
        <f t="shared" si="3"/>
        <v>97</v>
      </c>
      <c r="C107" s="1">
        <f t="shared" si="4"/>
        <v>185.17409618179005</v>
      </c>
      <c r="D107" s="1">
        <f t="shared" si="5"/>
        <v>15.703951289603602</v>
      </c>
      <c r="F107" s="7"/>
      <c r="G107" s="7"/>
      <c r="H107" s="2">
        <v>183.47750634221467</v>
      </c>
      <c r="I107">
        <v>156.64775691184144</v>
      </c>
      <c r="J107" s="2">
        <v>158.31524258399941</v>
      </c>
      <c r="K107" s="2">
        <v>189.40941335545156</v>
      </c>
      <c r="L107" s="2">
        <v>153.14830112640277</v>
      </c>
      <c r="N107" s="8">
        <v>167.28462240904304</v>
      </c>
      <c r="O107">
        <v>168.98694096420289</v>
      </c>
      <c r="P107">
        <v>249.43882749292808</v>
      </c>
      <c r="Q107">
        <v>254.24916210250959</v>
      </c>
      <c r="R107">
        <v>186.98307401795179</v>
      </c>
      <c r="S107">
        <v>168.97421069314527</v>
      </c>
    </row>
    <row r="108" spans="2:19">
      <c r="B108">
        <f t="shared" si="3"/>
        <v>98</v>
      </c>
      <c r="C108" s="1">
        <f t="shared" si="4"/>
        <v>180.07684618585847</v>
      </c>
      <c r="D108" s="1">
        <f t="shared" si="5"/>
        <v>16.883547159344214</v>
      </c>
      <c r="E108">
        <f>E106+1</f>
        <v>49</v>
      </c>
      <c r="F108" s="2">
        <f>AVERAGE(C107:C108)</f>
        <v>182.62547118382426</v>
      </c>
      <c r="G108" s="2">
        <f>AVERAGE(D107:D108)</f>
        <v>16.293749224473906</v>
      </c>
      <c r="H108" s="2">
        <v>185.19499093697053</v>
      </c>
      <c r="I108">
        <v>150.34128847157015</v>
      </c>
      <c r="J108" s="2">
        <v>150.71627578168543</v>
      </c>
      <c r="K108" s="2">
        <v>181.45163477929401</v>
      </c>
      <c r="L108" s="2">
        <v>151.75466312466799</v>
      </c>
      <c r="N108" s="8">
        <v>163.00950830011882</v>
      </c>
      <c r="O108">
        <v>147.0470129464106</v>
      </c>
      <c r="P108">
        <v>245.8450029631795</v>
      </c>
      <c r="Q108">
        <v>253.81198397776504</v>
      </c>
      <c r="R108">
        <v>191.57946902832961</v>
      </c>
      <c r="S108">
        <v>160.09347773445143</v>
      </c>
    </row>
    <row r="109" spans="2:19">
      <c r="B109">
        <f t="shared" si="3"/>
        <v>99</v>
      </c>
      <c r="C109" s="1">
        <f t="shared" si="4"/>
        <v>177.58110980639776</v>
      </c>
      <c r="D109" s="1">
        <f t="shared" si="5"/>
        <v>11.975547802130578</v>
      </c>
      <c r="F109" s="7"/>
      <c r="G109" s="7"/>
      <c r="H109" s="2">
        <v>175.31238147063144</v>
      </c>
      <c r="I109">
        <v>155.37884715701617</v>
      </c>
      <c r="J109" s="2">
        <v>154.40838449145357</v>
      </c>
      <c r="K109" s="2">
        <v>177.88615067767773</v>
      </c>
      <c r="L109" s="2">
        <v>143.34818374266959</v>
      </c>
      <c r="N109" s="8">
        <v>167.51277535191903</v>
      </c>
      <c r="O109">
        <v>162.86811890479166</v>
      </c>
      <c r="P109">
        <v>226.28992900952824</v>
      </c>
      <c r="Q109">
        <v>220.76497997220631</v>
      </c>
      <c r="R109">
        <v>197.13701012590491</v>
      </c>
      <c r="S109">
        <v>172.48544696657711</v>
      </c>
    </row>
    <row r="110" spans="2:19">
      <c r="B110">
        <f t="shared" si="3"/>
        <v>100</v>
      </c>
      <c r="C110" s="1">
        <f t="shared" si="4"/>
        <v>171.71941056559609</v>
      </c>
      <c r="D110" s="1">
        <f t="shared" si="5"/>
        <v>10.136799726402622</v>
      </c>
      <c r="E110">
        <f>E108+1</f>
        <v>50</v>
      </c>
      <c r="F110" s="2">
        <f>AVERAGE(C109:C110)</f>
        <v>174.65026018599693</v>
      </c>
      <c r="G110" s="2">
        <f>AVERAGE(D109:D110)</f>
        <v>11.0561737642666</v>
      </c>
      <c r="H110" s="2">
        <v>180.94922725999177</v>
      </c>
      <c r="I110">
        <v>140.33320292123108</v>
      </c>
      <c r="J110" s="2">
        <v>157.24507688465997</v>
      </c>
      <c r="K110" s="2">
        <v>184.82674140301177</v>
      </c>
      <c r="L110" s="2">
        <v>149.41357883201266</v>
      </c>
      <c r="N110" s="8">
        <v>164.82175072741123</v>
      </c>
      <c r="O110">
        <v>155.02906518998086</v>
      </c>
      <c r="P110">
        <v>212.43054276080539</v>
      </c>
      <c r="Q110">
        <v>200.02239843047494</v>
      </c>
      <c r="R110">
        <v>186.13207609890765</v>
      </c>
      <c r="S110">
        <v>157.70985571306994</v>
      </c>
    </row>
    <row r="111" spans="2:19">
      <c r="B111">
        <f t="shared" si="3"/>
        <v>101</v>
      </c>
      <c r="C111" s="1">
        <f t="shared" si="4"/>
        <v>175.57609763603648</v>
      </c>
      <c r="D111" s="1">
        <f t="shared" si="5"/>
        <v>12.203204521413335</v>
      </c>
      <c r="F111" s="7"/>
      <c r="G111" s="7"/>
      <c r="H111" s="2">
        <v>183.44385353153194</v>
      </c>
      <c r="I111">
        <v>144.82876890975481</v>
      </c>
      <c r="J111" s="2">
        <v>149.70970751312831</v>
      </c>
      <c r="K111" s="2">
        <v>174.51104405395995</v>
      </c>
      <c r="L111" s="2">
        <v>150.11211519332579</v>
      </c>
      <c r="N111" s="8">
        <v>162.29554693577418</v>
      </c>
      <c r="O111">
        <v>166.79651388801159</v>
      </c>
      <c r="P111">
        <v>212.99620389050571</v>
      </c>
      <c r="Q111">
        <v>234.16496362298696</v>
      </c>
      <c r="R111">
        <v>180.28505914669128</v>
      </c>
      <c r="S111">
        <v>172.19329731073069</v>
      </c>
    </row>
    <row r="112" spans="2:19">
      <c r="B112">
        <f t="shared" si="3"/>
        <v>102</v>
      </c>
      <c r="C112" s="1">
        <f t="shared" si="4"/>
        <v>174.45918144208844</v>
      </c>
      <c r="D112" s="1">
        <f t="shared" si="5"/>
        <v>10.948940346165696</v>
      </c>
      <c r="E112">
        <f>E110+1</f>
        <v>51</v>
      </c>
      <c r="F112" s="2">
        <f>AVERAGE(C111:C112)</f>
        <v>175.01763953906246</v>
      </c>
      <c r="G112" s="2">
        <f>AVERAGE(D111:D112)</f>
        <v>11.576072433789516</v>
      </c>
      <c r="H112" s="2">
        <v>166.0246524409188</v>
      </c>
      <c r="I112">
        <v>138.42983828899321</v>
      </c>
      <c r="J112" s="2">
        <v>154.70673671042474</v>
      </c>
      <c r="K112" s="2">
        <v>185.08735140125418</v>
      </c>
      <c r="L112" s="2">
        <v>148.60792211289518</v>
      </c>
      <c r="N112" s="8">
        <v>173.19876628000731</v>
      </c>
      <c r="O112">
        <v>167.29645448080626</v>
      </c>
      <c r="P112">
        <v>218.02638766134359</v>
      </c>
      <c r="Q112">
        <v>212.64285130385022</v>
      </c>
      <c r="R112">
        <v>181.09562747709839</v>
      </c>
      <c r="S112">
        <v>173.93440770538098</v>
      </c>
    </row>
    <row r="113" spans="2:19">
      <c r="B113">
        <f t="shared" si="3"/>
        <v>103</v>
      </c>
      <c r="C113" s="1">
        <f t="shared" si="4"/>
        <v>175.03167948467311</v>
      </c>
      <c r="D113" s="1">
        <f t="shared" si="5"/>
        <v>14.032668324284478</v>
      </c>
      <c r="F113" s="7"/>
      <c r="G113" s="7"/>
      <c r="H113" s="2">
        <v>166.77305521300505</v>
      </c>
      <c r="I113">
        <v>133.4216223265519</v>
      </c>
      <c r="J113" s="2">
        <v>152.03317481442897</v>
      </c>
      <c r="K113" s="2">
        <v>183.14234460892115</v>
      </c>
      <c r="L113" s="2">
        <v>150.07755331435484</v>
      </c>
      <c r="N113" s="8">
        <v>159.15687050265805</v>
      </c>
      <c r="O113">
        <v>168.0286291183692</v>
      </c>
      <c r="P113">
        <v>234.49786824423347</v>
      </c>
      <c r="Q113">
        <v>228.98193411264612</v>
      </c>
      <c r="R113">
        <v>180.96247936518716</v>
      </c>
      <c r="S113">
        <v>168.27294271104836</v>
      </c>
    </row>
    <row r="114" spans="2:19">
      <c r="B114">
        <f t="shared" si="3"/>
        <v>104</v>
      </c>
      <c r="C114" s="1">
        <f t="shared" si="4"/>
        <v>172.78481897274742</v>
      </c>
      <c r="D114" s="1">
        <f t="shared" si="5"/>
        <v>11.661386293755221</v>
      </c>
      <c r="E114">
        <f>E112+1</f>
        <v>52</v>
      </c>
      <c r="F114" s="2">
        <f>AVERAGE(C113:C114)</f>
        <v>173.90824922871025</v>
      </c>
      <c r="G114" s="2">
        <f>AVERAGE(D113:D114)</f>
        <v>12.84702730901985</v>
      </c>
      <c r="H114" s="2">
        <v>168.07315561154962</v>
      </c>
      <c r="I114">
        <v>145.33724569640063</v>
      </c>
      <c r="J114" s="2">
        <v>157.83005269794256</v>
      </c>
      <c r="K114" s="2">
        <v>182.20170231397805</v>
      </c>
      <c r="L114" s="2">
        <v>152.9685149547372</v>
      </c>
      <c r="M114" s="8"/>
      <c r="N114" s="8">
        <v>172.80592362664154</v>
      </c>
      <c r="O114">
        <v>154.28488163204406</v>
      </c>
      <c r="P114">
        <v>229.73398933269149</v>
      </c>
      <c r="Q114">
        <v>209.69312515327391</v>
      </c>
      <c r="R114">
        <v>174.13706636795487</v>
      </c>
      <c r="S114">
        <v>153.56735131300778</v>
      </c>
    </row>
    <row r="115" spans="2:19">
      <c r="B115">
        <f t="shared" si="3"/>
        <v>105</v>
      </c>
      <c r="C115" s="1">
        <f t="shared" ref="C115:C146" si="6">AVERAGE(H115:T115)</f>
        <v>175.39047914534842</v>
      </c>
      <c r="D115" s="1">
        <f t="shared" ref="D115:D146" si="7">STDEV(H115:T115)/SQRT(5)</f>
        <v>13.666656654996791</v>
      </c>
      <c r="F115" s="7"/>
      <c r="G115" s="7"/>
      <c r="H115" s="2">
        <v>168.43291309212273</v>
      </c>
      <c r="I115">
        <v>136.57276995305165</v>
      </c>
      <c r="J115" s="2">
        <v>164.21153004378442</v>
      </c>
      <c r="K115" s="2">
        <v>190.73771548880973</v>
      </c>
      <c r="L115" s="2">
        <v>146.17345634600159</v>
      </c>
      <c r="M115" s="8"/>
      <c r="N115" s="8">
        <v>165.08373324457571</v>
      </c>
      <c r="O115">
        <v>156.36815218797636</v>
      </c>
      <c r="P115">
        <v>232.01333169981325</v>
      </c>
      <c r="Q115">
        <v>228.13913185645384</v>
      </c>
      <c r="R115">
        <v>176.7132397559059</v>
      </c>
      <c r="S115">
        <v>164.84929693033769</v>
      </c>
    </row>
    <row r="116" spans="2:19">
      <c r="B116">
        <f t="shared" si="3"/>
        <v>106</v>
      </c>
      <c r="C116" s="1">
        <f t="shared" si="6"/>
        <v>174.16660379433549</v>
      </c>
      <c r="D116" s="1">
        <f t="shared" si="7"/>
        <v>14.481789705387667</v>
      </c>
      <c r="E116">
        <f>E114+1</f>
        <v>53</v>
      </c>
      <c r="F116" s="2">
        <f>AVERAGE(C115:C116)</f>
        <v>174.77854146984197</v>
      </c>
      <c r="G116" s="2">
        <f>AVERAGE(D115:D116)</f>
        <v>14.074223180192229</v>
      </c>
      <c r="H116" s="2">
        <v>160.11917979106431</v>
      </c>
      <c r="I116">
        <v>138.81220657276995</v>
      </c>
      <c r="J116" s="2">
        <v>168.21396951773909</v>
      </c>
      <c r="K116" s="2">
        <v>175.55979708246613</v>
      </c>
      <c r="L116" s="2">
        <v>144.68300214913708</v>
      </c>
      <c r="M116" s="8"/>
      <c r="N116" s="8">
        <v>160.82972983898654</v>
      </c>
      <c r="O116">
        <v>147.39822767919063</v>
      </c>
      <c r="P116">
        <v>237.4871273791228</v>
      </c>
      <c r="Q116">
        <v>230.14599852857026</v>
      </c>
      <c r="R116">
        <v>182.83230291788425</v>
      </c>
      <c r="S116">
        <v>169.75110028075926</v>
      </c>
    </row>
    <row r="117" spans="2:19">
      <c r="B117">
        <f t="shared" si="3"/>
        <v>107</v>
      </c>
      <c r="C117" s="1">
        <f t="shared" si="6"/>
        <v>175.25195301000124</v>
      </c>
      <c r="D117" s="1">
        <f t="shared" si="7"/>
        <v>14.710625754058672</v>
      </c>
      <c r="F117" s="7"/>
      <c r="G117" s="7"/>
      <c r="H117" s="2">
        <v>160.33509384190495</v>
      </c>
      <c r="I117">
        <v>133.47626499739175</v>
      </c>
      <c r="J117" s="2">
        <v>160.29664509104273</v>
      </c>
      <c r="K117" s="2">
        <v>178.98560527283664</v>
      </c>
      <c r="L117" s="2">
        <v>148.27593487172408</v>
      </c>
      <c r="M117" s="8"/>
      <c r="N117" s="8">
        <v>167.19165664094012</v>
      </c>
      <c r="O117">
        <v>160.50494812783796</v>
      </c>
      <c r="P117">
        <v>251.0359680776389</v>
      </c>
      <c r="Q117">
        <v>218.34202566827432</v>
      </c>
      <c r="R117">
        <v>176.07642881310767</v>
      </c>
      <c r="S117">
        <v>173.25091170731443</v>
      </c>
    </row>
    <row r="118" spans="2:19">
      <c r="B118">
        <f t="shared" si="3"/>
        <v>108</v>
      </c>
      <c r="C118" s="1">
        <f t="shared" si="6"/>
        <v>170.39108215018143</v>
      </c>
      <c r="D118" s="1">
        <f t="shared" si="7"/>
        <v>11.171913745857484</v>
      </c>
      <c r="E118">
        <f>E116+1</f>
        <v>54</v>
      </c>
      <c r="F118" s="2">
        <f>AVERAGE(C117:C118)</f>
        <v>172.82151758009132</v>
      </c>
      <c r="G118" s="2">
        <f>AVERAGE(D117:D118)</f>
        <v>12.941269749958078</v>
      </c>
      <c r="H118" s="2">
        <v>159.84563902458549</v>
      </c>
      <c r="I118">
        <v>138.29968701095461</v>
      </c>
      <c r="J118" s="2">
        <v>158.92010031253628</v>
      </c>
      <c r="K118" s="2">
        <v>182.31612608307768</v>
      </c>
      <c r="L118" s="2">
        <v>142.53211552584969</v>
      </c>
      <c r="M118" s="8"/>
      <c r="N118" s="8">
        <v>160.37775099180641</v>
      </c>
      <c r="O118">
        <v>155.34443791426042</v>
      </c>
      <c r="P118">
        <v>221.20414312521098</v>
      </c>
      <c r="Q118">
        <v>203.16177552521867</v>
      </c>
      <c r="R118">
        <v>175.5495863514021</v>
      </c>
      <c r="S118">
        <v>176.75054178709377</v>
      </c>
    </row>
    <row r="119" spans="2:19">
      <c r="B119">
        <f t="shared" si="3"/>
        <v>109</v>
      </c>
      <c r="C119" s="1">
        <f t="shared" si="6"/>
        <v>171.07554486389202</v>
      </c>
      <c r="D119" s="1">
        <f t="shared" si="7"/>
        <v>14.279335587781574</v>
      </c>
      <c r="F119" s="7"/>
      <c r="G119" s="7"/>
      <c r="H119" s="2">
        <v>154.86606538723251</v>
      </c>
      <c r="I119">
        <v>134.59389671361501</v>
      </c>
      <c r="J119" s="2">
        <v>157.47193124305164</v>
      </c>
      <c r="K119" s="2">
        <v>186.1996293498467</v>
      </c>
      <c r="L119" s="2">
        <v>145.27774553850958</v>
      </c>
      <c r="M119" s="8"/>
      <c r="N119" s="8">
        <v>167.78734561765597</v>
      </c>
      <c r="O119">
        <v>142.68407979827825</v>
      </c>
      <c r="P119">
        <v>238.89026306633744</v>
      </c>
      <c r="Q119">
        <v>216.77756887108637</v>
      </c>
      <c r="R119">
        <v>166.94706832474697</v>
      </c>
      <c r="S119">
        <v>170.33539959245215</v>
      </c>
    </row>
    <row r="120" spans="2:19">
      <c r="B120">
        <f t="shared" si="3"/>
        <v>110</v>
      </c>
      <c r="C120" s="1">
        <f t="shared" si="6"/>
        <v>171.11100964866375</v>
      </c>
      <c r="D120" s="1">
        <f t="shared" si="7"/>
        <v>14.925012008754395</v>
      </c>
      <c r="E120">
        <f>E118+1</f>
        <v>55</v>
      </c>
      <c r="F120" s="2">
        <f>AVERAGE(C119:C120)</f>
        <v>171.09327725627787</v>
      </c>
      <c r="G120" s="2">
        <f>AVERAGE(D119:D120)</f>
        <v>14.602173798267984</v>
      </c>
      <c r="H120" s="2">
        <v>163.41968664408694</v>
      </c>
      <c r="I120">
        <v>135.9846113719353</v>
      </c>
      <c r="J120" s="2">
        <v>169.51098663522836</v>
      </c>
      <c r="K120" s="2">
        <v>172.46443684596088</v>
      </c>
      <c r="L120" s="2">
        <v>133.87661887921604</v>
      </c>
      <c r="M120" s="8"/>
      <c r="N120" s="8">
        <v>165.00348634742625</v>
      </c>
      <c r="O120">
        <v>149.8088798797763</v>
      </c>
      <c r="P120">
        <v>247.32026646942782</v>
      </c>
      <c r="Q120">
        <v>215.39229951769801</v>
      </c>
      <c r="R120">
        <v>172.22088355362067</v>
      </c>
      <c r="S120">
        <v>157.2189499909245</v>
      </c>
    </row>
    <row r="121" spans="2:19">
      <c r="B121">
        <f t="shared" si="3"/>
        <v>111</v>
      </c>
      <c r="C121" s="1">
        <f t="shared" si="6"/>
        <v>174.91936266872034</v>
      </c>
      <c r="D121" s="1">
        <f t="shared" si="7"/>
        <v>15.715503090908856</v>
      </c>
      <c r="F121" s="7"/>
      <c r="G121" s="7"/>
      <c r="H121" s="2">
        <v>158.56474753125363</v>
      </c>
      <c r="I121">
        <v>136.18622848200312</v>
      </c>
      <c r="J121" s="2">
        <v>170.87160118350002</v>
      </c>
      <c r="K121" s="2">
        <v>185.83090861804118</v>
      </c>
      <c r="L121" s="2">
        <v>146.65410260075885</v>
      </c>
      <c r="M121" s="8"/>
      <c r="N121" s="8">
        <v>168.52241768533568</v>
      </c>
      <c r="O121">
        <v>145.90413323206181</v>
      </c>
      <c r="P121">
        <v>252.82745784537818</v>
      </c>
      <c r="Q121">
        <v>225.27899942777728</v>
      </c>
      <c r="R121">
        <v>163.25378048098992</v>
      </c>
      <c r="S121">
        <v>170.2186122688239</v>
      </c>
    </row>
    <row r="122" spans="2:19">
      <c r="B122">
        <f t="shared" si="3"/>
        <v>112</v>
      </c>
      <c r="C122" s="1">
        <f t="shared" si="6"/>
        <v>173.43513966713368</v>
      </c>
      <c r="D122" s="1">
        <f t="shared" si="7"/>
        <v>16.618342479343852</v>
      </c>
      <c r="E122">
        <f>E120+1</f>
        <v>56</v>
      </c>
      <c r="F122" s="2">
        <f>AVERAGE(C121:C122)</f>
        <v>174.17725116792701</v>
      </c>
      <c r="G122" s="2">
        <f>AVERAGE(D121:D122)</f>
        <v>16.166922785126353</v>
      </c>
      <c r="H122" s="2">
        <v>148.6918169706419</v>
      </c>
      <c r="I122">
        <v>134.61071987480437</v>
      </c>
      <c r="J122" s="2">
        <v>164.25536904946932</v>
      </c>
      <c r="K122" s="2">
        <v>158.48777073280277</v>
      </c>
      <c r="L122" s="2">
        <v>142.35919879596719</v>
      </c>
      <c r="M122" s="8"/>
      <c r="N122" s="8">
        <v>167.26338058332701</v>
      </c>
      <c r="O122">
        <v>165.86794721418084</v>
      </c>
      <c r="P122">
        <v>253.20445050333427</v>
      </c>
      <c r="Q122">
        <v>234.01749366467749</v>
      </c>
      <c r="R122">
        <v>158.19990221430157</v>
      </c>
      <c r="S122">
        <v>180.82848673496392</v>
      </c>
    </row>
    <row r="123" spans="2:19">
      <c r="B123">
        <f t="shared" si="3"/>
        <v>113</v>
      </c>
      <c r="C123" s="1">
        <f t="shared" si="6"/>
        <v>168.01946715694723</v>
      </c>
      <c r="D123" s="1">
        <f t="shared" si="7"/>
        <v>10.752793449339167</v>
      </c>
      <c r="F123" s="7"/>
      <c r="G123" s="7"/>
      <c r="H123" s="2">
        <v>162.23483967681867</v>
      </c>
      <c r="I123">
        <v>137.30803338549816</v>
      </c>
      <c r="J123" s="2">
        <v>167.94735426908065</v>
      </c>
      <c r="K123" s="2">
        <v>170.53856644259795</v>
      </c>
      <c r="L123" s="2">
        <v>147.11059847424761</v>
      </c>
      <c r="M123" s="8"/>
      <c r="N123" s="8">
        <v>163.7276655806543</v>
      </c>
      <c r="O123">
        <v>149.2730972784812</v>
      </c>
      <c r="P123">
        <v>224.06601661311964</v>
      </c>
      <c r="Q123">
        <v>196.07193656502901</v>
      </c>
      <c r="R123">
        <v>160.26073311242604</v>
      </c>
      <c r="S123">
        <v>169.6752973284664</v>
      </c>
    </row>
    <row r="124" spans="2:19">
      <c r="B124">
        <f t="shared" si="3"/>
        <v>114</v>
      </c>
      <c r="C124" s="1">
        <f t="shared" si="6"/>
        <v>169.84993531314782</v>
      </c>
      <c r="D124" s="1">
        <f t="shared" si="7"/>
        <v>13.899603980426329</v>
      </c>
      <c r="E124">
        <f>E122+1</f>
        <v>57</v>
      </c>
      <c r="F124" s="2">
        <f>AVERAGE(C123:C124)</f>
        <v>168.93470123504753</v>
      </c>
      <c r="G124" s="2">
        <f>AVERAGE(D123:D124)</f>
        <v>12.326198714882748</v>
      </c>
      <c r="H124" s="2">
        <v>152.376204115435</v>
      </c>
      <c r="I124">
        <v>135.05190401669276</v>
      </c>
      <c r="J124" s="2">
        <v>163.72621372732883</v>
      </c>
      <c r="K124" s="2">
        <v>171.53642062209084</v>
      </c>
      <c r="L124" s="2">
        <v>146.85460443280144</v>
      </c>
      <c r="M124" s="8"/>
      <c r="N124" s="8">
        <v>162.96309097725785</v>
      </c>
      <c r="O124">
        <v>156.39808211260043</v>
      </c>
      <c r="P124">
        <v>235.92321034828666</v>
      </c>
      <c r="Q124">
        <v>222.77184664432272</v>
      </c>
      <c r="R124">
        <v>160.69503673791795</v>
      </c>
      <c r="S124">
        <v>160.05267470989185</v>
      </c>
    </row>
    <row r="125" spans="2:19">
      <c r="B125">
        <f t="shared" si="3"/>
        <v>115</v>
      </c>
      <c r="C125" s="1">
        <f t="shared" si="6"/>
        <v>168.3808666660473</v>
      </c>
      <c r="D125" s="1">
        <f t="shared" si="7"/>
        <v>13.16517357287316</v>
      </c>
      <c r="F125" s="7"/>
      <c r="G125" s="7"/>
      <c r="H125" s="2">
        <v>153.83935684892475</v>
      </c>
      <c r="I125">
        <v>129.52686489306208</v>
      </c>
      <c r="J125" s="2">
        <v>169.10519797978995</v>
      </c>
      <c r="K125" s="2">
        <v>159.55566015027904</v>
      </c>
      <c r="L125" s="2">
        <v>148.48684820146906</v>
      </c>
      <c r="M125" s="8"/>
      <c r="N125" s="8">
        <v>169.77424305639136</v>
      </c>
      <c r="O125">
        <v>155.79080024692558</v>
      </c>
      <c r="P125">
        <v>234.68102814745967</v>
      </c>
      <c r="Q125">
        <v>210.43587018719856</v>
      </c>
      <c r="R125">
        <v>163.79212291457443</v>
      </c>
      <c r="S125">
        <v>157.20154070044575</v>
      </c>
    </row>
    <row r="126" spans="2:19">
      <c r="B126">
        <f t="shared" si="3"/>
        <v>116</v>
      </c>
      <c r="C126" s="1">
        <f t="shared" si="6"/>
        <v>169.82034451063254</v>
      </c>
      <c r="D126" s="1">
        <f t="shared" si="7"/>
        <v>14.156555857277233</v>
      </c>
      <c r="E126">
        <f>E124+1</f>
        <v>58</v>
      </c>
      <c r="F126" s="2">
        <f>AVERAGE(C125:C126)</f>
        <v>169.10060558833993</v>
      </c>
      <c r="G126" s="2">
        <f>AVERAGE(D125:D126)</f>
        <v>13.660864715075196</v>
      </c>
      <c r="H126" s="2">
        <v>151.88689820435752</v>
      </c>
      <c r="I126">
        <v>131.10667709963482</v>
      </c>
      <c r="J126" s="2">
        <v>156.67220898723326</v>
      </c>
      <c r="K126" s="2">
        <v>170.31622922229576</v>
      </c>
      <c r="L126" s="2">
        <v>150.82793249412441</v>
      </c>
      <c r="M126" s="8"/>
      <c r="N126" s="8">
        <v>165.81696959892193</v>
      </c>
      <c r="O126">
        <v>159.70737106239281</v>
      </c>
      <c r="P126">
        <v>233.68260010355766</v>
      </c>
      <c r="Q126">
        <v>227.17518188506494</v>
      </c>
      <c r="R126">
        <v>159.1782982593175</v>
      </c>
      <c r="S126">
        <v>161.65342270005726</v>
      </c>
    </row>
    <row r="127" spans="2:19">
      <c r="B127">
        <f t="shared" si="3"/>
        <v>117</v>
      </c>
      <c r="C127" s="1">
        <f t="shared" si="6"/>
        <v>170.96208529740719</v>
      </c>
      <c r="D127" s="1">
        <f t="shared" si="7"/>
        <v>15.621151191788167</v>
      </c>
      <c r="F127" s="7"/>
      <c r="G127" s="7"/>
      <c r="H127" s="2">
        <v>155.42729301317618</v>
      </c>
      <c r="I127">
        <v>123.02712571726656</v>
      </c>
      <c r="J127" s="2">
        <v>159.32996414315107</v>
      </c>
      <c r="K127" s="2">
        <v>178.1465633935596</v>
      </c>
      <c r="L127" s="2">
        <v>142.73615941381166</v>
      </c>
      <c r="M127" s="8"/>
      <c r="N127" s="8">
        <v>168.28403719674458</v>
      </c>
      <c r="O127">
        <v>153.76702003499918</v>
      </c>
      <c r="P127">
        <v>242.45637261072943</v>
      </c>
      <c r="Q127">
        <v>226.81173873947517</v>
      </c>
      <c r="R127">
        <v>158.94668163819253</v>
      </c>
      <c r="S127">
        <v>171.64998237037318</v>
      </c>
    </row>
    <row r="128" spans="2:19">
      <c r="B128">
        <f t="shared" si="3"/>
        <v>118</v>
      </c>
      <c r="C128" s="1">
        <f t="shared" si="6"/>
        <v>165.84264194867487</v>
      </c>
      <c r="D128" s="1">
        <f t="shared" si="7"/>
        <v>11.400200226177994</v>
      </c>
      <c r="E128">
        <f>E126+1</f>
        <v>59</v>
      </c>
      <c r="F128" s="2">
        <f>AVERAGE(C127:C128)</f>
        <v>168.40236362304103</v>
      </c>
      <c r="G128" s="2">
        <f>AVERAGE(D127:D128)</f>
        <v>13.510675708983079</v>
      </c>
      <c r="H128" s="2">
        <v>157.26464713270909</v>
      </c>
      <c r="I128">
        <v>127.16145018257694</v>
      </c>
      <c r="J128" s="2">
        <v>151.09440558222929</v>
      </c>
      <c r="K128" s="2">
        <v>178.11480093351645</v>
      </c>
      <c r="L128" s="2">
        <v>149.50009086446784</v>
      </c>
      <c r="M128" s="8"/>
      <c r="N128" s="8">
        <v>171.84125626989527</v>
      </c>
      <c r="O128">
        <v>154.95756592560113</v>
      </c>
      <c r="P128">
        <v>219.41833406875591</v>
      </c>
      <c r="Q128">
        <v>198.78459903539601</v>
      </c>
      <c r="R128">
        <v>152.4862130610571</v>
      </c>
      <c r="S128">
        <v>163.64569837921863</v>
      </c>
    </row>
    <row r="129" spans="2:19">
      <c r="B129">
        <f t="shared" si="3"/>
        <v>119</v>
      </c>
      <c r="C129" s="1">
        <f t="shared" si="6"/>
        <v>163.94816641752274</v>
      </c>
      <c r="D129" s="1">
        <f t="shared" si="7"/>
        <v>10.373984686269004</v>
      </c>
      <c r="F129" s="7"/>
      <c r="G129" s="7"/>
      <c r="H129" s="2">
        <v>151.22486105260754</v>
      </c>
      <c r="I129">
        <v>123.20774647887323</v>
      </c>
      <c r="J129" s="2">
        <v>161.16008826780038</v>
      </c>
      <c r="K129" s="2">
        <v>164.60214293229333</v>
      </c>
      <c r="L129" s="2">
        <v>144.46511204258118</v>
      </c>
      <c r="M129" s="8"/>
      <c r="N129" s="8">
        <v>171.77097467369902</v>
      </c>
      <c r="O129">
        <v>166.93341558027353</v>
      </c>
      <c r="P129">
        <v>206.39642237754742</v>
      </c>
      <c r="Q129">
        <v>194.28104308019292</v>
      </c>
      <c r="R129">
        <v>146.59283684720361</v>
      </c>
      <c r="S129">
        <v>172.79518725967813</v>
      </c>
    </row>
    <row r="130" spans="2:19">
      <c r="B130">
        <f t="shared" si="3"/>
        <v>120</v>
      </c>
      <c r="C130" s="1">
        <f t="shared" si="6"/>
        <v>168.64527702225868</v>
      </c>
      <c r="D130" s="1">
        <f t="shared" si="7"/>
        <v>14.35940137098796</v>
      </c>
      <c r="E130">
        <f>E128+1</f>
        <v>60</v>
      </c>
      <c r="F130" s="2">
        <f>AVERAGE(C129:C130)</f>
        <v>166.29672171989071</v>
      </c>
      <c r="G130" s="2">
        <f>AVERAGE(D129:D130)</f>
        <v>12.366693028628482</v>
      </c>
      <c r="H130" s="2">
        <v>157.1063597975066</v>
      </c>
      <c r="I130">
        <v>126.12780386019823</v>
      </c>
      <c r="J130" s="2">
        <v>155.86458336137588</v>
      </c>
      <c r="K130" s="2">
        <v>170.03648283508326</v>
      </c>
      <c r="L130" s="2">
        <v>148.38659728544778</v>
      </c>
      <c r="M130" s="8"/>
      <c r="N130" s="8">
        <v>173.11969948428651</v>
      </c>
      <c r="O130">
        <v>152.76713884940983</v>
      </c>
      <c r="P130">
        <v>232.36278151517894</v>
      </c>
      <c r="Q130">
        <v>223.19316602632225</v>
      </c>
      <c r="R130">
        <v>146.62769613696176</v>
      </c>
      <c r="S130">
        <v>169.50573809307446</v>
      </c>
    </row>
    <row r="131" spans="2:19">
      <c r="B131">
        <f t="shared" si="3"/>
        <v>121</v>
      </c>
      <c r="C131" s="1">
        <f t="shared" si="6"/>
        <v>168.45538837974973</v>
      </c>
      <c r="D131" s="1">
        <f t="shared" si="7"/>
        <v>16.068048402980942</v>
      </c>
      <c r="F131" s="7"/>
      <c r="G131" s="7"/>
      <c r="H131" s="2">
        <v>156.37240093089039</v>
      </c>
      <c r="I131">
        <v>120.1574074074074</v>
      </c>
      <c r="J131" s="2">
        <v>161.03276991607882</v>
      </c>
      <c r="K131" s="2">
        <v>152.57048361146823</v>
      </c>
      <c r="L131" s="2">
        <v>137.71159208962743</v>
      </c>
      <c r="M131" s="8"/>
      <c r="N131" s="8">
        <v>169.39687284397925</v>
      </c>
      <c r="O131">
        <v>176.4391226903544</v>
      </c>
      <c r="P131">
        <v>243.47132636018566</v>
      </c>
      <c r="Q131">
        <v>224.27303196272376</v>
      </c>
      <c r="R131">
        <v>150.81889682566634</v>
      </c>
      <c r="S131">
        <v>160.76536753886546</v>
      </c>
    </row>
    <row r="132" spans="2:19">
      <c r="B132">
        <f t="shared" si="3"/>
        <v>122</v>
      </c>
      <c r="C132" s="1">
        <f t="shared" si="6"/>
        <v>167.78927513058176</v>
      </c>
      <c r="D132" s="1">
        <f t="shared" si="7"/>
        <v>14.333630307545173</v>
      </c>
      <c r="E132">
        <f t="shared" ref="E132:E194" si="8">E130+1</f>
        <v>61</v>
      </c>
      <c r="F132" s="2">
        <f>AVERAGE(C131:C132)</f>
        <v>168.12233175516576</v>
      </c>
      <c r="G132" s="2">
        <f>AVERAGE(D131:D132)</f>
        <v>15.200839355263057</v>
      </c>
      <c r="H132" s="2">
        <v>147.91467529385756</v>
      </c>
      <c r="I132">
        <v>121.88002086593636</v>
      </c>
      <c r="J132" s="2">
        <v>154.10608352770478</v>
      </c>
      <c r="K132" s="2">
        <v>166.45186234449687</v>
      </c>
      <c r="L132" s="2">
        <v>150.30928963950467</v>
      </c>
      <c r="M132" s="8"/>
      <c r="N132" s="8">
        <v>172.59062067709999</v>
      </c>
      <c r="O132">
        <v>159.42174351011619</v>
      </c>
      <c r="P132">
        <v>230.58798959576006</v>
      </c>
      <c r="Q132">
        <v>222.77707839450665</v>
      </c>
      <c r="R132">
        <v>153.18663322331093</v>
      </c>
      <c r="S132">
        <v>166.45602936410518</v>
      </c>
    </row>
    <row r="133" spans="2:19">
      <c r="B133">
        <f t="shared" si="3"/>
        <v>123</v>
      </c>
      <c r="C133" s="1">
        <f t="shared" si="6"/>
        <v>165.88596533736893</v>
      </c>
      <c r="D133" s="1">
        <f t="shared" si="7"/>
        <v>12.604826409800232</v>
      </c>
      <c r="F133" s="7"/>
      <c r="G133" s="7"/>
      <c r="H133" s="2">
        <v>155.56160644342327</v>
      </c>
      <c r="I133">
        <v>117.75834637454355</v>
      </c>
      <c r="J133" s="2">
        <v>157.80609560751193</v>
      </c>
      <c r="K133" s="2">
        <v>164.13813482035832</v>
      </c>
      <c r="L133" s="2">
        <v>149.80782038934257</v>
      </c>
      <c r="N133" s="8">
        <v>174.06902552246007</v>
      </c>
      <c r="O133">
        <v>162.24310078748772</v>
      </c>
      <c r="P133">
        <v>233.31662458263773</v>
      </c>
      <c r="Q133">
        <v>187.7864791956184</v>
      </c>
      <c r="R133">
        <v>156.52683599297134</v>
      </c>
      <c r="S133">
        <v>165.73154899470325</v>
      </c>
    </row>
    <row r="134" spans="2:19">
      <c r="B134">
        <f t="shared" si="3"/>
        <v>124</v>
      </c>
      <c r="C134" s="1">
        <f t="shared" si="6"/>
        <v>163.24882312306201</v>
      </c>
      <c r="D134" s="1">
        <f t="shared" si="7"/>
        <v>9.3159642962245872</v>
      </c>
      <c r="E134">
        <f t="shared" si="8"/>
        <v>62</v>
      </c>
      <c r="F134" s="2">
        <f>AVERAGE(C133:C134)</f>
        <v>164.56739423021548</v>
      </c>
      <c r="G134" s="2">
        <f>AVERAGE(D133:D134)</f>
        <v>10.960395353012409</v>
      </c>
      <c r="H134" s="2">
        <v>148.49034682527127</v>
      </c>
      <c r="I134">
        <v>125.56481481481481</v>
      </c>
      <c r="J134" s="2">
        <v>160.15747168426273</v>
      </c>
      <c r="K134" s="2">
        <v>161.88832678102716</v>
      </c>
      <c r="L134" s="2">
        <v>148.06147948605971</v>
      </c>
      <c r="N134" s="8">
        <v>174.76607209966045</v>
      </c>
      <c r="O134">
        <v>161.40968171354214</v>
      </c>
      <c r="P134">
        <v>198.60988863447528</v>
      </c>
      <c r="Q134">
        <v>194.78672443390826</v>
      </c>
      <c r="R134">
        <v>155.16067527116124</v>
      </c>
      <c r="S134">
        <v>166.84157260949905</v>
      </c>
    </row>
    <row r="135" spans="2:19">
      <c r="B135">
        <f t="shared" si="3"/>
        <v>125</v>
      </c>
      <c r="C135" s="1">
        <f t="shared" si="6"/>
        <v>161.22270119456073</v>
      </c>
      <c r="D135" s="1">
        <f t="shared" si="7"/>
        <v>11.11299531608816</v>
      </c>
      <c r="F135" s="7"/>
      <c r="G135" s="7"/>
      <c r="H135" s="2">
        <v>153.7242523238904</v>
      </c>
      <c r="I135">
        <v>123.69940010432968</v>
      </c>
      <c r="J135" s="2">
        <v>150.59698723040154</v>
      </c>
      <c r="K135" s="2">
        <v>160.29921736706603</v>
      </c>
      <c r="L135" s="2">
        <v>135.74392635889714</v>
      </c>
      <c r="N135" s="8">
        <v>167.44000243048444</v>
      </c>
      <c r="O135">
        <v>153.93385165188519</v>
      </c>
      <c r="P135">
        <v>201.0167887913438</v>
      </c>
      <c r="Q135">
        <v>208.77658791792692</v>
      </c>
      <c r="R135">
        <v>158.07843376132993</v>
      </c>
      <c r="S135">
        <v>160.14026520261305</v>
      </c>
    </row>
    <row r="136" spans="2:19">
      <c r="B136">
        <f t="shared" si="3"/>
        <v>126</v>
      </c>
      <c r="C136" s="1">
        <f t="shared" si="6"/>
        <v>164.31188223408026</v>
      </c>
      <c r="D136" s="1">
        <f t="shared" si="7"/>
        <v>14.268905111257865</v>
      </c>
      <c r="E136">
        <f t="shared" si="8"/>
        <v>63</v>
      </c>
      <c r="F136" s="2">
        <f>AVERAGE(C135:C136)</f>
        <v>162.76729171432049</v>
      </c>
      <c r="G136" s="2">
        <f>AVERAGE(D135:D136)</f>
        <v>12.690950213673013</v>
      </c>
      <c r="H136" s="2">
        <v>144.82993358543359</v>
      </c>
      <c r="I136">
        <v>118.9179707876891</v>
      </c>
      <c r="J136" s="2">
        <v>154.90580578352316</v>
      </c>
      <c r="K136" s="2">
        <v>155.65953081243697</v>
      </c>
      <c r="L136" s="2">
        <v>147.74688051940191</v>
      </c>
      <c r="N136" s="8">
        <v>171.4745069703412</v>
      </c>
      <c r="O136">
        <v>153.24934319057542</v>
      </c>
      <c r="P136">
        <v>217.41080512944819</v>
      </c>
      <c r="Q136">
        <v>225.38445189242211</v>
      </c>
      <c r="R136">
        <v>142.78365084935376</v>
      </c>
      <c r="S136">
        <v>175.06782505425761</v>
      </c>
    </row>
    <row r="137" spans="2:19">
      <c r="B137">
        <f t="shared" si="3"/>
        <v>127</v>
      </c>
      <c r="C137" s="1">
        <f t="shared" si="6"/>
        <v>168.0600678007026</v>
      </c>
      <c r="D137" s="1">
        <f t="shared" si="7"/>
        <v>15.070105400122777</v>
      </c>
      <c r="F137" s="7"/>
      <c r="G137" s="7"/>
      <c r="H137" s="2">
        <v>144.74833296484005</v>
      </c>
      <c r="I137">
        <v>121.99778299426185</v>
      </c>
      <c r="J137" s="2">
        <v>158.14433514714852</v>
      </c>
      <c r="K137" s="2">
        <v>166.12772742616809</v>
      </c>
      <c r="L137" s="2">
        <v>148.56638345711335</v>
      </c>
      <c r="N137" s="8">
        <v>169.3461284825465</v>
      </c>
      <c r="O137">
        <v>151.62425913506104</v>
      </c>
      <c r="P137">
        <v>232.30167083318153</v>
      </c>
      <c r="Q137">
        <v>228.95561186953321</v>
      </c>
      <c r="R137">
        <v>158.03207449969278</v>
      </c>
      <c r="S137">
        <v>168.81643899818164</v>
      </c>
    </row>
    <row r="138" spans="2:19">
      <c r="B138">
        <f t="shared" si="3"/>
        <v>128</v>
      </c>
      <c r="C138" s="1">
        <f t="shared" si="6"/>
        <v>162.39945424326297</v>
      </c>
      <c r="D138" s="1">
        <f t="shared" si="7"/>
        <v>10.996678281836795</v>
      </c>
      <c r="E138">
        <f t="shared" si="8"/>
        <v>64</v>
      </c>
      <c r="F138" s="2">
        <f>AVERAGE(C137:C138)</f>
        <v>165.22976102198277</v>
      </c>
      <c r="G138" s="2">
        <f>AVERAGE(D137:D138)</f>
        <v>13.033391840979785</v>
      </c>
      <c r="H138" s="2">
        <v>148.32729449032612</v>
      </c>
      <c r="I138">
        <v>121.30868544600939</v>
      </c>
      <c r="J138" s="2">
        <v>154.85011172277979</v>
      </c>
      <c r="K138" s="2">
        <v>162.47938473313485</v>
      </c>
      <c r="L138" s="2">
        <v>150.78993589426193</v>
      </c>
      <c r="N138" s="8">
        <v>169.95020929164397</v>
      </c>
      <c r="O138">
        <v>164.11205830290197</v>
      </c>
      <c r="P138">
        <v>208.80900324570021</v>
      </c>
      <c r="Q138">
        <v>200.39107332624866</v>
      </c>
      <c r="R138">
        <v>144.86784106535737</v>
      </c>
      <c r="S138">
        <v>160.50839915752815</v>
      </c>
    </row>
    <row r="139" spans="2:19">
      <c r="B139">
        <f t="shared" si="3"/>
        <v>129</v>
      </c>
      <c r="C139" s="1">
        <f t="shared" si="6"/>
        <v>167.62658537169239</v>
      </c>
      <c r="D139" s="1">
        <f t="shared" si="7"/>
        <v>15.485635812872436</v>
      </c>
      <c r="F139" s="7"/>
      <c r="G139" s="7"/>
      <c r="H139" s="2">
        <v>147.22389923740946</v>
      </c>
      <c r="I139">
        <v>121.87584767866458</v>
      </c>
      <c r="J139" s="2">
        <v>153.8754039146923</v>
      </c>
      <c r="K139" s="2">
        <v>168.68904431275496</v>
      </c>
      <c r="L139" s="2">
        <v>145.32615363607445</v>
      </c>
      <c r="N139" s="8">
        <v>164.74583086883356</v>
      </c>
      <c r="O139">
        <v>168.70722549580262</v>
      </c>
      <c r="P139">
        <v>232.3571008038947</v>
      </c>
      <c r="Q139">
        <v>231.11518025014303</v>
      </c>
      <c r="R139">
        <v>143.95305423979704</v>
      </c>
      <c r="S139">
        <v>166.02369865054968</v>
      </c>
    </row>
    <row r="140" spans="2:19">
      <c r="B140">
        <f t="shared" si="3"/>
        <v>130</v>
      </c>
      <c r="C140" s="1">
        <f t="shared" si="6"/>
        <v>168.89713797485797</v>
      </c>
      <c r="D140" s="1">
        <f t="shared" si="7"/>
        <v>16.223538152920248</v>
      </c>
      <c r="E140">
        <f t="shared" si="8"/>
        <v>65</v>
      </c>
      <c r="F140" s="2">
        <f>AVERAGE(C139:C140)</f>
        <v>168.26186167327518</v>
      </c>
      <c r="G140" s="2">
        <f>AVERAGE(D139:D140)</f>
        <v>15.854586982896343</v>
      </c>
      <c r="H140" s="2">
        <v>154.40549838085312</v>
      </c>
      <c r="I140">
        <v>122.89684402712572</v>
      </c>
      <c r="J140" s="2">
        <v>151.44450017692435</v>
      </c>
      <c r="K140" s="2">
        <v>158.94546580920124</v>
      </c>
      <c r="L140" s="2">
        <v>145.19821028286526</v>
      </c>
      <c r="N140" s="8">
        <v>176.03848368452736</v>
      </c>
      <c r="O140">
        <v>157.01109130953046</v>
      </c>
      <c r="P140">
        <v>242.96109520119848</v>
      </c>
      <c r="Q140">
        <v>230.52530041690505</v>
      </c>
      <c r="R140">
        <v>149.07647139894101</v>
      </c>
      <c r="S140">
        <v>169.36555703536538</v>
      </c>
    </row>
    <row r="141" spans="2:19">
      <c r="B141">
        <f t="shared" ref="B141:B204" si="9">B140+1</f>
        <v>131</v>
      </c>
      <c r="C141" s="1">
        <f t="shared" si="6"/>
        <v>160.91933965186715</v>
      </c>
      <c r="D141" s="1">
        <f t="shared" si="7"/>
        <v>12.351821068265782</v>
      </c>
      <c r="F141" s="7"/>
      <c r="G141" s="7"/>
      <c r="H141" s="2">
        <v>143.30915413630569</v>
      </c>
      <c r="I141">
        <v>117.59037558685446</v>
      </c>
      <c r="J141" s="2">
        <v>157.15764879384568</v>
      </c>
      <c r="K141" s="2">
        <v>158.98985434031746</v>
      </c>
      <c r="L141" s="2">
        <v>141.78860578786322</v>
      </c>
      <c r="N141" s="8">
        <v>169.7313660378164</v>
      </c>
      <c r="O141">
        <v>150.99332893388078</v>
      </c>
      <c r="P141">
        <v>213.48973720117243</v>
      </c>
      <c r="Q141">
        <v>205.27916291997056</v>
      </c>
      <c r="R141">
        <v>148.8622844226951</v>
      </c>
      <c r="S141">
        <v>162.9212180098167</v>
      </c>
    </row>
    <row r="142" spans="2:19">
      <c r="B142">
        <f t="shared" si="9"/>
        <v>132</v>
      </c>
      <c r="C142" s="1">
        <f t="shared" si="6"/>
        <v>166.44440023006919</v>
      </c>
      <c r="D142" s="1">
        <f t="shared" si="7"/>
        <v>15.515367904869441</v>
      </c>
      <c r="E142">
        <f t="shared" si="8"/>
        <v>66</v>
      </c>
      <c r="F142" s="2">
        <f>AVERAGE(C141:C142)</f>
        <v>163.68186994096817</v>
      </c>
      <c r="G142" s="2">
        <f>AVERAGE(D141:D142)</f>
        <v>13.93359448656761</v>
      </c>
      <c r="H142" s="2">
        <v>149.22430569188751</v>
      </c>
      <c r="I142">
        <v>113.17449139280124</v>
      </c>
      <c r="J142" s="2">
        <v>156.42955082900548</v>
      </c>
      <c r="K142" s="2">
        <v>162.83528211150679</v>
      </c>
      <c r="L142" s="2">
        <v>143.69401720243465</v>
      </c>
      <c r="N142" s="8">
        <v>169.67563902590703</v>
      </c>
      <c r="O142">
        <v>158.6836567886769</v>
      </c>
      <c r="P142">
        <v>237.67579585086702</v>
      </c>
      <c r="Q142">
        <v>218.57908934848362</v>
      </c>
      <c r="R142">
        <v>147.47869405600591</v>
      </c>
      <c r="S142">
        <v>173.43788023318513</v>
      </c>
    </row>
    <row r="143" spans="2:19">
      <c r="B143">
        <f t="shared" si="9"/>
        <v>133</v>
      </c>
      <c r="C143" s="1">
        <f t="shared" si="6"/>
        <v>161.9635559667752</v>
      </c>
      <c r="D143" s="1">
        <f t="shared" si="7"/>
        <v>9.0357577830104745</v>
      </c>
      <c r="F143" s="7"/>
      <c r="G143" s="7"/>
      <c r="H143" s="2">
        <v>144.12947862325817</v>
      </c>
      <c r="I143">
        <v>134.61071987480437</v>
      </c>
      <c r="J143" s="2">
        <v>157.34856457634959</v>
      </c>
      <c r="K143" s="2">
        <v>166.76948694492856</v>
      </c>
      <c r="L143" s="2">
        <v>151.86189081750018</v>
      </c>
      <c r="N143" s="8">
        <v>172.12670969325217</v>
      </c>
      <c r="O143">
        <v>172.37382601487249</v>
      </c>
      <c r="P143">
        <v>192.21530129881546</v>
      </c>
      <c r="Q143">
        <v>197.23600098095315</v>
      </c>
      <c r="R143">
        <v>143.45532108191014</v>
      </c>
      <c r="S143">
        <v>149.47181572788307</v>
      </c>
    </row>
    <row r="144" spans="2:19">
      <c r="B144">
        <f t="shared" si="9"/>
        <v>134</v>
      </c>
      <c r="C144" s="1">
        <f t="shared" si="6"/>
        <v>163.78036559443592</v>
      </c>
      <c r="D144" s="1">
        <f t="shared" si="7"/>
        <v>12.492716539922625</v>
      </c>
      <c r="E144">
        <f t="shared" si="8"/>
        <v>67</v>
      </c>
      <c r="F144" s="2">
        <f>AVERAGE(C143:C144)</f>
        <v>162.87196078060555</v>
      </c>
      <c r="G144" s="2">
        <f>AVERAGE(D143:D144)</f>
        <v>10.76423716146655</v>
      </c>
      <c r="H144" s="2">
        <v>147.56921281251255</v>
      </c>
      <c r="I144">
        <v>137.30803338549816</v>
      </c>
      <c r="J144" s="2">
        <v>153.3621788227866</v>
      </c>
      <c r="K144" s="2">
        <v>160.52175186972875</v>
      </c>
      <c r="L144" s="2">
        <v>145.82762288623655</v>
      </c>
      <c r="N144" s="8">
        <v>161.93561600003019</v>
      </c>
      <c r="O144">
        <v>150.26725113281535</v>
      </c>
      <c r="P144">
        <v>198.92043418468205</v>
      </c>
      <c r="Q144">
        <v>233.06400719365647</v>
      </c>
      <c r="R144">
        <v>150.55260060184384</v>
      </c>
      <c r="S144">
        <v>162.25531264900471</v>
      </c>
    </row>
    <row r="145" spans="2:19">
      <c r="B145">
        <f t="shared" si="9"/>
        <v>135</v>
      </c>
      <c r="C145" s="1">
        <f t="shared" si="6"/>
        <v>166.40813297259362</v>
      </c>
      <c r="D145" s="1">
        <f t="shared" si="7"/>
        <v>13.989108425070235</v>
      </c>
      <c r="F145" s="7"/>
      <c r="G145" s="7"/>
      <c r="H145" s="2">
        <v>142.03302764271652</v>
      </c>
      <c r="I145">
        <v>135.05190401669276</v>
      </c>
      <c r="J145" s="2">
        <v>158.26362663867425</v>
      </c>
      <c r="K145" s="2">
        <v>159.04706622486728</v>
      </c>
      <c r="L145" s="2">
        <v>152.88897969909291</v>
      </c>
      <c r="N145" s="8">
        <v>163.04753379059815</v>
      </c>
      <c r="O145">
        <v>157.63610942683439</v>
      </c>
      <c r="P145">
        <v>222.45768674860653</v>
      </c>
      <c r="Q145">
        <v>231.91580152047737</v>
      </c>
      <c r="R145">
        <v>147.79709952740504</v>
      </c>
      <c r="S145">
        <v>160.35062746256455</v>
      </c>
    </row>
    <row r="146" spans="2:19">
      <c r="B146">
        <f t="shared" si="9"/>
        <v>136</v>
      </c>
      <c r="C146" s="1">
        <f t="shared" si="6"/>
        <v>166.18610415329397</v>
      </c>
      <c r="D146" s="1">
        <f t="shared" si="7"/>
        <v>17.288274565250155</v>
      </c>
      <c r="E146">
        <f t="shared" si="8"/>
        <v>68</v>
      </c>
      <c r="F146" s="2">
        <f>AVERAGE(C145:C146)</f>
        <v>166.29711856294381</v>
      </c>
      <c r="G146" s="2">
        <f>AVERAGE(D145:D146)</f>
        <v>15.638691495160195</v>
      </c>
      <c r="H146" s="2">
        <v>135.42233503094391</v>
      </c>
      <c r="I146">
        <v>129.52686489306208</v>
      </c>
      <c r="J146" s="2">
        <v>152.37141729430743</v>
      </c>
      <c r="K146" s="2">
        <v>164.62127932126344</v>
      </c>
      <c r="L146" s="2">
        <v>137.72887302911289</v>
      </c>
      <c r="N146" s="8">
        <v>164.72039312692669</v>
      </c>
      <c r="O146">
        <v>157.45154155831929</v>
      </c>
      <c r="P146">
        <v>231.41995558475634</v>
      </c>
      <c r="Q146">
        <v>249.53486471021009</v>
      </c>
      <c r="R146">
        <v>151.60628552525492</v>
      </c>
      <c r="S146">
        <v>153.64333561207647</v>
      </c>
    </row>
    <row r="147" spans="2:19">
      <c r="B147">
        <f t="shared" si="9"/>
        <v>137</v>
      </c>
      <c r="C147" s="1">
        <f t="shared" ref="C147:C180" si="10">AVERAGE(H147:T147)</f>
        <v>159.27497509042615</v>
      </c>
      <c r="D147" s="1">
        <f t="shared" ref="D147:D180" si="11">STDEV(H147:T147)/SQRT(5)</f>
        <v>11.20395534965542</v>
      </c>
      <c r="F147" s="7"/>
      <c r="G147" s="7"/>
      <c r="H147" s="2">
        <v>141.82202749786052</v>
      </c>
      <c r="I147">
        <v>131.10667709963482</v>
      </c>
      <c r="J147" s="2">
        <v>153.2825276716126</v>
      </c>
      <c r="K147" s="2">
        <v>143.70402248277128</v>
      </c>
      <c r="L147" s="2">
        <v>152.10393130532458</v>
      </c>
      <c r="N147" s="8">
        <v>158.8273599592975</v>
      </c>
      <c r="O147">
        <v>153.30883353458131</v>
      </c>
      <c r="P147">
        <v>205.59234351667394</v>
      </c>
      <c r="Q147">
        <v>207.48091228643833</v>
      </c>
      <c r="R147">
        <v>141.23798275399528</v>
      </c>
      <c r="S147">
        <v>163.55810788649745</v>
      </c>
    </row>
    <row r="148" spans="2:19">
      <c r="B148">
        <f t="shared" si="9"/>
        <v>138</v>
      </c>
      <c r="C148" s="1">
        <f t="shared" si="10"/>
        <v>163.21276315273641</v>
      </c>
      <c r="D148" s="1">
        <f t="shared" si="11"/>
        <v>13.1198889470725</v>
      </c>
      <c r="E148">
        <f t="shared" si="8"/>
        <v>69</v>
      </c>
      <c r="F148" s="2">
        <f>AVERAGE(C147:C148)</f>
        <v>161.24386912158127</v>
      </c>
      <c r="G148" s="2">
        <f>AVERAGE(D147:D148)</f>
        <v>12.16192214836396</v>
      </c>
      <c r="H148" s="2">
        <v>137.27413305594683</v>
      </c>
      <c r="I148">
        <v>123.02712571726656</v>
      </c>
      <c r="J148" s="2">
        <v>153.4655400840775</v>
      </c>
      <c r="K148" s="2">
        <v>156.18706384445832</v>
      </c>
      <c r="L148" s="2">
        <v>158.02764415789235</v>
      </c>
      <c r="N148" s="8">
        <v>169.65872423876277</v>
      </c>
      <c r="O148">
        <v>165.86203513030446</v>
      </c>
      <c r="P148">
        <v>200.38468055389416</v>
      </c>
      <c r="Q148">
        <v>226.54851630834625</v>
      </c>
      <c r="R148">
        <v>137.0525320512302</v>
      </c>
      <c r="S148">
        <v>167.85239953792114</v>
      </c>
    </row>
    <row r="149" spans="2:19">
      <c r="B149">
        <f t="shared" si="9"/>
        <v>139</v>
      </c>
      <c r="C149" s="1">
        <f t="shared" si="10"/>
        <v>164.77678140058265</v>
      </c>
      <c r="D149" s="1">
        <f t="shared" si="11"/>
        <v>12.354533737596812</v>
      </c>
      <c r="F149" s="7"/>
      <c r="G149" s="7"/>
      <c r="H149" s="2">
        <v>141.40464330164929</v>
      </c>
      <c r="I149">
        <v>127.16145018257694</v>
      </c>
      <c r="J149" s="2">
        <v>158.42675713588488</v>
      </c>
      <c r="K149" s="2">
        <v>165.52384612062681</v>
      </c>
      <c r="L149" s="2">
        <v>151.41612844679744</v>
      </c>
      <c r="N149" s="8">
        <v>161.20998474377984</v>
      </c>
      <c r="O149">
        <v>160.6656829082265</v>
      </c>
      <c r="P149">
        <v>222.58507239558713</v>
      </c>
      <c r="Q149">
        <v>207.58620125888987</v>
      </c>
      <c r="R149">
        <v>149.26172875842886</v>
      </c>
      <c r="S149">
        <v>167.30310015396159</v>
      </c>
    </row>
    <row r="150" spans="2:19">
      <c r="B150">
        <f t="shared" si="9"/>
        <v>140</v>
      </c>
      <c r="C150" s="1">
        <f t="shared" si="10"/>
        <v>157.79107808236142</v>
      </c>
      <c r="D150" s="1">
        <f t="shared" si="11"/>
        <v>9.705792864978422</v>
      </c>
      <c r="E150">
        <f t="shared" si="8"/>
        <v>70</v>
      </c>
      <c r="F150" s="2">
        <f>AVERAGE(C149:C150)</f>
        <v>161.28392974147204</v>
      </c>
      <c r="G150" s="2">
        <f>AVERAGE(D149:D150)</f>
        <v>11.030163301287617</v>
      </c>
      <c r="H150" s="2">
        <v>138.94352093454989</v>
      </c>
      <c r="I150">
        <v>123.20774647887323</v>
      </c>
      <c r="J150" s="2">
        <v>160.5234965091926</v>
      </c>
      <c r="K150" s="2">
        <v>151.73795205008824</v>
      </c>
      <c r="L150" s="2">
        <v>151.27090415410279</v>
      </c>
      <c r="M150" s="7"/>
      <c r="N150" s="11">
        <v>170.71412828313558</v>
      </c>
      <c r="O150">
        <v>150.95175959412512</v>
      </c>
      <c r="P150">
        <v>193.08049084168638</v>
      </c>
      <c r="Q150">
        <v>196.15090329436768</v>
      </c>
      <c r="R150">
        <v>147.80284951334454</v>
      </c>
      <c r="S150">
        <v>151.31810725250912</v>
      </c>
    </row>
    <row r="151" spans="2:19">
      <c r="B151">
        <f t="shared" si="9"/>
        <v>141</v>
      </c>
      <c r="C151" s="1">
        <f t="shared" si="10"/>
        <v>159.54391794493961</v>
      </c>
      <c r="D151" s="1">
        <f t="shared" si="11"/>
        <v>13.959938860525543</v>
      </c>
      <c r="F151" s="7"/>
      <c r="G151" s="7"/>
      <c r="H151" s="2">
        <v>134.97144693029188</v>
      </c>
      <c r="I151">
        <v>126.12780386019823</v>
      </c>
      <c r="J151" s="2">
        <v>144.72070811626952</v>
      </c>
      <c r="K151" s="2">
        <v>148.10854846366459</v>
      </c>
      <c r="L151" s="2">
        <v>148.4730019828751</v>
      </c>
      <c r="M151" s="7"/>
      <c r="N151" s="11">
        <v>156.00193489430242</v>
      </c>
      <c r="O151">
        <v>151.23738714640174</v>
      </c>
      <c r="P151">
        <v>228.43620501838512</v>
      </c>
      <c r="Q151">
        <v>206.52219406523338</v>
      </c>
      <c r="R151">
        <v>139.73292393433442</v>
      </c>
      <c r="S151">
        <v>170.65094298237938</v>
      </c>
    </row>
    <row r="152" spans="2:19">
      <c r="B152">
        <f t="shared" si="9"/>
        <v>142</v>
      </c>
      <c r="C152" s="1">
        <f t="shared" si="10"/>
        <v>164.44064800477557</v>
      </c>
      <c r="D152" s="1">
        <f t="shared" si="11"/>
        <v>14.65765085076746</v>
      </c>
      <c r="E152">
        <f t="shared" si="8"/>
        <v>71</v>
      </c>
      <c r="F152" s="2">
        <f>AVERAGE(C151:C152)</f>
        <v>161.99228297485757</v>
      </c>
      <c r="G152" s="2">
        <f>AVERAGE(D151:D152)</f>
        <v>14.308794855646502</v>
      </c>
      <c r="H152" s="2">
        <v>139.16419998513322</v>
      </c>
      <c r="I152">
        <v>120.1574074074074</v>
      </c>
      <c r="J152" s="2">
        <v>163.24880078091223</v>
      </c>
      <c r="K152" s="2">
        <v>161.96447777218657</v>
      </c>
      <c r="L152" s="2">
        <v>154.53152763043514</v>
      </c>
      <c r="M152" s="7"/>
      <c r="N152" s="11">
        <v>156.6644962853095</v>
      </c>
      <c r="O152">
        <v>149.96961466016484</v>
      </c>
      <c r="P152">
        <v>225.06978108277355</v>
      </c>
      <c r="Q152">
        <v>224.81026730973593</v>
      </c>
      <c r="R152">
        <v>143.89519500628094</v>
      </c>
      <c r="S152">
        <v>169.37136013219165</v>
      </c>
    </row>
    <row r="153" spans="2:19">
      <c r="B153">
        <f t="shared" si="9"/>
        <v>143</v>
      </c>
      <c r="C153" s="1">
        <f t="shared" si="10"/>
        <v>164.224063352927</v>
      </c>
      <c r="D153" s="1">
        <f t="shared" si="11"/>
        <v>14.559307491669633</v>
      </c>
      <c r="F153" s="7"/>
      <c r="G153" s="7"/>
      <c r="H153" s="2">
        <v>139.84544604209592</v>
      </c>
      <c r="I153">
        <v>121.88002086593636</v>
      </c>
      <c r="J153" s="2">
        <v>153.00405736789571</v>
      </c>
      <c r="K153" s="2">
        <v>151.54086697193216</v>
      </c>
      <c r="L153" s="2">
        <v>158.96124423021899</v>
      </c>
      <c r="M153" s="7"/>
      <c r="N153" s="11">
        <v>168.86451597726867</v>
      </c>
      <c r="O153">
        <v>154.10049851615011</v>
      </c>
      <c r="P153">
        <v>224.91450830767019</v>
      </c>
      <c r="Q153">
        <v>226.12180168396955</v>
      </c>
      <c r="R153">
        <v>149.54527494006987</v>
      </c>
      <c r="S153">
        <v>157.68646197898914</v>
      </c>
    </row>
    <row r="154" spans="2:19">
      <c r="B154">
        <f t="shared" si="9"/>
        <v>144</v>
      </c>
      <c r="C154" s="1">
        <f t="shared" si="10"/>
        <v>162.68233245113242</v>
      </c>
      <c r="D154" s="1">
        <f t="shared" si="11"/>
        <v>16.901110731217553</v>
      </c>
      <c r="E154">
        <f t="shared" si="8"/>
        <v>72</v>
      </c>
      <c r="F154" s="2">
        <f>AVERAGE(C153:C154)</f>
        <v>163.45319790202973</v>
      </c>
      <c r="G154" s="2">
        <f>AVERAGE(D153:D154)</f>
        <v>15.730209111443592</v>
      </c>
      <c r="H154" s="2">
        <v>134.68346225834304</v>
      </c>
      <c r="I154">
        <v>117.75834637454355</v>
      </c>
      <c r="J154" s="2">
        <v>155.43891279068316</v>
      </c>
      <c r="K154" s="2">
        <v>146.26533936935812</v>
      </c>
      <c r="L154" s="2">
        <v>155.79711494393285</v>
      </c>
      <c r="M154" s="7"/>
      <c r="N154" s="11">
        <v>162.27443623243911</v>
      </c>
      <c r="O154">
        <v>148.6660001654275</v>
      </c>
      <c r="P154">
        <v>238.94586517981685</v>
      </c>
      <c r="Q154">
        <v>231.37333442328128</v>
      </c>
      <c r="R154">
        <v>146.5524072585666</v>
      </c>
      <c r="S154">
        <v>151.75043796606462</v>
      </c>
    </row>
    <row r="155" spans="2:19">
      <c r="B155">
        <f t="shared" si="9"/>
        <v>145</v>
      </c>
      <c r="C155" s="1">
        <f t="shared" si="10"/>
        <v>165.17425894467354</v>
      </c>
      <c r="D155" s="1">
        <f t="shared" si="11"/>
        <v>15.368322209855418</v>
      </c>
      <c r="F155" s="7"/>
      <c r="G155" s="7"/>
      <c r="H155" s="2">
        <v>136.2713984225945</v>
      </c>
      <c r="I155">
        <v>125.56481481481481</v>
      </c>
      <c r="J155" s="2">
        <v>151.44845186194382</v>
      </c>
      <c r="K155" s="2">
        <v>159.64463449487204</v>
      </c>
      <c r="L155" s="2">
        <v>155.25775642893615</v>
      </c>
      <c r="M155" s="7"/>
      <c r="N155" s="11">
        <v>152.92580383690571</v>
      </c>
      <c r="O155">
        <v>164.59426264406756</v>
      </c>
      <c r="P155">
        <v>237.23218394239538</v>
      </c>
      <c r="Q155">
        <v>223.23534701218014</v>
      </c>
      <c r="R155">
        <v>145.84030743737321</v>
      </c>
      <c r="S155">
        <v>164.90188749532555</v>
      </c>
    </row>
    <row r="156" spans="2:19">
      <c r="B156">
        <f t="shared" si="9"/>
        <v>146</v>
      </c>
      <c r="C156" s="1">
        <f t="shared" si="10"/>
        <v>162.23667320032052</v>
      </c>
      <c r="D156" s="1">
        <f t="shared" si="11"/>
        <v>11.417728743078655</v>
      </c>
      <c r="E156">
        <f t="shared" si="8"/>
        <v>73</v>
      </c>
      <c r="F156" s="2">
        <f>AVERAGE(C155:C156)</f>
        <v>163.70546607249702</v>
      </c>
      <c r="G156" s="2">
        <f>AVERAGE(D155:D156)</f>
        <v>13.393025476467036</v>
      </c>
      <c r="H156" s="2">
        <v>142.63758698507033</v>
      </c>
      <c r="I156">
        <v>123.69940010432968</v>
      </c>
      <c r="J156" s="2">
        <v>156.11131669478002</v>
      </c>
      <c r="K156" s="2">
        <v>162.47307169759833</v>
      </c>
      <c r="L156" s="2">
        <v>159.53183723832296</v>
      </c>
      <c r="M156" s="7"/>
      <c r="N156" s="11">
        <v>166.99300623378087</v>
      </c>
      <c r="O156">
        <v>154.618360113195</v>
      </c>
      <c r="P156">
        <v>217.97095769063043</v>
      </c>
      <c r="Q156">
        <v>192.91163246954957</v>
      </c>
      <c r="R156">
        <v>140.89064766583812</v>
      </c>
      <c r="S156">
        <v>166.76558831043036</v>
      </c>
    </row>
    <row r="157" spans="2:19">
      <c r="B157">
        <f t="shared" si="9"/>
        <v>147</v>
      </c>
      <c r="C157" s="1">
        <f t="shared" si="10"/>
        <v>164.02489409441807</v>
      </c>
      <c r="D157" s="1">
        <f t="shared" si="11"/>
        <v>15.663434808134108</v>
      </c>
      <c r="F157" s="7"/>
      <c r="G157" s="7"/>
      <c r="H157" s="2">
        <v>145.64072807290071</v>
      </c>
      <c r="I157">
        <v>118.9179707876891</v>
      </c>
      <c r="J157" s="2">
        <v>154.527802413378</v>
      </c>
      <c r="K157" s="2">
        <v>152.93920434327373</v>
      </c>
      <c r="L157" s="2">
        <v>155.13324779661852</v>
      </c>
      <c r="M157" s="7"/>
      <c r="N157" s="11">
        <v>159.11464909598789</v>
      </c>
      <c r="O157">
        <v>151.62425913506104</v>
      </c>
      <c r="P157">
        <v>231.680579732768</v>
      </c>
      <c r="Q157">
        <v>231.29420420174935</v>
      </c>
      <c r="R157">
        <v>148.67702706320725</v>
      </c>
      <c r="S157">
        <v>154.72416239596521</v>
      </c>
    </row>
    <row r="158" spans="2:19">
      <c r="B158">
        <f t="shared" si="9"/>
        <v>148</v>
      </c>
      <c r="C158" s="1">
        <f t="shared" si="10"/>
        <v>164.83535545654891</v>
      </c>
      <c r="D158" s="1">
        <f t="shared" si="11"/>
        <v>18.189324339868932</v>
      </c>
      <c r="E158">
        <f t="shared" si="8"/>
        <v>74</v>
      </c>
      <c r="F158" s="2">
        <f>AVERAGE(C157:C158)</f>
        <v>164.43012477548348</v>
      </c>
      <c r="G158" s="2">
        <f>AVERAGE(D157:D158)</f>
        <v>16.926379574001519</v>
      </c>
      <c r="H158" s="2">
        <v>128.69638898789501</v>
      </c>
      <c r="I158">
        <v>121.99778299426185</v>
      </c>
      <c r="J158" s="2">
        <v>150.68849343663402</v>
      </c>
      <c r="K158" s="2">
        <v>146.7802463303064</v>
      </c>
      <c r="L158" s="2">
        <v>150.22621232794103</v>
      </c>
      <c r="M158" s="7"/>
      <c r="N158" s="11">
        <v>163.03140573773968</v>
      </c>
      <c r="O158">
        <v>164.11205830290197</v>
      </c>
      <c r="P158">
        <v>248.82875352955074</v>
      </c>
      <c r="Q158">
        <v>233.19578190141419</v>
      </c>
      <c r="R158">
        <v>134.91066228877111</v>
      </c>
      <c r="S158">
        <v>170.72112418462183</v>
      </c>
    </row>
    <row r="159" spans="2:19">
      <c r="B159">
        <f t="shared" si="9"/>
        <v>149</v>
      </c>
      <c r="C159" s="1">
        <f t="shared" si="10"/>
        <v>163.57517028380451</v>
      </c>
      <c r="D159" s="1">
        <f t="shared" si="11"/>
        <v>15.268492060856882</v>
      </c>
      <c r="F159" s="7"/>
      <c r="G159" s="7"/>
      <c r="H159" s="2">
        <v>139.01559155565806</v>
      </c>
      <c r="I159">
        <v>121.30868544600939</v>
      </c>
      <c r="J159" s="2">
        <v>146.17690404594998</v>
      </c>
      <c r="K159" s="2">
        <v>153.45391402186152</v>
      </c>
      <c r="L159" s="2">
        <v>158.25240370623129</v>
      </c>
      <c r="M159" s="7"/>
      <c r="N159" s="11">
        <v>162.40123157483055</v>
      </c>
      <c r="O159">
        <v>168.70722549580262</v>
      </c>
      <c r="P159">
        <v>239.51152630951714</v>
      </c>
      <c r="Q159">
        <v>214.09139213602549</v>
      </c>
      <c r="R159">
        <v>145.48722236327654</v>
      </c>
      <c r="S159">
        <v>150.92077646668693</v>
      </c>
    </row>
    <row r="160" spans="2:19">
      <c r="B160">
        <f t="shared" si="9"/>
        <v>150</v>
      </c>
      <c r="C160" s="1">
        <f t="shared" si="10"/>
        <v>159.46572066301539</v>
      </c>
      <c r="D160" s="1">
        <f t="shared" si="11"/>
        <v>11.485481693108364</v>
      </c>
      <c r="E160">
        <f t="shared" si="8"/>
        <v>75</v>
      </c>
      <c r="F160" s="2">
        <f>AVERAGE(C159:C160)</f>
        <v>161.52044547340995</v>
      </c>
      <c r="G160" s="2">
        <f>AVERAGE(D159:D160)</f>
        <v>13.376986876982624</v>
      </c>
      <c r="H160" s="2">
        <v>135.66698798648267</v>
      </c>
      <c r="I160">
        <v>121.87584767866458</v>
      </c>
      <c r="J160" s="2">
        <v>145.65170040882896</v>
      </c>
      <c r="K160" s="2">
        <v>151.14669681562003</v>
      </c>
      <c r="L160" s="2">
        <v>156.94871245784324</v>
      </c>
      <c r="M160" s="7"/>
      <c r="N160" s="11">
        <v>161.41269994474897</v>
      </c>
      <c r="O160">
        <v>157.01109130953046</v>
      </c>
      <c r="P160">
        <v>212.89085251759741</v>
      </c>
      <c r="Q160">
        <v>194.94482138477886</v>
      </c>
      <c r="R160">
        <v>147.69288103225185</v>
      </c>
      <c r="S160">
        <v>168.88063575682204</v>
      </c>
    </row>
    <row r="161" spans="2:20">
      <c r="B161">
        <f t="shared" si="9"/>
        <v>151</v>
      </c>
      <c r="C161" s="1">
        <f t="shared" si="10"/>
        <v>158.31090420301018</v>
      </c>
      <c r="D161" s="1">
        <f t="shared" si="11"/>
        <v>10.472339449647119</v>
      </c>
      <c r="F161" s="7"/>
      <c r="G161" s="7"/>
      <c r="H161" s="2">
        <v>143.55872099782908</v>
      </c>
      <c r="I161">
        <v>122.89684402712572</v>
      </c>
      <c r="J161" s="2">
        <v>159.36972797365965</v>
      </c>
      <c r="K161" s="2">
        <v>151.15320713351707</v>
      </c>
      <c r="L161" s="2">
        <v>154.94648484814203</v>
      </c>
      <c r="M161" s="7"/>
      <c r="N161" s="11">
        <v>169.39687284397925</v>
      </c>
      <c r="O161">
        <v>150.99332893388078</v>
      </c>
      <c r="P161">
        <v>200.35128485725329</v>
      </c>
      <c r="Q161">
        <v>194.65511321834381</v>
      </c>
      <c r="R161">
        <v>132.39234813433617</v>
      </c>
      <c r="S161">
        <v>161.70601326504516</v>
      </c>
    </row>
    <row r="162" spans="2:20">
      <c r="B162">
        <f t="shared" si="9"/>
        <v>152</v>
      </c>
      <c r="C162" s="1">
        <f t="shared" si="10"/>
        <v>163.91525302816032</v>
      </c>
      <c r="D162" s="1">
        <f t="shared" si="11"/>
        <v>17.698203153205338</v>
      </c>
      <c r="E162">
        <f t="shared" si="8"/>
        <v>76</v>
      </c>
      <c r="F162" s="2">
        <f>AVERAGE(C161:C162)</f>
        <v>161.11307861558527</v>
      </c>
      <c r="G162" s="2">
        <f>AVERAGE(D161:D162)</f>
        <v>14.085271301426229</v>
      </c>
      <c r="H162" s="2">
        <v>135.16800316967783</v>
      </c>
      <c r="I162">
        <v>117.59037558685446</v>
      </c>
      <c r="J162" s="2">
        <v>145.58415129302716</v>
      </c>
      <c r="K162" s="2">
        <v>155.48789515878752</v>
      </c>
      <c r="L162" s="2">
        <v>143.58335478871095</v>
      </c>
      <c r="M162" s="7"/>
      <c r="N162" s="11">
        <v>172.59062067709999</v>
      </c>
      <c r="O162">
        <v>158.6836567886769</v>
      </c>
      <c r="P162">
        <v>239.2009807593104</v>
      </c>
      <c r="Q162">
        <v>235.57655521948826</v>
      </c>
      <c r="R162">
        <v>133.00597944631588</v>
      </c>
      <c r="S162">
        <v>166.59621042181422</v>
      </c>
    </row>
    <row r="163" spans="2:20">
      <c r="B163">
        <f t="shared" si="9"/>
        <v>153</v>
      </c>
      <c r="C163" s="1">
        <f t="shared" si="10"/>
        <v>161.04657978807714</v>
      </c>
      <c r="D163" s="1">
        <f t="shared" si="11"/>
        <v>12.807456727758792</v>
      </c>
      <c r="F163" s="7"/>
      <c r="G163" s="7"/>
      <c r="H163" s="2">
        <v>138.34387549818075</v>
      </c>
      <c r="I163">
        <v>113.17449139280124</v>
      </c>
      <c r="J163" s="2">
        <v>153.77982253328349</v>
      </c>
      <c r="K163" s="2">
        <v>154.91577631328943</v>
      </c>
      <c r="L163" s="2">
        <v>152.9685149547372</v>
      </c>
      <c r="M163" s="7"/>
      <c r="N163" s="11">
        <v>174.06902552246007</v>
      </c>
      <c r="O163">
        <v>172.37382601487249</v>
      </c>
      <c r="P163">
        <v>216.54010701805919</v>
      </c>
      <c r="Q163">
        <v>191.57900760238698</v>
      </c>
      <c r="R163">
        <v>132.37509817651772</v>
      </c>
      <c r="S163">
        <v>171.39283264226006</v>
      </c>
    </row>
    <row r="164" spans="2:20">
      <c r="B164">
        <f t="shared" si="9"/>
        <v>154</v>
      </c>
      <c r="C164" s="1">
        <f t="shared" si="10"/>
        <v>168.64064597748583</v>
      </c>
      <c r="D164" s="1">
        <f t="shared" si="11"/>
        <v>16.097515615452703</v>
      </c>
      <c r="E164">
        <f t="shared" si="8"/>
        <v>77</v>
      </c>
      <c r="F164" s="2">
        <f>AVERAGE(C163:C164)</f>
        <v>164.84361288278149</v>
      </c>
      <c r="G164" s="2">
        <f>AVERAGE(D163:D164)</f>
        <v>14.452486171605749</v>
      </c>
      <c r="H164" s="2">
        <v>153.7242523238904</v>
      </c>
      <c r="I164">
        <v>123.69940010432968</v>
      </c>
      <c r="J164" s="2">
        <v>144.63722877023292</v>
      </c>
      <c r="K164" s="2">
        <v>160.29921736706603</v>
      </c>
      <c r="L164" s="2">
        <v>152.09706186354151</v>
      </c>
      <c r="M164" s="7"/>
      <c r="N164" s="11">
        <v>174.76607209966045</v>
      </c>
      <c r="O164">
        <v>161.40968171354214</v>
      </c>
      <c r="P164">
        <v>243.13306582462232</v>
      </c>
      <c r="Q164">
        <v>230.13553502820238</v>
      </c>
      <c r="R164">
        <v>151.52524666092026</v>
      </c>
      <c r="S164">
        <v>159.62034399633637</v>
      </c>
    </row>
    <row r="165" spans="2:20">
      <c r="B165">
        <f t="shared" si="9"/>
        <v>155</v>
      </c>
      <c r="C165" s="1">
        <f t="shared" si="10"/>
        <v>162.74863626487999</v>
      </c>
      <c r="D165" s="1">
        <f t="shared" si="11"/>
        <v>13.187633926028125</v>
      </c>
      <c r="F165" s="7"/>
      <c r="G165" s="7"/>
      <c r="H165" s="2">
        <v>144.82993358543359</v>
      </c>
      <c r="I165">
        <v>118.9179707876891</v>
      </c>
      <c r="J165" s="2">
        <v>150.82383864855137</v>
      </c>
      <c r="K165" s="2">
        <v>155.65953081243697</v>
      </c>
      <c r="L165" s="2">
        <v>160.53123368272782</v>
      </c>
      <c r="M165" s="7"/>
      <c r="N165" s="11">
        <v>167.44000243048444</v>
      </c>
      <c r="O165">
        <v>153.93385165188519</v>
      </c>
      <c r="P165">
        <v>219.61801967753632</v>
      </c>
      <c r="Q165">
        <v>207.8600506825799</v>
      </c>
      <c r="R165">
        <v>135.60533246508544</v>
      </c>
      <c r="S165">
        <v>175.01523448926972</v>
      </c>
    </row>
    <row r="166" spans="2:20">
      <c r="B166">
        <f t="shared" si="9"/>
        <v>156</v>
      </c>
      <c r="C166" s="1">
        <f t="shared" si="10"/>
        <v>162.26817271029364</v>
      </c>
      <c r="D166" s="1">
        <f t="shared" si="11"/>
        <v>12.708645696410496</v>
      </c>
      <c r="E166">
        <f t="shared" si="8"/>
        <v>78</v>
      </c>
      <c r="F166" s="2">
        <f>AVERAGE(C165:C166)</f>
        <v>162.5084044875868</v>
      </c>
      <c r="G166" s="2">
        <f>AVERAGE(D165:D166)</f>
        <v>12.94813981121931</v>
      </c>
      <c r="H166" s="2">
        <v>144.74833296484005</v>
      </c>
      <c r="I166">
        <v>121.99778299426185</v>
      </c>
      <c r="J166" s="2">
        <v>153.8754039146923</v>
      </c>
      <c r="K166" s="2">
        <v>166.12772742616809</v>
      </c>
      <c r="L166" s="2">
        <v>152.47745720227749</v>
      </c>
      <c r="M166" s="7"/>
      <c r="N166" s="11">
        <v>171.4745069703412</v>
      </c>
      <c r="O166">
        <v>153.24934319057542</v>
      </c>
      <c r="P166">
        <v>201.78213552982456</v>
      </c>
      <c r="Q166">
        <v>222.99305158178694</v>
      </c>
      <c r="R166">
        <v>139.45494805157233</v>
      </c>
      <c r="S166">
        <v>156.76920998689027</v>
      </c>
    </row>
    <row r="167" spans="2:20">
      <c r="B167">
        <f t="shared" si="9"/>
        <v>157</v>
      </c>
      <c r="C167" s="1">
        <f t="shared" si="10"/>
        <v>167.18804638951144</v>
      </c>
      <c r="D167" s="1">
        <f t="shared" si="11"/>
        <v>15.644578798489249</v>
      </c>
      <c r="F167" s="7"/>
      <c r="G167" s="7"/>
      <c r="H167" s="2">
        <v>148.32729449032612</v>
      </c>
      <c r="I167">
        <v>121.30868544600939</v>
      </c>
      <c r="J167" s="2">
        <v>151.44450017692435</v>
      </c>
      <c r="K167" s="2">
        <v>162.47938473313485</v>
      </c>
      <c r="L167" s="2">
        <v>158.77802333766189</v>
      </c>
      <c r="M167" s="7"/>
      <c r="N167" s="11">
        <v>169.3461284825465</v>
      </c>
      <c r="O167">
        <v>151.62425913506104</v>
      </c>
      <c r="P167">
        <v>248.46277800863083</v>
      </c>
      <c r="Q167">
        <v>214.06506989291259</v>
      </c>
      <c r="R167">
        <v>147.5944125230381</v>
      </c>
      <c r="S167">
        <v>165.63797405838</v>
      </c>
    </row>
    <row r="168" spans="2:20">
      <c r="B168">
        <f t="shared" si="9"/>
        <v>158</v>
      </c>
      <c r="C168" s="1">
        <f t="shared" si="10"/>
        <v>163.10672604800749</v>
      </c>
      <c r="D168" s="1">
        <f t="shared" si="11"/>
        <v>11.564394195793428</v>
      </c>
      <c r="E168">
        <f t="shared" si="8"/>
        <v>79</v>
      </c>
      <c r="F168" s="2">
        <f>AVERAGE(C167:C168)</f>
        <v>165.14738621875946</v>
      </c>
      <c r="G168" s="2">
        <f>AVERAGE(D167:D168)</f>
        <v>13.604486497141338</v>
      </c>
      <c r="H168" s="2">
        <v>147.22389923740946</v>
      </c>
      <c r="I168">
        <v>121.87584767866458</v>
      </c>
      <c r="J168" s="2">
        <v>157.15764879384568</v>
      </c>
      <c r="K168" s="2">
        <v>168.68904431275496</v>
      </c>
      <c r="L168" s="2">
        <v>151.62328505056732</v>
      </c>
      <c r="M168" s="7"/>
      <c r="N168" s="11">
        <v>169.95020929164397</v>
      </c>
      <c r="O168">
        <v>164.11205830290197</v>
      </c>
      <c r="P168">
        <v>207.31153332261343</v>
      </c>
      <c r="Q168">
        <v>207.36499632142565</v>
      </c>
      <c r="R168">
        <v>139.39708881805623</v>
      </c>
      <c r="S168">
        <v>159.46837539819899</v>
      </c>
    </row>
    <row r="169" spans="2:20">
      <c r="B169">
        <f t="shared" si="9"/>
        <v>159</v>
      </c>
      <c r="C169" s="1">
        <f t="shared" si="10"/>
        <v>167.80670587551231</v>
      </c>
      <c r="D169" s="1">
        <f t="shared" si="11"/>
        <v>14.634468534107302</v>
      </c>
      <c r="F169" s="7"/>
      <c r="G169" s="7"/>
      <c r="H169" s="2">
        <v>154.40549838085312</v>
      </c>
      <c r="I169">
        <v>122.89684402712572</v>
      </c>
      <c r="J169" s="2">
        <v>156.42955082900548</v>
      </c>
      <c r="K169" s="2">
        <v>158.94546580920124</v>
      </c>
      <c r="L169" s="2">
        <v>148.83611638212562</v>
      </c>
      <c r="M169" s="7"/>
      <c r="N169" s="11">
        <v>164.74583086883356</v>
      </c>
      <c r="O169">
        <v>168.70722549580262</v>
      </c>
      <c r="P169">
        <v>231.63065833057289</v>
      </c>
      <c r="Q169">
        <v>226.9487451974168</v>
      </c>
      <c r="R169">
        <v>149.40062685627962</v>
      </c>
      <c r="S169">
        <v>162.92720245341877</v>
      </c>
    </row>
    <row r="170" spans="2:20">
      <c r="B170">
        <f t="shared" si="9"/>
        <v>160</v>
      </c>
      <c r="C170" s="1">
        <f t="shared" si="10"/>
        <v>167.6118793605032</v>
      </c>
      <c r="D170" s="1">
        <f t="shared" si="11"/>
        <v>17.628456007398022</v>
      </c>
      <c r="E170">
        <f t="shared" si="8"/>
        <v>80</v>
      </c>
      <c r="F170" s="2">
        <f>AVERAGE(C169:C170)</f>
        <v>167.70929261800774</v>
      </c>
      <c r="G170" s="2">
        <f>AVERAGE(D169:D170)</f>
        <v>16.131462270752664</v>
      </c>
      <c r="H170" s="2">
        <v>143.30915413630569</v>
      </c>
      <c r="I170">
        <v>117.59037558685446</v>
      </c>
      <c r="J170" s="2">
        <v>157.34856457634959</v>
      </c>
      <c r="K170" s="2">
        <v>158.98985434031746</v>
      </c>
      <c r="L170" s="2">
        <v>155.87321547868564</v>
      </c>
      <c r="N170" s="8">
        <v>176.03848368452736</v>
      </c>
      <c r="O170">
        <v>157.01109130953046</v>
      </c>
      <c r="P170">
        <v>241.43040172423704</v>
      </c>
      <c r="Q170">
        <v>242.28709229134307</v>
      </c>
      <c r="R170">
        <v>141.30752164645097</v>
      </c>
      <c r="S170">
        <v>152.54491819093317</v>
      </c>
    </row>
    <row r="171" spans="2:20">
      <c r="B171">
        <f t="shared" si="9"/>
        <v>161</v>
      </c>
      <c r="C171" s="1">
        <f t="shared" si="10"/>
        <v>162.44739668208351</v>
      </c>
      <c r="D171" s="1">
        <f t="shared" si="11"/>
        <v>14.232128635072401</v>
      </c>
      <c r="F171" s="7"/>
      <c r="G171" s="7"/>
      <c r="H171" s="2">
        <v>149.22430569188751</v>
      </c>
      <c r="I171">
        <v>113.17449139280124</v>
      </c>
      <c r="J171" s="2">
        <v>153.3621788227866</v>
      </c>
      <c r="K171" s="2">
        <v>162.83528211150679</v>
      </c>
      <c r="L171" s="2">
        <v>150.45451393219935</v>
      </c>
      <c r="N171" s="8">
        <v>169.7313660378164</v>
      </c>
      <c r="O171">
        <v>150.99332893388078</v>
      </c>
      <c r="P171">
        <v>231.13712501990616</v>
      </c>
      <c r="Q171">
        <v>206.04823019700808</v>
      </c>
      <c r="R171">
        <v>140.38698483495114</v>
      </c>
      <c r="S171">
        <v>159.57355652817475</v>
      </c>
    </row>
    <row r="172" spans="2:20">
      <c r="B172">
        <f t="shared" si="9"/>
        <v>162</v>
      </c>
      <c r="C172" s="1">
        <f t="shared" si="10"/>
        <v>162.74547517955992</v>
      </c>
      <c r="D172" s="1">
        <f t="shared" si="11"/>
        <v>9.2809823284453579</v>
      </c>
      <c r="E172">
        <f t="shared" si="8"/>
        <v>81</v>
      </c>
      <c r="F172" s="2">
        <f>AVERAGE(C171:C172)</f>
        <v>162.59643593082171</v>
      </c>
      <c r="G172" s="2">
        <f>AVERAGE(D171:D172)</f>
        <v>11.75655548175888</v>
      </c>
      <c r="H172" s="2">
        <v>144.12947862325817</v>
      </c>
      <c r="I172">
        <v>134.61071987480437</v>
      </c>
      <c r="J172" s="2">
        <v>158.26362663867425</v>
      </c>
      <c r="K172" s="2">
        <v>166.76948694492856</v>
      </c>
      <c r="L172" s="2">
        <v>150.81762833144984</v>
      </c>
      <c r="N172" s="8">
        <v>169.67563902590703</v>
      </c>
      <c r="O172">
        <v>158.6836567886769</v>
      </c>
      <c r="P172">
        <v>200.72294108945749</v>
      </c>
      <c r="Q172">
        <v>195.01316112155644</v>
      </c>
      <c r="R172">
        <v>142.63325277962406</v>
      </c>
      <c r="S172">
        <v>168.88063575682204</v>
      </c>
    </row>
    <row r="173" spans="2:20">
      <c r="B173">
        <f t="shared" si="9"/>
        <v>163</v>
      </c>
      <c r="C173" s="1">
        <f t="shared" si="10"/>
        <v>164.10227296307275</v>
      </c>
      <c r="D173" s="1">
        <f t="shared" si="11"/>
        <v>13.405029195141561</v>
      </c>
      <c r="F173" s="7"/>
      <c r="G173" s="7"/>
      <c r="H173" s="16">
        <v>147.56921281251255</v>
      </c>
      <c r="I173" s="17">
        <v>137.30803338549816</v>
      </c>
      <c r="J173" s="16">
        <v>152.37141729430743</v>
      </c>
      <c r="K173" s="16">
        <v>160.52175186972875</v>
      </c>
      <c r="L173" s="16">
        <v>138.66601515735888</v>
      </c>
      <c r="M173" s="17"/>
      <c r="N173" s="18">
        <v>172.12670969325217</v>
      </c>
      <c r="O173" s="17">
        <v>172.37382601487249</v>
      </c>
      <c r="P173" s="17">
        <v>208.45955343033452</v>
      </c>
      <c r="Q173" s="17">
        <v>226.9856944330908</v>
      </c>
      <c r="R173" s="17">
        <v>130.90453927249379</v>
      </c>
      <c r="S173" s="17">
        <v>157.83824923035067</v>
      </c>
      <c r="T173" s="17"/>
    </row>
    <row r="174" spans="2:20">
      <c r="B174">
        <f t="shared" si="9"/>
        <v>164</v>
      </c>
      <c r="C174" s="1">
        <f t="shared" si="10"/>
        <v>164.06683834936209</v>
      </c>
      <c r="D174" s="1">
        <f t="shared" si="11"/>
        <v>14.761928170643126</v>
      </c>
      <c r="E174">
        <f t="shared" si="8"/>
        <v>82</v>
      </c>
      <c r="F174" s="2">
        <f>AVERAGE(C173:C174)</f>
        <v>164.08455565621742</v>
      </c>
      <c r="G174" s="2">
        <f>AVERAGE(D173:D174)</f>
        <v>14.083478682892343</v>
      </c>
      <c r="H174" s="16">
        <v>142.03302764271652</v>
      </c>
      <c r="I174" s="17">
        <v>135.05190401669276</v>
      </c>
      <c r="J174" s="16">
        <v>153.2825276716126</v>
      </c>
      <c r="K174" s="16">
        <v>159.04706622486728</v>
      </c>
      <c r="L174" s="16">
        <v>150.78993589426193</v>
      </c>
      <c r="M174" s="17"/>
      <c r="N174" s="18">
        <v>161.93561600003019</v>
      </c>
      <c r="O174" s="17">
        <v>150.26725113281535</v>
      </c>
      <c r="P174" s="17">
        <v>238.82381595858811</v>
      </c>
      <c r="Q174" s="17">
        <v>214.43897653887024</v>
      </c>
      <c r="R174" s="17">
        <v>133.60811078641657</v>
      </c>
      <c r="S174" s="17">
        <v>165.45698997611137</v>
      </c>
      <c r="T174" s="17"/>
    </row>
    <row r="175" spans="2:20">
      <c r="B175">
        <f t="shared" si="9"/>
        <v>165</v>
      </c>
      <c r="C175" s="1">
        <f t="shared" si="10"/>
        <v>162.89269463568681</v>
      </c>
      <c r="D175" s="1">
        <f t="shared" si="11"/>
        <v>11.855887928464059</v>
      </c>
      <c r="F175" s="7"/>
      <c r="G175" s="7"/>
      <c r="H175" s="16">
        <v>135.42233503094391</v>
      </c>
      <c r="I175" s="17">
        <v>129.52686489306208</v>
      </c>
      <c r="J175" s="16">
        <v>153.4655400840775</v>
      </c>
      <c r="K175" s="16">
        <v>164.62127932126344</v>
      </c>
      <c r="L175" s="16">
        <v>151.24986648864223</v>
      </c>
      <c r="M175" s="17"/>
      <c r="N175" s="18">
        <v>163.04753379059815</v>
      </c>
      <c r="O175" s="17">
        <v>157.63610942683439</v>
      </c>
      <c r="P175" s="17">
        <v>217.01143391188739</v>
      </c>
      <c r="Q175" s="17">
        <v>202.88253085915147</v>
      </c>
      <c r="R175" s="17">
        <v>145.47554270433696</v>
      </c>
      <c r="S175" s="17">
        <v>171.48060448175707</v>
      </c>
      <c r="T175" s="17"/>
    </row>
    <row r="176" spans="2:20">
      <c r="B176">
        <f t="shared" si="9"/>
        <v>166</v>
      </c>
      <c r="C176" s="1">
        <f t="shared" si="10"/>
        <v>164.07493135897536</v>
      </c>
      <c r="D176" s="1">
        <f t="shared" si="11"/>
        <v>14.640975183447944</v>
      </c>
      <c r="E176">
        <f t="shared" si="8"/>
        <v>83</v>
      </c>
      <c r="F176" s="2">
        <f>AVERAGE(C175:C176)</f>
        <v>163.48381299733109</v>
      </c>
      <c r="G176" s="2">
        <f>AVERAGE(D175:D176)</f>
        <v>13.248431555956001</v>
      </c>
      <c r="H176" s="16">
        <v>141.82202749786052</v>
      </c>
      <c r="I176" s="17">
        <v>131.10667709963482</v>
      </c>
      <c r="J176" s="16">
        <v>158.42675713588488</v>
      </c>
      <c r="K176" s="16">
        <v>143.70402248277128</v>
      </c>
      <c r="L176" s="16">
        <v>155.9286003530614</v>
      </c>
      <c r="M176" s="17"/>
      <c r="N176" s="18">
        <v>164.72039312692669</v>
      </c>
      <c r="O176" s="17">
        <v>157.45154155831929</v>
      </c>
      <c r="P176" s="17">
        <v>219.81770528631674</v>
      </c>
      <c r="Q176" s="17">
        <v>229.54549170277119</v>
      </c>
      <c r="R176" s="17">
        <v>130.52827456757856</v>
      </c>
      <c r="S176" s="17">
        <v>171.7727541376035</v>
      </c>
      <c r="T176" s="17"/>
    </row>
    <row r="177" spans="2:20">
      <c r="B177">
        <f t="shared" si="9"/>
        <v>167</v>
      </c>
      <c r="C177" s="1">
        <f t="shared" si="10"/>
        <v>166.360881592374</v>
      </c>
      <c r="D177" s="1">
        <f t="shared" si="11"/>
        <v>16.452178159895841</v>
      </c>
      <c r="F177" s="7"/>
      <c r="G177" s="7"/>
      <c r="H177" s="16">
        <v>137.27413305594683</v>
      </c>
      <c r="I177" s="17">
        <v>123.02712571726656</v>
      </c>
      <c r="J177" s="16">
        <v>160.5234965091926</v>
      </c>
      <c r="K177" s="16">
        <v>156.18706384445832</v>
      </c>
      <c r="L177" s="16">
        <v>152.94082251754932</v>
      </c>
      <c r="M177" s="17"/>
      <c r="N177" s="18">
        <v>158.8273599592975</v>
      </c>
      <c r="O177" s="17">
        <v>153.30883353458131</v>
      </c>
      <c r="P177" s="17">
        <v>235.85676324053733</v>
      </c>
      <c r="Q177" s="17">
        <v>236.22447478132915</v>
      </c>
      <c r="R177" s="17">
        <v>143.55953957706336</v>
      </c>
      <c r="S177" s="17">
        <v>172.24008477889231</v>
      </c>
      <c r="T177" s="17"/>
    </row>
    <row r="178" spans="2:20">
      <c r="B178">
        <f t="shared" si="9"/>
        <v>168</v>
      </c>
      <c r="C178" s="1">
        <f t="shared" si="10"/>
        <v>162.15592138704841</v>
      </c>
      <c r="D178" s="1">
        <f t="shared" si="11"/>
        <v>12.629024969013518</v>
      </c>
      <c r="E178">
        <f t="shared" si="8"/>
        <v>84</v>
      </c>
      <c r="F178" s="2">
        <f>AVERAGE(C177:C178)</f>
        <v>164.25840148971122</v>
      </c>
      <c r="G178" s="2">
        <f>AVERAGE(D177:D178)</f>
        <v>14.540601564454679</v>
      </c>
      <c r="H178" s="16">
        <v>141.40464330164929</v>
      </c>
      <c r="I178" s="17">
        <v>127.16145018257694</v>
      </c>
      <c r="J178" s="16">
        <v>144.72070811626952</v>
      </c>
      <c r="K178" s="16">
        <v>165.52384612062681</v>
      </c>
      <c r="L178" s="16">
        <v>152.96153817792629</v>
      </c>
      <c r="M178" s="17"/>
      <c r="N178" s="18">
        <v>169.65872423876277</v>
      </c>
      <c r="O178" s="17">
        <v>165.86203513030446</v>
      </c>
      <c r="P178" s="17">
        <v>198.49334798176466</v>
      </c>
      <c r="Q178" s="17">
        <v>224.34676694187851</v>
      </c>
      <c r="R178" s="17">
        <v>137.06421171016979</v>
      </c>
      <c r="S178" s="17">
        <v>156.5178633556034</v>
      </c>
      <c r="T178" s="17"/>
    </row>
    <row r="179" spans="2:20">
      <c r="B179">
        <f t="shared" si="9"/>
        <v>169</v>
      </c>
      <c r="C179" s="1">
        <f t="shared" si="10"/>
        <v>161.76041882260199</v>
      </c>
      <c r="D179" s="1">
        <f t="shared" si="11"/>
        <v>13.954342831021551</v>
      </c>
      <c r="F179" s="7"/>
      <c r="G179" s="7"/>
      <c r="H179" s="16">
        <v>138.94352093454989</v>
      </c>
      <c r="I179" s="17">
        <v>123.20774647887323</v>
      </c>
      <c r="J179" s="16">
        <v>163.24880078091223</v>
      </c>
      <c r="K179" s="16">
        <v>151.73795205008824</v>
      </c>
      <c r="L179" s="16">
        <v>150.5547648482206</v>
      </c>
      <c r="M179" s="17"/>
      <c r="N179" s="18">
        <v>161.20998474377984</v>
      </c>
      <c r="O179" s="17">
        <v>160.6656829082265</v>
      </c>
      <c r="P179" s="17">
        <v>232.74545488441933</v>
      </c>
      <c r="Q179" s="17">
        <v>204.83152129485816</v>
      </c>
      <c r="R179" s="17">
        <v>138.50566131037505</v>
      </c>
      <c r="S179" s="17">
        <v>153.71351681431889</v>
      </c>
      <c r="T179" s="17"/>
    </row>
    <row r="180" spans="2:20">
      <c r="B180">
        <f t="shared" si="9"/>
        <v>170</v>
      </c>
      <c r="C180" s="1">
        <f t="shared" si="10"/>
        <v>161.76642070224989</v>
      </c>
      <c r="D180" s="1">
        <f t="shared" si="11"/>
        <v>16.669301399691154</v>
      </c>
      <c r="E180">
        <f t="shared" si="8"/>
        <v>85</v>
      </c>
      <c r="F180" s="2">
        <f>AVERAGE(C179:C180)</f>
        <v>161.76341976242594</v>
      </c>
      <c r="G180" s="2">
        <f>AVERAGE(D179:D180)</f>
        <v>15.311822115356353</v>
      </c>
      <c r="H180" s="16">
        <v>134.97144693029188</v>
      </c>
      <c r="I180" s="17">
        <v>126.12780386019823</v>
      </c>
      <c r="J180" s="16">
        <v>153.00405736789571</v>
      </c>
      <c r="K180" s="16">
        <v>148.10854846366459</v>
      </c>
      <c r="L180" s="16">
        <v>146.71292219602614</v>
      </c>
      <c r="M180" s="17"/>
      <c r="N180" s="18">
        <v>170.71412828313558</v>
      </c>
      <c r="O180" s="17">
        <v>150.95175959412512</v>
      </c>
      <c r="P180" s="17">
        <v>229.39004808584389</v>
      </c>
      <c r="Q180" s="17">
        <v>236.3245320035968</v>
      </c>
      <c r="R180" s="17">
        <v>129.94357287235695</v>
      </c>
      <c r="S180" s="17">
        <v>153.18180806761393</v>
      </c>
      <c r="T180" s="17"/>
    </row>
    <row r="181" spans="2:20">
      <c r="B181">
        <f t="shared" si="9"/>
        <v>171</v>
      </c>
      <c r="C181" s="1">
        <f t="shared" ref="C181:C200" si="12">AVERAGE(H181:O181)</f>
        <v>147.852657705859</v>
      </c>
      <c r="D181" s="1">
        <f t="shared" ref="D181:D200" si="13">STDEV(H181:O181)/SQRT(5)</f>
        <v>6.2902325831019059</v>
      </c>
      <c r="F181" s="7"/>
      <c r="G181" s="7"/>
      <c r="H181" s="16">
        <v>139.16419998513322</v>
      </c>
      <c r="I181" s="17">
        <v>120.1574074074074</v>
      </c>
      <c r="J181" s="16">
        <v>155.43891279068316</v>
      </c>
      <c r="K181" s="16">
        <v>161.96447777218657</v>
      </c>
      <c r="L181" s="16">
        <v>151.00428394489845</v>
      </c>
      <c r="M181" s="17"/>
      <c r="N181" s="18">
        <v>156.00193489430242</v>
      </c>
      <c r="O181" s="17">
        <v>151.23738714640174</v>
      </c>
      <c r="P181" s="17">
        <v>228.59147779348848</v>
      </c>
      <c r="Q181" s="17">
        <v>210.79408158260443</v>
      </c>
      <c r="R181" s="17">
        <v>141.96751222006776</v>
      </c>
      <c r="S181" s="17">
        <v>172.61982492745992</v>
      </c>
      <c r="T181" s="17"/>
    </row>
    <row r="182" spans="2:20">
      <c r="B182">
        <f t="shared" si="9"/>
        <v>172</v>
      </c>
      <c r="C182" s="1">
        <f t="shared" si="12"/>
        <v>146.74107861244246</v>
      </c>
      <c r="D182" s="1">
        <f t="shared" si="13"/>
        <v>5.4847753098826768</v>
      </c>
      <c r="E182">
        <f t="shared" si="8"/>
        <v>86</v>
      </c>
      <c r="F182" s="2">
        <f>AVERAGE(C181:C182)</f>
        <v>147.29686815915073</v>
      </c>
      <c r="G182" s="2">
        <f>AVERAGE(D181:D182)</f>
        <v>5.8875039464922914</v>
      </c>
      <c r="H182" s="16">
        <v>139.84544604209592</v>
      </c>
      <c r="I182" s="17">
        <v>121.88002086593636</v>
      </c>
      <c r="J182" s="16">
        <v>151.44845186194382</v>
      </c>
      <c r="K182" s="16">
        <v>151.54086697193216</v>
      </c>
      <c r="L182" s="16">
        <v>155.83865359971469</v>
      </c>
      <c r="M182" s="17"/>
      <c r="N182" s="18">
        <v>156.6644962853095</v>
      </c>
      <c r="O182" s="17">
        <v>149.96961466016484</v>
      </c>
      <c r="P182" s="17">
        <v>198.92043418468205</v>
      </c>
      <c r="Q182" s="17">
        <v>198.0472492438486</v>
      </c>
      <c r="R182" s="17">
        <v>140.7806791847454</v>
      </c>
      <c r="S182" s="17">
        <v>165.09465911802249</v>
      </c>
      <c r="T182" s="17"/>
    </row>
    <row r="183" spans="2:20">
      <c r="B183">
        <f t="shared" si="9"/>
        <v>173</v>
      </c>
      <c r="C183" s="1">
        <f t="shared" si="12"/>
        <v>146.86544280227849</v>
      </c>
      <c r="D183" s="1">
        <f t="shared" si="13"/>
        <v>7.3697529682719756</v>
      </c>
      <c r="F183" s="7"/>
      <c r="G183" s="7"/>
      <c r="H183" s="16">
        <v>134.68346225834304</v>
      </c>
      <c r="I183" s="17">
        <v>117.75834637454355</v>
      </c>
      <c r="J183" s="16">
        <v>156.11131669478002</v>
      </c>
      <c r="K183" s="16">
        <v>146.26533936935812</v>
      </c>
      <c r="L183" s="16">
        <v>150.2746204255059</v>
      </c>
      <c r="M183" s="17"/>
      <c r="N183" s="18">
        <v>168.86451597726867</v>
      </c>
      <c r="O183" s="17">
        <v>154.10049851615011</v>
      </c>
      <c r="P183" s="17">
        <v>217.89332130307875</v>
      </c>
      <c r="Q183" s="17">
        <v>234.58105125480256</v>
      </c>
      <c r="R183" s="17">
        <v>132.71075360573531</v>
      </c>
      <c r="S183" s="17">
        <v>156.2199106029307</v>
      </c>
      <c r="T183" s="17"/>
    </row>
    <row r="184" spans="2:20">
      <c r="B184">
        <f t="shared" si="9"/>
        <v>174</v>
      </c>
      <c r="C184" s="1">
        <f t="shared" si="12"/>
        <v>146.70713144390749</v>
      </c>
      <c r="D184" s="1">
        <f t="shared" si="13"/>
        <v>5.9877556509010148</v>
      </c>
      <c r="E184">
        <f t="shared" si="8"/>
        <v>87</v>
      </c>
      <c r="F184" s="2">
        <f>AVERAGE(C183:C184)</f>
        <v>146.78628712309299</v>
      </c>
      <c r="G184" s="2">
        <f>AVERAGE(D183:D184)</f>
        <v>6.6787543095864947</v>
      </c>
      <c r="H184" s="16">
        <v>136.2713984225945</v>
      </c>
      <c r="I184" s="17">
        <v>125.56481481481481</v>
      </c>
      <c r="J184" s="16">
        <v>154.527802413378</v>
      </c>
      <c r="K184" s="16">
        <v>159.64463449487204</v>
      </c>
      <c r="L184" s="16">
        <v>140.00083356382638</v>
      </c>
      <c r="M184" s="17"/>
      <c r="N184" s="18">
        <v>162.27443623243911</v>
      </c>
      <c r="O184" s="17">
        <v>148.6660001654275</v>
      </c>
      <c r="P184" s="17">
        <v>233.01709616946712</v>
      </c>
      <c r="Q184" s="17">
        <v>233.96484917845171</v>
      </c>
      <c r="R184" s="17">
        <v>142.06580104222087</v>
      </c>
      <c r="S184" s="17">
        <v>165.86592695558605</v>
      </c>
      <c r="T184" s="17"/>
    </row>
    <row r="185" spans="2:20">
      <c r="B185">
        <f t="shared" si="9"/>
        <v>175</v>
      </c>
      <c r="C185" s="1">
        <f t="shared" si="12"/>
        <v>149.72645099509469</v>
      </c>
      <c r="D185" s="1">
        <f t="shared" si="13"/>
        <v>6.1213962234446235</v>
      </c>
      <c r="F185" s="7"/>
      <c r="G185" s="7"/>
      <c r="H185" s="16">
        <v>142.63758698507033</v>
      </c>
      <c r="I185" s="17">
        <v>123.69940010432968</v>
      </c>
      <c r="J185" s="16">
        <v>150.68849343663402</v>
      </c>
      <c r="K185" s="16">
        <v>162.47307169759833</v>
      </c>
      <c r="L185" s="16">
        <v>151.06653826105727</v>
      </c>
      <c r="M185" s="17"/>
      <c r="N185" s="18">
        <v>152.92580383690571</v>
      </c>
      <c r="O185" s="17">
        <v>164.59426264406756</v>
      </c>
      <c r="P185" s="17">
        <v>206.77358717826971</v>
      </c>
      <c r="Q185" s="17">
        <v>194.42328128831846</v>
      </c>
      <c r="R185" s="17">
        <v>148.0342864474089</v>
      </c>
      <c r="S185" s="17">
        <v>174.23816355487992</v>
      </c>
      <c r="T185" s="17"/>
    </row>
    <row r="186" spans="2:20">
      <c r="B186">
        <f t="shared" si="9"/>
        <v>176</v>
      </c>
      <c r="C186" s="1">
        <f t="shared" si="12"/>
        <v>148.21686403647476</v>
      </c>
      <c r="D186" s="1">
        <f t="shared" si="13"/>
        <v>6.5857587134959861</v>
      </c>
      <c r="E186">
        <f t="shared" si="8"/>
        <v>88</v>
      </c>
      <c r="F186" s="2">
        <f>AVERAGE(C185:C186)</f>
        <v>148.97165751578473</v>
      </c>
      <c r="G186" s="2">
        <f>AVERAGE(D185:D186)</f>
        <v>6.3535774684703048</v>
      </c>
      <c r="H186" s="16">
        <v>145.64072807290071</v>
      </c>
      <c r="I186" s="17">
        <v>118.9179707876891</v>
      </c>
      <c r="J186" s="16">
        <v>146.17690404594998</v>
      </c>
      <c r="K186" s="16">
        <v>152.93920434327373</v>
      </c>
      <c r="L186" s="16">
        <v>152.23187465853374</v>
      </c>
      <c r="M186" s="17"/>
      <c r="N186" s="18">
        <v>166.99300623378087</v>
      </c>
      <c r="O186" s="17">
        <v>154.618360113195</v>
      </c>
      <c r="P186" s="17">
        <v>226.92771795826215</v>
      </c>
      <c r="Q186" s="17">
        <v>248.48671625929859</v>
      </c>
      <c r="R186" s="17">
        <v>144.09195233764777</v>
      </c>
      <c r="S186" s="17">
        <v>177.78458110282088</v>
      </c>
      <c r="T186" s="17"/>
    </row>
    <row r="187" spans="2:20">
      <c r="B187">
        <f t="shared" si="9"/>
        <v>177</v>
      </c>
      <c r="C187" s="1">
        <f t="shared" si="12"/>
        <v>142.9278388338291</v>
      </c>
      <c r="D187" s="1">
        <f t="shared" si="13"/>
        <v>5.8143708999946728</v>
      </c>
      <c r="F187" s="7"/>
      <c r="G187" s="7"/>
      <c r="H187" s="16">
        <v>128.69638898789501</v>
      </c>
      <c r="I187" s="17">
        <v>121.99778299426185</v>
      </c>
      <c r="J187" s="16">
        <v>145.65170040882896</v>
      </c>
      <c r="K187" s="16">
        <v>146.7802463303064</v>
      </c>
      <c r="L187" s="16">
        <v>146.6298448844625</v>
      </c>
      <c r="M187" s="17"/>
      <c r="N187" s="18">
        <v>159.11464909598789</v>
      </c>
      <c r="O187" s="17">
        <v>151.62425913506104</v>
      </c>
      <c r="P187" s="17">
        <v>243.60990128696861</v>
      </c>
      <c r="Q187" s="17">
        <v>242.46088449276544</v>
      </c>
      <c r="R187" s="17">
        <v>140.47395337228588</v>
      </c>
      <c r="S187" s="17">
        <v>158.68550136698292</v>
      </c>
      <c r="T187" s="17"/>
    </row>
    <row r="188" spans="2:20">
      <c r="B188">
        <f t="shared" si="9"/>
        <v>178</v>
      </c>
      <c r="C188" s="1">
        <f t="shared" si="12"/>
        <v>149.4865742555092</v>
      </c>
      <c r="D188" s="1">
        <f t="shared" si="13"/>
        <v>6.8939311831448107</v>
      </c>
      <c r="E188">
        <f t="shared" si="8"/>
        <v>89</v>
      </c>
      <c r="F188" s="2">
        <f>AVERAGE(C187:C188)</f>
        <v>146.20720654466913</v>
      </c>
      <c r="G188" s="2">
        <f>AVERAGE(D187:D188)</f>
        <v>6.3541510415697413</v>
      </c>
      <c r="H188" s="16">
        <v>139.01559155565806</v>
      </c>
      <c r="I188" s="17">
        <v>121.30868544600939</v>
      </c>
      <c r="J188" s="16">
        <v>159.36972797365965</v>
      </c>
      <c r="K188" s="16">
        <v>153.45391402186152</v>
      </c>
      <c r="L188" s="16">
        <v>146.11463675073429</v>
      </c>
      <c r="M188" s="17"/>
      <c r="N188" s="18">
        <v>163.03140573773968</v>
      </c>
      <c r="O188" s="17">
        <v>164.11205830290197</v>
      </c>
      <c r="P188" s="17">
        <v>209.52993715050394</v>
      </c>
      <c r="Q188" s="17">
        <v>226.93828169704895</v>
      </c>
      <c r="R188" s="17">
        <v>141.63742708972904</v>
      </c>
      <c r="S188" s="17">
        <v>154.69496556505814</v>
      </c>
      <c r="T188" s="17"/>
    </row>
    <row r="189" spans="2:20">
      <c r="B189">
        <f t="shared" si="9"/>
        <v>179</v>
      </c>
      <c r="C189" s="1">
        <f t="shared" si="12"/>
        <v>148.01322021186363</v>
      </c>
      <c r="D189" s="1">
        <f t="shared" si="13"/>
        <v>7.0565389355501331</v>
      </c>
      <c r="F189" s="7"/>
      <c r="G189" s="7"/>
      <c r="H189" s="16">
        <v>135.66698798648267</v>
      </c>
      <c r="I189" s="17">
        <v>121.87584767866458</v>
      </c>
      <c r="J189" s="16">
        <v>145.58415129302716</v>
      </c>
      <c r="K189" s="16">
        <v>151.14669681562003</v>
      </c>
      <c r="L189" s="16">
        <v>150.71040063861767</v>
      </c>
      <c r="M189" s="17"/>
      <c r="N189" s="18">
        <v>162.40123157483055</v>
      </c>
      <c r="O189" s="17">
        <v>168.70722549580262</v>
      </c>
      <c r="P189" s="17">
        <v>229.98910491218507</v>
      </c>
      <c r="Q189" s="17">
        <v>245.11043897653883</v>
      </c>
      <c r="R189" s="17">
        <v>134.02498476702942</v>
      </c>
      <c r="S189" s="17">
        <v>164.70911587262864</v>
      </c>
      <c r="T189" s="17"/>
    </row>
    <row r="190" spans="2:20">
      <c r="B190">
        <f t="shared" si="9"/>
        <v>180</v>
      </c>
      <c r="C190" s="1">
        <f t="shared" si="12"/>
        <v>148.36303923361831</v>
      </c>
      <c r="D190" s="1">
        <f t="shared" si="13"/>
        <v>5.6390053657202035</v>
      </c>
      <c r="E190">
        <f t="shared" si="8"/>
        <v>90</v>
      </c>
      <c r="F190" s="2">
        <f>AVERAGE(C189:C190)</f>
        <v>148.18812972274097</v>
      </c>
      <c r="G190" s="2">
        <f>AVERAGE(D189:D190)</f>
        <v>6.3477721506351683</v>
      </c>
      <c r="H190" s="16">
        <v>143.55872099782908</v>
      </c>
      <c r="I190" s="17">
        <v>122.89684402712572</v>
      </c>
      <c r="J190" s="16">
        <v>153.77982253328349</v>
      </c>
      <c r="K190" s="16">
        <v>151.15320713351707</v>
      </c>
      <c r="L190" s="16">
        <v>148.72888868929346</v>
      </c>
      <c r="M190" s="17"/>
      <c r="N190" s="18">
        <v>161.41269994474897</v>
      </c>
      <c r="O190" s="17">
        <v>157.01109130953046</v>
      </c>
      <c r="P190" s="17">
        <v>208.7146690098281</v>
      </c>
      <c r="Q190" s="17">
        <v>244.02534128995339</v>
      </c>
      <c r="R190" s="17">
        <v>140.60117181119705</v>
      </c>
      <c r="S190" s="17">
        <v>166.70719464861622</v>
      </c>
      <c r="T190" s="17"/>
    </row>
    <row r="191" spans="2:20">
      <c r="B191">
        <f t="shared" si="9"/>
        <v>181</v>
      </c>
      <c r="C191" s="1">
        <f t="shared" si="12"/>
        <v>144.86860303614483</v>
      </c>
      <c r="D191" s="1">
        <f t="shared" si="13"/>
        <v>6.5942836498745088</v>
      </c>
      <c r="F191" s="7"/>
      <c r="G191" s="7"/>
      <c r="H191" s="16">
        <v>135.16800316967783</v>
      </c>
      <c r="I191" s="17">
        <v>117.59037558685446</v>
      </c>
      <c r="J191" s="16">
        <v>144.63722877023292</v>
      </c>
      <c r="K191" s="16">
        <v>155.48789515878752</v>
      </c>
      <c r="L191" s="16">
        <v>147.80215805874985</v>
      </c>
      <c r="M191" s="17"/>
      <c r="N191" s="18">
        <v>162.40123157483055</v>
      </c>
      <c r="O191" s="17">
        <v>150.99332893388078</v>
      </c>
      <c r="P191" s="17">
        <v>240.40443083774468</v>
      </c>
      <c r="Q191" s="17">
        <v>232.05280797841903</v>
      </c>
      <c r="R191" s="17">
        <v>133.67172000587215</v>
      </c>
      <c r="S191" s="17">
        <v>170.94309263822583</v>
      </c>
      <c r="T191" s="17"/>
    </row>
    <row r="192" spans="2:20">
      <c r="B192">
        <f t="shared" si="9"/>
        <v>182</v>
      </c>
      <c r="C192" s="1">
        <f t="shared" si="12"/>
        <v>146.68162173416471</v>
      </c>
      <c r="D192" s="1">
        <f t="shared" si="13"/>
        <v>7.4066207717725723</v>
      </c>
      <c r="E192">
        <f t="shared" si="8"/>
        <v>91</v>
      </c>
      <c r="F192" s="2">
        <f>AVERAGE(C191:C192)</f>
        <v>145.77511238515478</v>
      </c>
      <c r="G192" s="2">
        <f>AVERAGE(D191:D192)</f>
        <v>7.000452210823541</v>
      </c>
      <c r="H192" s="16">
        <v>138.34387549818075</v>
      </c>
      <c r="I192" s="17">
        <v>113.17449139280124</v>
      </c>
      <c r="J192" s="16">
        <v>150.82383864855137</v>
      </c>
      <c r="K192" s="16">
        <v>154.91577631328943</v>
      </c>
      <c r="L192" s="16">
        <v>149.41701355290417</v>
      </c>
      <c r="M192" s="17"/>
      <c r="N192" s="18">
        <v>161.41269994474897</v>
      </c>
      <c r="O192" s="17">
        <v>158.6836567886769</v>
      </c>
      <c r="P192" s="17">
        <v>208.86994178493148</v>
      </c>
      <c r="Q192" s="17">
        <v>245.11043897653883</v>
      </c>
      <c r="R192" s="17">
        <v>132.66457403115879</v>
      </c>
      <c r="S192" s="17">
        <v>173.03474635053669</v>
      </c>
      <c r="T192" s="17"/>
    </row>
    <row r="193" spans="2:21">
      <c r="B193">
        <f t="shared" si="9"/>
        <v>183</v>
      </c>
      <c r="H193" s="17"/>
      <c r="I193" s="17"/>
      <c r="J193" s="17"/>
      <c r="K193" s="17"/>
      <c r="L193" s="17"/>
      <c r="M193" s="17"/>
      <c r="N193" s="18"/>
      <c r="O193" s="17"/>
      <c r="P193" s="17"/>
      <c r="Q193" s="17"/>
      <c r="R193" s="17"/>
      <c r="S193" s="17"/>
      <c r="T193" s="17"/>
    </row>
    <row r="194" spans="2:21">
      <c r="B194">
        <f t="shared" si="9"/>
        <v>184</v>
      </c>
      <c r="H194"/>
      <c r="I194"/>
      <c r="N194" s="8"/>
    </row>
    <row r="195" spans="2:21" ht="23">
      <c r="B195">
        <f t="shared" si="9"/>
        <v>185</v>
      </c>
      <c r="H195">
        <f>AVERAGE(H173:H192)</f>
        <v>138.90663685841659</v>
      </c>
      <c r="I195">
        <f>AVERAGE(I173:I192)</f>
        <v>123.96697965571204</v>
      </c>
      <c r="J195">
        <f t="shared" ref="J195:S195" si="14">AVERAGE(J173:J192)</f>
        <v>152.66408279155524</v>
      </c>
      <c r="K195">
        <f t="shared" si="14"/>
        <v>154.8608430400036</v>
      </c>
      <c r="L195">
        <f t="shared" si="14"/>
        <v>149.48121063306726</v>
      </c>
      <c r="N195">
        <f t="shared" si="14"/>
        <v>162.78692805843374</v>
      </c>
      <c r="O195">
        <f t="shared" si="14"/>
        <v>157.14173912556694</v>
      </c>
      <c r="P195">
        <f t="shared" si="14"/>
        <v>221.69198711745508</v>
      </c>
      <c r="Q195">
        <f t="shared" si="14"/>
        <v>226.57877053870675</v>
      </c>
      <c r="R195">
        <f t="shared" si="14"/>
        <v>138.11571343579445</v>
      </c>
      <c r="S195">
        <f t="shared" si="14"/>
        <v>165.13997767729998</v>
      </c>
      <c r="T195" s="14">
        <f>AVERAGE(H195:S195)</f>
        <v>162.84862444836472</v>
      </c>
      <c r="U195" s="15">
        <f>STDEV(H195:S195)/SQRT(11)</f>
        <v>9.8187347585417939</v>
      </c>
    </row>
    <row r="196" spans="2:21">
      <c r="B196">
        <f t="shared" si="9"/>
        <v>186</v>
      </c>
      <c r="H196"/>
      <c r="I196"/>
      <c r="N196" s="8"/>
    </row>
    <row r="197" spans="2:21">
      <c r="B197">
        <f t="shared" si="9"/>
        <v>187</v>
      </c>
      <c r="H197"/>
      <c r="I197"/>
      <c r="N197" s="8"/>
    </row>
    <row r="198" spans="2:21">
      <c r="B198">
        <f t="shared" si="9"/>
        <v>188</v>
      </c>
      <c r="H198"/>
      <c r="I198"/>
      <c r="N198" s="8"/>
    </row>
    <row r="199" spans="2:21">
      <c r="B199">
        <f t="shared" si="9"/>
        <v>189</v>
      </c>
      <c r="H199"/>
      <c r="I199"/>
      <c r="N199" s="8"/>
    </row>
    <row r="200" spans="2:21">
      <c r="B200">
        <f t="shared" si="9"/>
        <v>190</v>
      </c>
      <c r="H200"/>
      <c r="I200"/>
      <c r="N200" s="8"/>
    </row>
    <row r="201" spans="2:21">
      <c r="B201">
        <f t="shared" si="9"/>
        <v>191</v>
      </c>
      <c r="H201"/>
      <c r="I201"/>
      <c r="N201" s="8"/>
    </row>
    <row r="202" spans="2:21" ht="14" thickBot="1">
      <c r="B202">
        <f t="shared" si="9"/>
        <v>192</v>
      </c>
      <c r="H202"/>
      <c r="I202"/>
      <c r="N202" s="8"/>
    </row>
    <row r="203" spans="2:21">
      <c r="B203">
        <f t="shared" si="9"/>
        <v>193</v>
      </c>
      <c r="H203"/>
      <c r="I203"/>
      <c r="N203" s="12"/>
    </row>
    <row r="204" spans="2:21">
      <c r="B204">
        <f t="shared" si="9"/>
        <v>194</v>
      </c>
      <c r="H204"/>
      <c r="I204"/>
      <c r="N204" s="11"/>
    </row>
    <row r="205" spans="2:21">
      <c r="B205">
        <f t="shared" ref="B205:B216" si="15">B204+1</f>
        <v>195</v>
      </c>
      <c r="H205"/>
      <c r="I205"/>
      <c r="N205" s="11"/>
    </row>
    <row r="206" spans="2:21">
      <c r="B206">
        <f t="shared" si="15"/>
        <v>196</v>
      </c>
      <c r="H206"/>
      <c r="I206"/>
      <c r="N206" s="11"/>
    </row>
    <row r="207" spans="2:21">
      <c r="B207">
        <f t="shared" si="15"/>
        <v>197</v>
      </c>
      <c r="H207"/>
      <c r="I207"/>
      <c r="N207" s="11"/>
    </row>
    <row r="208" spans="2:21">
      <c r="B208">
        <f t="shared" si="15"/>
        <v>198</v>
      </c>
      <c r="H208"/>
      <c r="I208"/>
      <c r="N208" s="11"/>
    </row>
    <row r="209" spans="2:14">
      <c r="B209">
        <f t="shared" si="15"/>
        <v>199</v>
      </c>
      <c r="H209"/>
      <c r="I209"/>
      <c r="N209" s="11"/>
    </row>
    <row r="210" spans="2:14">
      <c r="B210">
        <f t="shared" si="15"/>
        <v>200</v>
      </c>
      <c r="H210"/>
      <c r="I210"/>
      <c r="N210" s="11"/>
    </row>
    <row r="211" spans="2:14">
      <c r="B211">
        <f t="shared" si="15"/>
        <v>201</v>
      </c>
      <c r="H211"/>
      <c r="I211"/>
      <c r="N211" s="11"/>
    </row>
    <row r="212" spans="2:14">
      <c r="B212">
        <f t="shared" si="15"/>
        <v>202</v>
      </c>
      <c r="H212"/>
      <c r="I212"/>
      <c r="N212" s="11"/>
    </row>
    <row r="213" spans="2:14">
      <c r="B213">
        <f t="shared" si="15"/>
        <v>203</v>
      </c>
      <c r="H213"/>
      <c r="I213"/>
      <c r="N213" s="11"/>
    </row>
    <row r="214" spans="2:14">
      <c r="B214">
        <f t="shared" si="15"/>
        <v>204</v>
      </c>
      <c r="H214"/>
      <c r="I214"/>
      <c r="N214" s="11"/>
    </row>
    <row r="215" spans="2:14">
      <c r="B215">
        <f t="shared" si="15"/>
        <v>205</v>
      </c>
      <c r="H215"/>
      <c r="I215"/>
      <c r="N215" s="11"/>
    </row>
    <row r="216" spans="2:14">
      <c r="B216">
        <f t="shared" si="15"/>
        <v>206</v>
      </c>
      <c r="H216"/>
      <c r="I216"/>
      <c r="N216" s="11"/>
    </row>
    <row r="217" spans="2:14">
      <c r="H217"/>
      <c r="I217"/>
      <c r="N217" s="11"/>
    </row>
    <row r="218" spans="2:14">
      <c r="H218"/>
      <c r="I218"/>
    </row>
    <row r="219" spans="2:14">
      <c r="H219"/>
      <c r="I219"/>
    </row>
    <row r="220" spans="2:14">
      <c r="H220"/>
      <c r="I220"/>
    </row>
    <row r="221" spans="2:14">
      <c r="H221"/>
      <c r="I221"/>
    </row>
    <row r="222" spans="2:14">
      <c r="H222"/>
      <c r="I222"/>
    </row>
    <row r="223" spans="2:14">
      <c r="H223"/>
      <c r="I223"/>
    </row>
    <row r="224" spans="2:14">
      <c r="H224"/>
      <c r="I224"/>
    </row>
    <row r="225" spans="8:9">
      <c r="H225"/>
      <c r="I225"/>
    </row>
    <row r="226" spans="8:9">
      <c r="H226"/>
      <c r="I226"/>
    </row>
    <row r="227" spans="8:9">
      <c r="H227"/>
      <c r="I227"/>
    </row>
    <row r="228" spans="8:9">
      <c r="H228"/>
      <c r="I228"/>
    </row>
    <row r="229" spans="8:9">
      <c r="H229"/>
      <c r="I229"/>
    </row>
    <row r="230" spans="8:9">
      <c r="H230"/>
      <c r="I230"/>
    </row>
    <row r="231" spans="8:9">
      <c r="H231"/>
      <c r="I231"/>
    </row>
    <row r="232" spans="8:9">
      <c r="H232"/>
      <c r="I232"/>
    </row>
    <row r="233" spans="8:9">
      <c r="H233"/>
      <c r="I233"/>
    </row>
    <row r="234" spans="8:9">
      <c r="H234"/>
      <c r="I234"/>
    </row>
    <row r="235" spans="8:9">
      <c r="H235"/>
      <c r="I235"/>
    </row>
    <row r="236" spans="8:9">
      <c r="H236"/>
      <c r="I236"/>
    </row>
    <row r="237" spans="8:9">
      <c r="H237"/>
      <c r="I237"/>
    </row>
    <row r="238" spans="8:9">
      <c r="H238"/>
      <c r="I238"/>
    </row>
    <row r="239" spans="8:9">
      <c r="H239"/>
      <c r="I239"/>
    </row>
    <row r="240" spans="8:9">
      <c r="H240"/>
      <c r="I240"/>
    </row>
    <row r="241" spans="8:9">
      <c r="H241"/>
      <c r="I241"/>
    </row>
    <row r="242" spans="8:9">
      <c r="H242"/>
      <c r="I242"/>
    </row>
    <row r="243" spans="8:9">
      <c r="H243"/>
      <c r="I243"/>
    </row>
    <row r="244" spans="8:9">
      <c r="H244"/>
      <c r="I244"/>
    </row>
    <row r="245" spans="8:9">
      <c r="H245"/>
      <c r="I245"/>
    </row>
    <row r="246" spans="8:9">
      <c r="H246"/>
      <c r="I246"/>
    </row>
    <row r="247" spans="8:9">
      <c r="H247"/>
      <c r="I247"/>
    </row>
    <row r="248" spans="8:9">
      <c r="H248"/>
      <c r="I248"/>
    </row>
    <row r="249" spans="8:9">
      <c r="H249"/>
      <c r="I249"/>
    </row>
    <row r="250" spans="8:9">
      <c r="H250"/>
      <c r="I250"/>
    </row>
    <row r="251" spans="8:9">
      <c r="H251"/>
      <c r="I251"/>
    </row>
    <row r="252" spans="8:9">
      <c r="H252"/>
      <c r="I252"/>
    </row>
    <row r="253" spans="8:9">
      <c r="H253"/>
      <c r="I253"/>
    </row>
    <row r="254" spans="8:9">
      <c r="H254"/>
      <c r="I254"/>
    </row>
    <row r="255" spans="8:9">
      <c r="H255"/>
      <c r="I255"/>
    </row>
    <row r="256" spans="8:9">
      <c r="H256"/>
      <c r="I256"/>
    </row>
    <row r="257" spans="8:9">
      <c r="H257"/>
      <c r="I257"/>
    </row>
    <row r="258" spans="8:9">
      <c r="H258"/>
      <c r="I258"/>
    </row>
    <row r="259" spans="8:9">
      <c r="H259"/>
      <c r="I259"/>
    </row>
    <row r="260" spans="8:9">
      <c r="H260"/>
      <c r="I260"/>
    </row>
    <row r="261" spans="8:9">
      <c r="H261"/>
      <c r="I261"/>
    </row>
    <row r="262" spans="8:9">
      <c r="H262"/>
      <c r="I262"/>
    </row>
    <row r="263" spans="8:9">
      <c r="H263"/>
      <c r="I263"/>
    </row>
    <row r="264" spans="8:9">
      <c r="H264"/>
      <c r="I264"/>
    </row>
    <row r="265" spans="8:9">
      <c r="H265"/>
      <c r="I265"/>
    </row>
    <row r="266" spans="8:9">
      <c r="H266"/>
      <c r="I266"/>
    </row>
    <row r="267" spans="8:9">
      <c r="H267"/>
      <c r="I267"/>
    </row>
    <row r="268" spans="8:9">
      <c r="H268"/>
      <c r="I268"/>
    </row>
    <row r="269" spans="8:9">
      <c r="H269"/>
      <c r="I269"/>
    </row>
    <row r="270" spans="8:9">
      <c r="H270"/>
      <c r="I270"/>
    </row>
    <row r="271" spans="8:9">
      <c r="H271"/>
      <c r="I271"/>
    </row>
    <row r="272" spans="8:9">
      <c r="H272"/>
      <c r="I272"/>
    </row>
    <row r="273" spans="8:9">
      <c r="H273"/>
      <c r="I273"/>
    </row>
    <row r="274" spans="8:9">
      <c r="H274"/>
      <c r="I274"/>
    </row>
    <row r="275" spans="8:9">
      <c r="H275"/>
      <c r="I275"/>
    </row>
    <row r="276" spans="8:9">
      <c r="H276"/>
      <c r="I276"/>
    </row>
    <row r="277" spans="8:9">
      <c r="H277"/>
      <c r="I277"/>
    </row>
    <row r="278" spans="8:9">
      <c r="H278"/>
      <c r="I278"/>
    </row>
    <row r="279" spans="8:9">
      <c r="H279"/>
      <c r="I279"/>
    </row>
    <row r="280" spans="8:9">
      <c r="H280"/>
      <c r="I280"/>
    </row>
    <row r="281" spans="8:9">
      <c r="H281"/>
      <c r="I281"/>
    </row>
    <row r="282" spans="8:9">
      <c r="H282"/>
      <c r="I282"/>
    </row>
    <row r="283" spans="8:9">
      <c r="H283"/>
      <c r="I283"/>
    </row>
    <row r="284" spans="8:9">
      <c r="I284"/>
    </row>
    <row r="285" spans="8:9">
      <c r="I285"/>
    </row>
    <row r="286" spans="8:9">
      <c r="I286"/>
    </row>
    <row r="287" spans="8:9">
      <c r="I287"/>
    </row>
    <row r="288" spans="8:9">
      <c r="I288"/>
    </row>
    <row r="289" spans="9:9">
      <c r="I289"/>
    </row>
    <row r="290" spans="9:9">
      <c r="I290"/>
    </row>
    <row r="291" spans="9:9">
      <c r="I291"/>
    </row>
    <row r="292" spans="9:9">
      <c r="I292"/>
    </row>
    <row r="293" spans="9:9">
      <c r="I293"/>
    </row>
    <row r="294" spans="9:9">
      <c r="I294"/>
    </row>
    <row r="295" spans="9:9">
      <c r="I295"/>
    </row>
    <row r="296" spans="9:9">
      <c r="I296"/>
    </row>
    <row r="297" spans="9:9">
      <c r="I297"/>
    </row>
    <row r="298" spans="9:9">
      <c r="I298"/>
    </row>
    <row r="299" spans="9:9">
      <c r="I299"/>
    </row>
    <row r="300" spans="9:9">
      <c r="I300"/>
    </row>
    <row r="301" spans="9:9">
      <c r="I301"/>
    </row>
    <row r="302" spans="9:9">
      <c r="I302"/>
    </row>
    <row r="303" spans="9:9">
      <c r="I303"/>
    </row>
    <row r="304" spans="9:9">
      <c r="I304"/>
    </row>
    <row r="305" spans="9:9">
      <c r="I305"/>
    </row>
    <row r="306" spans="9:9">
      <c r="I306"/>
    </row>
    <row r="307" spans="9:9">
      <c r="I307"/>
    </row>
    <row r="308" spans="9:9">
      <c r="I308"/>
    </row>
    <row r="309" spans="9:9">
      <c r="I309"/>
    </row>
    <row r="310" spans="9:9">
      <c r="I310"/>
    </row>
    <row r="311" spans="9:9">
      <c r="I311"/>
    </row>
    <row r="312" spans="9:9">
      <c r="I312"/>
    </row>
    <row r="313" spans="9:9">
      <c r="I313"/>
    </row>
    <row r="314" spans="9:9">
      <c r="I314"/>
    </row>
    <row r="315" spans="9:9">
      <c r="I315"/>
    </row>
    <row r="316" spans="9:9">
      <c r="I316"/>
    </row>
    <row r="317" spans="9:9">
      <c r="I317"/>
    </row>
    <row r="318" spans="9:9">
      <c r="I318"/>
    </row>
    <row r="319" spans="9:9">
      <c r="I319"/>
    </row>
    <row r="320" spans="9:9">
      <c r="I320"/>
    </row>
    <row r="321" spans="9:9">
      <c r="I321"/>
    </row>
    <row r="322" spans="9:9">
      <c r="I322"/>
    </row>
    <row r="323" spans="9:9">
      <c r="I323"/>
    </row>
    <row r="324" spans="9:9">
      <c r="I324"/>
    </row>
    <row r="325" spans="9:9">
      <c r="I325"/>
    </row>
    <row r="326" spans="9:9">
      <c r="I326"/>
    </row>
    <row r="327" spans="9:9">
      <c r="I327"/>
    </row>
    <row r="328" spans="9:9">
      <c r="I328"/>
    </row>
    <row r="329" spans="9:9">
      <c r="I329"/>
    </row>
    <row r="330" spans="9:9">
      <c r="I330"/>
    </row>
    <row r="331" spans="9:9">
      <c r="I331"/>
    </row>
    <row r="332" spans="9:9">
      <c r="I332"/>
    </row>
    <row r="333" spans="9:9">
      <c r="I333"/>
    </row>
    <row r="334" spans="9:9">
      <c r="I334"/>
    </row>
    <row r="335" spans="9:9">
      <c r="I335"/>
    </row>
    <row r="336" spans="9:9">
      <c r="I336"/>
    </row>
    <row r="337" spans="9:9">
      <c r="I337"/>
    </row>
    <row r="338" spans="9:9">
      <c r="I338"/>
    </row>
    <row r="339" spans="9:9">
      <c r="I339"/>
    </row>
    <row r="340" spans="9:9">
      <c r="I340"/>
    </row>
    <row r="341" spans="9:9">
      <c r="I341"/>
    </row>
    <row r="342" spans="9:9">
      <c r="I342"/>
    </row>
    <row r="343" spans="9:9">
      <c r="I343"/>
    </row>
    <row r="344" spans="9:9">
      <c r="I344"/>
    </row>
    <row r="345" spans="9:9">
      <c r="I345"/>
    </row>
    <row r="346" spans="9:9">
      <c r="I346"/>
    </row>
    <row r="347" spans="9:9">
      <c r="I347"/>
    </row>
    <row r="348" spans="9:9">
      <c r="I348"/>
    </row>
    <row r="349" spans="9:9">
      <c r="I349"/>
    </row>
    <row r="350" spans="9:9">
      <c r="I350"/>
    </row>
    <row r="351" spans="9:9">
      <c r="I351"/>
    </row>
    <row r="352" spans="9:9">
      <c r="I352"/>
    </row>
    <row r="353" spans="9:9">
      <c r="I353"/>
    </row>
    <row r="354" spans="9:9">
      <c r="I354"/>
    </row>
    <row r="355" spans="9:9">
      <c r="I355"/>
    </row>
    <row r="356" spans="9:9">
      <c r="I356"/>
    </row>
    <row r="357" spans="9:9">
      <c r="I357"/>
    </row>
    <row r="358" spans="9:9">
      <c r="I358"/>
    </row>
    <row r="359" spans="9:9">
      <c r="I359"/>
    </row>
    <row r="360" spans="9:9">
      <c r="I360"/>
    </row>
    <row r="361" spans="9:9">
      <c r="I361"/>
    </row>
    <row r="362" spans="9:9">
      <c r="I362"/>
    </row>
    <row r="363" spans="9:9">
      <c r="I363"/>
    </row>
    <row r="364" spans="9:9">
      <c r="I364"/>
    </row>
    <row r="365" spans="9:9">
      <c r="I365"/>
    </row>
    <row r="366" spans="9:9">
      <c r="I366"/>
    </row>
    <row r="367" spans="9:9">
      <c r="I367"/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view="pageLayout" workbookViewId="0">
      <selection activeCell="D44" sqref="D44"/>
    </sheetView>
  </sheetViews>
  <sheetFormatPr baseColWidth="10" defaultRowHeight="13"/>
  <sheetData/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LTPsat %</vt:lpstr>
      <vt:lpstr>Tabelle5</vt:lpstr>
    </vt:vector>
  </TitlesOfParts>
  <Company>UKT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Mengia Pedotti</dc:creator>
  <cp:lastModifiedBy>Mengia Pedotti</cp:lastModifiedBy>
  <dcterms:created xsi:type="dcterms:W3CDTF">2010-04-25T20:56:16Z</dcterms:created>
  <dcterms:modified xsi:type="dcterms:W3CDTF">2015-01-29T16:56:38Z</dcterms:modified>
</cp:coreProperties>
</file>