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ick\Desktop\Opah\Manuscript (Science)\Final Revisions\Data files for posting\"/>
    </mc:Choice>
  </mc:AlternateContent>
  <bookViews>
    <workbookView xWindow="3795" yWindow="0" windowWidth="32325" windowHeight="17820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E3" i="1"/>
  <c r="E4" i="1"/>
  <c r="E5" i="1"/>
  <c r="E7" i="1"/>
  <c r="E6" i="1"/>
  <c r="B24" i="1"/>
</calcChain>
</file>

<file path=xl/sharedStrings.xml><?xml version="1.0" encoding="utf-8"?>
<sst xmlns="http://schemas.openxmlformats.org/spreadsheetml/2006/main" count="33" uniqueCount="29">
  <si>
    <t>Sample #</t>
  </si>
  <si>
    <t>687-81</t>
  </si>
  <si>
    <t>687-83</t>
  </si>
  <si>
    <t>687-84</t>
  </si>
  <si>
    <t>692-71</t>
  </si>
  <si>
    <t>692-98</t>
  </si>
  <si>
    <t>692-99</t>
  </si>
  <si>
    <t>693-02</t>
  </si>
  <si>
    <t>714-22</t>
  </si>
  <si>
    <t>714-18</t>
  </si>
  <si>
    <t>714-33</t>
  </si>
  <si>
    <t>714-25</t>
  </si>
  <si>
    <t>714-34</t>
  </si>
  <si>
    <t>714-42</t>
  </si>
  <si>
    <t>714-36</t>
  </si>
  <si>
    <t>714-73</t>
  </si>
  <si>
    <t>714-66</t>
  </si>
  <si>
    <t>714-65</t>
  </si>
  <si>
    <t>714-77</t>
  </si>
  <si>
    <t>716-12</t>
  </si>
  <si>
    <t>716-29</t>
  </si>
  <si>
    <t>716-44</t>
  </si>
  <si>
    <t>716-46</t>
  </si>
  <si>
    <t>Mean</t>
  </si>
  <si>
    <r>
      <t>Opah (</t>
    </r>
    <r>
      <rPr>
        <i/>
        <sz val="12"/>
        <color theme="1"/>
        <rFont val="Calibri"/>
        <family val="2"/>
        <scheme val="minor"/>
      </rPr>
      <t>Lampris guttatus</t>
    </r>
    <r>
      <rPr>
        <sz val="12"/>
        <color theme="1"/>
        <rFont val="Calibri"/>
        <family val="2"/>
        <scheme val="minor"/>
      </rPr>
      <t>)</t>
    </r>
  </si>
  <si>
    <r>
      <t>King-of-the-salmon (</t>
    </r>
    <r>
      <rPr>
        <i/>
        <sz val="12"/>
        <color theme="1"/>
        <rFont val="Calibri"/>
        <family val="2"/>
        <scheme val="minor"/>
      </rPr>
      <t>Trachipterus altivelis</t>
    </r>
    <r>
      <rPr>
        <sz val="12"/>
        <color theme="1"/>
        <rFont val="Calibri"/>
        <family val="2"/>
        <scheme val="minor"/>
      </rPr>
      <t>)</t>
    </r>
  </si>
  <si>
    <t>SD</t>
  </si>
  <si>
    <t>Opah 12</t>
  </si>
  <si>
    <t>Hematocrit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</si>
</sst>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4" fontId="4" fillId="0" borderId="0" xfId="0" applyNumberFormat="1" applyFont="1"/>
    <xf numFmtId="0" fontId="4" fillId="0" borderId="0" xfId="0" applyFont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Normal="100" zoomScalePageLayoutView="150" workbookViewId="0">
      <selection activeCell="D9" sqref="D9"/>
    </sheetView>
  </sheetViews>
  <sheetFormatPr defaultColWidth="11" defaultRowHeight="15.75" x14ac:dyDescent="0.25"/>
  <cols>
    <col min="1" max="1" width="12.5" style="3" customWidth="1"/>
    <col min="2" max="2" width="15.125" style="2" customWidth="1"/>
    <col min="5" max="5" width="15.5" customWidth="1"/>
    <col min="6" max="6" width="16.375" customWidth="1"/>
  </cols>
  <sheetData>
    <row r="1" spans="1:6" x14ac:dyDescent="0.25">
      <c r="A1" s="3" t="s">
        <v>24</v>
      </c>
      <c r="D1" s="3" t="s">
        <v>25</v>
      </c>
      <c r="E1" s="2"/>
    </row>
    <row r="2" spans="1:6" s="7" customFormat="1" x14ac:dyDescent="0.25">
      <c r="A2" s="4" t="s">
        <v>0</v>
      </c>
      <c r="B2" s="5" t="s">
        <v>28</v>
      </c>
      <c r="D2" s="4" t="s">
        <v>0</v>
      </c>
      <c r="E2" s="5" t="s">
        <v>28</v>
      </c>
    </row>
    <row r="3" spans="1:6" x14ac:dyDescent="0.25">
      <c r="A3" s="3" t="s">
        <v>1</v>
      </c>
      <c r="B3" s="2">
        <f>AVERAGE(41.5,42.2,43.2)</f>
        <v>42.300000000000004</v>
      </c>
      <c r="C3" s="1"/>
      <c r="D3" s="3" t="s">
        <v>10</v>
      </c>
      <c r="E3" s="2">
        <f>AVERAGE(12,16.6,17.5)</f>
        <v>15.366666666666667</v>
      </c>
      <c r="F3" s="1"/>
    </row>
    <row r="4" spans="1:6" x14ac:dyDescent="0.25">
      <c r="A4" s="3" t="s">
        <v>2</v>
      </c>
      <c r="B4" s="2">
        <f>AVERAGE(43,42.3,43.1)</f>
        <v>42.800000000000004</v>
      </c>
      <c r="C4" s="1"/>
      <c r="D4" s="3" t="s">
        <v>14</v>
      </c>
      <c r="E4" s="2">
        <f>AVERAGE(19.3,19)</f>
        <v>19.149999999999999</v>
      </c>
      <c r="F4" s="1"/>
    </row>
    <row r="5" spans="1:6" x14ac:dyDescent="0.25">
      <c r="A5" s="3" t="s">
        <v>3</v>
      </c>
      <c r="B5" s="2">
        <f>AVERAGE(45.9,45.2,46.3)</f>
        <v>45.79999999999999</v>
      </c>
      <c r="C5" s="1"/>
      <c r="D5" s="3" t="s">
        <v>18</v>
      </c>
      <c r="E5" s="2">
        <f>AVERAGE(23.8, 17,28.8)</f>
        <v>23.2</v>
      </c>
      <c r="F5" s="1"/>
    </row>
    <row r="6" spans="1:6" x14ac:dyDescent="0.25">
      <c r="A6" s="3" t="s">
        <v>4</v>
      </c>
      <c r="B6" s="2">
        <f>AVERAGE(61.2,62,62,61,59.1,59.9,58.8,60)</f>
        <v>60.5</v>
      </c>
      <c r="C6" s="1"/>
      <c r="D6" s="4" t="s">
        <v>23</v>
      </c>
      <c r="E6" s="5">
        <f>AVERAGE(E3:E5)</f>
        <v>19.238888888888891</v>
      </c>
    </row>
    <row r="7" spans="1:6" x14ac:dyDescent="0.25">
      <c r="A7" s="3" t="s">
        <v>5</v>
      </c>
      <c r="B7" s="2">
        <f>AVERAGE(55.9,57.6,57)</f>
        <v>56.833333333333336</v>
      </c>
      <c r="C7" s="1"/>
      <c r="D7" s="4" t="s">
        <v>26</v>
      </c>
      <c r="E7" s="5">
        <f>STDEV(E3:E5)</f>
        <v>3.9174230948039983</v>
      </c>
    </row>
    <row r="8" spans="1:6" x14ac:dyDescent="0.25">
      <c r="A8" s="3" t="s">
        <v>6</v>
      </c>
      <c r="B8" s="2">
        <f>AVERAGE(69,69,69.8)</f>
        <v>69.266666666666666</v>
      </c>
      <c r="C8" s="1"/>
    </row>
    <row r="9" spans="1:6" x14ac:dyDescent="0.25">
      <c r="A9" s="3" t="s">
        <v>7</v>
      </c>
      <c r="B9" s="2">
        <f>AVERAGE(49.6,49.4,49.8)</f>
        <v>49.6</v>
      </c>
      <c r="C9" s="1"/>
    </row>
    <row r="10" spans="1:6" x14ac:dyDescent="0.25">
      <c r="A10" s="3" t="s">
        <v>27</v>
      </c>
      <c r="B10" s="2">
        <f>AVERAGE(58.5,60.5,59.1)</f>
        <v>59.366666666666667</v>
      </c>
      <c r="C10" s="1"/>
    </row>
    <row r="11" spans="1:6" x14ac:dyDescent="0.25">
      <c r="A11" s="3" t="s">
        <v>8</v>
      </c>
      <c r="B11" s="2">
        <f>AVERAGE(61.9,62.9,61.9)</f>
        <v>62.233333333333327</v>
      </c>
    </row>
    <row r="12" spans="1:6" x14ac:dyDescent="0.25">
      <c r="A12" s="3" t="s">
        <v>9</v>
      </c>
      <c r="B12" s="2">
        <f>AVERAGE(28,28.5,29)</f>
        <v>28.5</v>
      </c>
    </row>
    <row r="13" spans="1:6" x14ac:dyDescent="0.25">
      <c r="A13" s="3" t="s">
        <v>11</v>
      </c>
      <c r="B13" s="2">
        <f>AVERAGE(72,72.9,71.1)</f>
        <v>72</v>
      </c>
      <c r="C13" s="1"/>
    </row>
    <row r="14" spans="1:6" x14ac:dyDescent="0.25">
      <c r="A14" s="3" t="s">
        <v>12</v>
      </c>
      <c r="B14" s="2">
        <f>AVERAGE(54.9,59.2,59.3)</f>
        <v>57.79999999999999</v>
      </c>
      <c r="C14" s="1"/>
    </row>
    <row r="15" spans="1:6" x14ac:dyDescent="0.25">
      <c r="A15" s="3" t="s">
        <v>13</v>
      </c>
      <c r="B15" s="2">
        <f>AVERAGE(53.5,54.7,56)</f>
        <v>54.733333333333327</v>
      </c>
      <c r="C15" s="1"/>
    </row>
    <row r="16" spans="1:6" x14ac:dyDescent="0.25">
      <c r="A16" s="3" t="s">
        <v>16</v>
      </c>
      <c r="B16" s="2">
        <f>AVERAGE(29.4,33.1,38.5)</f>
        <v>33.666666666666664</v>
      </c>
      <c r="C16" s="1"/>
    </row>
    <row r="17" spans="1:3" x14ac:dyDescent="0.25">
      <c r="A17" s="3" t="s">
        <v>15</v>
      </c>
      <c r="B17" s="2">
        <f>AVERAGE(18.5,32.7,19.95)</f>
        <v>23.716666666666669</v>
      </c>
      <c r="C17" s="1"/>
    </row>
    <row r="18" spans="1:3" x14ac:dyDescent="0.25">
      <c r="A18" s="3" t="s">
        <v>17</v>
      </c>
      <c r="B18" s="2">
        <f>AVERAGE(72.2,71.5,72.6)</f>
        <v>72.099999999999994</v>
      </c>
      <c r="C18" s="1"/>
    </row>
    <row r="19" spans="1:3" x14ac:dyDescent="0.25">
      <c r="A19" s="3" t="s">
        <v>19</v>
      </c>
      <c r="B19" s="2">
        <f>AVERAGE(55.2,56.7,56.4)</f>
        <v>56.1</v>
      </c>
      <c r="C19" s="1"/>
    </row>
    <row r="20" spans="1:3" x14ac:dyDescent="0.25">
      <c r="A20" s="3" t="s">
        <v>20</v>
      </c>
      <c r="B20" s="2">
        <f>AVERAGE(68.3,66,68.9)</f>
        <v>67.733333333333334</v>
      </c>
      <c r="C20" s="1"/>
    </row>
    <row r="21" spans="1:3" x14ac:dyDescent="0.25">
      <c r="A21" s="3" t="s">
        <v>21</v>
      </c>
      <c r="B21" s="2">
        <f>AVERAGE(65.1,66.9,67.8)</f>
        <v>66.600000000000009</v>
      </c>
      <c r="C21" s="1"/>
    </row>
    <row r="22" spans="1:3" x14ac:dyDescent="0.25">
      <c r="A22" s="3" t="s">
        <v>22</v>
      </c>
      <c r="B22" s="2">
        <f>AVERAGE(45.3,48.6,49.5)</f>
        <v>47.800000000000004</v>
      </c>
      <c r="C22" s="1"/>
    </row>
    <row r="23" spans="1:3" s="7" customFormat="1" x14ac:dyDescent="0.25">
      <c r="A23" s="4" t="s">
        <v>23</v>
      </c>
      <c r="B23" s="5">
        <f>AVERAGE(B3:B22)</f>
        <v>53.472500000000004</v>
      </c>
      <c r="C23" s="6"/>
    </row>
    <row r="24" spans="1:3" s="7" customFormat="1" x14ac:dyDescent="0.25">
      <c r="A24" s="4" t="s">
        <v>26</v>
      </c>
      <c r="B24" s="5">
        <f>STDEV(B3:B22)</f>
        <v>14.069151766639967</v>
      </c>
      <c r="C24" s="6"/>
    </row>
    <row r="37" spans="3:3" x14ac:dyDescent="0.25">
      <c r="C37" s="1"/>
    </row>
    <row r="38" spans="3:3" x14ac:dyDescent="0.25">
      <c r="C38" s="1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Marine Fisheries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Wegner</dc:creator>
  <cp:lastModifiedBy>Nick Wegner</cp:lastModifiedBy>
  <dcterms:created xsi:type="dcterms:W3CDTF">2014-12-17T00:51:23Z</dcterms:created>
  <dcterms:modified xsi:type="dcterms:W3CDTF">2015-04-11T04:34:06Z</dcterms:modified>
</cp:coreProperties>
</file>