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sers\Ariel\Documents\Ariel's Work\30Cumming Lab Summer 2020\Drosophila\dLDH Fly Manuscript\Figure Files\Additional Files + Supplemental\Supplementary Files - Dryad\"/>
    </mc:Choice>
  </mc:AlternateContent>
  <xr:revisionPtr revIDLastSave="0" documentId="13_ncr:1_{75E2C156-1556-4C05-AA08-59AABEC4412C}" xr6:coauthVersionLast="47" xr6:coauthVersionMax="47" xr10:uidLastSave="{00000000-0000-0000-0000-000000000000}"/>
  <bookViews>
    <workbookView xWindow="-120" yWindow="-120" windowWidth="29040" windowHeight="15840" activeTab="1" xr2:uid="{9B5CD148-15DC-4B9E-B2DB-78E5E11229B9}"/>
  </bookViews>
  <sheets>
    <sheet name="Nile Red Relative to Control" sheetId="2" r:id="rId1"/>
    <sheet name="one-way ANOVA" sheetId="4" r:id="rId2"/>
    <sheet name="Dunnett's multiple comparisons" sheetId="3" r:id="rId3"/>
    <sheet name="Descriptive Statistics" sheetId="5" r:id="rId4"/>
    <sheet name="Normalization Calculations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4" i="1"/>
  <c r="F1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3" i="1"/>
  <c r="E10" i="1" l="1"/>
  <c r="E9" i="1" l="1"/>
  <c r="E8" i="1"/>
  <c r="E11" i="1"/>
  <c r="E15" i="1"/>
  <c r="E19" i="1"/>
  <c r="E23" i="1"/>
  <c r="E12" i="1"/>
  <c r="E16" i="1"/>
  <c r="E20" i="1"/>
  <c r="E24" i="1"/>
  <c r="E13" i="1"/>
  <c r="E17" i="1"/>
  <c r="E21" i="1"/>
  <c r="E14" i="1"/>
  <c r="E18" i="1"/>
  <c r="E22" i="1"/>
  <c r="E7" i="1"/>
  <c r="E3" i="1"/>
  <c r="E4" i="1"/>
  <c r="E6" i="1"/>
  <c r="E5" i="1"/>
</calcChain>
</file>

<file path=xl/sharedStrings.xml><?xml version="1.0" encoding="utf-8"?>
<sst xmlns="http://schemas.openxmlformats.org/spreadsheetml/2006/main" count="101" uniqueCount="66">
  <si>
    <t>Control</t>
  </si>
  <si>
    <t>Downregulation</t>
  </si>
  <si>
    <t>Upregulation</t>
  </si>
  <si>
    <t>Number of families</t>
  </si>
  <si>
    <t>Number of comparisons per family</t>
  </si>
  <si>
    <t>Alpha</t>
  </si>
  <si>
    <t>Dunnett's multiple comparisons test</t>
  </si>
  <si>
    <t>Mean Diff.</t>
  </si>
  <si>
    <t>95.00% CI of diff.</t>
  </si>
  <si>
    <t>Below threshold?</t>
  </si>
  <si>
    <t>Summary</t>
  </si>
  <si>
    <t>Adjusted P Value</t>
  </si>
  <si>
    <t>No</t>
  </si>
  <si>
    <t>ns</t>
  </si>
  <si>
    <t>Yes</t>
  </si>
  <si>
    <t>Test details</t>
  </si>
  <si>
    <t>Mean 1</t>
  </si>
  <si>
    <t>Mean 2</t>
  </si>
  <si>
    <t>SE of diff.</t>
  </si>
  <si>
    <t>n1</t>
  </si>
  <si>
    <t>n2</t>
  </si>
  <si>
    <t>q</t>
  </si>
  <si>
    <t>DF</t>
  </si>
  <si>
    <t>Control-?</t>
  </si>
  <si>
    <t>ANOVA summary</t>
  </si>
  <si>
    <t>F</t>
  </si>
  <si>
    <t>P value</t>
  </si>
  <si>
    <t>P value summary</t>
  </si>
  <si>
    <t>Significant diff. among means (P &lt; 0.05)?</t>
  </si>
  <si>
    <t>R squared</t>
  </si>
  <si>
    <t>ANOVA table</t>
  </si>
  <si>
    <t>SS</t>
  </si>
  <si>
    <t>MS</t>
  </si>
  <si>
    <t>F (DFn, DFd)</t>
  </si>
  <si>
    <t>Treatment (between columns)</t>
  </si>
  <si>
    <t>Residual (within columns)</t>
  </si>
  <si>
    <t>Total</t>
  </si>
  <si>
    <t>Data summary</t>
  </si>
  <si>
    <t>Number of treatments (columns)</t>
  </si>
  <si>
    <t>Number of values (total)</t>
  </si>
  <si>
    <t>Number of values</t>
  </si>
  <si>
    <t>Minimum</t>
  </si>
  <si>
    <t>25% Percentile</t>
  </si>
  <si>
    <t>Median</t>
  </si>
  <si>
    <t>75% Percentile</t>
  </si>
  <si>
    <t>Maximum</t>
  </si>
  <si>
    <t>Mean</t>
  </si>
  <si>
    <t>Std. Deviation</t>
  </si>
  <si>
    <t>Std. Error of Mean</t>
  </si>
  <si>
    <t>Lower 95% CI</t>
  </si>
  <si>
    <t>Upper 95% CI</t>
  </si>
  <si>
    <t>Genotype</t>
  </si>
  <si>
    <t>Background</t>
  </si>
  <si>
    <t>Brain</t>
  </si>
  <si>
    <t>Mean Fluorescence Intensity</t>
  </si>
  <si>
    <t>Brain - Background</t>
  </si>
  <si>
    <t>Average Control</t>
  </si>
  <si>
    <t>Normalized to Average control</t>
  </si>
  <si>
    <t>&lt;0.0001</t>
  </si>
  <si>
    <t>****</t>
  </si>
  <si>
    <t>F (2, 19) = 19.74</t>
  </si>
  <si>
    <t>P&lt;0.0001</t>
  </si>
  <si>
    <t>Control vs. Glial dLdh Downregulation</t>
  </si>
  <si>
    <t>-0.3071 to 0.1971</t>
  </si>
  <si>
    <t>Control vs. Glial dLdh Upregulation</t>
  </si>
  <si>
    <t>-0.8613 to -0.3571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</si>
</sst>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5133-A883-4054-9536-7EC02689D3EB}">
  <dimension ref="A1:C9"/>
  <sheetViews>
    <sheetView workbookViewId="0">
      <selection activeCell="D13" sqref="D13"/>
    </sheetView>
  </sheetViews>
  <sheetFormatPr defaultRowHeight="15" x14ac:dyDescent="0.25"/>
  <cols>
    <col min="1" max="1" width="12" bestFit="1" customWidth="1"/>
    <col min="2" max="2" width="13.7109375" bestFit="1" customWidth="1"/>
    <col min="3" max="3" width="12.85546875" bestFit="1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1">
        <v>0.96712853929999998</v>
      </c>
      <c r="B2" s="1">
        <v>1.0474217130000001</v>
      </c>
      <c r="C2" s="1">
        <v>1.978217578</v>
      </c>
    </row>
    <row r="3" spans="1:3" x14ac:dyDescent="0.25">
      <c r="A3" s="1">
        <v>0.95490301980000003</v>
      </c>
      <c r="B3" s="1">
        <v>1.415189496</v>
      </c>
      <c r="C3" s="1">
        <v>1.695246939</v>
      </c>
    </row>
    <row r="4" spans="1:3" x14ac:dyDescent="0.25">
      <c r="A4" s="1">
        <v>1.044879849</v>
      </c>
      <c r="B4" s="1">
        <v>0.95000049369999995</v>
      </c>
      <c r="C4" s="1">
        <v>1.368606126</v>
      </c>
    </row>
    <row r="5" spans="1:3" x14ac:dyDescent="0.25">
      <c r="A5" s="1">
        <v>0.91815092269999998</v>
      </c>
      <c r="B5" s="1">
        <v>0.91435369099999997</v>
      </c>
      <c r="C5" s="1">
        <v>1.6434699349999999</v>
      </c>
    </row>
    <row r="6" spans="1:3" x14ac:dyDescent="0.25">
      <c r="A6" s="1">
        <v>0.78490772230000005</v>
      </c>
      <c r="B6" s="1">
        <v>1.2592231570000001</v>
      </c>
      <c r="C6" s="1">
        <v>1.2909167420000001</v>
      </c>
    </row>
    <row r="7" spans="1:3" x14ac:dyDescent="0.25">
      <c r="A7" s="1">
        <v>1.0491052059999999</v>
      </c>
      <c r="B7" s="1">
        <v>0.97662797859999995</v>
      </c>
      <c r="C7" s="1">
        <v>1.8509657960000001</v>
      </c>
    </row>
    <row r="8" spans="1:3" x14ac:dyDescent="0.25">
      <c r="A8" s="1">
        <v>1.2682939129999999</v>
      </c>
      <c r="B8" s="1">
        <v>0.82209129260000002</v>
      </c>
      <c r="C8" s="1">
        <v>1.4368296549999999</v>
      </c>
    </row>
    <row r="9" spans="1:3" x14ac:dyDescent="0.25">
      <c r="A9" s="1">
        <v>1.012630828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3D4F1-6EB1-4441-8C1D-DBB42CB34926}">
  <dimension ref="A1:F15"/>
  <sheetViews>
    <sheetView tabSelected="1" workbookViewId="0">
      <selection activeCell="G28" sqref="G28"/>
    </sheetView>
  </sheetViews>
  <sheetFormatPr defaultRowHeight="15" x14ac:dyDescent="0.25"/>
  <cols>
    <col min="1" max="1" width="36" bestFit="1" customWidth="1"/>
    <col min="2" max="2" width="7.7109375" bestFit="1" customWidth="1"/>
    <col min="3" max="3" width="3.42578125" bestFit="1" customWidth="1"/>
    <col min="4" max="4" width="7" bestFit="1" customWidth="1"/>
    <col min="5" max="5" width="15" bestFit="1" customWidth="1"/>
    <col min="6" max="6" width="9" bestFit="1" customWidth="1"/>
  </cols>
  <sheetData>
    <row r="1" spans="1:6" x14ac:dyDescent="0.25">
      <c r="A1" s="4" t="s">
        <v>24</v>
      </c>
      <c r="B1" s="7"/>
      <c r="C1" s="7"/>
      <c r="D1" s="7"/>
      <c r="E1" s="7"/>
      <c r="F1" s="7"/>
    </row>
    <row r="2" spans="1:6" x14ac:dyDescent="0.25">
      <c r="A2" s="8" t="s">
        <v>25</v>
      </c>
      <c r="B2" s="7">
        <v>19.739999999999998</v>
      </c>
      <c r="C2" s="7"/>
      <c r="D2" s="7"/>
      <c r="E2" s="7"/>
      <c r="F2" s="7"/>
    </row>
    <row r="3" spans="1:6" x14ac:dyDescent="0.25">
      <c r="A3" s="8" t="s">
        <v>26</v>
      </c>
      <c r="B3" s="7" t="s">
        <v>58</v>
      </c>
      <c r="C3" s="7"/>
      <c r="D3" s="7"/>
      <c r="E3" s="7"/>
      <c r="F3" s="7"/>
    </row>
    <row r="4" spans="1:6" x14ac:dyDescent="0.25">
      <c r="A4" s="8" t="s">
        <v>27</v>
      </c>
      <c r="B4" s="7" t="s">
        <v>59</v>
      </c>
      <c r="C4" s="7"/>
      <c r="D4" s="7"/>
      <c r="E4" s="7"/>
      <c r="F4" s="7"/>
    </row>
    <row r="5" spans="1:6" x14ac:dyDescent="0.25">
      <c r="A5" s="8" t="s">
        <v>28</v>
      </c>
      <c r="B5" s="7" t="s">
        <v>14</v>
      </c>
      <c r="C5" s="7"/>
      <c r="D5" s="7"/>
      <c r="E5" s="7"/>
      <c r="F5" s="7"/>
    </row>
    <row r="6" spans="1:6" x14ac:dyDescent="0.25">
      <c r="A6" s="8" t="s">
        <v>29</v>
      </c>
      <c r="B6" s="7">
        <v>0.67510000000000003</v>
      </c>
      <c r="C6" s="7"/>
      <c r="D6" s="7"/>
      <c r="E6" s="7"/>
      <c r="F6" s="7"/>
    </row>
    <row r="7" spans="1:6" x14ac:dyDescent="0.25">
      <c r="A7" s="8"/>
      <c r="B7" s="7"/>
      <c r="C7" s="7"/>
      <c r="D7" s="7"/>
      <c r="E7" s="7"/>
      <c r="F7" s="7"/>
    </row>
    <row r="8" spans="1:6" s="6" customFormat="1" x14ac:dyDescent="0.25">
      <c r="A8" s="4" t="s">
        <v>30</v>
      </c>
      <c r="B8" s="5" t="s">
        <v>31</v>
      </c>
      <c r="C8" s="5" t="s">
        <v>22</v>
      </c>
      <c r="D8" s="5" t="s">
        <v>32</v>
      </c>
      <c r="E8" s="5" t="s">
        <v>33</v>
      </c>
      <c r="F8" s="5" t="s">
        <v>26</v>
      </c>
    </row>
    <row r="9" spans="1:6" x14ac:dyDescent="0.25">
      <c r="A9" s="8" t="s">
        <v>34</v>
      </c>
      <c r="B9" s="7">
        <v>1.6359999999999999</v>
      </c>
      <c r="C9" s="7">
        <v>2</v>
      </c>
      <c r="D9" s="7">
        <v>0.81820000000000004</v>
      </c>
      <c r="E9" s="7" t="s">
        <v>60</v>
      </c>
      <c r="F9" s="7" t="s">
        <v>61</v>
      </c>
    </row>
    <row r="10" spans="1:6" x14ac:dyDescent="0.25">
      <c r="A10" s="8" t="s">
        <v>35</v>
      </c>
      <c r="B10" s="7">
        <v>0.78739999999999999</v>
      </c>
      <c r="C10" s="7">
        <v>19</v>
      </c>
      <c r="D10" s="7">
        <v>4.1439999999999998E-2</v>
      </c>
      <c r="E10" s="7"/>
      <c r="F10" s="7"/>
    </row>
    <row r="11" spans="1:6" x14ac:dyDescent="0.25">
      <c r="A11" s="8" t="s">
        <v>36</v>
      </c>
      <c r="B11" s="7">
        <v>2.4239999999999999</v>
      </c>
      <c r="C11" s="7">
        <v>21</v>
      </c>
      <c r="D11" s="7"/>
      <c r="E11" s="7"/>
      <c r="F11" s="7"/>
    </row>
    <row r="12" spans="1:6" x14ac:dyDescent="0.25">
      <c r="A12" s="8"/>
      <c r="B12" s="7"/>
      <c r="C12" s="7"/>
      <c r="D12" s="7"/>
      <c r="E12" s="7"/>
      <c r="F12" s="7"/>
    </row>
    <row r="13" spans="1:6" x14ac:dyDescent="0.25">
      <c r="A13" s="4" t="s">
        <v>37</v>
      </c>
      <c r="B13" s="7"/>
      <c r="C13" s="7"/>
      <c r="D13" s="7"/>
      <c r="E13" s="7"/>
      <c r="F13" s="7"/>
    </row>
    <row r="14" spans="1:6" x14ac:dyDescent="0.25">
      <c r="A14" s="8" t="s">
        <v>38</v>
      </c>
      <c r="B14" s="7">
        <v>3</v>
      </c>
      <c r="C14" s="7"/>
      <c r="D14" s="7"/>
      <c r="E14" s="7"/>
      <c r="F14" s="7"/>
    </row>
    <row r="15" spans="1:6" x14ac:dyDescent="0.25">
      <c r="A15" s="8" t="s">
        <v>39</v>
      </c>
      <c r="B15" s="7">
        <v>22</v>
      </c>
      <c r="C15" s="7"/>
      <c r="D15" s="7"/>
      <c r="E15" s="7"/>
      <c r="F1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81FA-D103-40C8-87B8-63649250CBBF}">
  <dimension ref="A1:I11"/>
  <sheetViews>
    <sheetView workbookViewId="0">
      <selection activeCell="H14" sqref="H14"/>
    </sheetView>
  </sheetViews>
  <sheetFormatPr defaultRowHeight="15" x14ac:dyDescent="0.25"/>
  <cols>
    <col min="1" max="1" width="36.140625" bestFit="1" customWidth="1"/>
    <col min="2" max="2" width="10.140625" bestFit="1" customWidth="1"/>
    <col min="3" max="3" width="15.5703125" bestFit="1" customWidth="1"/>
    <col min="4" max="4" width="15.28515625" bestFit="1" customWidth="1"/>
    <col min="5" max="5" width="9" bestFit="1" customWidth="1"/>
    <col min="6" max="6" width="16.7109375" bestFit="1" customWidth="1"/>
    <col min="7" max="7" width="13.7109375" bestFit="1" customWidth="1"/>
    <col min="8" max="8" width="26.5703125" bestFit="1" customWidth="1"/>
    <col min="9" max="9" width="3.42578125" bestFit="1" customWidth="1"/>
  </cols>
  <sheetData>
    <row r="1" spans="1:9" x14ac:dyDescent="0.25">
      <c r="A1" s="3" t="s">
        <v>3</v>
      </c>
      <c r="B1" s="1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3" t="s">
        <v>4</v>
      </c>
      <c r="B2" s="1">
        <v>2</v>
      </c>
      <c r="C2" s="1"/>
      <c r="D2" s="1"/>
      <c r="E2" s="1"/>
      <c r="F2" s="1"/>
      <c r="G2" s="1"/>
      <c r="H2" s="1"/>
      <c r="I2" s="1"/>
    </row>
    <row r="3" spans="1:9" x14ac:dyDescent="0.25">
      <c r="A3" s="3" t="s">
        <v>5</v>
      </c>
      <c r="B3" s="1">
        <v>0.05</v>
      </c>
      <c r="C3" s="1"/>
      <c r="D3" s="1"/>
      <c r="E3" s="1"/>
      <c r="F3" s="1"/>
      <c r="G3" s="1"/>
      <c r="H3" s="1"/>
      <c r="I3" s="1"/>
    </row>
    <row r="4" spans="1:9" x14ac:dyDescent="0.25">
      <c r="A4" s="3"/>
      <c r="B4" s="1"/>
      <c r="C4" s="1"/>
      <c r="D4" s="1"/>
      <c r="E4" s="1"/>
      <c r="F4" s="1"/>
      <c r="G4" s="1"/>
      <c r="H4" s="1"/>
      <c r="I4" s="1"/>
    </row>
    <row r="5" spans="1:9" s="6" customFormat="1" x14ac:dyDescent="0.25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23</v>
      </c>
      <c r="H5" s="5"/>
      <c r="I5" s="5"/>
    </row>
    <row r="6" spans="1:9" x14ac:dyDescent="0.25">
      <c r="A6" s="3" t="s">
        <v>62</v>
      </c>
      <c r="B6" s="1">
        <v>-5.4989999999999997E-2</v>
      </c>
      <c r="C6" s="1" t="s">
        <v>63</v>
      </c>
      <c r="D6" s="1" t="s">
        <v>12</v>
      </c>
      <c r="E6" s="1" t="s">
        <v>13</v>
      </c>
      <c r="F6" s="1">
        <v>0.82650000000000001</v>
      </c>
      <c r="G6" s="1" t="s">
        <v>1</v>
      </c>
      <c r="H6" s="1"/>
      <c r="I6" s="1"/>
    </row>
    <row r="7" spans="1:9" x14ac:dyDescent="0.25">
      <c r="A7" s="3" t="s">
        <v>64</v>
      </c>
      <c r="B7" s="1">
        <v>-0.60919999999999996</v>
      </c>
      <c r="C7" s="1" t="s">
        <v>65</v>
      </c>
      <c r="D7" s="1" t="s">
        <v>14</v>
      </c>
      <c r="E7" s="1" t="s">
        <v>59</v>
      </c>
      <c r="F7" s="1" t="s">
        <v>58</v>
      </c>
      <c r="G7" s="1" t="s">
        <v>2</v>
      </c>
      <c r="H7" s="1"/>
      <c r="I7" s="1"/>
    </row>
    <row r="8" spans="1:9" x14ac:dyDescent="0.25">
      <c r="A8" s="3"/>
      <c r="B8" s="1"/>
      <c r="C8" s="1"/>
      <c r="D8" s="1"/>
      <c r="E8" s="1"/>
      <c r="F8" s="1"/>
      <c r="G8" s="1"/>
      <c r="H8" s="1"/>
      <c r="I8" s="1"/>
    </row>
    <row r="9" spans="1:9" s="6" customFormat="1" x14ac:dyDescent="0.25">
      <c r="A9" s="4" t="s">
        <v>15</v>
      </c>
      <c r="B9" s="5" t="s">
        <v>16</v>
      </c>
      <c r="C9" s="5" t="s">
        <v>17</v>
      </c>
      <c r="D9" s="5" t="s">
        <v>7</v>
      </c>
      <c r="E9" s="5" t="s">
        <v>18</v>
      </c>
      <c r="F9" s="5" t="s">
        <v>19</v>
      </c>
      <c r="G9" s="5" t="s">
        <v>20</v>
      </c>
      <c r="H9" s="5" t="s">
        <v>21</v>
      </c>
      <c r="I9" s="5" t="s">
        <v>22</v>
      </c>
    </row>
    <row r="10" spans="1:9" x14ac:dyDescent="0.25">
      <c r="A10" s="3" t="s">
        <v>62</v>
      </c>
      <c r="B10" s="1">
        <v>1</v>
      </c>
      <c r="C10" s="1">
        <v>1.0549999999999999</v>
      </c>
      <c r="D10" s="1">
        <v>-5.4989999999999997E-2</v>
      </c>
      <c r="E10" s="1">
        <v>0.10539999999999999</v>
      </c>
      <c r="F10" s="1">
        <v>8</v>
      </c>
      <c r="G10" s="1">
        <v>7</v>
      </c>
      <c r="H10" s="1">
        <v>0.52190000000000003</v>
      </c>
      <c r="I10" s="1">
        <v>19</v>
      </c>
    </row>
    <row r="11" spans="1:9" x14ac:dyDescent="0.25">
      <c r="A11" s="3" t="s">
        <v>64</v>
      </c>
      <c r="B11" s="1">
        <v>1</v>
      </c>
      <c r="C11" s="1">
        <v>1.609</v>
      </c>
      <c r="D11" s="1">
        <v>-0.60919999999999996</v>
      </c>
      <c r="E11" s="1">
        <v>0.10539999999999999</v>
      </c>
      <c r="F11" s="1">
        <v>8</v>
      </c>
      <c r="G11" s="1">
        <v>7</v>
      </c>
      <c r="H11" s="1">
        <v>5.782</v>
      </c>
      <c r="I11" s="1">
        <v>19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FBD7-4939-44F5-9931-C36B797EB802}">
  <dimension ref="A1:D15"/>
  <sheetViews>
    <sheetView workbookViewId="0">
      <selection activeCell="A2" sqref="A2:D15"/>
    </sheetView>
  </sheetViews>
  <sheetFormatPr defaultRowHeight="15" x14ac:dyDescent="0.25"/>
  <cols>
    <col min="1" max="1" width="16.28515625" bestFit="1" customWidth="1"/>
    <col min="2" max="4" width="13.7109375" customWidth="1"/>
  </cols>
  <sheetData>
    <row r="1" spans="1:4" x14ac:dyDescent="0.25">
      <c r="A1" s="9"/>
      <c r="B1" s="9" t="s">
        <v>0</v>
      </c>
      <c r="C1" s="9" t="s">
        <v>1</v>
      </c>
      <c r="D1" s="9" t="s">
        <v>2</v>
      </c>
    </row>
    <row r="2" spans="1:4" x14ac:dyDescent="0.25">
      <c r="A2" s="8" t="s">
        <v>40</v>
      </c>
      <c r="B2" s="7">
        <v>8</v>
      </c>
      <c r="C2" s="7">
        <v>7</v>
      </c>
      <c r="D2" s="7">
        <v>7</v>
      </c>
    </row>
    <row r="3" spans="1:4" x14ac:dyDescent="0.25">
      <c r="A3" s="8"/>
      <c r="B3" s="7"/>
      <c r="C3" s="7"/>
      <c r="D3" s="7"/>
    </row>
    <row r="4" spans="1:4" x14ac:dyDescent="0.25">
      <c r="A4" s="8" t="s">
        <v>41</v>
      </c>
      <c r="B4" s="7">
        <v>0.78490000000000004</v>
      </c>
      <c r="C4" s="7">
        <v>0.82210000000000005</v>
      </c>
      <c r="D4" s="7">
        <v>1.2909999999999999</v>
      </c>
    </row>
    <row r="5" spans="1:4" x14ac:dyDescent="0.25">
      <c r="A5" s="8" t="s">
        <v>42</v>
      </c>
      <c r="B5" s="7">
        <v>0.92730000000000001</v>
      </c>
      <c r="C5" s="7">
        <v>0.91439999999999999</v>
      </c>
      <c r="D5" s="7">
        <v>1.369</v>
      </c>
    </row>
    <row r="6" spans="1:4" x14ac:dyDescent="0.25">
      <c r="A6" s="8" t="s">
        <v>43</v>
      </c>
      <c r="B6" s="7">
        <v>0.9899</v>
      </c>
      <c r="C6" s="7">
        <v>0.97660000000000002</v>
      </c>
      <c r="D6" s="7">
        <v>1.643</v>
      </c>
    </row>
    <row r="7" spans="1:4" x14ac:dyDescent="0.25">
      <c r="A7" s="8" t="s">
        <v>44</v>
      </c>
      <c r="B7" s="7">
        <v>1.048</v>
      </c>
      <c r="C7" s="7">
        <v>1.2589999999999999</v>
      </c>
      <c r="D7" s="7">
        <v>1.851</v>
      </c>
    </row>
    <row r="8" spans="1:4" x14ac:dyDescent="0.25">
      <c r="A8" s="8" t="s">
        <v>45</v>
      </c>
      <c r="B8" s="7">
        <v>1.268</v>
      </c>
      <c r="C8" s="7">
        <v>1.415</v>
      </c>
      <c r="D8" s="7">
        <v>1.978</v>
      </c>
    </row>
    <row r="9" spans="1:4" x14ac:dyDescent="0.25">
      <c r="A9" s="8"/>
      <c r="B9" s="7"/>
      <c r="C9" s="7"/>
      <c r="D9" s="7"/>
    </row>
    <row r="10" spans="1:4" x14ac:dyDescent="0.25">
      <c r="A10" s="8" t="s">
        <v>46</v>
      </c>
      <c r="B10" s="7">
        <v>1</v>
      </c>
      <c r="C10" s="7">
        <v>1.0549999999999999</v>
      </c>
      <c r="D10" s="7">
        <v>1.609</v>
      </c>
    </row>
    <row r="11" spans="1:4" x14ac:dyDescent="0.25">
      <c r="A11" s="8" t="s">
        <v>47</v>
      </c>
      <c r="B11" s="7">
        <v>0.13769999999999999</v>
      </c>
      <c r="C11" s="7">
        <v>0.2092</v>
      </c>
      <c r="D11" s="7">
        <v>0.25559999999999999</v>
      </c>
    </row>
    <row r="12" spans="1:4" x14ac:dyDescent="0.25">
      <c r="A12" s="8" t="s">
        <v>48</v>
      </c>
      <c r="B12" s="7">
        <v>4.8669999999999998E-2</v>
      </c>
      <c r="C12" s="7">
        <v>7.9089999999999994E-2</v>
      </c>
      <c r="D12" s="7">
        <v>9.6619999999999998E-2</v>
      </c>
    </row>
    <row r="13" spans="1:4" x14ac:dyDescent="0.25">
      <c r="A13" s="8"/>
      <c r="B13" s="7"/>
      <c r="C13" s="7"/>
      <c r="D13" s="7"/>
    </row>
    <row r="14" spans="1:4" x14ac:dyDescent="0.25">
      <c r="A14" s="8" t="s">
        <v>49</v>
      </c>
      <c r="B14" s="7">
        <v>0.88490000000000002</v>
      </c>
      <c r="C14" s="7">
        <v>0.86150000000000004</v>
      </c>
      <c r="D14" s="7">
        <v>1.373</v>
      </c>
    </row>
    <row r="15" spans="1:4" x14ac:dyDescent="0.25">
      <c r="A15" s="8" t="s">
        <v>50</v>
      </c>
      <c r="B15" s="7">
        <v>1.115</v>
      </c>
      <c r="C15" s="7">
        <v>1.2490000000000001</v>
      </c>
      <c r="D15" s="7">
        <v>1.8460000000000001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71D53-9225-4306-9819-D3E85B57FAAB}">
  <dimension ref="A1:F24"/>
  <sheetViews>
    <sheetView workbookViewId="0">
      <selection activeCell="F24" sqref="F24"/>
    </sheetView>
  </sheetViews>
  <sheetFormatPr defaultRowHeight="15" x14ac:dyDescent="0.25"/>
  <cols>
    <col min="1" max="1" width="18.140625" customWidth="1"/>
    <col min="2" max="3" width="13.7109375" customWidth="1"/>
    <col min="4" max="4" width="17.7109375" bestFit="1" customWidth="1"/>
    <col min="5" max="5" width="28.5703125" bestFit="1" customWidth="1"/>
    <col min="6" max="6" width="15" customWidth="1"/>
    <col min="10" max="10" width="13.28515625" bestFit="1" customWidth="1"/>
    <col min="11" max="11" width="19.7109375" customWidth="1"/>
    <col min="12" max="12" width="16.7109375" customWidth="1"/>
    <col min="13" max="13" width="18.42578125" customWidth="1"/>
    <col min="14" max="15" width="16" customWidth="1"/>
    <col min="16" max="16" width="16.28515625" customWidth="1"/>
    <col min="17" max="17" width="16.140625" customWidth="1"/>
  </cols>
  <sheetData>
    <row r="1" spans="1:6" ht="15.75" thickBot="1" x14ac:dyDescent="0.3">
      <c r="B1" s="17" t="s">
        <v>54</v>
      </c>
      <c r="C1" s="17"/>
      <c r="E1" s="11" t="s">
        <v>56</v>
      </c>
      <c r="F1" s="10">
        <f>AVERAGE(D3:D10)</f>
        <v>8962.3184999999994</v>
      </c>
    </row>
    <row r="2" spans="1:6" ht="27.75" customHeight="1" x14ac:dyDescent="0.25">
      <c r="A2" s="12" t="s">
        <v>51</v>
      </c>
      <c r="B2" s="12" t="s">
        <v>53</v>
      </c>
      <c r="C2" s="12" t="s">
        <v>52</v>
      </c>
      <c r="D2" s="12" t="s">
        <v>55</v>
      </c>
      <c r="E2" s="12" t="s">
        <v>57</v>
      </c>
    </row>
    <row r="3" spans="1:6" x14ac:dyDescent="0.25">
      <c r="A3" s="13" t="s">
        <v>0</v>
      </c>
      <c r="B3" s="14">
        <v>9482.0280000000002</v>
      </c>
      <c r="C3" s="14">
        <v>814.31399999999996</v>
      </c>
      <c r="D3" s="13">
        <f>B3-C3</f>
        <v>8667.7139999999999</v>
      </c>
      <c r="E3" s="13">
        <f>D3/$F$1</f>
        <v>0.96712853933945786</v>
      </c>
    </row>
    <row r="4" spans="1:6" x14ac:dyDescent="0.25">
      <c r="A4" s="13" t="s">
        <v>0</v>
      </c>
      <c r="B4" s="14">
        <v>9537.5660000000007</v>
      </c>
      <c r="C4" s="14">
        <v>979.42100000000005</v>
      </c>
      <c r="D4" s="13">
        <f t="shared" ref="D4:D24" si="0">B4-C4</f>
        <v>8558.1450000000004</v>
      </c>
      <c r="E4" s="13">
        <f>D4/$F$1</f>
        <v>0.95490301979337167</v>
      </c>
    </row>
    <row r="5" spans="1:6" x14ac:dyDescent="0.25">
      <c r="A5" s="13" t="s">
        <v>0</v>
      </c>
      <c r="B5" s="14">
        <v>10154.35</v>
      </c>
      <c r="C5" s="14">
        <v>789.80399999999997</v>
      </c>
      <c r="D5" s="13">
        <f t="shared" si="0"/>
        <v>9364.5460000000003</v>
      </c>
      <c r="E5" s="13">
        <f t="shared" ref="E5:E24" si="1">D5/$F$1</f>
        <v>1.0448798488917797</v>
      </c>
    </row>
    <row r="6" spans="1:6" x14ac:dyDescent="0.25">
      <c r="A6" s="13" t="s">
        <v>0</v>
      </c>
      <c r="B6" s="14">
        <v>8953.1080000000002</v>
      </c>
      <c r="C6" s="14">
        <v>724.34699999999998</v>
      </c>
      <c r="D6" s="13">
        <f t="shared" si="0"/>
        <v>8228.7610000000004</v>
      </c>
      <c r="E6" s="13">
        <f t="shared" si="1"/>
        <v>0.91815092266582587</v>
      </c>
    </row>
    <row r="7" spans="1:6" x14ac:dyDescent="0.25">
      <c r="A7" s="13" t="s">
        <v>0</v>
      </c>
      <c r="B7" s="14">
        <v>7846.7420000000002</v>
      </c>
      <c r="C7" s="14">
        <v>812.149</v>
      </c>
      <c r="D7" s="13">
        <f t="shared" si="0"/>
        <v>7034.5929999999998</v>
      </c>
      <c r="E7" s="13">
        <f t="shared" si="1"/>
        <v>0.78490772225959171</v>
      </c>
    </row>
    <row r="8" spans="1:6" x14ac:dyDescent="0.25">
      <c r="A8" s="13" t="s">
        <v>0</v>
      </c>
      <c r="B8" s="14">
        <v>10262.469999999999</v>
      </c>
      <c r="C8" s="14">
        <v>860.05499999999995</v>
      </c>
      <c r="D8" s="13">
        <f t="shared" si="0"/>
        <v>9402.4149999999991</v>
      </c>
      <c r="E8" s="13">
        <f t="shared" si="1"/>
        <v>1.0491052064262165</v>
      </c>
    </row>
    <row r="9" spans="1:6" x14ac:dyDescent="0.25">
      <c r="A9" s="13" t="s">
        <v>0</v>
      </c>
      <c r="B9" s="14">
        <v>12370.5</v>
      </c>
      <c r="C9" s="14">
        <v>1003.646</v>
      </c>
      <c r="D9" s="13">
        <f t="shared" si="0"/>
        <v>11366.853999999999</v>
      </c>
      <c r="E9" s="13">
        <f t="shared" si="1"/>
        <v>1.2682939130092286</v>
      </c>
    </row>
    <row r="10" spans="1:6" x14ac:dyDescent="0.25">
      <c r="A10" s="13" t="s">
        <v>0</v>
      </c>
      <c r="B10" s="14">
        <v>10043.26</v>
      </c>
      <c r="C10" s="14">
        <v>967.74</v>
      </c>
      <c r="D10" s="13">
        <f t="shared" si="0"/>
        <v>9075.52</v>
      </c>
      <c r="E10" s="13">
        <f t="shared" si="1"/>
        <v>1.0126308276145286</v>
      </c>
    </row>
    <row r="11" spans="1:6" x14ac:dyDescent="0.25">
      <c r="A11" s="15" t="s">
        <v>1</v>
      </c>
      <c r="B11" s="14">
        <v>10262.36</v>
      </c>
      <c r="C11" s="14">
        <v>875.03300000000002</v>
      </c>
      <c r="D11" s="13">
        <f t="shared" si="0"/>
        <v>9387.3270000000011</v>
      </c>
      <c r="E11" s="13">
        <f t="shared" si="1"/>
        <v>1.0474217134773778</v>
      </c>
    </row>
    <row r="12" spans="1:6" x14ac:dyDescent="0.25">
      <c r="A12" s="15" t="s">
        <v>1</v>
      </c>
      <c r="B12" s="14">
        <v>13735.61</v>
      </c>
      <c r="C12" s="14">
        <v>1052.231</v>
      </c>
      <c r="D12" s="13">
        <f t="shared" si="0"/>
        <v>12683.379000000001</v>
      </c>
      <c r="E12" s="13">
        <f t="shared" si="1"/>
        <v>1.4151894958876994</v>
      </c>
    </row>
    <row r="13" spans="1:6" x14ac:dyDescent="0.25">
      <c r="A13" s="15" t="s">
        <v>1</v>
      </c>
      <c r="B13" s="14">
        <v>9464.3389999999999</v>
      </c>
      <c r="C13" s="14">
        <v>950.13199999999995</v>
      </c>
      <c r="D13" s="13">
        <f t="shared" si="0"/>
        <v>8514.2070000000003</v>
      </c>
      <c r="E13" s="13">
        <f t="shared" si="1"/>
        <v>0.95000049373384809</v>
      </c>
    </row>
    <row r="14" spans="1:6" x14ac:dyDescent="0.25">
      <c r="A14" s="15" t="s">
        <v>1</v>
      </c>
      <c r="B14" s="14">
        <v>9144.8610000000008</v>
      </c>
      <c r="C14" s="14">
        <v>950.13199999999995</v>
      </c>
      <c r="D14" s="13">
        <f t="shared" si="0"/>
        <v>8194.7290000000012</v>
      </c>
      <c r="E14" s="13">
        <f t="shared" si="1"/>
        <v>0.91435369095619645</v>
      </c>
    </row>
    <row r="15" spans="1:6" x14ac:dyDescent="0.25">
      <c r="A15" s="15" t="s">
        <v>1</v>
      </c>
      <c r="B15" s="14">
        <v>12149.02</v>
      </c>
      <c r="C15" s="14">
        <v>863.46100000000001</v>
      </c>
      <c r="D15" s="13">
        <f t="shared" si="0"/>
        <v>11285.559000000001</v>
      </c>
      <c r="E15" s="13">
        <f t="shared" si="1"/>
        <v>1.259223157489884</v>
      </c>
    </row>
    <row r="16" spans="1:6" x14ac:dyDescent="0.25">
      <c r="A16" s="15" t="s">
        <v>1</v>
      </c>
      <c r="B16" s="14">
        <v>9490.7970000000005</v>
      </c>
      <c r="C16" s="14">
        <v>737.94600000000003</v>
      </c>
      <c r="D16" s="13">
        <f t="shared" si="0"/>
        <v>8752.8510000000006</v>
      </c>
      <c r="E16" s="13">
        <f t="shared" si="1"/>
        <v>0.97662797857496375</v>
      </c>
    </row>
    <row r="17" spans="1:5" x14ac:dyDescent="0.25">
      <c r="A17" s="15" t="s">
        <v>1</v>
      </c>
      <c r="B17" s="14">
        <v>8205.5660000000007</v>
      </c>
      <c r="C17" s="14">
        <v>837.72199999999998</v>
      </c>
      <c r="D17" s="13">
        <f t="shared" si="0"/>
        <v>7367.844000000001</v>
      </c>
      <c r="E17" s="13">
        <f t="shared" si="1"/>
        <v>0.82209129256006708</v>
      </c>
    </row>
    <row r="18" spans="1:5" x14ac:dyDescent="0.25">
      <c r="A18" s="15" t="s">
        <v>2</v>
      </c>
      <c r="B18" s="14">
        <v>19805.439999999999</v>
      </c>
      <c r="C18" s="14">
        <v>2076.0239999999999</v>
      </c>
      <c r="D18" s="13">
        <f t="shared" si="0"/>
        <v>17729.415999999997</v>
      </c>
      <c r="E18" s="13">
        <f t="shared" si="1"/>
        <v>1.9782175784089797</v>
      </c>
    </row>
    <row r="19" spans="1:5" x14ac:dyDescent="0.25">
      <c r="A19" s="15" t="s">
        <v>2</v>
      </c>
      <c r="B19" s="14">
        <v>17315.22</v>
      </c>
      <c r="C19" s="14">
        <v>2121.877</v>
      </c>
      <c r="D19" s="13">
        <f t="shared" si="0"/>
        <v>15193.343000000001</v>
      </c>
      <c r="E19" s="13">
        <f t="shared" si="1"/>
        <v>1.6952469386130389</v>
      </c>
    </row>
    <row r="20" spans="1:5" x14ac:dyDescent="0.25">
      <c r="A20" s="15" t="s">
        <v>2</v>
      </c>
      <c r="B20" s="14">
        <v>13932.41</v>
      </c>
      <c r="C20" s="14">
        <v>1666.5260000000001</v>
      </c>
      <c r="D20" s="13">
        <f t="shared" si="0"/>
        <v>12265.884</v>
      </c>
      <c r="E20" s="13">
        <f t="shared" si="1"/>
        <v>1.3686061257474837</v>
      </c>
    </row>
    <row r="21" spans="1:5" x14ac:dyDescent="0.25">
      <c r="A21" s="15" t="s">
        <v>2</v>
      </c>
      <c r="B21" s="14">
        <v>16463.099999999999</v>
      </c>
      <c r="C21" s="14">
        <v>1733.799</v>
      </c>
      <c r="D21" s="13">
        <f t="shared" si="0"/>
        <v>14729.300999999999</v>
      </c>
      <c r="E21" s="13">
        <f t="shared" si="1"/>
        <v>1.6434699347049539</v>
      </c>
    </row>
    <row r="22" spans="1:5" x14ac:dyDescent="0.25">
      <c r="A22" s="15" t="s">
        <v>2</v>
      </c>
      <c r="B22" s="14">
        <v>13049.3</v>
      </c>
      <c r="C22" s="14">
        <v>1479.693</v>
      </c>
      <c r="D22" s="13">
        <f t="shared" si="0"/>
        <v>11569.607</v>
      </c>
      <c r="E22" s="13">
        <f t="shared" si="1"/>
        <v>1.2909167421354195</v>
      </c>
    </row>
    <row r="23" spans="1:5" x14ac:dyDescent="0.25">
      <c r="A23" s="15" t="s">
        <v>2</v>
      </c>
      <c r="B23" s="16">
        <v>18276.63</v>
      </c>
      <c r="C23" s="16">
        <v>1687.6849999999999</v>
      </c>
      <c r="D23" s="13">
        <f t="shared" si="0"/>
        <v>16588.945</v>
      </c>
      <c r="E23" s="13">
        <f t="shared" si="1"/>
        <v>1.8509657964063653</v>
      </c>
    </row>
    <row r="24" spans="1:5" x14ac:dyDescent="0.25">
      <c r="A24" s="15" t="s">
        <v>2</v>
      </c>
      <c r="B24" s="16">
        <v>14565.01</v>
      </c>
      <c r="C24" s="16">
        <v>1687.6849999999999</v>
      </c>
      <c r="D24" s="13">
        <f t="shared" si="0"/>
        <v>12877.325000000001</v>
      </c>
      <c r="E24" s="13">
        <f t="shared" si="1"/>
        <v>1.4368296551835333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Nile Red Relative to Control</vt:lpstr>
      <vt:lpstr>one-way ANOVA</vt:lpstr>
      <vt:lpstr>Dunnett's multiple comparisons</vt:lpstr>
      <vt:lpstr>Descriptive Statistics</vt:lpstr>
      <vt:lpstr>Normalization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</dc:creator>
  <cp:lastModifiedBy>Ariel</cp:lastModifiedBy>
  <dcterms:created xsi:type="dcterms:W3CDTF">2022-03-02T19:59:43Z</dcterms:created>
  <dcterms:modified xsi:type="dcterms:W3CDTF">2023-02-25T20:13:12Z</dcterms:modified>
</cp:coreProperties>
</file>