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otebook Dell\Arthur\Projetos\Doutorado\Ornithischia\Artigo\Submit\2nd\Revision\Resubmit\"/>
    </mc:Choice>
  </mc:AlternateContent>
  <xr:revisionPtr revIDLastSave="0" documentId="13_ncr:1_{1FA07CCD-CE41-4585-BFBB-8D2411A76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5" i="1"/>
  <c r="N27" i="1"/>
  <c r="N26" i="1"/>
  <c r="L27" i="1"/>
  <c r="L26" i="1"/>
  <c r="K27" i="1"/>
  <c r="K26" i="1"/>
  <c r="W11" i="1" l="1"/>
  <c r="W12" i="1"/>
  <c r="W13" i="1"/>
  <c r="W14" i="1"/>
  <c r="W15" i="1"/>
  <c r="W16" i="1"/>
  <c r="W17" i="1"/>
  <c r="W18" i="1"/>
  <c r="W28" i="1"/>
  <c r="W29" i="1"/>
  <c r="W2" i="1"/>
  <c r="W3" i="1"/>
  <c r="W4" i="1"/>
  <c r="W5" i="1"/>
  <c r="W6" i="1"/>
  <c r="W7" i="1"/>
  <c r="W8" i="1"/>
  <c r="W9" i="1"/>
  <c r="W19" i="1"/>
  <c r="W20" i="1"/>
  <c r="W21" i="1"/>
  <c r="W22" i="1"/>
  <c r="W23" i="1"/>
  <c r="W24" i="1"/>
  <c r="W25" i="1"/>
  <c r="W30" i="1"/>
  <c r="W31" i="1"/>
  <c r="W26" i="1"/>
  <c r="W27" i="1"/>
  <c r="W32" i="1"/>
  <c r="W33" i="1"/>
  <c r="W34" i="1"/>
  <c r="W10" i="1"/>
  <c r="P10" i="1"/>
  <c r="R10" i="1"/>
  <c r="S10" i="1"/>
  <c r="T10" i="1"/>
  <c r="P11" i="1"/>
  <c r="R11" i="1"/>
  <c r="S11" i="1"/>
  <c r="T11" i="1"/>
  <c r="P12" i="1"/>
  <c r="R12" i="1"/>
  <c r="S12" i="1"/>
  <c r="T12" i="1"/>
  <c r="P13" i="1"/>
  <c r="R13" i="1"/>
  <c r="S13" i="1"/>
  <c r="T13" i="1"/>
  <c r="P14" i="1"/>
  <c r="R14" i="1"/>
  <c r="S14" i="1"/>
  <c r="T14" i="1"/>
  <c r="P15" i="1"/>
  <c r="R15" i="1"/>
  <c r="S15" i="1"/>
  <c r="T15" i="1"/>
  <c r="P16" i="1"/>
  <c r="R16" i="1"/>
  <c r="S16" i="1"/>
  <c r="T16" i="1"/>
  <c r="P17" i="1"/>
  <c r="R17" i="1"/>
  <c r="S17" i="1"/>
  <c r="T17" i="1"/>
  <c r="P18" i="1"/>
  <c r="R18" i="1"/>
  <c r="S18" i="1"/>
  <c r="T18" i="1"/>
  <c r="P28" i="1"/>
  <c r="R28" i="1"/>
  <c r="S28" i="1"/>
  <c r="T28" i="1"/>
  <c r="P29" i="1"/>
  <c r="R29" i="1"/>
  <c r="S29" i="1"/>
  <c r="T29" i="1"/>
  <c r="P2" i="1"/>
  <c r="R2" i="1"/>
  <c r="S2" i="1"/>
  <c r="T2" i="1"/>
  <c r="P3" i="1"/>
  <c r="R3" i="1"/>
  <c r="S3" i="1"/>
  <c r="T3" i="1"/>
  <c r="P4" i="1"/>
  <c r="R4" i="1"/>
  <c r="S4" i="1"/>
  <c r="T4" i="1"/>
  <c r="P5" i="1"/>
  <c r="R5" i="1"/>
  <c r="S5" i="1"/>
  <c r="T5" i="1"/>
  <c r="P6" i="1"/>
  <c r="R6" i="1"/>
  <c r="S6" i="1"/>
  <c r="T6" i="1"/>
  <c r="P7" i="1"/>
  <c r="R7" i="1"/>
  <c r="S7" i="1"/>
  <c r="T7" i="1"/>
  <c r="P8" i="1"/>
  <c r="R8" i="1"/>
  <c r="S8" i="1"/>
  <c r="T8" i="1"/>
  <c r="P9" i="1"/>
  <c r="R9" i="1"/>
  <c r="S9" i="1"/>
  <c r="T9" i="1"/>
  <c r="P19" i="1"/>
  <c r="R19" i="1"/>
  <c r="S19" i="1"/>
  <c r="T19" i="1"/>
  <c r="P20" i="1"/>
  <c r="R20" i="1"/>
  <c r="S20" i="1"/>
  <c r="T20" i="1"/>
  <c r="P21" i="1"/>
  <c r="R21" i="1"/>
  <c r="S21" i="1"/>
  <c r="T21" i="1"/>
  <c r="P22" i="1"/>
  <c r="R22" i="1"/>
  <c r="S22" i="1"/>
  <c r="T22" i="1"/>
  <c r="P23" i="1"/>
  <c r="R23" i="1"/>
  <c r="S23" i="1"/>
  <c r="T23" i="1"/>
  <c r="P24" i="1"/>
  <c r="R24" i="1"/>
  <c r="S24" i="1"/>
  <c r="T24" i="1"/>
  <c r="P25" i="1"/>
  <c r="R25" i="1"/>
  <c r="S25" i="1"/>
  <c r="T25" i="1"/>
  <c r="P30" i="1"/>
  <c r="R30" i="1"/>
  <c r="S30" i="1"/>
  <c r="T30" i="1"/>
  <c r="P31" i="1"/>
  <c r="R31" i="1"/>
  <c r="S31" i="1"/>
  <c r="T31" i="1"/>
  <c r="P26" i="1"/>
  <c r="R26" i="1"/>
  <c r="S26" i="1"/>
  <c r="T26" i="1"/>
  <c r="P27" i="1"/>
  <c r="R27" i="1"/>
  <c r="S27" i="1"/>
  <c r="T27" i="1"/>
  <c r="P32" i="1"/>
  <c r="R32" i="1"/>
  <c r="S32" i="1"/>
  <c r="T32" i="1"/>
  <c r="P33" i="1"/>
  <c r="R33" i="1"/>
  <c r="S33" i="1"/>
  <c r="T33" i="1"/>
  <c r="P34" i="1"/>
  <c r="R34" i="1"/>
  <c r="S34" i="1"/>
  <c r="T34" i="1"/>
  <c r="O11" i="1"/>
  <c r="O12" i="1"/>
  <c r="O13" i="1"/>
  <c r="O14" i="1"/>
  <c r="O15" i="1"/>
  <c r="O16" i="1"/>
  <c r="O17" i="1"/>
  <c r="O18" i="1"/>
  <c r="O28" i="1"/>
  <c r="O29" i="1"/>
  <c r="O2" i="1"/>
  <c r="O3" i="1"/>
  <c r="O4" i="1"/>
  <c r="O5" i="1"/>
  <c r="O6" i="1"/>
  <c r="O7" i="1"/>
  <c r="O8" i="1"/>
  <c r="O9" i="1"/>
  <c r="O19" i="1"/>
  <c r="O20" i="1"/>
  <c r="O21" i="1"/>
  <c r="O22" i="1"/>
  <c r="O23" i="1"/>
  <c r="O24" i="1"/>
  <c r="O25" i="1"/>
  <c r="O30" i="1"/>
  <c r="O31" i="1"/>
  <c r="O26" i="1"/>
  <c r="O27" i="1"/>
  <c r="O32" i="1"/>
  <c r="O33" i="1"/>
  <c r="O34" i="1"/>
  <c r="O10" i="1"/>
</calcChain>
</file>

<file path=xl/sharedStrings.xml><?xml version="1.0" encoding="utf-8"?>
<sst xmlns="http://schemas.openxmlformats.org/spreadsheetml/2006/main" count="220" uniqueCount="97">
  <si>
    <t>Taxon</t>
  </si>
  <si>
    <t>Specimen</t>
  </si>
  <si>
    <t>T</t>
  </si>
  <si>
    <t>Co</t>
  </si>
  <si>
    <t>S</t>
  </si>
  <si>
    <t>B</t>
  </si>
  <si>
    <t>S+B</t>
  </si>
  <si>
    <t>CoI</t>
  </si>
  <si>
    <t>SI</t>
  </si>
  <si>
    <t>BI</t>
  </si>
  <si>
    <t>CI</t>
  </si>
  <si>
    <t>Reference</t>
  </si>
  <si>
    <t>Ahshislepelta minor</t>
  </si>
  <si>
    <t>SMP VP-1930</t>
  </si>
  <si>
    <t>?</t>
  </si>
  <si>
    <t>Mymoorapelta maysi</t>
  </si>
  <si>
    <t>MWC 210 A.1</t>
  </si>
  <si>
    <t>Burns &amp; Currie (2014)</t>
  </si>
  <si>
    <t>Polacanthus foxii</t>
  </si>
  <si>
    <t>NHMUK R9293 1</t>
  </si>
  <si>
    <t>DMNH 49754-1</t>
  </si>
  <si>
    <t>DMNH 53206 A.1</t>
  </si>
  <si>
    <t>DMNH 53206 B.1</t>
  </si>
  <si>
    <t>DMNH 53206 C.1</t>
  </si>
  <si>
    <t>IPB R481</t>
  </si>
  <si>
    <t>Gargoyleosaurus parkpini</t>
  </si>
  <si>
    <t>DMNH 27726</t>
  </si>
  <si>
    <t>Ankylosauridae indet.</t>
  </si>
  <si>
    <t>TMP 1985.36.218/1</t>
  </si>
  <si>
    <t>Ankylosauridae</t>
  </si>
  <si>
    <t>TMP 1985.36.218/2</t>
  </si>
  <si>
    <t>Euoplocephalus tutus</t>
  </si>
  <si>
    <t>TMP 1996.75.1 A.1</t>
  </si>
  <si>
    <t>TMP 1996.75.1 A.2</t>
  </si>
  <si>
    <t>UALVP 31 A.1</t>
  </si>
  <si>
    <t>ZPAL MgD-1/188</t>
  </si>
  <si>
    <t>Pinacosaurus grangeri</t>
  </si>
  <si>
    <t>ZPAL MgD-II/27 A</t>
  </si>
  <si>
    <t>TMP 1987.113.4 A.1</t>
  </si>
  <si>
    <t>TMP 1998.98.1 A.2</t>
  </si>
  <si>
    <t>Ankylosaurinae indet.</t>
  </si>
  <si>
    <t>UMNH 12675</t>
  </si>
  <si>
    <t>Loewen et al. (2013)</t>
  </si>
  <si>
    <t>DMNH 2452</t>
  </si>
  <si>
    <t>Nodosauridae</t>
  </si>
  <si>
    <t>Sauropelta edwardsorum</t>
  </si>
  <si>
    <t>DMNH 18206-1</t>
  </si>
  <si>
    <t>DMNH 18206-2</t>
  </si>
  <si>
    <t>Glyptodontopelta mimus</t>
  </si>
  <si>
    <t>SMP VP-1580 C.1</t>
  </si>
  <si>
    <t>SMP VP-1580 D.1</t>
  </si>
  <si>
    <t>SMP VP-1580 E.1</t>
  </si>
  <si>
    <t>Nodosauridae indet.</t>
  </si>
  <si>
    <t>TMP 1967.10.29</t>
  </si>
  <si>
    <t>Antarctopelta oliveiroi</t>
  </si>
  <si>
    <t>MLP 86-X-28-1</t>
  </si>
  <si>
    <t>Cerda et al (2019)</t>
  </si>
  <si>
    <t>CAV 4</t>
  </si>
  <si>
    <t>CAV-A4</t>
  </si>
  <si>
    <t>Here</t>
  </si>
  <si>
    <t>CAV 5</t>
  </si>
  <si>
    <t>CAV-A5</t>
  </si>
  <si>
    <t>Saltasaurus loricatus</t>
  </si>
  <si>
    <t>PVL 4017-113</t>
  </si>
  <si>
    <t>Titanosauria</t>
  </si>
  <si>
    <t>Chinsamy et al. (2016)</t>
  </si>
  <si>
    <t>Titanosauria indet</t>
  </si>
  <si>
    <t>MCS-Pv 181</t>
  </si>
  <si>
    <t>Cerda et al (2015)</t>
  </si>
  <si>
    <t>MCS-Pv 182</t>
  </si>
  <si>
    <t>Burns &amp;Sullivan (2011)</t>
  </si>
  <si>
    <t>Group</t>
  </si>
  <si>
    <t>Ankylosauria indet.</t>
  </si>
  <si>
    <r>
      <rPr>
        <i/>
        <sz val="11"/>
        <color theme="1"/>
        <rFont val="Calibri"/>
        <family val="2"/>
        <scheme val="minor"/>
      </rPr>
      <t>Gastonia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</si>
  <si>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Edmontonia</t>
    </r>
    <r>
      <rPr>
        <sz val="11"/>
        <color theme="1"/>
        <rFont val="Calibri"/>
        <family val="2"/>
        <scheme val="minor"/>
      </rPr>
      <t xml:space="preserve"> sp.</t>
    </r>
  </si>
  <si>
    <t>Log.Co</t>
  </si>
  <si>
    <t>Log.S</t>
  </si>
  <si>
    <t>Log.B+1</t>
  </si>
  <si>
    <t>Log.S+B</t>
  </si>
  <si>
    <t>Log.CoI</t>
  </si>
  <si>
    <t>Log.SI</t>
  </si>
  <si>
    <t>Log.BI+1</t>
  </si>
  <si>
    <t>Log.T</t>
  </si>
  <si>
    <t>Log.CI</t>
  </si>
  <si>
    <t>Osteoderm</t>
  </si>
  <si>
    <t>Group+osteoderm</t>
  </si>
  <si>
    <t>keeled</t>
  </si>
  <si>
    <t>Ank+keeld</t>
  </si>
  <si>
    <t>flat</t>
  </si>
  <si>
    <t>Ank+flat</t>
  </si>
  <si>
    <t>offset-apex</t>
  </si>
  <si>
    <t>Nodo+offset-apex</t>
  </si>
  <si>
    <t>Nodo+keeled</t>
  </si>
  <si>
    <t>spike</t>
  </si>
  <si>
    <t>Nodo+spike</t>
  </si>
  <si>
    <t>Nodo+flat</t>
  </si>
  <si>
    <t>Tita+offset-apex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</si>
</sst>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topLeftCell="B1" zoomScale="80" zoomScaleNormal="80" workbookViewId="0">
      <pane ySplit="1" topLeftCell="A2" activePane="bottomLeft" state="frozen"/>
      <selection pane="bottomLeft" activeCell="Y1" sqref="Y1"/>
    </sheetView>
  </sheetViews>
  <sheetFormatPr defaultRowHeight="15" x14ac:dyDescent="0.25"/>
  <cols>
    <col min="1" max="1" width="26.140625" customWidth="1"/>
    <col min="2" max="2" width="31.7109375" customWidth="1"/>
    <col min="3" max="5" width="22.5703125" customWidth="1"/>
    <col min="6" max="6" width="18" customWidth="1"/>
    <col min="24" max="24" width="25.5703125" customWidth="1"/>
    <col min="25" max="25" width="20.28515625" customWidth="1"/>
  </cols>
  <sheetData>
    <row r="1" spans="1:24" s="1" customFormat="1" x14ac:dyDescent="0.25">
      <c r="A1" s="2" t="s">
        <v>0</v>
      </c>
      <c r="B1" s="2" t="s">
        <v>1</v>
      </c>
      <c r="C1" s="2" t="s">
        <v>71</v>
      </c>
      <c r="D1" s="2" t="s">
        <v>84</v>
      </c>
      <c r="E1" s="2" t="s">
        <v>85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75</v>
      </c>
      <c r="P1" s="2" t="s">
        <v>76</v>
      </c>
      <c r="Q1" s="2" t="s">
        <v>77</v>
      </c>
      <c r="R1" s="2" t="s">
        <v>78</v>
      </c>
      <c r="S1" s="2" t="s">
        <v>79</v>
      </c>
      <c r="T1" s="2" t="s">
        <v>80</v>
      </c>
      <c r="U1" s="2" t="s">
        <v>81</v>
      </c>
      <c r="V1" s="2" t="s">
        <v>82</v>
      </c>
      <c r="W1" s="2" t="s">
        <v>83</v>
      </c>
      <c r="X1" s="2" t="s">
        <v>11</v>
      </c>
    </row>
    <row r="2" spans="1:24" x14ac:dyDescent="0.25">
      <c r="A2" t="s">
        <v>27</v>
      </c>
      <c r="B2" t="s">
        <v>28</v>
      </c>
      <c r="C2" t="s">
        <v>29</v>
      </c>
      <c r="D2" t="s">
        <v>86</v>
      </c>
      <c r="E2" t="s">
        <v>87</v>
      </c>
      <c r="F2">
        <v>7.9589999999999996</v>
      </c>
      <c r="G2">
        <v>7.0209999999999999</v>
      </c>
      <c r="H2">
        <v>0.33300000000000002</v>
      </c>
      <c r="I2">
        <v>0.60499999999999998</v>
      </c>
      <c r="J2">
        <v>0.93799999999999994</v>
      </c>
      <c r="K2">
        <v>88.215000000000003</v>
      </c>
      <c r="L2">
        <v>4.1840000000000002</v>
      </c>
      <c r="M2">
        <v>7.601</v>
      </c>
      <c r="N2">
        <v>11.785</v>
      </c>
      <c r="O2">
        <f>LOG10(G2)</f>
        <v>0.84639897303467493</v>
      </c>
      <c r="P2">
        <f>LOG10(H2)</f>
        <v>-0.47755576649368009</v>
      </c>
      <c r="Q2">
        <v>0.20547503674089088</v>
      </c>
      <c r="R2">
        <f>LOG10(J2)</f>
        <v>-2.7797161620935564E-2</v>
      </c>
      <c r="S2">
        <f>LOG10(K2)</f>
        <v>1.9455424384577189</v>
      </c>
      <c r="T2">
        <f>LOG10(L2)</f>
        <v>0.62159167585921782</v>
      </c>
      <c r="U2">
        <v>0.93454894766614693</v>
      </c>
      <c r="V2">
        <f t="shared" ref="V2:V4" si="0">LOG10(F2)</f>
        <v>0.90085850470199158</v>
      </c>
      <c r="W2">
        <f t="shared" ref="W2:W34" si="1">LOG10(N2)</f>
        <v>1.0713295868603425</v>
      </c>
      <c r="X2" t="s">
        <v>17</v>
      </c>
    </row>
    <row r="3" spans="1:24" x14ac:dyDescent="0.25">
      <c r="A3" t="s">
        <v>27</v>
      </c>
      <c r="B3" t="s">
        <v>30</v>
      </c>
      <c r="C3" t="s">
        <v>29</v>
      </c>
      <c r="D3" t="s">
        <v>88</v>
      </c>
      <c r="E3" t="s">
        <v>89</v>
      </c>
      <c r="F3">
        <v>9.5790000000000006</v>
      </c>
      <c r="G3">
        <v>7.89</v>
      </c>
      <c r="H3">
        <v>0.84399999999999997</v>
      </c>
      <c r="I3">
        <v>0.84499999999999997</v>
      </c>
      <c r="J3">
        <v>1.6890000000000001</v>
      </c>
      <c r="K3">
        <v>82.367999999999995</v>
      </c>
      <c r="L3">
        <v>8.8109999999999999</v>
      </c>
      <c r="M3">
        <v>8.8209999999999997</v>
      </c>
      <c r="N3">
        <v>17.632000000000001</v>
      </c>
      <c r="O3">
        <f>LOG10(G3)</f>
        <v>0.8970770032094203</v>
      </c>
      <c r="P3">
        <f>LOG10(H3)</f>
        <v>-7.3657553374344958E-2</v>
      </c>
      <c r="Q3">
        <v>0.26599637049507918</v>
      </c>
      <c r="R3">
        <f>LOG10(J3)</f>
        <v>0.22762964957100867</v>
      </c>
      <c r="S3">
        <f>LOG10(K3)</f>
        <v>1.9157585208882739</v>
      </c>
      <c r="T3">
        <f>LOG10(L3)</f>
        <v>0.9450252012424627</v>
      </c>
      <c r="U3">
        <v>0.99215571104261668</v>
      </c>
      <c r="V3">
        <f t="shared" si="0"/>
        <v>0.98132017325910736</v>
      </c>
      <c r="W3">
        <f t="shared" si="1"/>
        <v>1.246301577171691</v>
      </c>
      <c r="X3" t="s">
        <v>17</v>
      </c>
    </row>
    <row r="4" spans="1:24" x14ac:dyDescent="0.25">
      <c r="A4" s="3" t="s">
        <v>31</v>
      </c>
      <c r="B4" t="s">
        <v>32</v>
      </c>
      <c r="C4" t="s">
        <v>29</v>
      </c>
      <c r="D4" t="s">
        <v>14</v>
      </c>
      <c r="E4" t="s">
        <v>14</v>
      </c>
      <c r="F4">
        <v>8.4260000000000002</v>
      </c>
      <c r="G4">
        <v>6.7140000000000004</v>
      </c>
      <c r="H4">
        <v>0.72899999999999998</v>
      </c>
      <c r="I4">
        <v>0.98299999999999998</v>
      </c>
      <c r="J4">
        <v>1.712</v>
      </c>
      <c r="K4">
        <v>79.682000000000002</v>
      </c>
      <c r="L4">
        <v>8.6519999999999992</v>
      </c>
      <c r="M4">
        <v>11.666</v>
      </c>
      <c r="N4">
        <v>20.318000000000001</v>
      </c>
      <c r="O4">
        <f>LOG10(G4)</f>
        <v>0.82698133691199371</v>
      </c>
      <c r="P4">
        <f>LOG10(H4)</f>
        <v>-0.13727247168202539</v>
      </c>
      <c r="Q4">
        <v>0.29732271420530271</v>
      </c>
      <c r="R4">
        <f>LOG10(J4)</f>
        <v>0.2335037603411344</v>
      </c>
      <c r="S4">
        <f>LOG10(K4)</f>
        <v>1.9013602262447464</v>
      </c>
      <c r="T4">
        <f>LOG10(L4)</f>
        <v>0.93711651076705382</v>
      </c>
      <c r="U4">
        <v>1.1026394836913</v>
      </c>
      <c r="V4">
        <f t="shared" si="0"/>
        <v>0.92562145479082902</v>
      </c>
      <c r="W4">
        <f t="shared" si="1"/>
        <v>1.3078809559882532</v>
      </c>
      <c r="X4" t="s">
        <v>17</v>
      </c>
    </row>
    <row r="5" spans="1:24" x14ac:dyDescent="0.25">
      <c r="A5" s="3" t="s">
        <v>31</v>
      </c>
      <c r="B5" t="s">
        <v>33</v>
      </c>
      <c r="C5" t="s">
        <v>29</v>
      </c>
      <c r="D5" t="s">
        <v>14</v>
      </c>
      <c r="E5" t="s">
        <v>14</v>
      </c>
      <c r="F5">
        <v>10.512</v>
      </c>
      <c r="G5">
        <v>8.1</v>
      </c>
      <c r="H5">
        <v>1.7969999999999999</v>
      </c>
      <c r="I5">
        <v>0.61499999999999999</v>
      </c>
      <c r="J5">
        <v>2.4119999999999999</v>
      </c>
      <c r="K5">
        <v>77.055000000000007</v>
      </c>
      <c r="L5">
        <v>17.094999999999999</v>
      </c>
      <c r="M5">
        <v>5.85</v>
      </c>
      <c r="N5">
        <v>22.945</v>
      </c>
      <c r="O5">
        <f>LOG10(G5)</f>
        <v>0.90848501887864974</v>
      </c>
      <c r="P5">
        <f>LOG10(H5)</f>
        <v>0.25454807710897381</v>
      </c>
      <c r="Q5">
        <v>0.20817252666712169</v>
      </c>
      <c r="R5">
        <f>LOG10(J5)</f>
        <v>0.38237730346811366</v>
      </c>
      <c r="S5">
        <f>LOG10(K5)</f>
        <v>1.8868008247800185</v>
      </c>
      <c r="T5">
        <f>LOG10(L5)</f>
        <v>1.2328691051326135</v>
      </c>
      <c r="U5">
        <v>0.83569057149242554</v>
      </c>
      <c r="V5">
        <f>LOG10(F5)</f>
        <v>1.0216853522157057</v>
      </c>
      <c r="W5">
        <f t="shared" si="1"/>
        <v>1.360688062030678</v>
      </c>
      <c r="X5" t="s">
        <v>17</v>
      </c>
    </row>
    <row r="6" spans="1:24" x14ac:dyDescent="0.25">
      <c r="A6" s="3" t="s">
        <v>31</v>
      </c>
      <c r="B6" t="s">
        <v>34</v>
      </c>
      <c r="C6" t="s">
        <v>29</v>
      </c>
      <c r="D6" t="s">
        <v>14</v>
      </c>
      <c r="E6" t="s">
        <v>14</v>
      </c>
      <c r="F6">
        <v>8.2569999999999997</v>
      </c>
      <c r="G6">
        <v>4.6959999999999997</v>
      </c>
      <c r="H6">
        <v>1.9470000000000001</v>
      </c>
      <c r="I6">
        <v>1.6140000000000001</v>
      </c>
      <c r="J6">
        <v>3.5609999999999999</v>
      </c>
      <c r="K6">
        <v>56.872999999999998</v>
      </c>
      <c r="L6">
        <v>23.58</v>
      </c>
      <c r="M6">
        <v>19.547000000000001</v>
      </c>
      <c r="N6">
        <v>43.127000000000002</v>
      </c>
      <c r="O6">
        <f>LOG10(G6)</f>
        <v>0.67172808823955799</v>
      </c>
      <c r="P6">
        <f>LOG10(H6)</f>
        <v>0.28936595152003169</v>
      </c>
      <c r="Q6">
        <v>0.41730558324452549</v>
      </c>
      <c r="R6">
        <f>LOG10(J6)</f>
        <v>0.5515719736742537</v>
      </c>
      <c r="S6">
        <f>LOG10(K6)</f>
        <v>1.7549061375027766</v>
      </c>
      <c r="T6">
        <f>LOG10(L6)</f>
        <v>1.3725438007590702</v>
      </c>
      <c r="U6">
        <v>1.3127484209295601</v>
      </c>
      <c r="V6">
        <f t="shared" ref="V6:V34" si="2">LOG10(F6)</f>
        <v>0.91682228459591197</v>
      </c>
      <c r="W6">
        <f t="shared" si="1"/>
        <v>1.6347492488076665</v>
      </c>
      <c r="X6" t="s">
        <v>17</v>
      </c>
    </row>
    <row r="7" spans="1:24" x14ac:dyDescent="0.25">
      <c r="A7" t="s">
        <v>27</v>
      </c>
      <c r="B7" t="s">
        <v>35</v>
      </c>
      <c r="C7" t="s">
        <v>29</v>
      </c>
      <c r="D7" t="s">
        <v>86</v>
      </c>
      <c r="E7" t="s">
        <v>87</v>
      </c>
      <c r="F7">
        <v>12.932</v>
      </c>
      <c r="G7">
        <v>10.183999999999999</v>
      </c>
      <c r="H7">
        <v>1.244</v>
      </c>
      <c r="I7">
        <v>1.504</v>
      </c>
      <c r="J7">
        <v>2.7480000000000002</v>
      </c>
      <c r="K7">
        <v>78.75</v>
      </c>
      <c r="L7">
        <v>9.6199999999999992</v>
      </c>
      <c r="M7">
        <v>11.63</v>
      </c>
      <c r="N7">
        <v>21.25</v>
      </c>
      <c r="O7">
        <f>LOG10(G7)</f>
        <v>1.0079183906455988</v>
      </c>
      <c r="P7">
        <f>LOG10(H7)</f>
        <v>9.4820380354799894E-2</v>
      </c>
      <c r="Q7">
        <v>0.39863432453839209</v>
      </c>
      <c r="R7">
        <f>LOG10(J7)</f>
        <v>0.43901672838751288</v>
      </c>
      <c r="S7">
        <f>LOG10(K7)</f>
        <v>1.8962505624616381</v>
      </c>
      <c r="T7">
        <f>LOG10(L7)</f>
        <v>0.98317507203781296</v>
      </c>
      <c r="U7">
        <v>1.1014033505553307</v>
      </c>
      <c r="V7">
        <f t="shared" si="2"/>
        <v>1.1116656959395186</v>
      </c>
      <c r="W7">
        <f t="shared" si="1"/>
        <v>1.3273589343863303</v>
      </c>
      <c r="X7" t="s">
        <v>17</v>
      </c>
    </row>
    <row r="8" spans="1:24" x14ac:dyDescent="0.25">
      <c r="A8" s="3" t="s">
        <v>36</v>
      </c>
      <c r="B8" t="s">
        <v>37</v>
      </c>
      <c r="C8" t="s">
        <v>29</v>
      </c>
      <c r="D8" t="s">
        <v>14</v>
      </c>
      <c r="F8">
        <v>14.529</v>
      </c>
      <c r="G8">
        <v>11.222</v>
      </c>
      <c r="H8">
        <v>0.80200000000000005</v>
      </c>
      <c r="I8">
        <v>2.5049999999999999</v>
      </c>
      <c r="J8">
        <v>3.3069999999999999</v>
      </c>
      <c r="K8">
        <v>77.239000000000004</v>
      </c>
      <c r="L8">
        <v>5.52</v>
      </c>
      <c r="M8">
        <v>17.241</v>
      </c>
      <c r="N8">
        <v>22.760999999999999</v>
      </c>
      <c r="O8">
        <f>LOG10(G8)</f>
        <v>1.0500702643674384</v>
      </c>
      <c r="P8">
        <f>LOG10(H8)</f>
        <v>-9.5825631715836468E-2</v>
      </c>
      <c r="Q8">
        <v>0.54468802230267743</v>
      </c>
      <c r="R8">
        <f>LOG10(J8)</f>
        <v>0.5194341949137028</v>
      </c>
      <c r="S8">
        <f>LOG10(K8)</f>
        <v>1.8878366424080659</v>
      </c>
      <c r="T8">
        <f>LOG10(L8)</f>
        <v>0.74193907772919887</v>
      </c>
      <c r="U8">
        <v>1.261048643344225</v>
      </c>
      <c r="V8">
        <f t="shared" si="2"/>
        <v>1.1622357237662018</v>
      </c>
      <c r="W8">
        <f t="shared" si="1"/>
        <v>1.3571913387837296</v>
      </c>
      <c r="X8" t="s">
        <v>17</v>
      </c>
    </row>
    <row r="9" spans="1:24" x14ac:dyDescent="0.25">
      <c r="A9" t="s">
        <v>40</v>
      </c>
      <c r="B9" t="s">
        <v>41</v>
      </c>
      <c r="C9" t="s">
        <v>29</v>
      </c>
      <c r="D9" t="s">
        <v>86</v>
      </c>
      <c r="E9" t="s">
        <v>87</v>
      </c>
      <c r="F9">
        <v>11.41</v>
      </c>
      <c r="G9">
        <v>8.577</v>
      </c>
      <c r="H9">
        <v>1.915</v>
      </c>
      <c r="I9">
        <v>0.89200000000000002</v>
      </c>
      <c r="J9">
        <v>1.403</v>
      </c>
      <c r="K9">
        <v>75.174000000000007</v>
      </c>
      <c r="L9">
        <v>16.785</v>
      </c>
      <c r="M9">
        <v>7.8140000000000001</v>
      </c>
      <c r="N9">
        <v>12.297000000000001</v>
      </c>
      <c r="O9">
        <f>LOG10(G9)</f>
        <v>0.93333541007765131</v>
      </c>
      <c r="P9">
        <f>LOG10(H9)</f>
        <v>0.28216877830464154</v>
      </c>
      <c r="Q9">
        <v>0.27692113206577396</v>
      </c>
      <c r="R9">
        <f>LOG10(J9)</f>
        <v>0.14705767102835993</v>
      </c>
      <c r="S9">
        <f>LOG10(K9)</f>
        <v>1.8760676596209691</v>
      </c>
      <c r="T9">
        <f>LOG10(L9)</f>
        <v>1.2249213455840313</v>
      </c>
      <c r="U9">
        <v>0.94517304617390008</v>
      </c>
      <c r="V9">
        <f t="shared" si="2"/>
        <v>1.0572856444182146</v>
      </c>
      <c r="W9">
        <f t="shared" si="1"/>
        <v>1.0897991730361642</v>
      </c>
      <c r="X9" t="s">
        <v>42</v>
      </c>
    </row>
    <row r="10" spans="1:24" x14ac:dyDescent="0.25">
      <c r="A10" s="3" t="s">
        <v>12</v>
      </c>
      <c r="B10" t="s">
        <v>13</v>
      </c>
      <c r="C10" t="s">
        <v>44</v>
      </c>
      <c r="D10" t="s">
        <v>14</v>
      </c>
      <c r="F10">
        <v>7.5149999999999997</v>
      </c>
      <c r="G10">
        <v>5.4829999999999997</v>
      </c>
      <c r="H10">
        <v>0.61399999999999999</v>
      </c>
      <c r="I10">
        <v>1.23</v>
      </c>
      <c r="J10">
        <v>1.0529999999999999</v>
      </c>
      <c r="K10">
        <v>72.960999999999999</v>
      </c>
      <c r="L10">
        <v>8.17</v>
      </c>
      <c r="M10">
        <v>16.367000000000001</v>
      </c>
      <c r="N10">
        <v>14.012</v>
      </c>
      <c r="O10">
        <f>LOG10(G10)</f>
        <v>0.73901824588348086</v>
      </c>
      <c r="P10">
        <f>LOG10(H10)</f>
        <v>-0.21183162885883233</v>
      </c>
      <c r="Q10">
        <v>0.34830486304816066</v>
      </c>
      <c r="R10">
        <f>LOG10(J10)</f>
        <v>2.2428371185486493E-2</v>
      </c>
      <c r="S10">
        <f>LOG10(K10)</f>
        <v>1.8630907777806898</v>
      </c>
      <c r="T10">
        <f>LOG10(L10)</f>
        <v>0.9122220565324155</v>
      </c>
      <c r="U10">
        <v>1.2397248042864659</v>
      </c>
      <c r="V10">
        <f t="shared" si="2"/>
        <v>0.87592898492292692</v>
      </c>
      <c r="W10">
        <f t="shared" si="1"/>
        <v>1.1465001286456549</v>
      </c>
      <c r="X10" t="s">
        <v>70</v>
      </c>
    </row>
    <row r="11" spans="1:24" x14ac:dyDescent="0.25">
      <c r="A11" s="3" t="s">
        <v>15</v>
      </c>
      <c r="B11" t="s">
        <v>16</v>
      </c>
      <c r="C11" t="s">
        <v>44</v>
      </c>
      <c r="D11" t="s">
        <v>90</v>
      </c>
      <c r="E11" t="s">
        <v>91</v>
      </c>
      <c r="F11">
        <v>6.7640000000000002</v>
      </c>
      <c r="G11">
        <v>3.3839999999999999</v>
      </c>
      <c r="H11">
        <v>2.101</v>
      </c>
      <c r="I11">
        <v>1.2789999999999999</v>
      </c>
      <c r="J11">
        <v>3.38</v>
      </c>
      <c r="K11">
        <v>50.03</v>
      </c>
      <c r="L11">
        <v>31.062000000000001</v>
      </c>
      <c r="M11">
        <v>18.908999999999999</v>
      </c>
      <c r="N11">
        <v>49.97</v>
      </c>
      <c r="O11">
        <f>LOG10(G11)</f>
        <v>0.52943035436698593</v>
      </c>
      <c r="P11">
        <f>LOG10(H11)</f>
        <v>0.32242605240595257</v>
      </c>
      <c r="Q11">
        <v>0.35774432518037558</v>
      </c>
      <c r="R11">
        <f>LOG10(J11)</f>
        <v>0.52891670027765469</v>
      </c>
      <c r="S11">
        <f>LOG10(K11)</f>
        <v>1.6992305028834092</v>
      </c>
      <c r="T11">
        <f>LOG10(L11)</f>
        <v>1.4922294153654996</v>
      </c>
      <c r="U11">
        <v>1.2990494465975397</v>
      </c>
      <c r="V11">
        <f t="shared" si="2"/>
        <v>0.83020359892570417</v>
      </c>
      <c r="W11">
        <f t="shared" si="1"/>
        <v>1.6987093494425869</v>
      </c>
      <c r="X11" t="s">
        <v>17</v>
      </c>
    </row>
    <row r="12" spans="1:24" x14ac:dyDescent="0.25">
      <c r="A12" s="3" t="s">
        <v>18</v>
      </c>
      <c r="B12" t="s">
        <v>19</v>
      </c>
      <c r="C12" t="s">
        <v>44</v>
      </c>
      <c r="D12" t="s">
        <v>86</v>
      </c>
      <c r="E12" t="s">
        <v>92</v>
      </c>
      <c r="F12">
        <v>13.532999999999999</v>
      </c>
      <c r="G12">
        <v>9.6959999999999997</v>
      </c>
      <c r="H12">
        <v>1.956</v>
      </c>
      <c r="I12">
        <v>1.881</v>
      </c>
      <c r="J12">
        <v>3.8370000000000002</v>
      </c>
      <c r="K12">
        <v>71.647000000000006</v>
      </c>
      <c r="L12">
        <v>14.454000000000001</v>
      </c>
      <c r="M12">
        <v>13.898999999999999</v>
      </c>
      <c r="N12">
        <v>28.353000000000002</v>
      </c>
      <c r="O12">
        <f>LOG10(G12)</f>
        <v>0.98659260682221095</v>
      </c>
      <c r="P12">
        <f>LOG10(H12)</f>
        <v>0.29136885045158262</v>
      </c>
      <c r="Q12">
        <v>0.45954325828041298</v>
      </c>
      <c r="R12">
        <f>LOG10(J12)</f>
        <v>0.58399179919831634</v>
      </c>
      <c r="S12">
        <f>LOG10(K12)</f>
        <v>1.8551980103548222</v>
      </c>
      <c r="T12">
        <f>LOG10(L12)</f>
        <v>1.159988050381987</v>
      </c>
      <c r="U12">
        <v>1.173157120153469</v>
      </c>
      <c r="V12">
        <f t="shared" si="2"/>
        <v>1.1313940818173729</v>
      </c>
      <c r="W12">
        <f t="shared" si="1"/>
        <v>1.452599017885537</v>
      </c>
      <c r="X12" t="s">
        <v>17</v>
      </c>
    </row>
    <row r="13" spans="1:24" x14ac:dyDescent="0.25">
      <c r="A13" t="s">
        <v>73</v>
      </c>
      <c r="B13" t="s">
        <v>20</v>
      </c>
      <c r="C13" t="s">
        <v>44</v>
      </c>
      <c r="D13" t="s">
        <v>90</v>
      </c>
      <c r="E13" t="s">
        <v>91</v>
      </c>
      <c r="F13">
        <v>20.154</v>
      </c>
      <c r="G13">
        <v>16.66</v>
      </c>
      <c r="H13">
        <v>2.1930000000000001</v>
      </c>
      <c r="I13">
        <v>1.3009999999999999</v>
      </c>
      <c r="J13">
        <v>3.4940000000000002</v>
      </c>
      <c r="K13">
        <v>82.662999999999997</v>
      </c>
      <c r="L13">
        <v>10.881</v>
      </c>
      <c r="M13">
        <v>6.4550000000000001</v>
      </c>
      <c r="N13">
        <v>17.337</v>
      </c>
      <c r="O13">
        <f>LOG10(G13)</f>
        <v>1.2216749970707688</v>
      </c>
      <c r="P13">
        <f>LOG10(H13)</f>
        <v>0.34103863167752291</v>
      </c>
      <c r="Q13">
        <v>0.36191661866864344</v>
      </c>
      <c r="R13">
        <f>LOG10(J13)</f>
        <v>0.54332290064691213</v>
      </c>
      <c r="S13">
        <f>LOG10(K13)</f>
        <v>1.9173111626176389</v>
      </c>
      <c r="T13">
        <f>LOG10(L13)</f>
        <v>1.0366688103000967</v>
      </c>
      <c r="U13">
        <v>0.8724476477890134</v>
      </c>
      <c r="V13">
        <f t="shared" si="2"/>
        <v>1.304361254225308</v>
      </c>
      <c r="W13">
        <f t="shared" si="1"/>
        <v>1.2389739491860454</v>
      </c>
      <c r="X13" t="s">
        <v>17</v>
      </c>
    </row>
    <row r="14" spans="1:24" x14ac:dyDescent="0.25">
      <c r="A14" t="s">
        <v>73</v>
      </c>
      <c r="B14" t="s">
        <v>21</v>
      </c>
      <c r="C14" t="s">
        <v>44</v>
      </c>
      <c r="D14" t="s">
        <v>93</v>
      </c>
      <c r="E14" t="s">
        <v>94</v>
      </c>
      <c r="F14">
        <v>17.236000000000001</v>
      </c>
      <c r="G14">
        <v>15.911</v>
      </c>
      <c r="H14">
        <v>0.91200000000000003</v>
      </c>
      <c r="I14">
        <v>0.17699999999999999</v>
      </c>
      <c r="J14">
        <v>1.325</v>
      </c>
      <c r="K14">
        <v>92.313000000000002</v>
      </c>
      <c r="L14">
        <v>5.2910000000000004</v>
      </c>
      <c r="M14">
        <v>1.0269999999999999</v>
      </c>
      <c r="N14">
        <v>7.6870000000000003</v>
      </c>
      <c r="O14">
        <f>LOG10(G14)</f>
        <v>1.2016974757392276</v>
      </c>
      <c r="P14">
        <f>LOG10(H14)</f>
        <v>-4.0005161671583807E-2</v>
      </c>
      <c r="Q14">
        <v>7.0776462843434695E-2</v>
      </c>
      <c r="R14">
        <f>LOG10(J14)</f>
        <v>0.12221587827282664</v>
      </c>
      <c r="S14">
        <f>LOG10(K14)</f>
        <v>1.9652628649555819</v>
      </c>
      <c r="T14">
        <f>LOG10(L14)</f>
        <v>0.72353776153205684</v>
      </c>
      <c r="U14">
        <v>0.30685374869300874</v>
      </c>
      <c r="V14">
        <f t="shared" si="2"/>
        <v>1.2364364854163301</v>
      </c>
      <c r="W14">
        <f t="shared" si="1"/>
        <v>0.88575688106926742</v>
      </c>
      <c r="X14" t="s">
        <v>17</v>
      </c>
    </row>
    <row r="15" spans="1:24" x14ac:dyDescent="0.25">
      <c r="A15" t="s">
        <v>73</v>
      </c>
      <c r="B15" t="s">
        <v>22</v>
      </c>
      <c r="C15" t="s">
        <v>44</v>
      </c>
      <c r="D15" t="s">
        <v>90</v>
      </c>
      <c r="E15" t="s">
        <v>91</v>
      </c>
      <c r="F15">
        <v>8.2530000000000001</v>
      </c>
      <c r="G15">
        <v>5.7990000000000004</v>
      </c>
      <c r="H15">
        <v>1.181</v>
      </c>
      <c r="I15">
        <v>1.2729999999999999</v>
      </c>
      <c r="J15">
        <v>2.4540000000000002</v>
      </c>
      <c r="K15">
        <v>70.265000000000001</v>
      </c>
      <c r="L15">
        <v>14.31</v>
      </c>
      <c r="M15">
        <v>15.425000000000001</v>
      </c>
      <c r="N15">
        <v>29.734999999999999</v>
      </c>
      <c r="O15">
        <f>LOG10(G15)</f>
        <v>0.76335310874821549</v>
      </c>
      <c r="P15">
        <f>LOG10(H15)</f>
        <v>7.2249897613514816E-2</v>
      </c>
      <c r="Q15">
        <v>0.35659943572497077</v>
      </c>
      <c r="R15">
        <f>LOG10(J15)</f>
        <v>0.38987455839098545</v>
      </c>
      <c r="S15">
        <f>LOG10(K15)</f>
        <v>1.8467390505961658</v>
      </c>
      <c r="T15">
        <f>LOG10(L15)</f>
        <v>1.1556396337597763</v>
      </c>
      <c r="U15">
        <v>1.2155053782318184</v>
      </c>
      <c r="V15">
        <f t="shared" si="2"/>
        <v>0.91661184510934601</v>
      </c>
      <c r="W15">
        <f t="shared" si="1"/>
        <v>1.4732679428352962</v>
      </c>
      <c r="X15" t="s">
        <v>17</v>
      </c>
    </row>
    <row r="16" spans="1:24" x14ac:dyDescent="0.25">
      <c r="A16" t="s">
        <v>73</v>
      </c>
      <c r="B16" t="s">
        <v>23</v>
      </c>
      <c r="C16" t="s">
        <v>44</v>
      </c>
      <c r="D16" t="s">
        <v>86</v>
      </c>
      <c r="E16" t="s">
        <v>92</v>
      </c>
      <c r="F16">
        <v>5.6870000000000003</v>
      </c>
      <c r="G16">
        <v>2.798</v>
      </c>
      <c r="H16">
        <v>1.4930000000000001</v>
      </c>
      <c r="I16">
        <v>1.3959999999999999</v>
      </c>
      <c r="J16">
        <v>2.8889999999999998</v>
      </c>
      <c r="K16">
        <v>49.2</v>
      </c>
      <c r="L16">
        <v>26.253</v>
      </c>
      <c r="M16">
        <v>24.547000000000001</v>
      </c>
      <c r="N16">
        <v>50.8</v>
      </c>
      <c r="O16">
        <f>LOG10(G16)</f>
        <v>0.44684771015580882</v>
      </c>
      <c r="P16">
        <f>LOG10(H16)</f>
        <v>0.17405980772502544</v>
      </c>
      <c r="Q16">
        <v>0.37948681371727377</v>
      </c>
      <c r="R16">
        <f>LOG10(J16)</f>
        <v>0.46074754184419692</v>
      </c>
      <c r="S16">
        <f>LOG10(K16)</f>
        <v>1.6919651027673603</v>
      </c>
      <c r="T16">
        <f>LOG10(L16)</f>
        <v>1.4191789385610576</v>
      </c>
      <c r="U16">
        <v>1.4073399079955096</v>
      </c>
      <c r="V16">
        <f t="shared" si="2"/>
        <v>0.75488322825216758</v>
      </c>
      <c r="W16">
        <f t="shared" si="1"/>
        <v>1.7058637122839193</v>
      </c>
      <c r="X16" t="s">
        <v>17</v>
      </c>
    </row>
    <row r="17" spans="1:24" x14ac:dyDescent="0.25">
      <c r="A17" t="s">
        <v>73</v>
      </c>
      <c r="B17" t="s">
        <v>24</v>
      </c>
      <c r="C17" t="s">
        <v>44</v>
      </c>
      <c r="D17" t="s">
        <v>86</v>
      </c>
      <c r="E17" t="s">
        <v>92</v>
      </c>
      <c r="F17">
        <v>14.923999999999999</v>
      </c>
      <c r="G17">
        <v>10.201000000000001</v>
      </c>
      <c r="H17">
        <v>3.3220000000000001</v>
      </c>
      <c r="I17">
        <v>1.401</v>
      </c>
      <c r="J17">
        <v>4.7229999999999999</v>
      </c>
      <c r="K17">
        <v>68.352999999999994</v>
      </c>
      <c r="L17">
        <v>22.259</v>
      </c>
      <c r="M17">
        <v>9.3879999999999999</v>
      </c>
      <c r="N17">
        <v>31.646999999999998</v>
      </c>
      <c r="O17">
        <f>LOG10(G17)</f>
        <v>1.0086427475652853</v>
      </c>
      <c r="P17">
        <f>LOG10(H17)</f>
        <v>0.52139962811537566</v>
      </c>
      <c r="Q17">
        <v>0.38039216005702731</v>
      </c>
      <c r="R17">
        <f>LOG10(J17)</f>
        <v>0.6742179455766999</v>
      </c>
      <c r="S17">
        <f>LOG10(K17)</f>
        <v>1.8347575804232799</v>
      </c>
      <c r="T17">
        <f>LOG10(L17)</f>
        <v>1.3475056494759026</v>
      </c>
      <c r="U17">
        <v>1.0165319409572651</v>
      </c>
      <c r="V17">
        <f t="shared" si="2"/>
        <v>1.1738852403687914</v>
      </c>
      <c r="W17">
        <f t="shared" si="1"/>
        <v>1.5003325470485511</v>
      </c>
      <c r="X17" t="s">
        <v>17</v>
      </c>
    </row>
    <row r="18" spans="1:24" x14ac:dyDescent="0.25">
      <c r="A18" s="3" t="s">
        <v>25</v>
      </c>
      <c r="B18" t="s">
        <v>26</v>
      </c>
      <c r="C18" t="s">
        <v>44</v>
      </c>
      <c r="D18" t="s">
        <v>86</v>
      </c>
      <c r="E18" t="s">
        <v>92</v>
      </c>
      <c r="F18">
        <v>18.661000000000001</v>
      </c>
      <c r="G18">
        <v>15.305999999999999</v>
      </c>
      <c r="H18">
        <v>1.306</v>
      </c>
      <c r="I18">
        <v>2.0489999999999999</v>
      </c>
      <c r="J18">
        <v>3.355</v>
      </c>
      <c r="K18">
        <v>82.021000000000001</v>
      </c>
      <c r="L18">
        <v>6.9989999999999997</v>
      </c>
      <c r="M18">
        <v>10.98</v>
      </c>
      <c r="N18">
        <v>17.978999999999999</v>
      </c>
      <c r="O18">
        <f>LOG10(G18)</f>
        <v>1.1848617089934337</v>
      </c>
      <c r="P18">
        <f>LOG10(H18)</f>
        <v>0.11594317693905513</v>
      </c>
      <c r="Q18">
        <v>0.48415742436538067</v>
      </c>
      <c r="R18">
        <f>LOG10(J18)</f>
        <v>0.52569252450501092</v>
      </c>
      <c r="S18">
        <f>LOG10(K18)</f>
        <v>1.913925059901898</v>
      </c>
      <c r="T18">
        <f>LOG10(L18)</f>
        <v>0.84503599351341507</v>
      </c>
      <c r="U18">
        <v>1.0784568180532925</v>
      </c>
      <c r="V18">
        <f t="shared" si="2"/>
        <v>1.2709349128748582</v>
      </c>
      <c r="W18">
        <f t="shared" si="1"/>
        <v>1.2547655324161473</v>
      </c>
      <c r="X18" t="s">
        <v>17</v>
      </c>
    </row>
    <row r="19" spans="1:24" x14ac:dyDescent="0.25">
      <c r="A19" t="s">
        <v>74</v>
      </c>
      <c r="B19" t="s">
        <v>43</v>
      </c>
      <c r="C19" t="s">
        <v>44</v>
      </c>
      <c r="D19" t="s">
        <v>93</v>
      </c>
      <c r="E19" t="s">
        <v>94</v>
      </c>
      <c r="F19">
        <v>52.395000000000003</v>
      </c>
      <c r="G19">
        <v>43.811999999999998</v>
      </c>
      <c r="H19">
        <v>7.2859999999999996</v>
      </c>
      <c r="I19">
        <v>1.2969999999999999</v>
      </c>
      <c r="J19">
        <v>8.5830000000000002</v>
      </c>
      <c r="K19">
        <v>83.619</v>
      </c>
      <c r="L19">
        <v>13.906000000000001</v>
      </c>
      <c r="M19">
        <v>2.4750000000000001</v>
      </c>
      <c r="N19">
        <v>16.381</v>
      </c>
      <c r="O19">
        <f>LOG10(G19)</f>
        <v>1.6415930789973523</v>
      </c>
      <c r="P19">
        <f>LOG10(H19)</f>
        <v>0.86248916690589705</v>
      </c>
      <c r="Q19">
        <v>0.36116099519502604</v>
      </c>
      <c r="R19">
        <f>LOG10(J19)</f>
        <v>0.93363911252492504</v>
      </c>
      <c r="S19">
        <f>LOG10(K19)</f>
        <v>1.9223049695157741</v>
      </c>
      <c r="T19">
        <f>LOG10(L19)</f>
        <v>1.143202225049597</v>
      </c>
      <c r="U19">
        <v>0.54095480892613268</v>
      </c>
      <c r="V19">
        <f t="shared" si="2"/>
        <v>1.719289844693328</v>
      </c>
      <c r="W19">
        <f t="shared" si="1"/>
        <v>1.2143404103197348</v>
      </c>
      <c r="X19" t="s">
        <v>17</v>
      </c>
    </row>
    <row r="20" spans="1:24" x14ac:dyDescent="0.25">
      <c r="A20" s="3" t="s">
        <v>45</v>
      </c>
      <c r="B20" t="s">
        <v>46</v>
      </c>
      <c r="C20" t="s">
        <v>44</v>
      </c>
      <c r="D20" t="s">
        <v>86</v>
      </c>
      <c r="E20" t="s">
        <v>92</v>
      </c>
      <c r="F20">
        <v>39.587000000000003</v>
      </c>
      <c r="G20">
        <v>34.670999999999999</v>
      </c>
      <c r="H20">
        <v>4.9160000000000004</v>
      </c>
      <c r="I20">
        <v>0</v>
      </c>
      <c r="J20">
        <v>4.9160000000000004</v>
      </c>
      <c r="K20">
        <v>87.581999999999994</v>
      </c>
      <c r="L20">
        <v>12.417999999999999</v>
      </c>
      <c r="M20">
        <v>0</v>
      </c>
      <c r="N20">
        <v>12.417999999999999</v>
      </c>
      <c r="O20">
        <f>LOG10(G20)</f>
        <v>1.5399663679967128</v>
      </c>
      <c r="P20">
        <f>LOG10(H20)</f>
        <v>0.6916118742144165</v>
      </c>
      <c r="Q20">
        <v>0</v>
      </c>
      <c r="R20">
        <f>LOG10(J20)</f>
        <v>0.6916118742144165</v>
      </c>
      <c r="S20">
        <f>LOG10(K20)</f>
        <v>1.9424148584063041</v>
      </c>
      <c r="T20">
        <f>LOG10(L20)</f>
        <v>1.0940516555099644</v>
      </c>
      <c r="U20">
        <v>0</v>
      </c>
      <c r="V20">
        <f t="shared" si="2"/>
        <v>1.597552591097688</v>
      </c>
      <c r="W20">
        <f t="shared" si="1"/>
        <v>1.0940516555099644</v>
      </c>
      <c r="X20" t="s">
        <v>17</v>
      </c>
    </row>
    <row r="21" spans="1:24" x14ac:dyDescent="0.25">
      <c r="A21" s="3" t="s">
        <v>45</v>
      </c>
      <c r="B21" t="s">
        <v>47</v>
      </c>
      <c r="C21" t="s">
        <v>44</v>
      </c>
      <c r="D21" t="s">
        <v>90</v>
      </c>
      <c r="E21" t="s">
        <v>91</v>
      </c>
      <c r="F21">
        <v>9.6289999999999996</v>
      </c>
      <c r="G21">
        <v>8.0410000000000004</v>
      </c>
      <c r="H21">
        <v>1.5880000000000001</v>
      </c>
      <c r="I21">
        <v>0</v>
      </c>
      <c r="J21">
        <v>1.5880000000000001</v>
      </c>
      <c r="K21">
        <v>83.507999999999996</v>
      </c>
      <c r="L21">
        <v>16.492000000000001</v>
      </c>
      <c r="M21">
        <v>0</v>
      </c>
      <c r="N21">
        <v>16.492000000000001</v>
      </c>
      <c r="O21">
        <f>LOG10(G21)</f>
        <v>0.90531006211608556</v>
      </c>
      <c r="P21">
        <f>LOG10(H21)</f>
        <v>0.20085049809107747</v>
      </c>
      <c r="Q21">
        <v>0</v>
      </c>
      <c r="R21">
        <f>LOG10(J21)</f>
        <v>0.20085049809107747</v>
      </c>
      <c r="S21">
        <f>LOG10(K21)</f>
        <v>1.9217280825426397</v>
      </c>
      <c r="T21">
        <f>LOG10(L21)</f>
        <v>1.2172733261293209</v>
      </c>
      <c r="U21">
        <v>0</v>
      </c>
      <c r="V21">
        <f t="shared" si="2"/>
        <v>0.98358118670579064</v>
      </c>
      <c r="W21">
        <f t="shared" si="1"/>
        <v>1.2172733261293209</v>
      </c>
      <c r="X21" t="s">
        <v>17</v>
      </c>
    </row>
    <row r="22" spans="1:24" x14ac:dyDescent="0.25">
      <c r="A22" s="3" t="s">
        <v>48</v>
      </c>
      <c r="B22" t="s">
        <v>49</v>
      </c>
      <c r="C22" t="s">
        <v>44</v>
      </c>
      <c r="D22" t="s">
        <v>86</v>
      </c>
      <c r="E22" t="s">
        <v>92</v>
      </c>
      <c r="F22">
        <v>10.991</v>
      </c>
      <c r="G22">
        <v>9.1389999999999993</v>
      </c>
      <c r="H22">
        <v>1.8520000000000001</v>
      </c>
      <c r="I22">
        <v>0</v>
      </c>
      <c r="J22">
        <v>1.8520000000000001</v>
      </c>
      <c r="K22">
        <v>83.15</v>
      </c>
      <c r="L22">
        <v>16.850000000000001</v>
      </c>
      <c r="M22">
        <v>0</v>
      </c>
      <c r="N22">
        <v>16.850000000000001</v>
      </c>
      <c r="O22">
        <f>LOG10(G22)</f>
        <v>0.96089867732666068</v>
      </c>
      <c r="P22">
        <f>LOG10(H22)</f>
        <v>0.26764098234591555</v>
      </c>
      <c r="Q22">
        <v>0</v>
      </c>
      <c r="R22">
        <f>LOG10(J22)</f>
        <v>0.26764098234591555</v>
      </c>
      <c r="S22">
        <f>LOG10(K22)</f>
        <v>1.9198622535555381</v>
      </c>
      <c r="T22">
        <f>LOG10(L22)</f>
        <v>1.2265999052073575</v>
      </c>
      <c r="U22">
        <v>0</v>
      </c>
      <c r="V22">
        <f t="shared" si="2"/>
        <v>1.0410372078670285</v>
      </c>
      <c r="W22">
        <f t="shared" si="1"/>
        <v>1.2265999052073575</v>
      </c>
      <c r="X22" t="s">
        <v>17</v>
      </c>
    </row>
    <row r="23" spans="1:24" x14ac:dyDescent="0.25">
      <c r="A23" s="3" t="s">
        <v>48</v>
      </c>
      <c r="B23" t="s">
        <v>50</v>
      </c>
      <c r="C23" t="s">
        <v>44</v>
      </c>
      <c r="D23" t="s">
        <v>88</v>
      </c>
      <c r="E23" t="s">
        <v>95</v>
      </c>
      <c r="F23">
        <v>5.7359999999999998</v>
      </c>
      <c r="G23">
        <v>4.84</v>
      </c>
      <c r="H23">
        <v>0.78800000000000003</v>
      </c>
      <c r="I23">
        <v>0.108</v>
      </c>
      <c r="J23">
        <v>0.89600000000000002</v>
      </c>
      <c r="K23">
        <v>84.379000000000005</v>
      </c>
      <c r="L23">
        <v>13.738</v>
      </c>
      <c r="M23">
        <v>1.883</v>
      </c>
      <c r="N23">
        <v>15.621</v>
      </c>
      <c r="O23">
        <f>LOG10(G23)</f>
        <v>0.68484536164441245</v>
      </c>
      <c r="P23">
        <f>LOG10(H23)</f>
        <v>-0.10347378251044466</v>
      </c>
      <c r="Q23">
        <v>4.4539760392410983E-2</v>
      </c>
      <c r="R23">
        <f>LOG10(J23)</f>
        <v>-4.7691990337874794E-2</v>
      </c>
      <c r="S23">
        <f>LOG10(K23)</f>
        <v>1.9262343741265049</v>
      </c>
      <c r="T23">
        <f>LOG10(L23)</f>
        <v>1.137923512040415</v>
      </c>
      <c r="U23">
        <v>0.45984464238820782</v>
      </c>
      <c r="V23">
        <f t="shared" si="2"/>
        <v>0.75860914265974366</v>
      </c>
      <c r="W23">
        <f t="shared" si="1"/>
        <v>1.1937088323953549</v>
      </c>
      <c r="X23" t="s">
        <v>17</v>
      </c>
    </row>
    <row r="24" spans="1:24" x14ac:dyDescent="0.25">
      <c r="A24" s="3" t="s">
        <v>48</v>
      </c>
      <c r="B24" t="s">
        <v>51</v>
      </c>
      <c r="C24" t="s">
        <v>44</v>
      </c>
      <c r="D24" t="s">
        <v>90</v>
      </c>
      <c r="E24" t="s">
        <v>91</v>
      </c>
      <c r="F24">
        <v>10.826000000000001</v>
      </c>
      <c r="G24">
        <v>9.4909999999999997</v>
      </c>
      <c r="H24">
        <v>1.335</v>
      </c>
      <c r="I24">
        <v>0</v>
      </c>
      <c r="J24">
        <v>1.335</v>
      </c>
      <c r="K24">
        <v>87.668999999999997</v>
      </c>
      <c r="L24">
        <v>12.331</v>
      </c>
      <c r="M24">
        <v>0</v>
      </c>
      <c r="N24">
        <v>12.331</v>
      </c>
      <c r="O24">
        <f>LOG10(G24)</f>
        <v>0.97731197339692599</v>
      </c>
      <c r="P24">
        <f>LOG10(H24)</f>
        <v>0.12548126570059401</v>
      </c>
      <c r="Q24">
        <v>0</v>
      </c>
      <c r="R24">
        <f>LOG10(J24)</f>
        <v>0.12548126570059401</v>
      </c>
      <c r="S24">
        <f>LOG10(K24)</f>
        <v>1.9428460527849887</v>
      </c>
      <c r="T24">
        <f>LOG10(L24)</f>
        <v>1.0909982977531982</v>
      </c>
      <c r="U24">
        <v>0</v>
      </c>
      <c r="V24">
        <f t="shared" si="2"/>
        <v>1.0344680227550425</v>
      </c>
      <c r="W24">
        <f t="shared" si="1"/>
        <v>1.0909982977531982</v>
      </c>
      <c r="X24" t="s">
        <v>17</v>
      </c>
    </row>
    <row r="25" spans="1:24" x14ac:dyDescent="0.25">
      <c r="A25" t="s">
        <v>52</v>
      </c>
      <c r="B25" t="s">
        <v>53</v>
      </c>
      <c r="C25" t="s">
        <v>44</v>
      </c>
      <c r="D25" t="s">
        <v>90</v>
      </c>
      <c r="E25" t="s">
        <v>91</v>
      </c>
      <c r="F25">
        <v>32.834000000000003</v>
      </c>
      <c r="G25">
        <v>30.350999999999999</v>
      </c>
      <c r="H25">
        <v>2.4830000000000001</v>
      </c>
      <c r="I25">
        <v>0</v>
      </c>
      <c r="J25">
        <v>2.4830000000000001</v>
      </c>
      <c r="K25">
        <v>92.438000000000002</v>
      </c>
      <c r="L25">
        <v>7.5620000000000003</v>
      </c>
      <c r="M25">
        <v>0</v>
      </c>
      <c r="N25">
        <v>7.5620000000000003</v>
      </c>
      <c r="O25">
        <f>LOG10(G25)</f>
        <v>1.4821730047136583</v>
      </c>
      <c r="P25">
        <f>LOG10(H25)</f>
        <v>0.39497671955456432</v>
      </c>
      <c r="Q25">
        <v>0</v>
      </c>
      <c r="R25">
        <f>LOG10(J25)</f>
        <v>0.39497671955456432</v>
      </c>
      <c r="S25">
        <f>LOG10(K25)</f>
        <v>1.9658505404596009</v>
      </c>
      <c r="T25">
        <f>LOG10(L25)</f>
        <v>0.87863667302651682</v>
      </c>
      <c r="U25">
        <v>0</v>
      </c>
      <c r="V25">
        <f t="shared" si="2"/>
        <v>1.5163237938504952</v>
      </c>
      <c r="W25">
        <f t="shared" si="1"/>
        <v>0.87863667302651682</v>
      </c>
      <c r="X25" t="s">
        <v>17</v>
      </c>
    </row>
    <row r="26" spans="1:24" x14ac:dyDescent="0.25">
      <c r="A26" t="s">
        <v>57</v>
      </c>
      <c r="B26" t="s">
        <v>58</v>
      </c>
      <c r="C26" t="s">
        <v>44</v>
      </c>
      <c r="D26" t="s">
        <v>14</v>
      </c>
      <c r="E26" t="s">
        <v>14</v>
      </c>
      <c r="F26">
        <v>9.3480000000000008</v>
      </c>
      <c r="G26">
        <v>8.7560000000000002</v>
      </c>
      <c r="H26">
        <v>0.48099999999999998</v>
      </c>
      <c r="I26">
        <v>0</v>
      </c>
      <c r="J26">
        <v>0.48099999999999998</v>
      </c>
      <c r="K26">
        <f>100*G26/F26</f>
        <v>93.66709456568249</v>
      </c>
      <c r="L26">
        <f>100*H26/F26</f>
        <v>5.145485665382969</v>
      </c>
      <c r="M26">
        <v>0</v>
      </c>
      <c r="N26">
        <f>100*J26/F26</f>
        <v>5.145485665382969</v>
      </c>
      <c r="O26">
        <f>LOG10(G26)</f>
        <v>0.94230575289589413</v>
      </c>
      <c r="P26">
        <f>LOG10(H26)</f>
        <v>-0.31785492362616824</v>
      </c>
      <c r="Q26">
        <v>0</v>
      </c>
      <c r="R26">
        <f>LOG10(J26)</f>
        <v>-0.31785492362616824</v>
      </c>
      <c r="S26">
        <f>LOG10(K26)</f>
        <v>1.9715870491757048</v>
      </c>
      <c r="T26">
        <f>LOG10(L26)</f>
        <v>0.71142637265364239</v>
      </c>
      <c r="U26">
        <v>0</v>
      </c>
      <c r="V26">
        <f t="shared" si="2"/>
        <v>0.97071870372018931</v>
      </c>
      <c r="W26">
        <f t="shared" si="1"/>
        <v>0.71142637265364239</v>
      </c>
      <c r="X26" t="s">
        <v>59</v>
      </c>
    </row>
    <row r="27" spans="1:24" x14ac:dyDescent="0.25">
      <c r="A27" t="s">
        <v>60</v>
      </c>
      <c r="B27" t="s">
        <v>61</v>
      </c>
      <c r="C27" t="s">
        <v>44</v>
      </c>
      <c r="D27" t="s">
        <v>86</v>
      </c>
      <c r="E27" t="s">
        <v>92</v>
      </c>
      <c r="F27">
        <v>8.6929999999999996</v>
      </c>
      <c r="G27">
        <v>7.8049999999999997</v>
      </c>
      <c r="H27">
        <v>0.874</v>
      </c>
      <c r="I27">
        <v>0</v>
      </c>
      <c r="J27">
        <v>0.874</v>
      </c>
      <c r="K27">
        <f>100*G27/F27</f>
        <v>89.784884389738878</v>
      </c>
      <c r="L27">
        <f>100*H27/F27</f>
        <v>10.054066490279537</v>
      </c>
      <c r="M27">
        <v>0</v>
      </c>
      <c r="N27">
        <f>100*J27/F27</f>
        <v>10.054066490279537</v>
      </c>
      <c r="O27">
        <f>LOG10(G27)</f>
        <v>0.89237290739843633</v>
      </c>
      <c r="P27">
        <f>LOG10(H27)</f>
        <v>-5.8488567365596968E-2</v>
      </c>
      <c r="Q27">
        <v>0</v>
      </c>
      <c r="R27">
        <f>LOG10(J27)</f>
        <v>-5.8488567365596968E-2</v>
      </c>
      <c r="S27">
        <f>LOG10(K27)</f>
        <v>1.9532032277732589</v>
      </c>
      <c r="T27">
        <f>LOG10(L27)</f>
        <v>1.0023417530092256</v>
      </c>
      <c r="U27">
        <v>0</v>
      </c>
      <c r="V27">
        <f t="shared" si="2"/>
        <v>0.93916967962517739</v>
      </c>
      <c r="W27">
        <f t="shared" si="1"/>
        <v>1.0023417530092256</v>
      </c>
      <c r="X27" t="s">
        <v>59</v>
      </c>
    </row>
    <row r="28" spans="1:24" x14ac:dyDescent="0.25">
      <c r="A28" t="s">
        <v>72</v>
      </c>
      <c r="B28" t="s">
        <v>39</v>
      </c>
      <c r="C28" t="s">
        <v>14</v>
      </c>
      <c r="D28" t="s">
        <v>14</v>
      </c>
      <c r="E28" t="s">
        <v>14</v>
      </c>
      <c r="F28">
        <v>6.633</v>
      </c>
      <c r="G28">
        <v>2.38</v>
      </c>
      <c r="H28">
        <v>3.3980000000000001</v>
      </c>
      <c r="I28">
        <v>0.85499999999999998</v>
      </c>
      <c r="J28">
        <v>4.2530000000000001</v>
      </c>
      <c r="K28">
        <v>35.881</v>
      </c>
      <c r="L28">
        <v>51.228999999999999</v>
      </c>
      <c r="M28">
        <v>12.89</v>
      </c>
      <c r="N28">
        <v>64.119</v>
      </c>
      <c r="O28">
        <f>LOG10(G28)</f>
        <v>0.37657695705651195</v>
      </c>
      <c r="P28">
        <f>LOG10(H28)</f>
        <v>0.53122337453302682</v>
      </c>
      <c r="Q28">
        <v>0.26834391395106466</v>
      </c>
      <c r="R28">
        <f>LOG10(J28)</f>
        <v>0.62869538271402337</v>
      </c>
      <c r="S28">
        <f>LOG10(K28)</f>
        <v>1.5548645382859334</v>
      </c>
      <c r="T28">
        <f>LOG10(L28)</f>
        <v>1.7095158784466977</v>
      </c>
      <c r="U28">
        <v>1.1427022457376157</v>
      </c>
      <c r="V28">
        <f t="shared" si="2"/>
        <v>0.82170999729837635</v>
      </c>
      <c r="W28">
        <f t="shared" si="1"/>
        <v>1.8069867404776701</v>
      </c>
      <c r="X28" t="s">
        <v>17</v>
      </c>
    </row>
    <row r="29" spans="1:24" x14ac:dyDescent="0.25">
      <c r="A29" t="s">
        <v>72</v>
      </c>
      <c r="B29" t="s">
        <v>38</v>
      </c>
      <c r="C29" t="s">
        <v>14</v>
      </c>
      <c r="D29" t="s">
        <v>14</v>
      </c>
      <c r="E29" t="s">
        <v>14</v>
      </c>
      <c r="F29">
        <v>11.930999999999999</v>
      </c>
      <c r="G29">
        <v>7.6139999999999999</v>
      </c>
      <c r="H29">
        <v>4.3170000000000002</v>
      </c>
      <c r="I29">
        <v>0</v>
      </c>
      <c r="J29">
        <v>4.3170000000000002</v>
      </c>
      <c r="K29">
        <v>63.817</v>
      </c>
      <c r="L29">
        <v>36.183</v>
      </c>
      <c r="M29">
        <v>0</v>
      </c>
      <c r="N29">
        <v>36.183</v>
      </c>
      <c r="O29">
        <f>LOG10(G29)</f>
        <v>0.88161287247834841</v>
      </c>
      <c r="P29">
        <f>LOG10(H29)</f>
        <v>0.63518204865626759</v>
      </c>
      <c r="Q29">
        <v>0</v>
      </c>
      <c r="R29">
        <f>LOG10(J29)</f>
        <v>0.63518204865626759</v>
      </c>
      <c r="S29">
        <f>LOG10(K29)</f>
        <v>1.8049363844067061</v>
      </c>
      <c r="T29">
        <f>LOG10(L29)</f>
        <v>1.5585045721819477</v>
      </c>
      <c r="U29">
        <v>0</v>
      </c>
      <c r="V29">
        <f t="shared" si="2"/>
        <v>1.0766768457056428</v>
      </c>
      <c r="W29">
        <f t="shared" si="1"/>
        <v>1.5585045721819477</v>
      </c>
      <c r="X29" t="s">
        <v>17</v>
      </c>
    </row>
    <row r="30" spans="1:24" x14ac:dyDescent="0.25">
      <c r="A30" s="3" t="s">
        <v>54</v>
      </c>
      <c r="B30" t="s">
        <v>55</v>
      </c>
      <c r="C30" t="s">
        <v>14</v>
      </c>
      <c r="D30" t="s">
        <v>86</v>
      </c>
      <c r="E30" t="s">
        <v>14</v>
      </c>
      <c r="F30">
        <v>9.8219999999999992</v>
      </c>
      <c r="G30">
        <v>8.4309999999999992</v>
      </c>
      <c r="H30">
        <v>0.72799999999999998</v>
      </c>
      <c r="I30">
        <v>0.49099999999999999</v>
      </c>
      <c r="J30">
        <v>1.2190000000000001</v>
      </c>
      <c r="K30">
        <v>85.837999999999994</v>
      </c>
      <c r="L30">
        <v>7.4119999999999999</v>
      </c>
      <c r="M30">
        <v>4.9989999999999997</v>
      </c>
      <c r="N30">
        <v>12.411</v>
      </c>
      <c r="O30">
        <f>LOG10(G30)</f>
        <v>0.92587908930150076</v>
      </c>
      <c r="P30">
        <f>LOG10(H30)</f>
        <v>-0.13786862068696282</v>
      </c>
      <c r="Q30">
        <v>0.17347764345299457</v>
      </c>
      <c r="R30">
        <f>LOG10(J30)</f>
        <v>8.6003705618381956E-2</v>
      </c>
      <c r="S30">
        <f>LOG10(K30)</f>
        <v>1.933679590142859</v>
      </c>
      <c r="T30">
        <f>LOG10(L30)</f>
        <v>0.86993541064685997</v>
      </c>
      <c r="U30">
        <v>0.77807886193745501</v>
      </c>
      <c r="V30">
        <f t="shared" si="2"/>
        <v>0.99219992979558502</v>
      </c>
      <c r="W30">
        <f t="shared" si="1"/>
        <v>1.0938067756151746</v>
      </c>
      <c r="X30" t="s">
        <v>56</v>
      </c>
    </row>
    <row r="31" spans="1:24" x14ac:dyDescent="0.25">
      <c r="A31" s="3" t="s">
        <v>54</v>
      </c>
      <c r="B31" t="s">
        <v>55</v>
      </c>
      <c r="C31" t="s">
        <v>14</v>
      </c>
      <c r="D31" t="s">
        <v>88</v>
      </c>
      <c r="E31" t="s">
        <v>14</v>
      </c>
      <c r="F31">
        <v>14.097</v>
      </c>
      <c r="G31">
        <v>11.34</v>
      </c>
      <c r="H31">
        <v>0.83099999999999996</v>
      </c>
      <c r="I31">
        <v>1.0669999999999999</v>
      </c>
      <c r="J31">
        <v>1.8979999999999999</v>
      </c>
      <c r="K31">
        <v>80.442999999999998</v>
      </c>
      <c r="L31">
        <v>5.8949999999999996</v>
      </c>
      <c r="M31">
        <v>7.569</v>
      </c>
      <c r="N31">
        <v>13.464</v>
      </c>
      <c r="O31">
        <f>LOG10(G31)</f>
        <v>1.0546130545568877</v>
      </c>
      <c r="P31">
        <f>LOG10(H31)</f>
        <v>-8.0398976215889026E-2</v>
      </c>
      <c r="Q31">
        <v>0.31534047662728831</v>
      </c>
      <c r="R31">
        <f>LOG10(J31)</f>
        <v>0.27829620809127387</v>
      </c>
      <c r="S31">
        <f>LOG10(K31)</f>
        <v>1.9054882585824726</v>
      </c>
      <c r="T31">
        <f>LOG10(L31)</f>
        <v>0.77048380943110795</v>
      </c>
      <c r="U31">
        <v>0.93293014283078946</v>
      </c>
      <c r="V31">
        <f t="shared" si="2"/>
        <v>1.1491266997426144</v>
      </c>
      <c r="W31">
        <f t="shared" si="1"/>
        <v>1.1291741029677675</v>
      </c>
      <c r="X31" t="s">
        <v>56</v>
      </c>
    </row>
    <row r="32" spans="1:24" x14ac:dyDescent="0.25">
      <c r="A32" s="3" t="s">
        <v>62</v>
      </c>
      <c r="B32" t="s">
        <v>63</v>
      </c>
      <c r="C32" t="s">
        <v>64</v>
      </c>
      <c r="D32" t="s">
        <v>90</v>
      </c>
      <c r="E32" t="s">
        <v>96</v>
      </c>
      <c r="F32">
        <v>44.151000000000003</v>
      </c>
      <c r="G32">
        <v>38.097999999999999</v>
      </c>
      <c r="H32">
        <v>1.361</v>
      </c>
      <c r="I32">
        <v>3.149</v>
      </c>
      <c r="J32">
        <v>4.51</v>
      </c>
      <c r="K32">
        <v>86.29</v>
      </c>
      <c r="L32">
        <v>3.0830000000000002</v>
      </c>
      <c r="M32">
        <v>7.1319999999999997</v>
      </c>
      <c r="N32">
        <v>10.215</v>
      </c>
      <c r="O32">
        <f>LOG10(G32)</f>
        <v>1.5809021774666372</v>
      </c>
      <c r="P32">
        <f>LOG10(H32)</f>
        <v>0.13385812520333468</v>
      </c>
      <c r="Q32">
        <v>0.61794343482897307</v>
      </c>
      <c r="R32">
        <f>LOG10(J32)</f>
        <v>0.65417654187796048</v>
      </c>
      <c r="S32">
        <f>LOG10(K32)</f>
        <v>1.9359604689891665</v>
      </c>
      <c r="T32">
        <f>LOG10(L32)</f>
        <v>0.48897352472650829</v>
      </c>
      <c r="U32">
        <v>0.91019736996600098</v>
      </c>
      <c r="V32">
        <f t="shared" si="2"/>
        <v>1.6449405445967942</v>
      </c>
      <c r="W32">
        <f t="shared" si="1"/>
        <v>1.0092383709684665</v>
      </c>
      <c r="X32" t="s">
        <v>65</v>
      </c>
    </row>
    <row r="33" spans="1:24" x14ac:dyDescent="0.25">
      <c r="A33" t="s">
        <v>66</v>
      </c>
      <c r="B33" t="s">
        <v>67</v>
      </c>
      <c r="C33" t="s">
        <v>64</v>
      </c>
      <c r="D33" t="s">
        <v>90</v>
      </c>
      <c r="E33" t="s">
        <v>96</v>
      </c>
      <c r="F33">
        <v>14.797000000000001</v>
      </c>
      <c r="G33">
        <v>12.707000000000001</v>
      </c>
      <c r="H33">
        <v>1.1499999999999999</v>
      </c>
      <c r="I33">
        <v>0.69899999999999995</v>
      </c>
      <c r="J33">
        <v>1.8480000000000001</v>
      </c>
      <c r="K33">
        <v>85.875</v>
      </c>
      <c r="L33">
        <v>7.77</v>
      </c>
      <c r="M33">
        <v>4.7220000000000004</v>
      </c>
      <c r="N33">
        <v>12.489000000000001</v>
      </c>
      <c r="O33">
        <f>LOG10(G33)</f>
        <v>1.1040430299220092</v>
      </c>
      <c r="P33">
        <f>LOG10(H33)</f>
        <v>6.069784035361165E-2</v>
      </c>
      <c r="Q33">
        <v>0.23019337886904556</v>
      </c>
      <c r="R33">
        <f>LOG10(J33)</f>
        <v>0.26670196688408793</v>
      </c>
      <c r="S33">
        <f>LOG10(K33)</f>
        <v>1.9338667500676068</v>
      </c>
      <c r="T33">
        <f>LOG10(L33)</f>
        <v>0.89042101880091429</v>
      </c>
      <c r="U33">
        <v>0.75754785346924391</v>
      </c>
      <c r="V33">
        <f t="shared" si="2"/>
        <v>1.1701736738062714</v>
      </c>
      <c r="W33">
        <f t="shared" si="1"/>
        <v>1.0965276656064398</v>
      </c>
      <c r="X33" t="s">
        <v>68</v>
      </c>
    </row>
    <row r="34" spans="1:24" x14ac:dyDescent="0.25">
      <c r="A34" t="s">
        <v>66</v>
      </c>
      <c r="B34" t="s">
        <v>69</v>
      </c>
      <c r="C34" t="s">
        <v>64</v>
      </c>
      <c r="D34" t="s">
        <v>90</v>
      </c>
      <c r="E34" t="s">
        <v>96</v>
      </c>
      <c r="F34">
        <v>15.237</v>
      </c>
      <c r="G34">
        <v>12.949</v>
      </c>
      <c r="H34">
        <v>1.0149999999999999</v>
      </c>
      <c r="I34">
        <v>1.1080000000000001</v>
      </c>
      <c r="J34">
        <v>2.1230000000000002</v>
      </c>
      <c r="K34">
        <v>84.984999999999999</v>
      </c>
      <c r="L34">
        <v>6.66</v>
      </c>
      <c r="M34">
        <v>7.27</v>
      </c>
      <c r="N34">
        <v>13.933</v>
      </c>
      <c r="O34">
        <f>LOG10(G34)</f>
        <v>1.1122362308689391</v>
      </c>
      <c r="P34">
        <f>LOG10(H34)</f>
        <v>6.4660422492316813E-3</v>
      </c>
      <c r="Q34">
        <v>0.32387060654050903</v>
      </c>
      <c r="R34">
        <f>LOG10(J34)</f>
        <v>0.32694999416599885</v>
      </c>
      <c r="S34">
        <f>LOG10(K34)</f>
        <v>1.9293422787484373</v>
      </c>
      <c r="T34">
        <f>LOG10(L34)</f>
        <v>0.82347422917030111</v>
      </c>
      <c r="U34">
        <v>0.91750550955254662</v>
      </c>
      <c r="V34">
        <f t="shared" si="2"/>
        <v>1.18289946754826</v>
      </c>
      <c r="W34">
        <f t="shared" si="1"/>
        <v>1.1440446371109494</v>
      </c>
      <c r="X34" t="s">
        <v>68</v>
      </c>
    </row>
  </sheetData>
  <sortState xmlns:xlrd2="http://schemas.microsoft.com/office/spreadsheetml/2017/richdata2" ref="A2:V34">
    <sortCondition ref="C2"/>
  </sortState>
  <pageMargins left="0.511811024" right="0.511811024" top="0.78740157499999996" bottom="0.78740157499999996" header="0.31496062000000002" footer="0.31496062000000002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Notebook Dell</cp:lastModifiedBy>
  <dcterms:created xsi:type="dcterms:W3CDTF">2021-08-03T18:23:45Z</dcterms:created>
  <dcterms:modified xsi:type="dcterms:W3CDTF">2023-01-11T23:55:53Z</dcterms:modified>
</cp:coreProperties>
</file>