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6060" tabRatio="500"/>
  </bookViews>
  <sheets>
    <sheet name="1" sheetId="1" r:id="rId1"/>
    <sheet name="2" sheetId="2" r:id="rId2"/>
    <sheet name="3" sheetId="3" r:id="rId3"/>
    <sheet name="4" sheetId="4" r:id="rId4"/>
    <sheet name="5" sheetId="7" r:id="rId5"/>
    <sheet name="6" sheetId="8" r:id="rId6"/>
    <sheet name="7" sheetId="9" r:id="rId7"/>
    <sheet name="Sheet1" sheetId="10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0" l="1"/>
  <c r="B19" i="10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2" i="9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" i="8"/>
  <c r="E18" i="8"/>
  <c r="E14" i="8"/>
  <c r="F18" i="8"/>
  <c r="E19" i="8"/>
  <c r="F19" i="8"/>
  <c r="E20" i="8"/>
  <c r="F20" i="8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2" i="7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2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2" i="1"/>
  <c r="E14" i="9"/>
  <c r="E17" i="9"/>
  <c r="F17" i="9"/>
  <c r="E16" i="9"/>
  <c r="F16" i="9"/>
  <c r="E15" i="9"/>
  <c r="F15" i="9"/>
  <c r="F14" i="9"/>
  <c r="E13" i="9"/>
  <c r="F13" i="9"/>
  <c r="E12" i="9"/>
  <c r="F12" i="9"/>
  <c r="E11" i="9"/>
  <c r="F11" i="9"/>
  <c r="E10" i="9"/>
  <c r="F10" i="9"/>
  <c r="E9" i="9"/>
  <c r="F9" i="9"/>
  <c r="E8" i="9"/>
  <c r="F8" i="9"/>
  <c r="E7" i="9"/>
  <c r="F7" i="9"/>
  <c r="E6" i="9"/>
  <c r="F6" i="9"/>
  <c r="E5" i="9"/>
  <c r="F5" i="9"/>
  <c r="E4" i="9"/>
  <c r="F4" i="9"/>
  <c r="E3" i="9"/>
  <c r="F3" i="9"/>
  <c r="E2" i="9"/>
  <c r="F2" i="9"/>
  <c r="E17" i="8"/>
  <c r="F17" i="8"/>
  <c r="E16" i="8"/>
  <c r="F16" i="8"/>
  <c r="E15" i="8"/>
  <c r="F15" i="8"/>
  <c r="F14" i="8"/>
  <c r="E13" i="8"/>
  <c r="F13" i="8"/>
  <c r="E12" i="8"/>
  <c r="F12" i="8"/>
  <c r="E11" i="8"/>
  <c r="F11" i="8"/>
  <c r="E10" i="8"/>
  <c r="F10" i="8"/>
  <c r="E9" i="8"/>
  <c r="F9" i="8"/>
  <c r="E8" i="8"/>
  <c r="F8" i="8"/>
  <c r="E7" i="8"/>
  <c r="F7" i="8"/>
  <c r="E6" i="8"/>
  <c r="F6" i="8"/>
  <c r="E5" i="8"/>
  <c r="F5" i="8"/>
  <c r="E4" i="8"/>
  <c r="F4" i="8"/>
  <c r="E3" i="8"/>
  <c r="F3" i="8"/>
  <c r="E2" i="8"/>
  <c r="F2" i="8"/>
  <c r="E14" i="1"/>
  <c r="E17" i="1"/>
  <c r="F17" i="1"/>
  <c r="E16" i="1"/>
  <c r="F16" i="1"/>
  <c r="E15" i="1"/>
  <c r="F15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  <c r="E4" i="1"/>
  <c r="F4" i="1"/>
  <c r="E3" i="1"/>
  <c r="F3" i="1"/>
  <c r="E2" i="1"/>
  <c r="F2" i="1"/>
  <c r="E14" i="2"/>
  <c r="E17" i="2"/>
  <c r="F17" i="2"/>
  <c r="E16" i="2"/>
  <c r="F16" i="2"/>
  <c r="E15" i="2"/>
  <c r="F15" i="2"/>
  <c r="F14" i="2"/>
  <c r="E13" i="2"/>
  <c r="F13" i="2"/>
  <c r="E12" i="2"/>
  <c r="F12" i="2"/>
  <c r="E11" i="2"/>
  <c r="F11" i="2"/>
  <c r="E10" i="2"/>
  <c r="F10" i="2"/>
  <c r="E9" i="2"/>
  <c r="F9" i="2"/>
  <c r="E8" i="2"/>
  <c r="F8" i="2"/>
  <c r="E7" i="2"/>
  <c r="F7" i="2"/>
  <c r="E6" i="2"/>
  <c r="F6" i="2"/>
  <c r="E5" i="2"/>
  <c r="F5" i="2"/>
  <c r="E4" i="2"/>
  <c r="F4" i="2"/>
  <c r="E3" i="2"/>
  <c r="F3" i="2"/>
  <c r="E2" i="2"/>
  <c r="F2" i="2"/>
  <c r="E14" i="3"/>
  <c r="E17" i="3"/>
  <c r="F17" i="3"/>
  <c r="E16" i="3"/>
  <c r="F16" i="3"/>
  <c r="E15" i="3"/>
  <c r="F15" i="3"/>
  <c r="F14" i="3"/>
  <c r="E13" i="3"/>
  <c r="F13" i="3"/>
  <c r="E12" i="3"/>
  <c r="F12" i="3"/>
  <c r="E11" i="3"/>
  <c r="F11" i="3"/>
  <c r="E10" i="3"/>
  <c r="F10" i="3"/>
  <c r="E9" i="3"/>
  <c r="F9" i="3"/>
  <c r="E8" i="3"/>
  <c r="F8" i="3"/>
  <c r="E7" i="3"/>
  <c r="F7" i="3"/>
  <c r="E6" i="3"/>
  <c r="F6" i="3"/>
  <c r="E5" i="3"/>
  <c r="F5" i="3"/>
  <c r="E4" i="3"/>
  <c r="F4" i="3"/>
  <c r="E3" i="3"/>
  <c r="F3" i="3"/>
  <c r="E2" i="3"/>
  <c r="F2" i="3"/>
  <c r="E14" i="4"/>
  <c r="E17" i="4"/>
  <c r="F17" i="4"/>
  <c r="E16" i="4"/>
  <c r="F16" i="4"/>
  <c r="E15" i="4"/>
  <c r="F15" i="4"/>
  <c r="F14" i="4"/>
  <c r="E13" i="4"/>
  <c r="F13" i="4"/>
  <c r="E12" i="4"/>
  <c r="F12" i="4"/>
  <c r="E11" i="4"/>
  <c r="F11" i="4"/>
  <c r="E10" i="4"/>
  <c r="F10" i="4"/>
  <c r="E9" i="4"/>
  <c r="F9" i="4"/>
  <c r="E8" i="4"/>
  <c r="F8" i="4"/>
  <c r="E7" i="4"/>
  <c r="F7" i="4"/>
  <c r="E6" i="4"/>
  <c r="F6" i="4"/>
  <c r="E5" i="4"/>
  <c r="F5" i="4"/>
  <c r="E4" i="4"/>
  <c r="F4" i="4"/>
  <c r="E3" i="4"/>
  <c r="F3" i="4"/>
  <c r="E2" i="4"/>
  <c r="F2" i="4"/>
  <c r="E14" i="7"/>
  <c r="E17" i="7"/>
  <c r="F17" i="7"/>
  <c r="E16" i="7"/>
  <c r="F16" i="7"/>
  <c r="E15" i="7"/>
  <c r="F15" i="7"/>
  <c r="F14" i="7"/>
  <c r="E13" i="7"/>
  <c r="F13" i="7"/>
  <c r="E12" i="7"/>
  <c r="F12" i="7"/>
  <c r="E11" i="7"/>
  <c r="F11" i="7"/>
  <c r="E10" i="7"/>
  <c r="F10" i="7"/>
  <c r="E9" i="7"/>
  <c r="F9" i="7"/>
  <c r="E8" i="7"/>
  <c r="F8" i="7"/>
  <c r="E7" i="7"/>
  <c r="F7" i="7"/>
  <c r="E6" i="7"/>
  <c r="F6" i="7"/>
  <c r="E5" i="7"/>
  <c r="F5" i="7"/>
  <c r="E4" i="7"/>
  <c r="F4" i="7"/>
  <c r="E3" i="7"/>
  <c r="F3" i="7"/>
  <c r="E2" i="7"/>
  <c r="F2" i="7"/>
</calcChain>
</file>

<file path=xl/sharedStrings.xml><?xml version="1.0" encoding="utf-8"?>
<sst xmlns="http://schemas.openxmlformats.org/spreadsheetml/2006/main" count="68" uniqueCount="19">
  <si>
    <t>p_Vm</t>
  </si>
  <si>
    <t>Gp_Gm_V20</t>
  </si>
  <si>
    <t>Cell</t>
  </si>
  <si>
    <t>VStepIV</t>
  </si>
  <si>
    <t>V-RP</t>
  </si>
  <si>
    <t>I</t>
  </si>
  <si>
    <t>I/v-RP</t>
  </si>
  <si>
    <t>G/G20</t>
  </si>
  <si>
    <t>RP</t>
  </si>
  <si>
    <t>Gp_Gm_V21</t>
  </si>
  <si>
    <t>2016_08_03_0032</t>
  </si>
  <si>
    <t>2016_08_04_0008</t>
  </si>
  <si>
    <t>2016_08_04_0026</t>
  </si>
  <si>
    <t>2016_08_04_0032</t>
  </si>
  <si>
    <t>2016_08_04_0038</t>
  </si>
  <si>
    <t>2016_08_09_0001</t>
  </si>
  <si>
    <t>2016_08_09_0008</t>
  </si>
  <si>
    <t>Vreave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</si>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</sst>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8000"/>
      <name val="Calibri"/>
      <scheme val="minor"/>
    </font>
    <font>
      <sz val="12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4" fillId="0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4" fillId="8" borderId="0" xfId="0" applyFont="1" applyFill="1"/>
    <xf numFmtId="0" fontId="4" fillId="9" borderId="0" xfId="0" applyFont="1" applyFill="1"/>
    <xf numFmtId="0" fontId="4" fillId="10" borderId="0" xfId="0" applyFont="1" applyFill="1"/>
    <xf numFmtId="0" fontId="4" fillId="11" borderId="0" xfId="0" applyFont="1" applyFill="1"/>
    <xf numFmtId="0" fontId="4" fillId="12" borderId="0" xfId="0" applyFont="1" applyFill="1"/>
    <xf numFmtId="0" fontId="4" fillId="13" borderId="0" xfId="0" applyFont="1" applyFill="1"/>
    <xf numFmtId="0" fontId="4" fillId="14" borderId="0" xfId="0" applyFont="1" applyFill="1"/>
  </cellXfs>
  <cellStyles count="4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"/>
    </sheetView>
  </sheetViews>
  <sheetFormatPr baseColWidth="10" defaultRowHeight="15" x14ac:dyDescent="0"/>
  <cols>
    <col min="2" max="4" width="11" bestFit="1" customWidth="1"/>
    <col min="5" max="5" width="12.1640625" bestFit="1" customWidth="1"/>
    <col min="6" max="6" width="13.1640625" customWidth="1"/>
  </cols>
  <sheetData>
    <row r="1" spans="1:9">
      <c r="A1" s="2"/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/>
      <c r="H1" s="2"/>
      <c r="I1" s="2"/>
    </row>
    <row r="2" spans="1:9">
      <c r="A2" s="2" t="s">
        <v>10</v>
      </c>
      <c r="B2" s="2">
        <v>-100</v>
      </c>
      <c r="C2" s="2">
        <f>B2-45.33</f>
        <v>-145.32999999999998</v>
      </c>
      <c r="D2" s="2">
        <v>-6.6845100000000005E-2</v>
      </c>
      <c r="E2" s="2">
        <f>D2/C2</f>
        <v>4.5995389802518414E-4</v>
      </c>
      <c r="F2" s="2">
        <f>E2/($E$14)</f>
        <v>4.9601220323807777E-3</v>
      </c>
      <c r="G2" s="2"/>
      <c r="H2" s="2"/>
      <c r="I2" s="2"/>
    </row>
    <row r="3" spans="1:9">
      <c r="A3" s="2"/>
      <c r="B3" s="2">
        <v>-90</v>
      </c>
      <c r="C3" s="2">
        <f t="shared" ref="C3:C17" si="0">B3-45.33</f>
        <v>-135.32999999999998</v>
      </c>
      <c r="D3" s="2">
        <v>-2.4166699999999999E-2</v>
      </c>
      <c r="E3" s="2">
        <f t="shared" ref="E3:E17" si="1">D3/C3</f>
        <v>1.785760733022981E-4</v>
      </c>
      <c r="F3" s="2">
        <f t="shared" ref="F3:F17" si="2">E3/($E$14)</f>
        <v>1.9257562974154315E-3</v>
      </c>
      <c r="G3" s="2"/>
      <c r="H3" s="2"/>
      <c r="I3" s="2"/>
    </row>
    <row r="4" spans="1:9">
      <c r="A4" s="2"/>
      <c r="B4" s="2">
        <v>-80</v>
      </c>
      <c r="C4" s="2">
        <f t="shared" si="0"/>
        <v>-125.33</v>
      </c>
      <c r="D4" s="2">
        <v>-8.9862999999999991E-3</v>
      </c>
      <c r="E4" s="2">
        <f t="shared" si="1"/>
        <v>7.1701109072049783E-5</v>
      </c>
      <c r="F4" s="2">
        <f t="shared" si="2"/>
        <v>7.7322151715939684E-4</v>
      </c>
      <c r="G4" s="2"/>
      <c r="H4" s="2"/>
      <c r="I4" s="2"/>
    </row>
    <row r="5" spans="1:9">
      <c r="A5" s="2"/>
      <c r="B5" s="2">
        <v>-70</v>
      </c>
      <c r="C5" s="2">
        <f t="shared" si="0"/>
        <v>-115.33</v>
      </c>
      <c r="D5" s="2">
        <v>3.53973E-2</v>
      </c>
      <c r="E5" s="2">
        <f t="shared" si="1"/>
        <v>-3.0692187635480793E-4</v>
      </c>
      <c r="F5" s="2">
        <f t="shared" si="2"/>
        <v>-3.309831632394985E-3</v>
      </c>
      <c r="G5" s="2"/>
      <c r="H5" s="2"/>
      <c r="I5" s="2"/>
    </row>
    <row r="6" spans="1:9">
      <c r="A6" s="2"/>
      <c r="B6" s="2">
        <v>-60</v>
      </c>
      <c r="C6" s="2">
        <f t="shared" si="0"/>
        <v>-105.33</v>
      </c>
      <c r="D6" s="2">
        <v>1.5419E-2</v>
      </c>
      <c r="E6" s="2">
        <f t="shared" si="1"/>
        <v>-1.463875439096174E-4</v>
      </c>
      <c r="F6" s="2">
        <f t="shared" si="2"/>
        <v>-1.5786366523465037E-3</v>
      </c>
      <c r="G6" s="2"/>
      <c r="H6" s="2"/>
      <c r="I6" s="2"/>
    </row>
    <row r="7" spans="1:9">
      <c r="A7" s="2"/>
      <c r="B7" s="2">
        <v>-50</v>
      </c>
      <c r="C7" s="2">
        <f t="shared" si="0"/>
        <v>-95.33</v>
      </c>
      <c r="D7" s="2">
        <v>3.0643500000000001E-2</v>
      </c>
      <c r="E7" s="2">
        <f t="shared" si="1"/>
        <v>-3.2144655407531734E-4</v>
      </c>
      <c r="F7" s="2">
        <f t="shared" si="2"/>
        <v>-3.4664650999752166E-3</v>
      </c>
      <c r="G7" s="2"/>
      <c r="H7" s="2"/>
      <c r="I7" s="2"/>
    </row>
    <row r="8" spans="1:9">
      <c r="A8" s="2"/>
      <c r="B8" s="2">
        <v>-40</v>
      </c>
      <c r="C8" s="2">
        <f t="shared" si="0"/>
        <v>-85.33</v>
      </c>
      <c r="D8" s="2">
        <v>4.63364E-2</v>
      </c>
      <c r="E8" s="2">
        <f t="shared" si="1"/>
        <v>-5.4302589944919724E-4</v>
      </c>
      <c r="F8" s="2">
        <f t="shared" si="2"/>
        <v>-5.8559667383531432E-3</v>
      </c>
      <c r="G8" s="2"/>
      <c r="H8" s="2"/>
      <c r="I8" s="2"/>
    </row>
    <row r="9" spans="1:9">
      <c r="A9" s="2"/>
      <c r="B9" s="2">
        <v>-30</v>
      </c>
      <c r="C9" s="2">
        <f t="shared" si="0"/>
        <v>-75.33</v>
      </c>
      <c r="D9" s="2">
        <v>-0.52267600000000003</v>
      </c>
      <c r="E9" s="2">
        <f t="shared" si="1"/>
        <v>6.938484003716979E-3</v>
      </c>
      <c r="F9" s="2">
        <f t="shared" si="2"/>
        <v>7.482429766531469E-2</v>
      </c>
      <c r="G9" s="2"/>
      <c r="H9" s="2"/>
      <c r="I9" s="2"/>
    </row>
    <row r="10" spans="1:9">
      <c r="A10" s="2"/>
      <c r="B10" s="2">
        <v>-20</v>
      </c>
      <c r="C10" s="2">
        <f t="shared" si="0"/>
        <v>-65.33</v>
      </c>
      <c r="D10" s="2">
        <v>-1.9670700000000001</v>
      </c>
      <c r="E10" s="2">
        <f t="shared" si="1"/>
        <v>3.0109750497474365E-2</v>
      </c>
      <c r="F10" s="2">
        <f t="shared" si="2"/>
        <v>0.32470218748713231</v>
      </c>
      <c r="G10" s="2"/>
      <c r="H10" s="2"/>
      <c r="I10" s="2"/>
    </row>
    <row r="11" spans="1:9">
      <c r="A11" s="2"/>
      <c r="B11" s="2">
        <v>-10</v>
      </c>
      <c r="C11" s="2">
        <f t="shared" si="0"/>
        <v>-55.33</v>
      </c>
      <c r="D11" s="2">
        <v>-3.5419800000000001</v>
      </c>
      <c r="E11" s="2">
        <f t="shared" si="1"/>
        <v>6.4015543105006331E-2</v>
      </c>
      <c r="F11" s="2">
        <f t="shared" si="2"/>
        <v>0.69034072139242453</v>
      </c>
      <c r="G11" s="2"/>
      <c r="H11" s="2"/>
      <c r="I11" s="2"/>
    </row>
    <row r="12" spans="1:9">
      <c r="A12" s="2"/>
      <c r="B12" s="2">
        <v>0</v>
      </c>
      <c r="C12" s="2">
        <f t="shared" si="0"/>
        <v>-45.33</v>
      </c>
      <c r="D12" s="2">
        <v>-3.7913999999999999</v>
      </c>
      <c r="E12" s="2">
        <f t="shared" si="1"/>
        <v>8.3639973527465258E-2</v>
      </c>
      <c r="F12" s="2">
        <f t="shared" si="2"/>
        <v>0.90196969144635897</v>
      </c>
      <c r="G12" s="2"/>
      <c r="H12" s="2"/>
      <c r="I12" s="2"/>
    </row>
    <row r="13" spans="1:9">
      <c r="A13" s="2"/>
      <c r="B13" s="2">
        <v>10</v>
      </c>
      <c r="C13" s="2">
        <f t="shared" si="0"/>
        <v>-35.33</v>
      </c>
      <c r="D13" s="2">
        <v>-3.1539000000000001</v>
      </c>
      <c r="E13" s="2">
        <f t="shared" si="1"/>
        <v>8.9269742428531001E-2</v>
      </c>
      <c r="F13" s="2">
        <f t="shared" si="2"/>
        <v>0.9626808646384587</v>
      </c>
      <c r="G13" s="2"/>
      <c r="H13" s="2"/>
      <c r="I13" s="2"/>
    </row>
    <row r="14" spans="1:9">
      <c r="A14" s="3"/>
      <c r="B14" s="3">
        <v>20</v>
      </c>
      <c r="C14" s="2">
        <f t="shared" si="0"/>
        <v>-25.33</v>
      </c>
      <c r="D14" s="3">
        <v>-2.3488600000000002</v>
      </c>
      <c r="E14" s="3">
        <f t="shared" si="1"/>
        <v>9.2730359257797088E-2</v>
      </c>
      <c r="F14" s="3">
        <f t="shared" si="2"/>
        <v>1</v>
      </c>
      <c r="G14" s="2"/>
      <c r="H14" s="2"/>
      <c r="I14" s="2"/>
    </row>
    <row r="15" spans="1:9">
      <c r="A15" s="4"/>
      <c r="B15" s="4">
        <v>30</v>
      </c>
      <c r="C15" s="2">
        <f t="shared" si="0"/>
        <v>-15.329999999999998</v>
      </c>
      <c r="D15" s="4">
        <v>-1.6046</v>
      </c>
      <c r="E15" s="2">
        <f t="shared" si="1"/>
        <v>0.10467058056099153</v>
      </c>
      <c r="F15" s="2">
        <f t="shared" si="2"/>
        <v>1.1287628064720396</v>
      </c>
      <c r="G15" s="2"/>
      <c r="H15" s="2"/>
      <c r="I15" s="2"/>
    </row>
    <row r="16" spans="1:9">
      <c r="A16" s="4"/>
      <c r="B16" s="4">
        <v>40</v>
      </c>
      <c r="C16" s="2">
        <f t="shared" si="0"/>
        <v>-5.3299999999999983</v>
      </c>
      <c r="D16" s="4">
        <v>-0.86043000000000003</v>
      </c>
      <c r="E16" s="4">
        <f t="shared" si="1"/>
        <v>0.16143151969981245</v>
      </c>
      <c r="F16" s="4">
        <f t="shared" si="2"/>
        <v>1.7408702068221389</v>
      </c>
      <c r="G16" s="2"/>
      <c r="H16" s="2"/>
      <c r="I16" s="2"/>
    </row>
    <row r="17" spans="1:9">
      <c r="A17" s="2"/>
      <c r="B17" s="2">
        <v>50</v>
      </c>
      <c r="C17" s="2">
        <f t="shared" si="0"/>
        <v>4.6700000000000017</v>
      </c>
      <c r="D17" s="2">
        <v>1.1934400000000001</v>
      </c>
      <c r="E17" s="2">
        <f t="shared" si="1"/>
        <v>0.25555460385438966</v>
      </c>
      <c r="F17" s="2">
        <f t="shared" si="2"/>
        <v>2.755889289115439</v>
      </c>
      <c r="G17" s="2"/>
      <c r="H17" s="2"/>
      <c r="I17" s="2"/>
    </row>
    <row r="18" spans="1:9">
      <c r="A18" s="2"/>
      <c r="B18" s="2" t="s">
        <v>8</v>
      </c>
      <c r="C18" s="2"/>
      <c r="D18" s="2"/>
      <c r="E18" s="2"/>
      <c r="F18" s="2"/>
      <c r="G18" s="2"/>
      <c r="H18" s="2"/>
      <c r="I18" s="2"/>
    </row>
    <row r="19" spans="1:9">
      <c r="A19" s="2"/>
      <c r="B19" s="2">
        <v>45.33</v>
      </c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1"/>
      <c r="G25" s="1"/>
      <c r="H25" s="1"/>
    </row>
    <row r="26" spans="1:9">
      <c r="A26" s="1"/>
      <c r="G26" s="1"/>
      <c r="H26" s="1"/>
    </row>
    <row r="27" spans="1:9">
      <c r="A27" s="1"/>
      <c r="G2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2" sqref="A2"/>
    </sheetView>
  </sheetViews>
  <sheetFormatPr baseColWidth="10" defaultRowHeight="15" x14ac:dyDescent="0"/>
  <cols>
    <col min="2" max="4" width="11" bestFit="1" customWidth="1"/>
    <col min="5" max="5" width="12.83203125" bestFit="1" customWidth="1"/>
    <col min="6" max="6" width="14.6640625" customWidth="1"/>
  </cols>
  <sheetData>
    <row r="1" spans="1:9">
      <c r="A1" s="2"/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/>
      <c r="H1" s="2"/>
      <c r="I1" s="2"/>
    </row>
    <row r="2" spans="1:9">
      <c r="A2" s="2" t="s">
        <v>11</v>
      </c>
      <c r="B2" s="2">
        <v>-100</v>
      </c>
      <c r="C2" s="2">
        <f>B2-45.42</f>
        <v>-145.42000000000002</v>
      </c>
      <c r="D2" s="2">
        <v>-0.17499799999999999</v>
      </c>
      <c r="E2" s="2">
        <f>D2/C2</f>
        <v>1.2033970568009901E-3</v>
      </c>
      <c r="F2" s="2">
        <f>E2/($E$14)</f>
        <v>1.0033012192275152E-2</v>
      </c>
      <c r="G2" s="2"/>
      <c r="H2" s="2"/>
      <c r="I2" s="2"/>
    </row>
    <row r="3" spans="1:9">
      <c r="A3" s="2"/>
      <c r="B3" s="2">
        <v>-90</v>
      </c>
      <c r="C3" s="2">
        <f t="shared" ref="C3:C17" si="0">B3-45.42</f>
        <v>-135.42000000000002</v>
      </c>
      <c r="D3" s="2">
        <v>5.4783699999999998E-2</v>
      </c>
      <c r="E3" s="2">
        <f t="shared" ref="E3:E17" si="1">D3/C3</f>
        <v>-4.0454659577610389E-4</v>
      </c>
      <c r="F3" s="2">
        <f t="shared" ref="F3:F17" si="2">E3/($E$14)</f>
        <v>-3.3728027709779241E-3</v>
      </c>
      <c r="G3" s="2"/>
      <c r="H3" s="2"/>
      <c r="I3" s="2"/>
    </row>
    <row r="4" spans="1:9">
      <c r="A4" s="2"/>
      <c r="B4" s="2">
        <v>-80</v>
      </c>
      <c r="C4" s="2">
        <f t="shared" si="0"/>
        <v>-125.42</v>
      </c>
      <c r="D4" s="2">
        <v>9.3653600000000004E-2</v>
      </c>
      <c r="E4" s="2">
        <f t="shared" si="1"/>
        <v>-7.4671982140009569E-4</v>
      </c>
      <c r="F4" s="2">
        <f t="shared" si="2"/>
        <v>-6.2255836757955747E-3</v>
      </c>
      <c r="G4" s="2"/>
      <c r="H4" s="2"/>
      <c r="I4" s="2"/>
    </row>
    <row r="5" spans="1:9">
      <c r="A5" s="2"/>
      <c r="B5" s="2">
        <v>-70</v>
      </c>
      <c r="C5" s="2">
        <f t="shared" si="0"/>
        <v>-115.42</v>
      </c>
      <c r="D5" s="2">
        <v>0.33729999999999999</v>
      </c>
      <c r="E5" s="2">
        <f t="shared" si="1"/>
        <v>-2.9223704730549295E-3</v>
      </c>
      <c r="F5" s="2">
        <f t="shared" si="2"/>
        <v>-2.436450913753048E-2</v>
      </c>
      <c r="G5" s="2"/>
      <c r="H5" s="2"/>
      <c r="I5" s="2"/>
    </row>
    <row r="6" spans="1:9">
      <c r="A6" s="2"/>
      <c r="B6" s="2">
        <v>-60</v>
      </c>
      <c r="C6" s="2">
        <f t="shared" si="0"/>
        <v>-105.42</v>
      </c>
      <c r="D6" s="2">
        <v>3.9144000000000002E-3</v>
      </c>
      <c r="E6" s="2">
        <f t="shared" si="1"/>
        <v>-3.7131474103585655E-5</v>
      </c>
      <c r="F6" s="2">
        <f t="shared" si="2"/>
        <v>-3.0957407639732349E-4</v>
      </c>
      <c r="G6" s="2"/>
      <c r="H6" s="2"/>
      <c r="I6" s="2"/>
    </row>
    <row r="7" spans="1:9">
      <c r="A7" s="2"/>
      <c r="B7" s="2">
        <v>-50</v>
      </c>
      <c r="C7" s="2">
        <f t="shared" si="0"/>
        <v>-95.42</v>
      </c>
      <c r="D7" s="2">
        <v>-0.116309</v>
      </c>
      <c r="E7" s="2">
        <f t="shared" si="1"/>
        <v>1.2189163697338085E-3</v>
      </c>
      <c r="F7" s="2">
        <f t="shared" si="2"/>
        <v>1.0162400456099408E-2</v>
      </c>
      <c r="G7" s="2"/>
      <c r="H7" s="2"/>
      <c r="I7" s="2"/>
    </row>
    <row r="8" spans="1:9">
      <c r="A8" s="2"/>
      <c r="B8" s="2">
        <v>-40</v>
      </c>
      <c r="C8" s="2">
        <f t="shared" si="0"/>
        <v>-85.42</v>
      </c>
      <c r="D8" s="2">
        <v>8.2935400000000006E-2</v>
      </c>
      <c r="E8" s="2">
        <f t="shared" si="1"/>
        <v>-9.7091313509716697E-4</v>
      </c>
      <c r="F8" s="2">
        <f t="shared" si="2"/>
        <v>-8.0947375324027411E-3</v>
      </c>
      <c r="G8" s="2"/>
      <c r="H8" s="2"/>
      <c r="I8" s="2"/>
    </row>
    <row r="9" spans="1:9">
      <c r="A9" s="2"/>
      <c r="B9" s="2">
        <v>-30</v>
      </c>
      <c r="C9" s="2">
        <f t="shared" si="0"/>
        <v>-75.42</v>
      </c>
      <c r="D9" s="2">
        <v>-1.02057</v>
      </c>
      <c r="E9" s="2">
        <f t="shared" si="1"/>
        <v>1.3531821797931583E-2</v>
      </c>
      <c r="F9" s="2">
        <f t="shared" si="2"/>
        <v>0.11281806974270683</v>
      </c>
      <c r="G9" s="2"/>
      <c r="H9" s="2"/>
      <c r="I9" s="2"/>
    </row>
    <row r="10" spans="1:9">
      <c r="A10" s="2"/>
      <c r="B10" s="2">
        <v>-20</v>
      </c>
      <c r="C10" s="2">
        <f t="shared" si="0"/>
        <v>-65.42</v>
      </c>
      <c r="D10" s="2">
        <v>-3.5506600000000001</v>
      </c>
      <c r="E10" s="2">
        <f t="shared" si="1"/>
        <v>5.4274839498624272E-2</v>
      </c>
      <c r="F10" s="2">
        <f t="shared" si="2"/>
        <v>0.45250245822524621</v>
      </c>
      <c r="G10" s="2"/>
      <c r="H10" s="2"/>
      <c r="I10" s="2"/>
    </row>
    <row r="11" spans="1:9">
      <c r="A11" s="2"/>
      <c r="B11" s="2">
        <v>-10</v>
      </c>
      <c r="C11" s="2">
        <f t="shared" si="0"/>
        <v>-55.42</v>
      </c>
      <c r="D11" s="2">
        <v>-5.1485300000000001</v>
      </c>
      <c r="E11" s="2">
        <f t="shared" si="1"/>
        <v>9.2900216528329124E-2</v>
      </c>
      <c r="F11" s="2">
        <f t="shared" si="2"/>
        <v>0.77453156447919347</v>
      </c>
      <c r="G11" s="2"/>
      <c r="H11" s="2"/>
      <c r="I11" s="2"/>
    </row>
    <row r="12" spans="1:9">
      <c r="A12" s="2"/>
      <c r="B12" s="2">
        <v>0</v>
      </c>
      <c r="C12" s="2">
        <f t="shared" si="0"/>
        <v>-45.42</v>
      </c>
      <c r="D12" s="2">
        <v>-5.1812800000000001</v>
      </c>
      <c r="E12" s="2">
        <f t="shared" si="1"/>
        <v>0.11407485689123734</v>
      </c>
      <c r="F12" s="2">
        <f t="shared" si="2"/>
        <v>0.95106966030339857</v>
      </c>
      <c r="G12" s="2"/>
      <c r="H12" s="2"/>
      <c r="I12" s="2"/>
    </row>
    <row r="13" spans="1:9">
      <c r="A13" s="2"/>
      <c r="B13" s="2">
        <v>10</v>
      </c>
      <c r="C13" s="2">
        <f t="shared" si="0"/>
        <v>-35.42</v>
      </c>
      <c r="D13" s="2">
        <v>-4.4350500000000004</v>
      </c>
      <c r="E13" s="2">
        <f t="shared" si="1"/>
        <v>0.12521315640880859</v>
      </c>
      <c r="F13" s="2">
        <f t="shared" si="2"/>
        <v>1.04393235614385</v>
      </c>
      <c r="G13" s="2"/>
      <c r="H13" s="2"/>
      <c r="I13" s="2"/>
    </row>
    <row r="14" spans="1:9">
      <c r="A14" s="3"/>
      <c r="B14" s="3">
        <v>20</v>
      </c>
      <c r="C14" s="2">
        <f t="shared" si="0"/>
        <v>-25.42</v>
      </c>
      <c r="D14" s="3">
        <v>-3.0489700000000002</v>
      </c>
      <c r="E14" s="3">
        <f t="shared" si="1"/>
        <v>0.11994374508261212</v>
      </c>
      <c r="F14" s="3">
        <f t="shared" si="2"/>
        <v>1</v>
      </c>
      <c r="G14" s="2"/>
      <c r="H14" s="2"/>
      <c r="I14" s="2"/>
    </row>
    <row r="15" spans="1:9">
      <c r="A15" s="4"/>
      <c r="B15" s="4">
        <v>30</v>
      </c>
      <c r="C15" s="2">
        <f t="shared" si="0"/>
        <v>-15.420000000000002</v>
      </c>
      <c r="D15" s="4">
        <v>-1.9769699999999999</v>
      </c>
      <c r="E15" s="2">
        <f t="shared" si="1"/>
        <v>0.12820817120622566</v>
      </c>
      <c r="F15" s="2">
        <f t="shared" si="2"/>
        <v>1.0689025185758654</v>
      </c>
      <c r="G15" s="2"/>
      <c r="H15" s="2"/>
      <c r="I15" s="2"/>
    </row>
    <row r="16" spans="1:9">
      <c r="A16" s="4"/>
      <c r="B16" s="4">
        <v>40</v>
      </c>
      <c r="C16" s="2">
        <f t="shared" si="0"/>
        <v>-5.4200000000000017</v>
      </c>
      <c r="D16" s="4">
        <v>-0.87049900000000002</v>
      </c>
      <c r="E16" s="4">
        <f t="shared" si="1"/>
        <v>0.16060867158671582</v>
      </c>
      <c r="F16" s="4">
        <f t="shared" si="2"/>
        <v>1.3390333232974796</v>
      </c>
      <c r="G16" s="2"/>
      <c r="H16" s="2"/>
      <c r="I16" s="2"/>
    </row>
    <row r="17" spans="1:9">
      <c r="A17" s="2"/>
      <c r="B17" s="2">
        <v>50</v>
      </c>
      <c r="C17" s="2">
        <f t="shared" si="0"/>
        <v>4.5799999999999983</v>
      </c>
      <c r="D17" s="2">
        <v>0.94409399999999999</v>
      </c>
      <c r="E17" s="2">
        <f t="shared" si="1"/>
        <v>0.20613406113537125</v>
      </c>
      <c r="F17" s="2">
        <f t="shared" si="2"/>
        <v>1.7185895020486057</v>
      </c>
      <c r="G17" s="2"/>
      <c r="H17" s="2"/>
      <c r="I17" s="2"/>
    </row>
    <row r="18" spans="1:9">
      <c r="A18" s="2"/>
      <c r="B18" s="2" t="s">
        <v>8</v>
      </c>
      <c r="C18" s="2"/>
      <c r="D18" s="2"/>
      <c r="E18" s="2"/>
      <c r="F18" s="2"/>
      <c r="G18" s="2"/>
      <c r="H18" s="2"/>
      <c r="I18" s="2"/>
    </row>
    <row r="19" spans="1:9">
      <c r="A19" s="2"/>
      <c r="B19" s="2">
        <v>45.42</v>
      </c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G25" s="1"/>
      <c r="H25" s="1"/>
    </row>
    <row r="26" spans="1:9">
      <c r="A26" s="1"/>
      <c r="G26" s="1"/>
      <c r="H26" s="1"/>
    </row>
    <row r="27" spans="1:9">
      <c r="A27" s="1"/>
      <c r="G2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2" sqref="A2"/>
    </sheetView>
  </sheetViews>
  <sheetFormatPr baseColWidth="10" defaultRowHeight="15" x14ac:dyDescent="0"/>
  <cols>
    <col min="2" max="4" width="11" bestFit="1" customWidth="1"/>
    <col min="5" max="5" width="12.83203125" bestFit="1" customWidth="1"/>
    <col min="6" max="6" width="12.5" customWidth="1"/>
  </cols>
  <sheetData>
    <row r="1" spans="1:9">
      <c r="A1" s="2"/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/>
      <c r="H1" s="2"/>
      <c r="I1" s="2"/>
    </row>
    <row r="2" spans="1:9">
      <c r="A2" s="2" t="s">
        <v>12</v>
      </c>
      <c r="B2" s="2">
        <v>-100</v>
      </c>
      <c r="C2" s="2">
        <f>B2-46.11</f>
        <v>-146.11000000000001</v>
      </c>
      <c r="D2" s="2">
        <v>-0.19056300000000001</v>
      </c>
      <c r="E2" s="2">
        <f>D2/C2</f>
        <v>1.3042433782766408E-3</v>
      </c>
      <c r="F2" s="2">
        <f>E2/($E$14)</f>
        <v>1.4668812370742789E-2</v>
      </c>
      <c r="G2" s="2"/>
      <c r="H2" s="2"/>
      <c r="I2" s="2"/>
    </row>
    <row r="3" spans="1:9">
      <c r="A3" s="2"/>
      <c r="B3" s="2">
        <v>-90</v>
      </c>
      <c r="C3" s="2">
        <f t="shared" ref="C3:C17" si="0">B3-46.11</f>
        <v>-136.11000000000001</v>
      </c>
      <c r="D3" s="2">
        <v>1.37149E-2</v>
      </c>
      <c r="E3" s="2">
        <f t="shared" ref="E3:E17" si="1">D3/C3</f>
        <v>-1.0076335317022996E-4</v>
      </c>
      <c r="F3" s="2">
        <f t="shared" ref="F3:F17" si="2">E3/($E$14)</f>
        <v>-1.1332844361104215E-3</v>
      </c>
      <c r="G3" s="2"/>
      <c r="H3" s="2"/>
      <c r="I3" s="2"/>
    </row>
    <row r="4" spans="1:9">
      <c r="A4" s="2"/>
      <c r="B4" s="2">
        <v>-80</v>
      </c>
      <c r="C4" s="2">
        <f t="shared" si="0"/>
        <v>-126.11</v>
      </c>
      <c r="D4" s="2">
        <v>1.2183100000000001E-2</v>
      </c>
      <c r="E4" s="2">
        <f t="shared" si="1"/>
        <v>-9.6606930457537071E-5</v>
      </c>
      <c r="F4" s="2">
        <f t="shared" si="2"/>
        <v>-1.0865371909861655E-3</v>
      </c>
      <c r="G4" s="2"/>
      <c r="H4" s="2"/>
      <c r="I4" s="2"/>
    </row>
    <row r="5" spans="1:9">
      <c r="A5" s="2"/>
      <c r="B5" s="2">
        <v>-70</v>
      </c>
      <c r="C5" s="2">
        <f t="shared" si="0"/>
        <v>-116.11</v>
      </c>
      <c r="D5" s="2">
        <v>7.2598899999999994E-2</v>
      </c>
      <c r="E5" s="2">
        <f t="shared" si="1"/>
        <v>-6.2525966755662724E-4</v>
      </c>
      <c r="F5" s="2">
        <f t="shared" si="2"/>
        <v>-7.0322892944262739E-3</v>
      </c>
      <c r="G5" s="2"/>
      <c r="H5" s="2"/>
      <c r="I5" s="2"/>
    </row>
    <row r="6" spans="1:9">
      <c r="A6" s="2"/>
      <c r="B6" s="2">
        <v>-60</v>
      </c>
      <c r="C6" s="2">
        <f t="shared" si="0"/>
        <v>-106.11</v>
      </c>
      <c r="D6" s="2">
        <v>7.8051899999999994E-2</v>
      </c>
      <c r="E6" s="2">
        <f t="shared" si="1"/>
        <v>-7.3557534633870503E-4</v>
      </c>
      <c r="F6" s="2">
        <f t="shared" si="2"/>
        <v>-8.273008642178406E-3</v>
      </c>
      <c r="G6" s="2"/>
      <c r="H6" s="2"/>
      <c r="I6" s="2"/>
    </row>
    <row r="7" spans="1:9">
      <c r="A7" s="2"/>
      <c r="B7" s="2">
        <v>-50</v>
      </c>
      <c r="C7" s="2">
        <f t="shared" si="0"/>
        <v>-96.11</v>
      </c>
      <c r="D7" s="2">
        <v>-9.4308500000000003E-2</v>
      </c>
      <c r="E7" s="2">
        <f t="shared" si="1"/>
        <v>9.8125585266881695E-4</v>
      </c>
      <c r="F7" s="2">
        <f t="shared" si="2"/>
        <v>1.1036174866006526E-2</v>
      </c>
      <c r="G7" s="2"/>
      <c r="H7" s="2"/>
      <c r="I7" s="2"/>
    </row>
    <row r="8" spans="1:9">
      <c r="A8" s="2"/>
      <c r="B8" s="2">
        <v>-40</v>
      </c>
      <c r="C8" s="2">
        <f t="shared" si="0"/>
        <v>-86.11</v>
      </c>
      <c r="D8" s="2">
        <v>-9.8327899999999996E-2</v>
      </c>
      <c r="E8" s="2">
        <f t="shared" si="1"/>
        <v>1.1418871211241436E-3</v>
      </c>
      <c r="F8" s="2">
        <f t="shared" si="2"/>
        <v>1.2842793152970003E-2</v>
      </c>
      <c r="G8" s="2"/>
      <c r="H8" s="2"/>
      <c r="I8" s="2"/>
    </row>
    <row r="9" spans="1:9">
      <c r="A9" s="2"/>
      <c r="B9" s="2">
        <v>-30</v>
      </c>
      <c r="C9" s="2">
        <f t="shared" si="0"/>
        <v>-76.11</v>
      </c>
      <c r="D9" s="2">
        <v>-0.36355500000000002</v>
      </c>
      <c r="E9" s="2">
        <f t="shared" si="1"/>
        <v>4.7767047694126921E-3</v>
      </c>
      <c r="F9" s="2">
        <f t="shared" si="2"/>
        <v>5.3723551278851006E-2</v>
      </c>
      <c r="G9" s="2"/>
      <c r="H9" s="2"/>
      <c r="I9" s="2"/>
    </row>
    <row r="10" spans="1:9">
      <c r="A10" s="2"/>
      <c r="B10" s="2">
        <v>-20</v>
      </c>
      <c r="C10" s="2">
        <f t="shared" si="0"/>
        <v>-66.11</v>
      </c>
      <c r="D10" s="2">
        <v>-1.7771600000000001</v>
      </c>
      <c r="E10" s="2">
        <f t="shared" si="1"/>
        <v>2.6881863560732116E-2</v>
      </c>
      <c r="F10" s="2">
        <f t="shared" si="2"/>
        <v>0.30234005348704746</v>
      </c>
      <c r="G10" s="2"/>
      <c r="H10" s="2"/>
      <c r="I10" s="2"/>
    </row>
    <row r="11" spans="1:9">
      <c r="A11" s="2"/>
      <c r="B11" s="2">
        <v>-10</v>
      </c>
      <c r="C11" s="2">
        <f t="shared" si="0"/>
        <v>-56.11</v>
      </c>
      <c r="D11" s="2">
        <v>-3.22837</v>
      </c>
      <c r="E11" s="2">
        <f t="shared" si="1"/>
        <v>5.7536446266262697E-2</v>
      </c>
      <c r="F11" s="2">
        <f t="shared" si="2"/>
        <v>0.6471118418667674</v>
      </c>
      <c r="G11" s="2"/>
      <c r="H11" s="2"/>
      <c r="I11" s="2"/>
    </row>
    <row r="12" spans="1:9">
      <c r="A12" s="2"/>
      <c r="B12" s="2">
        <v>0</v>
      </c>
      <c r="C12" s="2">
        <f t="shared" si="0"/>
        <v>-46.11</v>
      </c>
      <c r="D12" s="2">
        <v>-3.7275299999999998</v>
      </c>
      <c r="E12" s="2">
        <f t="shared" si="1"/>
        <v>8.0839947950553021E-2</v>
      </c>
      <c r="F12" s="2">
        <f t="shared" si="2"/>
        <v>0.90920609473529701</v>
      </c>
      <c r="G12" s="2"/>
      <c r="H12" s="2"/>
      <c r="I12" s="2"/>
    </row>
    <row r="13" spans="1:9">
      <c r="A13" s="2"/>
      <c r="B13" s="2">
        <v>10</v>
      </c>
      <c r="C13" s="2">
        <f t="shared" si="0"/>
        <v>-36.11</v>
      </c>
      <c r="D13" s="2">
        <v>-3.2417799999999999</v>
      </c>
      <c r="E13" s="2">
        <f t="shared" si="1"/>
        <v>8.9775131542509004E-2</v>
      </c>
      <c r="F13" s="2">
        <f t="shared" si="2"/>
        <v>1.0097000161855474</v>
      </c>
      <c r="G13" s="2"/>
      <c r="H13" s="2"/>
      <c r="I13" s="2"/>
    </row>
    <row r="14" spans="1:9">
      <c r="A14" s="3"/>
      <c r="B14" s="3">
        <v>20</v>
      </c>
      <c r="C14" s="2">
        <f t="shared" si="0"/>
        <v>-26.11</v>
      </c>
      <c r="D14" s="3">
        <v>-2.32151</v>
      </c>
      <c r="E14" s="3">
        <f t="shared" si="1"/>
        <v>8.8912677135197238E-2</v>
      </c>
      <c r="F14" s="3">
        <f t="shared" si="2"/>
        <v>1</v>
      </c>
      <c r="G14" s="2"/>
      <c r="H14" s="2"/>
      <c r="I14" s="2"/>
    </row>
    <row r="15" spans="1:9">
      <c r="A15" s="4"/>
      <c r="B15" s="4">
        <v>30</v>
      </c>
      <c r="C15" s="2">
        <f t="shared" si="0"/>
        <v>-16.11</v>
      </c>
      <c r="D15" s="4">
        <v>-1.63175</v>
      </c>
      <c r="E15" s="2">
        <f t="shared" si="1"/>
        <v>0.10128801986343887</v>
      </c>
      <c r="F15" s="2">
        <f t="shared" si="2"/>
        <v>1.1391853572176682</v>
      </c>
      <c r="G15" s="2"/>
      <c r="H15" s="2"/>
      <c r="I15" s="2"/>
    </row>
    <row r="16" spans="1:9">
      <c r="A16" s="4"/>
      <c r="B16" s="4">
        <v>40</v>
      </c>
      <c r="C16" s="2">
        <f t="shared" si="0"/>
        <v>-6.1099999999999994</v>
      </c>
      <c r="D16" s="4">
        <v>-1.2092099999999999</v>
      </c>
      <c r="E16" s="4">
        <f t="shared" si="1"/>
        <v>0.19790671031096563</v>
      </c>
      <c r="F16" s="4">
        <f t="shared" si="2"/>
        <v>2.2258548126948896</v>
      </c>
      <c r="G16" s="2"/>
      <c r="H16" s="2"/>
      <c r="I16" s="2"/>
    </row>
    <row r="17" spans="1:9">
      <c r="A17" s="2"/>
      <c r="B17" s="2">
        <v>50</v>
      </c>
      <c r="C17" s="2">
        <f t="shared" si="0"/>
        <v>3.8900000000000006</v>
      </c>
      <c r="D17" s="2">
        <v>1.6482600000000001</v>
      </c>
      <c r="E17" s="2">
        <f t="shared" si="1"/>
        <v>0.42371722365038555</v>
      </c>
      <c r="F17" s="2">
        <f t="shared" si="2"/>
        <v>4.7655434219587969</v>
      </c>
      <c r="G17" s="2"/>
      <c r="H17" s="2"/>
      <c r="I17" s="2"/>
    </row>
    <row r="18" spans="1:9">
      <c r="A18" s="2"/>
      <c r="B18" s="2" t="s">
        <v>8</v>
      </c>
      <c r="C18" s="2"/>
      <c r="D18" s="2"/>
      <c r="E18" s="2"/>
      <c r="F18" s="2"/>
      <c r="G18" s="2"/>
      <c r="H18" s="2"/>
      <c r="I18" s="2"/>
    </row>
    <row r="19" spans="1:9">
      <c r="A19" s="2"/>
      <c r="B19" s="2">
        <v>46.11</v>
      </c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G27" s="1"/>
      <c r="H27" s="1"/>
      <c r="I27" s="1"/>
    </row>
    <row r="28" spans="1:9">
      <c r="A28" s="1"/>
      <c r="G28" s="1"/>
      <c r="H28" s="1"/>
      <c r="I28" s="1"/>
    </row>
    <row r="29" spans="1:9">
      <c r="A29" s="1"/>
      <c r="G29" s="1"/>
      <c r="H29" s="1"/>
      <c r="I29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2" sqref="A2"/>
    </sheetView>
  </sheetViews>
  <sheetFormatPr baseColWidth="10" defaultRowHeight="15" x14ac:dyDescent="0"/>
  <cols>
    <col min="2" max="4" width="11" bestFit="1" customWidth="1"/>
    <col min="5" max="5" width="12.83203125" bestFit="1" customWidth="1"/>
    <col min="6" max="6" width="13" customWidth="1"/>
  </cols>
  <sheetData>
    <row r="1" spans="1:10">
      <c r="A1" s="2"/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/>
      <c r="H1" s="2"/>
      <c r="I1" s="2"/>
      <c r="J1" s="2"/>
    </row>
    <row r="2" spans="1:10">
      <c r="A2" s="2" t="s">
        <v>13</v>
      </c>
      <c r="B2" s="2">
        <v>-100</v>
      </c>
      <c r="C2" s="2">
        <f>B2-46.3</f>
        <v>-146.30000000000001</v>
      </c>
      <c r="D2" s="2">
        <v>-8.0362000000000003E-2</v>
      </c>
      <c r="E2" s="2">
        <f>D2/C2</f>
        <v>5.4929596719070404E-4</v>
      </c>
      <c r="F2" s="2">
        <f>E2/($E$14)</f>
        <v>5.6384884147173096E-3</v>
      </c>
      <c r="G2" s="2"/>
      <c r="H2" s="2"/>
      <c r="I2" s="2"/>
      <c r="J2" s="2"/>
    </row>
    <row r="3" spans="1:10">
      <c r="A3" s="2"/>
      <c r="B3" s="2">
        <v>-90</v>
      </c>
      <c r="C3" s="2">
        <f t="shared" ref="C3:C17" si="0">B3-46.3</f>
        <v>-136.30000000000001</v>
      </c>
      <c r="D3" s="2">
        <v>-0.14630799999999999</v>
      </c>
      <c r="E3" s="2">
        <f t="shared" ref="E3:E17" si="1">D3/C3</f>
        <v>1.0734262655906089E-3</v>
      </c>
      <c r="F3" s="2">
        <f t="shared" ref="F3:F17" si="2">E3/($E$14)</f>
        <v>1.1018652828529893E-2</v>
      </c>
      <c r="G3" s="2"/>
      <c r="H3" s="2"/>
      <c r="I3" s="2"/>
      <c r="J3" s="2"/>
    </row>
    <row r="4" spans="1:10">
      <c r="A4" s="2"/>
      <c r="B4" s="2">
        <v>-80</v>
      </c>
      <c r="C4" s="2">
        <f t="shared" si="0"/>
        <v>-126.3</v>
      </c>
      <c r="D4" s="2">
        <v>-7.2455999999999996E-3</v>
      </c>
      <c r="E4" s="2">
        <f t="shared" si="1"/>
        <v>5.7368171021377673E-5</v>
      </c>
      <c r="F4" s="2">
        <f t="shared" si="2"/>
        <v>5.8888065268692823E-4</v>
      </c>
      <c r="G4" s="2"/>
      <c r="H4" s="2"/>
      <c r="I4" s="2"/>
      <c r="J4" s="2"/>
    </row>
    <row r="5" spans="1:10">
      <c r="A5" s="2"/>
      <c r="B5" s="2">
        <v>-70</v>
      </c>
      <c r="C5" s="2">
        <f t="shared" si="0"/>
        <v>-116.3</v>
      </c>
      <c r="D5" s="2">
        <v>-5.7037200000000003E-2</v>
      </c>
      <c r="E5" s="2">
        <f t="shared" si="1"/>
        <v>4.9043164230438529E-4</v>
      </c>
      <c r="F5" s="2">
        <f t="shared" si="2"/>
        <v>5.034249837090117E-3</v>
      </c>
      <c r="G5" s="2"/>
      <c r="H5" s="2"/>
      <c r="I5" s="2"/>
      <c r="J5" s="2"/>
    </row>
    <row r="6" spans="1:10">
      <c r="A6" s="2"/>
      <c r="B6" s="2">
        <v>-60</v>
      </c>
      <c r="C6" s="2">
        <f t="shared" si="0"/>
        <v>-106.3</v>
      </c>
      <c r="D6" s="2">
        <v>-3.702E-3</v>
      </c>
      <c r="E6" s="2">
        <f t="shared" si="1"/>
        <v>3.4825964252116649E-5</v>
      </c>
      <c r="F6" s="2">
        <f t="shared" si="2"/>
        <v>3.5748632375949123E-4</v>
      </c>
      <c r="G6" s="2"/>
      <c r="H6" s="2"/>
      <c r="I6" s="2"/>
      <c r="J6" s="2"/>
    </row>
    <row r="7" spans="1:10">
      <c r="A7" s="2"/>
      <c r="B7" s="2">
        <v>-50</v>
      </c>
      <c r="C7" s="2">
        <f t="shared" si="0"/>
        <v>-96.3</v>
      </c>
      <c r="D7" s="2">
        <v>5.0684100000000003E-2</v>
      </c>
      <c r="E7" s="2">
        <f t="shared" si="1"/>
        <v>-5.2631464174454829E-4</v>
      </c>
      <c r="F7" s="2">
        <f t="shared" si="2"/>
        <v>-5.402586560302256E-3</v>
      </c>
      <c r="G7" s="2"/>
      <c r="H7" s="2"/>
      <c r="I7" s="2"/>
      <c r="J7" s="2"/>
    </row>
    <row r="8" spans="1:10">
      <c r="A8" s="2"/>
      <c r="B8" s="2">
        <v>-40</v>
      </c>
      <c r="C8" s="2">
        <f t="shared" si="0"/>
        <v>-86.3</v>
      </c>
      <c r="D8" s="2">
        <v>5.7435000000000003E-3</v>
      </c>
      <c r="E8" s="2">
        <f t="shared" si="1"/>
        <v>-6.6552723059096181E-5</v>
      </c>
      <c r="F8" s="2">
        <f t="shared" si="2"/>
        <v>-6.8315949934204061E-4</v>
      </c>
      <c r="G8" s="2"/>
      <c r="H8" s="2"/>
      <c r="I8" s="2"/>
      <c r="J8" s="2"/>
    </row>
    <row r="9" spans="1:10">
      <c r="A9" s="2"/>
      <c r="B9" s="2">
        <v>-30</v>
      </c>
      <c r="C9" s="2">
        <f t="shared" si="0"/>
        <v>-76.3</v>
      </c>
      <c r="D9" s="2">
        <v>-0.96440199999999998</v>
      </c>
      <c r="E9" s="2">
        <f t="shared" si="1"/>
        <v>1.2639606815203146E-2</v>
      </c>
      <c r="F9" s="2">
        <f t="shared" si="2"/>
        <v>0.12974476575642149</v>
      </c>
      <c r="G9" s="2"/>
      <c r="H9" s="2"/>
      <c r="I9" s="2"/>
      <c r="J9" s="2"/>
    </row>
    <row r="10" spans="1:10">
      <c r="A10" s="2"/>
      <c r="B10" s="2">
        <v>-20</v>
      </c>
      <c r="C10" s="2">
        <f t="shared" si="0"/>
        <v>-66.3</v>
      </c>
      <c r="D10" s="2">
        <v>-2.8157299999999998</v>
      </c>
      <c r="E10" s="2">
        <f t="shared" si="1"/>
        <v>4.2469532428355959E-2</v>
      </c>
      <c r="F10" s="2">
        <f t="shared" si="2"/>
        <v>0.43594706839092684</v>
      </c>
      <c r="G10" s="2"/>
      <c r="H10" s="2"/>
      <c r="I10" s="2"/>
      <c r="J10" s="2"/>
    </row>
    <row r="11" spans="1:10">
      <c r="A11" s="2"/>
      <c r="B11" s="2">
        <v>-10</v>
      </c>
      <c r="C11" s="2">
        <f t="shared" si="0"/>
        <v>-56.3</v>
      </c>
      <c r="D11" s="2">
        <v>-4.2757300000000003</v>
      </c>
      <c r="E11" s="2">
        <f t="shared" si="1"/>
        <v>7.5945470692717593E-2</v>
      </c>
      <c r="F11" s="2">
        <f t="shared" si="2"/>
        <v>0.77957546064137206</v>
      </c>
      <c r="G11" s="2"/>
      <c r="H11" s="2"/>
      <c r="I11" s="2"/>
      <c r="J11" s="2"/>
    </row>
    <row r="12" spans="1:10">
      <c r="A12" s="2"/>
      <c r="B12" s="2">
        <v>0</v>
      </c>
      <c r="C12" s="2">
        <f t="shared" si="0"/>
        <v>-46.3</v>
      </c>
      <c r="D12" s="2">
        <v>-4.44468</v>
      </c>
      <c r="E12" s="2">
        <f t="shared" si="1"/>
        <v>9.5997408207343413E-2</v>
      </c>
      <c r="F12" s="2">
        <f t="shared" si="2"/>
        <v>0.98540733293254457</v>
      </c>
      <c r="G12" s="2"/>
      <c r="H12" s="2"/>
      <c r="I12" s="2"/>
      <c r="J12" s="2"/>
    </row>
    <row r="13" spans="1:10">
      <c r="A13" s="2"/>
      <c r="B13" s="2">
        <v>10</v>
      </c>
      <c r="C13" s="2">
        <f t="shared" si="0"/>
        <v>-36.299999999999997</v>
      </c>
      <c r="D13" s="2">
        <v>-3.6426500000000002</v>
      </c>
      <c r="E13" s="2">
        <f t="shared" si="1"/>
        <v>0.10034848484848487</v>
      </c>
      <c r="F13" s="2">
        <f t="shared" si="2"/>
        <v>1.0300708598797681</v>
      </c>
      <c r="G13" s="2"/>
      <c r="H13" s="2"/>
      <c r="I13" s="2"/>
      <c r="J13" s="2"/>
    </row>
    <row r="14" spans="1:10">
      <c r="A14" s="3"/>
      <c r="B14" s="3">
        <v>20</v>
      </c>
      <c r="C14" s="2">
        <f t="shared" si="0"/>
        <v>-26.299999999999997</v>
      </c>
      <c r="D14" s="3">
        <v>-2.5621200000000002</v>
      </c>
      <c r="E14" s="3">
        <f t="shared" si="1"/>
        <v>9.7419011406844128E-2</v>
      </c>
      <c r="F14" s="3">
        <f t="shared" si="2"/>
        <v>1</v>
      </c>
      <c r="G14" s="2"/>
      <c r="H14" s="2"/>
      <c r="I14" s="2"/>
      <c r="J14" s="2"/>
    </row>
    <row r="15" spans="1:10">
      <c r="A15" s="4"/>
      <c r="B15" s="4">
        <v>30</v>
      </c>
      <c r="C15" s="2">
        <f t="shared" si="0"/>
        <v>-16.299999999999997</v>
      </c>
      <c r="D15" s="4">
        <v>-1.3286199999999999</v>
      </c>
      <c r="E15" s="2">
        <f t="shared" si="1"/>
        <v>8.1510429447852764E-2</v>
      </c>
      <c r="F15" s="2">
        <f t="shared" si="2"/>
        <v>0.83669941083108024</v>
      </c>
      <c r="G15" s="2"/>
      <c r="H15" s="2"/>
      <c r="I15" s="2"/>
      <c r="J15" s="2"/>
    </row>
    <row r="16" spans="1:10">
      <c r="A16" s="4"/>
      <c r="B16" s="4">
        <v>40</v>
      </c>
      <c r="C16" s="2">
        <f t="shared" si="0"/>
        <v>-6.2999999999999972</v>
      </c>
      <c r="D16" s="4">
        <v>-0.66443799999999997</v>
      </c>
      <c r="E16" s="4">
        <f t="shared" si="1"/>
        <v>0.10546634920634924</v>
      </c>
      <c r="F16" s="4">
        <f t="shared" si="2"/>
        <v>1.082605414315873</v>
      </c>
      <c r="G16" s="2"/>
      <c r="H16" s="2"/>
      <c r="I16" s="2"/>
      <c r="J16" s="2"/>
    </row>
    <row r="17" spans="1:10">
      <c r="A17" s="2"/>
      <c r="B17" s="2">
        <v>50</v>
      </c>
      <c r="C17" s="2">
        <f t="shared" si="0"/>
        <v>3.7000000000000028</v>
      </c>
      <c r="D17" s="2">
        <v>1.1198399999999999</v>
      </c>
      <c r="E17" s="2">
        <f t="shared" si="1"/>
        <v>0.30265945945945921</v>
      </c>
      <c r="F17" s="2">
        <f t="shared" si="2"/>
        <v>3.1067802381558147</v>
      </c>
      <c r="G17" s="2"/>
      <c r="H17" s="2"/>
      <c r="I17" s="2"/>
      <c r="J17" s="2"/>
    </row>
    <row r="18" spans="1:10">
      <c r="A18" s="2"/>
      <c r="B18" s="2" t="s">
        <v>8</v>
      </c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>
        <v>46.3</v>
      </c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G34" s="1"/>
      <c r="H34" s="1"/>
      <c r="I34" s="1"/>
      <c r="J34" s="1"/>
    </row>
    <row r="35" spans="1:10">
      <c r="A35" s="1"/>
      <c r="G35" s="1"/>
      <c r="H35" s="1"/>
      <c r="I35" s="1"/>
      <c r="J35" s="1"/>
    </row>
    <row r="36" spans="1:10">
      <c r="A36" s="1"/>
      <c r="G36" s="1"/>
      <c r="H36" s="1"/>
      <c r="I36" s="1"/>
      <c r="J3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" workbookViewId="0">
      <selection activeCell="A2" sqref="A2"/>
    </sheetView>
  </sheetViews>
  <sheetFormatPr baseColWidth="10" defaultRowHeight="15" x14ac:dyDescent="0"/>
  <cols>
    <col min="2" max="4" width="11" bestFit="1" customWidth="1"/>
    <col min="5" max="6" width="12.83203125" bestFit="1" customWidth="1"/>
  </cols>
  <sheetData>
    <row r="1" spans="1:11">
      <c r="A1" s="2"/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/>
      <c r="H1" s="2"/>
      <c r="I1" s="2"/>
      <c r="J1" s="2"/>
      <c r="K1" s="2"/>
    </row>
    <row r="2" spans="1:11">
      <c r="A2" s="2" t="s">
        <v>14</v>
      </c>
      <c r="B2" s="2">
        <v>-100</v>
      </c>
      <c r="C2" s="2">
        <f>B2-43</f>
        <v>-143</v>
      </c>
      <c r="D2" s="2">
        <v>2.5073999999999999E-3</v>
      </c>
      <c r="E2" s="2">
        <f>D2/C2</f>
        <v>-1.7534265734265733E-5</v>
      </c>
      <c r="F2" s="2">
        <f>E2/($E$14)</f>
        <v>-3.0338153770611209E-4</v>
      </c>
      <c r="G2" s="2"/>
      <c r="H2" s="2"/>
      <c r="I2" s="2"/>
      <c r="J2" s="2"/>
      <c r="K2" s="2"/>
    </row>
    <row r="3" spans="1:11">
      <c r="A3" s="2"/>
      <c r="B3" s="2">
        <v>-90</v>
      </c>
      <c r="C3" s="2">
        <f t="shared" ref="C3:C17" si="0">B3-43</f>
        <v>-133</v>
      </c>
      <c r="D3" s="2">
        <v>-3.8593000000000002E-2</v>
      </c>
      <c r="E3" s="2">
        <f t="shared" ref="E3:E17" si="1">D3/C3</f>
        <v>2.9017293233082707E-4</v>
      </c>
      <c r="F3" s="2">
        <f t="shared" ref="F3:F17" si="2">E3/($E$14)</f>
        <v>5.0206328423084328E-3</v>
      </c>
      <c r="G3" s="2"/>
      <c r="H3" s="2"/>
      <c r="I3" s="2"/>
      <c r="J3" s="2"/>
      <c r="K3" s="2"/>
    </row>
    <row r="4" spans="1:11">
      <c r="A4" s="2"/>
      <c r="B4" s="2">
        <v>-80</v>
      </c>
      <c r="C4" s="2">
        <f t="shared" si="0"/>
        <v>-123</v>
      </c>
      <c r="D4" s="2">
        <v>1.897E-4</v>
      </c>
      <c r="E4" s="2">
        <f t="shared" si="1"/>
        <v>-1.5422764227642277E-6</v>
      </c>
      <c r="F4" s="2">
        <f t="shared" si="2"/>
        <v>-2.6684789645438037E-5</v>
      </c>
      <c r="G4" s="2"/>
      <c r="H4" s="2"/>
      <c r="I4" s="2"/>
      <c r="J4" s="2"/>
      <c r="K4" s="2"/>
    </row>
    <row r="5" spans="1:11">
      <c r="A5" s="2"/>
      <c r="B5" s="2">
        <v>-70</v>
      </c>
      <c r="C5" s="2">
        <f t="shared" si="0"/>
        <v>-113</v>
      </c>
      <c r="D5" s="2">
        <v>-0.10292800000000001</v>
      </c>
      <c r="E5" s="2">
        <f t="shared" si="1"/>
        <v>9.1086725663716821E-4</v>
      </c>
      <c r="F5" s="2">
        <f t="shared" si="2"/>
        <v>1.5760016025347639E-2</v>
      </c>
      <c r="G5" s="2"/>
      <c r="H5" s="2"/>
      <c r="I5" s="2"/>
      <c r="J5" s="2"/>
      <c r="K5" s="2"/>
    </row>
    <row r="6" spans="1:11">
      <c r="A6" s="2"/>
      <c r="B6" s="2">
        <v>-60</v>
      </c>
      <c r="C6" s="2">
        <f t="shared" si="0"/>
        <v>-103</v>
      </c>
      <c r="D6" s="2">
        <v>-7.6128999999999997E-3</v>
      </c>
      <c r="E6" s="2">
        <f t="shared" si="1"/>
        <v>7.3911650485436895E-5</v>
      </c>
      <c r="F6" s="2">
        <f t="shared" si="2"/>
        <v>1.2788348550488964E-3</v>
      </c>
      <c r="G6" s="2"/>
      <c r="H6" s="2"/>
      <c r="I6" s="2"/>
      <c r="J6" s="2"/>
      <c r="K6" s="2"/>
    </row>
    <row r="7" spans="1:11">
      <c r="A7" s="2"/>
      <c r="B7" s="2">
        <v>-50</v>
      </c>
      <c r="C7" s="2">
        <f t="shared" si="0"/>
        <v>-93</v>
      </c>
      <c r="D7" s="2">
        <v>-8.4522799999999995E-2</v>
      </c>
      <c r="E7" s="2">
        <f t="shared" si="1"/>
        <v>9.0884731182795696E-4</v>
      </c>
      <c r="F7" s="2">
        <f t="shared" si="2"/>
        <v>1.5725066517248053E-2</v>
      </c>
      <c r="G7" s="2"/>
      <c r="H7" s="2"/>
      <c r="I7" s="2"/>
      <c r="J7" s="2"/>
      <c r="K7" s="2"/>
    </row>
    <row r="8" spans="1:11">
      <c r="A8" s="2"/>
      <c r="B8" s="2">
        <v>-40</v>
      </c>
      <c r="C8" s="2">
        <f t="shared" si="0"/>
        <v>-83</v>
      </c>
      <c r="D8" s="2">
        <v>-4.07275E-2</v>
      </c>
      <c r="E8" s="2">
        <f t="shared" si="1"/>
        <v>4.9069277108433737E-4</v>
      </c>
      <c r="F8" s="2">
        <f t="shared" si="2"/>
        <v>8.4900690846678051E-3</v>
      </c>
      <c r="G8" s="2"/>
      <c r="H8" s="2"/>
      <c r="I8" s="2"/>
      <c r="J8" s="2"/>
      <c r="K8" s="2"/>
    </row>
    <row r="9" spans="1:11">
      <c r="A9" s="2"/>
      <c r="B9" s="2">
        <v>-30</v>
      </c>
      <c r="C9" s="2">
        <f t="shared" si="0"/>
        <v>-73</v>
      </c>
      <c r="D9" s="2">
        <v>-0.39315299999999997</v>
      </c>
      <c r="E9" s="2">
        <f t="shared" si="1"/>
        <v>5.3856575342465752E-3</v>
      </c>
      <c r="F9" s="2">
        <f t="shared" si="2"/>
        <v>9.3183774505323239E-2</v>
      </c>
      <c r="G9" s="2"/>
      <c r="H9" s="2"/>
      <c r="I9" s="2"/>
      <c r="J9" s="2"/>
      <c r="K9" s="2"/>
    </row>
    <row r="10" spans="1:11">
      <c r="A10" s="2"/>
      <c r="B10" s="2">
        <v>-20</v>
      </c>
      <c r="C10" s="2">
        <f t="shared" si="0"/>
        <v>-63</v>
      </c>
      <c r="D10" s="2">
        <v>-1.4074599999999999</v>
      </c>
      <c r="E10" s="2">
        <f t="shared" si="1"/>
        <v>2.2340634920634921E-2</v>
      </c>
      <c r="F10" s="2">
        <f t="shared" si="2"/>
        <v>0.38654234390368175</v>
      </c>
      <c r="G10" s="2"/>
      <c r="H10" s="2"/>
      <c r="I10" s="2"/>
      <c r="J10" s="2"/>
      <c r="K10" s="2"/>
    </row>
    <row r="11" spans="1:11">
      <c r="A11" s="2"/>
      <c r="B11" s="2">
        <v>-10</v>
      </c>
      <c r="C11" s="2">
        <f t="shared" si="0"/>
        <v>-53</v>
      </c>
      <c r="D11" s="2">
        <v>-2.29175</v>
      </c>
      <c r="E11" s="2">
        <f t="shared" si="1"/>
        <v>4.324056603773585E-2</v>
      </c>
      <c r="F11" s="2">
        <f t="shared" si="2"/>
        <v>0.74815732889087161</v>
      </c>
      <c r="G11" s="2"/>
      <c r="H11" s="2"/>
      <c r="I11" s="2"/>
      <c r="J11" s="2"/>
      <c r="K11" s="2"/>
    </row>
    <row r="12" spans="1:11">
      <c r="A12" s="2"/>
      <c r="B12" s="2">
        <v>0</v>
      </c>
      <c r="C12" s="2">
        <f t="shared" si="0"/>
        <v>-43</v>
      </c>
      <c r="D12" s="2">
        <v>-2.4458199999999999</v>
      </c>
      <c r="E12" s="2">
        <f t="shared" si="1"/>
        <v>5.6879534883720925E-2</v>
      </c>
      <c r="F12" s="2">
        <f t="shared" si="2"/>
        <v>0.98414162409489225</v>
      </c>
      <c r="G12" s="2"/>
      <c r="H12" s="2"/>
      <c r="I12" s="2"/>
      <c r="J12" s="2"/>
      <c r="K12" s="2"/>
    </row>
    <row r="13" spans="1:11">
      <c r="A13" s="2"/>
      <c r="B13" s="2">
        <v>10</v>
      </c>
      <c r="C13" s="2">
        <f t="shared" si="0"/>
        <v>-33</v>
      </c>
      <c r="D13" s="2">
        <v>-2.1223200000000002</v>
      </c>
      <c r="E13" s="2">
        <f t="shared" si="1"/>
        <v>6.4312727272727285E-2</v>
      </c>
      <c r="F13" s="2">
        <f t="shared" si="2"/>
        <v>1.1127522754457031</v>
      </c>
      <c r="G13" s="2"/>
      <c r="H13" s="2"/>
      <c r="I13" s="2"/>
      <c r="J13" s="2"/>
      <c r="K13" s="2"/>
    </row>
    <row r="14" spans="1:11">
      <c r="A14" s="3"/>
      <c r="B14" s="3">
        <v>20</v>
      </c>
      <c r="C14" s="2">
        <f t="shared" si="0"/>
        <v>-23</v>
      </c>
      <c r="D14" s="3">
        <v>-1.32931</v>
      </c>
      <c r="E14" s="3">
        <f t="shared" si="1"/>
        <v>5.779608695652174E-2</v>
      </c>
      <c r="F14" s="3">
        <f t="shared" si="2"/>
        <v>1</v>
      </c>
      <c r="G14" s="2"/>
      <c r="H14" s="2"/>
      <c r="I14" s="2"/>
      <c r="J14" s="2"/>
      <c r="K14" s="2"/>
    </row>
    <row r="15" spans="1:11">
      <c r="A15" s="4"/>
      <c r="B15" s="4">
        <v>30</v>
      </c>
      <c r="C15" s="2">
        <f t="shared" si="0"/>
        <v>-13</v>
      </c>
      <c r="D15" s="4">
        <v>-0.74971900000000002</v>
      </c>
      <c r="E15" s="2">
        <f t="shared" si="1"/>
        <v>5.7670692307692312E-2</v>
      </c>
      <c r="F15" s="2">
        <f t="shared" si="2"/>
        <v>0.99783039552619268</v>
      </c>
      <c r="G15" s="2"/>
      <c r="H15" s="2"/>
      <c r="I15" s="2"/>
      <c r="J15" s="2"/>
      <c r="K15" s="2"/>
    </row>
    <row r="16" spans="1:11">
      <c r="A16" s="4"/>
      <c r="B16" s="4">
        <v>40</v>
      </c>
      <c r="C16" s="2">
        <f t="shared" si="0"/>
        <v>-3</v>
      </c>
      <c r="D16" s="4">
        <v>-0.24210599999999999</v>
      </c>
      <c r="E16" s="4">
        <f t="shared" si="1"/>
        <v>8.0701999999999996E-2</v>
      </c>
      <c r="F16" s="4">
        <f t="shared" si="2"/>
        <v>1.396322904363918</v>
      </c>
      <c r="G16" s="2"/>
      <c r="H16" s="2"/>
      <c r="I16" s="2"/>
      <c r="J16" s="2"/>
      <c r="K16" s="2"/>
    </row>
    <row r="17" spans="1:11">
      <c r="A17" s="2"/>
      <c r="B17" s="2">
        <v>50</v>
      </c>
      <c r="C17" s="2">
        <f t="shared" si="0"/>
        <v>7</v>
      </c>
      <c r="D17" s="2">
        <v>0.61717999999999995</v>
      </c>
      <c r="E17" s="2">
        <f t="shared" si="1"/>
        <v>8.8168571428571416E-2</v>
      </c>
      <c r="F17" s="2">
        <f t="shared" si="2"/>
        <v>1.5255110868474189</v>
      </c>
      <c r="G17" s="2"/>
      <c r="H17" s="2"/>
      <c r="I17" s="2"/>
      <c r="J17" s="2"/>
      <c r="K17" s="2"/>
    </row>
    <row r="18" spans="1:11">
      <c r="A18" s="2"/>
      <c r="B18" s="2" t="s">
        <v>8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>
        <v>43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1"/>
      <c r="B24" s="1"/>
      <c r="C24" s="1"/>
      <c r="D24" s="1"/>
      <c r="E24" s="1"/>
      <c r="F24" s="1"/>
      <c r="G24" s="1"/>
      <c r="H24" s="1"/>
      <c r="I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G34" s="1"/>
      <c r="H34" s="1"/>
      <c r="I34" s="1"/>
    </row>
    <row r="35" spans="1:9">
      <c r="A35" s="1"/>
      <c r="G35" s="1"/>
      <c r="H35" s="1"/>
      <c r="I35" s="1"/>
    </row>
    <row r="36" spans="1:9">
      <c r="A36" s="1"/>
      <c r="G36" s="1"/>
      <c r="H36" s="1"/>
      <c r="I3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2" sqref="A2"/>
    </sheetView>
  </sheetViews>
  <sheetFormatPr baseColWidth="10" defaultRowHeight="15" x14ac:dyDescent="0"/>
  <cols>
    <col min="2" max="4" width="11" bestFit="1" customWidth="1"/>
    <col min="5" max="6" width="12.1640625" bestFit="1" customWidth="1"/>
  </cols>
  <sheetData>
    <row r="1" spans="1:9">
      <c r="A1" s="2"/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/>
      <c r="H1" s="2"/>
      <c r="I1" s="2"/>
    </row>
    <row r="2" spans="1:9">
      <c r="A2" s="2" t="s">
        <v>15</v>
      </c>
      <c r="B2" s="2">
        <v>-100</v>
      </c>
      <c r="C2" s="2">
        <f>B2-49.22</f>
        <v>-149.22</v>
      </c>
      <c r="D2" s="2">
        <v>-3.0268E-2</v>
      </c>
      <c r="E2" s="2">
        <f>D2/C2</f>
        <v>2.0284144216592951E-4</v>
      </c>
      <c r="F2" s="2">
        <f>E2/($E$14)</f>
        <v>9.5454181397365231E-4</v>
      </c>
      <c r="G2" s="2"/>
      <c r="H2" s="2"/>
      <c r="I2" s="2"/>
    </row>
    <row r="3" spans="1:9">
      <c r="A3" s="2"/>
      <c r="B3" s="2">
        <v>-90</v>
      </c>
      <c r="C3" s="2">
        <f t="shared" ref="C3:C20" si="0">B3-49.22</f>
        <v>-139.22</v>
      </c>
      <c r="D3" s="2">
        <v>-1.1230999999999999E-3</v>
      </c>
      <c r="E3" s="2">
        <f t="shared" ref="E3:E20" si="1">D3/C3</f>
        <v>8.067088062060049E-6</v>
      </c>
      <c r="F3" s="2">
        <f t="shared" ref="F3:F20" si="2">E3/($E$14)</f>
        <v>3.7962522796228651E-5</v>
      </c>
      <c r="G3" s="2"/>
      <c r="H3" s="2"/>
      <c r="I3" s="2"/>
    </row>
    <row r="4" spans="1:9">
      <c r="A4" s="2"/>
      <c r="B4" s="2">
        <v>-80</v>
      </c>
      <c r="C4" s="2">
        <f t="shared" si="0"/>
        <v>-129.22</v>
      </c>
      <c r="D4" s="2">
        <v>-1.35134E-2</v>
      </c>
      <c r="E4" s="2">
        <f t="shared" si="1"/>
        <v>1.0457669091471908E-4</v>
      </c>
      <c r="F4" s="2">
        <f t="shared" si="2"/>
        <v>4.9212243405092877E-4</v>
      </c>
      <c r="G4" s="2"/>
      <c r="H4" s="2"/>
      <c r="I4" s="2"/>
    </row>
    <row r="5" spans="1:9">
      <c r="A5" s="2"/>
      <c r="B5" s="2">
        <v>-70</v>
      </c>
      <c r="C5" s="2">
        <f t="shared" si="0"/>
        <v>-119.22</v>
      </c>
      <c r="D5" s="2">
        <v>-6.8698700000000001E-2</v>
      </c>
      <c r="E5" s="2">
        <f t="shared" si="1"/>
        <v>5.76234692165744E-4</v>
      </c>
      <c r="F5" s="2">
        <f t="shared" si="2"/>
        <v>2.7116752003986024E-3</v>
      </c>
      <c r="G5" s="2"/>
      <c r="H5" s="2"/>
      <c r="I5" s="2"/>
    </row>
    <row r="6" spans="1:9">
      <c r="A6" s="2"/>
      <c r="B6" s="2">
        <v>-60</v>
      </c>
      <c r="C6" s="2">
        <f t="shared" si="0"/>
        <v>-109.22</v>
      </c>
      <c r="D6" s="2">
        <v>4.57353E-2</v>
      </c>
      <c r="E6" s="2">
        <f t="shared" si="1"/>
        <v>-4.1874473539644754E-4</v>
      </c>
      <c r="F6" s="2">
        <f t="shared" si="2"/>
        <v>-1.9705507663974778E-3</v>
      </c>
      <c r="G6" s="2"/>
      <c r="H6" s="2"/>
      <c r="I6" s="2"/>
    </row>
    <row r="7" spans="1:9">
      <c r="A7" s="2"/>
      <c r="B7" s="2">
        <v>-50</v>
      </c>
      <c r="C7" s="2">
        <f t="shared" si="0"/>
        <v>-99.22</v>
      </c>
      <c r="D7" s="2">
        <v>-0.11078200000000001</v>
      </c>
      <c r="E7" s="2">
        <f t="shared" si="1"/>
        <v>1.1165289256198348E-3</v>
      </c>
      <c r="F7" s="2">
        <f t="shared" si="2"/>
        <v>5.2542199199282959E-3</v>
      </c>
      <c r="G7" s="2"/>
      <c r="H7" s="2"/>
      <c r="I7" s="2"/>
    </row>
    <row r="8" spans="1:9">
      <c r="A8" s="2"/>
      <c r="B8" s="2">
        <v>-40</v>
      </c>
      <c r="C8" s="2">
        <f t="shared" si="0"/>
        <v>-89.22</v>
      </c>
      <c r="D8" s="2">
        <v>-0.355217</v>
      </c>
      <c r="E8" s="2">
        <f t="shared" si="1"/>
        <v>3.9813606814615562E-3</v>
      </c>
      <c r="F8" s="2">
        <f t="shared" si="2"/>
        <v>1.8735694276206565E-2</v>
      </c>
      <c r="G8" s="2"/>
      <c r="H8" s="2"/>
      <c r="I8" s="2"/>
    </row>
    <row r="9" spans="1:9">
      <c r="A9" s="2"/>
      <c r="B9" s="2">
        <v>-30</v>
      </c>
      <c r="C9" s="2">
        <f t="shared" si="0"/>
        <v>-79.22</v>
      </c>
      <c r="D9" s="2">
        <v>-1.81616</v>
      </c>
      <c r="E9" s="2">
        <f t="shared" si="1"/>
        <v>2.2925523857611714E-2</v>
      </c>
      <c r="F9" s="2">
        <f t="shared" si="2"/>
        <v>0.10788412316374564</v>
      </c>
      <c r="G9" s="2"/>
      <c r="H9" s="2"/>
      <c r="I9" s="2"/>
    </row>
    <row r="10" spans="1:9">
      <c r="A10" s="2"/>
      <c r="B10" s="2">
        <v>-20</v>
      </c>
      <c r="C10" s="2">
        <f t="shared" si="0"/>
        <v>-69.22</v>
      </c>
      <c r="D10" s="2">
        <v>-5.32585</v>
      </c>
      <c r="E10" s="2">
        <f t="shared" si="1"/>
        <v>7.6940913030915922E-2</v>
      </c>
      <c r="F10" s="2">
        <f t="shared" si="2"/>
        <v>0.36207255237931601</v>
      </c>
      <c r="G10" s="2"/>
      <c r="H10" s="2"/>
      <c r="I10" s="2"/>
    </row>
    <row r="11" spans="1:9">
      <c r="A11" s="2"/>
      <c r="B11" s="2">
        <v>-10</v>
      </c>
      <c r="C11" s="2">
        <f t="shared" si="0"/>
        <v>-59.22</v>
      </c>
      <c r="D11" s="2">
        <v>-7.8174299999999999</v>
      </c>
      <c r="E11" s="2">
        <f t="shared" si="1"/>
        <v>0.1320065856129686</v>
      </c>
      <c r="F11" s="2">
        <f t="shared" si="2"/>
        <v>0.62120345991424819</v>
      </c>
      <c r="G11" s="2"/>
      <c r="H11" s="2"/>
      <c r="I11" s="2"/>
    </row>
    <row r="12" spans="1:9">
      <c r="A12" s="2"/>
      <c r="B12" s="2">
        <v>0</v>
      </c>
      <c r="C12" s="2">
        <f t="shared" si="0"/>
        <v>-49.22</v>
      </c>
      <c r="D12" s="2">
        <v>-8.4675399999999996</v>
      </c>
      <c r="E12" s="2">
        <f t="shared" si="1"/>
        <v>0.17203453880536368</v>
      </c>
      <c r="F12" s="2">
        <f t="shared" si="2"/>
        <v>0.80956908501498981</v>
      </c>
      <c r="G12" s="2"/>
      <c r="H12" s="2"/>
      <c r="I12" s="2"/>
    </row>
    <row r="13" spans="1:9">
      <c r="A13" s="2"/>
      <c r="B13" s="2">
        <v>10</v>
      </c>
      <c r="C13" s="2">
        <f t="shared" si="0"/>
        <v>-39.22</v>
      </c>
      <c r="D13" s="2">
        <v>-7.4641200000000003</v>
      </c>
      <c r="E13" s="2">
        <f t="shared" si="1"/>
        <v>0.19031412544620094</v>
      </c>
      <c r="F13" s="2">
        <f t="shared" si="2"/>
        <v>0.89559011505953023</v>
      </c>
      <c r="G13" s="2"/>
      <c r="H13" s="2"/>
      <c r="I13" s="2"/>
    </row>
    <row r="14" spans="1:9">
      <c r="A14" s="3"/>
      <c r="B14" s="3">
        <v>20</v>
      </c>
      <c r="C14" s="2">
        <f t="shared" si="0"/>
        <v>-29.22</v>
      </c>
      <c r="D14" s="3">
        <v>-6.2092900000000002</v>
      </c>
      <c r="E14" s="3">
        <f t="shared" si="1"/>
        <v>0.21250136892539359</v>
      </c>
      <c r="F14" s="3">
        <f t="shared" si="2"/>
        <v>1</v>
      </c>
      <c r="G14" s="2"/>
      <c r="H14" s="2"/>
      <c r="I14" s="2"/>
    </row>
    <row r="15" spans="1:9">
      <c r="A15" s="4"/>
      <c r="B15" s="4">
        <v>30</v>
      </c>
      <c r="C15" s="2">
        <f t="shared" si="0"/>
        <v>-19.22</v>
      </c>
      <c r="D15" s="4">
        <v>-4.5570199999999996</v>
      </c>
      <c r="E15" s="2">
        <f t="shared" si="1"/>
        <v>0.2370978147762747</v>
      </c>
      <c r="F15" s="2">
        <f t="shared" si="2"/>
        <v>1.1157472348308335</v>
      </c>
      <c r="G15" s="2"/>
      <c r="H15" s="2"/>
      <c r="I15" s="2"/>
    </row>
    <row r="16" spans="1:9">
      <c r="A16" s="4"/>
      <c r="B16" s="4">
        <v>40</v>
      </c>
      <c r="C16" s="2">
        <f t="shared" si="0"/>
        <v>-9.2199999999999989</v>
      </c>
      <c r="D16" s="4">
        <v>-0.33835399999999999</v>
      </c>
      <c r="E16" s="4">
        <f t="shared" si="1"/>
        <v>3.669783080260304E-2</v>
      </c>
      <c r="F16" s="4">
        <f t="shared" si="2"/>
        <v>0.17269456186650337</v>
      </c>
      <c r="G16" s="2"/>
      <c r="H16" s="2"/>
      <c r="I16" s="2"/>
    </row>
    <row r="17" spans="1:9">
      <c r="A17" s="2"/>
      <c r="B17" s="2">
        <v>50</v>
      </c>
      <c r="C17" s="2">
        <f t="shared" si="0"/>
        <v>0.78000000000000114</v>
      </c>
      <c r="D17" s="2">
        <v>1.3434299999999999</v>
      </c>
      <c r="E17" s="2">
        <f t="shared" si="1"/>
        <v>1.7223461538461513</v>
      </c>
      <c r="F17" s="2">
        <f t="shared" si="2"/>
        <v>8.1051061579318304</v>
      </c>
      <c r="G17" s="2"/>
      <c r="H17" s="2"/>
      <c r="I17" s="2"/>
    </row>
    <row r="18" spans="1:9">
      <c r="A18" s="2"/>
      <c r="B18" s="2">
        <v>60</v>
      </c>
      <c r="C18" s="2">
        <f t="shared" si="0"/>
        <v>10.780000000000001</v>
      </c>
      <c r="D18" s="2">
        <v>2.37487</v>
      </c>
      <c r="E18" s="2">
        <f t="shared" si="1"/>
        <v>0.22030333951762521</v>
      </c>
      <c r="F18" s="2">
        <f t="shared" si="2"/>
        <v>1.0367149192105711</v>
      </c>
      <c r="G18" s="2"/>
      <c r="H18" s="2"/>
      <c r="I18" s="2"/>
    </row>
    <row r="19" spans="1:9">
      <c r="A19" s="2"/>
      <c r="B19" s="2">
        <v>70</v>
      </c>
      <c r="C19" s="2">
        <f t="shared" si="0"/>
        <v>20.78</v>
      </c>
      <c r="D19" s="2">
        <v>3.5312700000000001</v>
      </c>
      <c r="E19" s="2">
        <f t="shared" si="1"/>
        <v>0.16993599615014437</v>
      </c>
      <c r="F19" s="2">
        <f t="shared" si="2"/>
        <v>0.79969365378444524</v>
      </c>
      <c r="G19" s="2"/>
      <c r="H19" s="2"/>
      <c r="I19" s="2"/>
    </row>
    <row r="20" spans="1:9">
      <c r="A20" s="2"/>
      <c r="B20" s="2">
        <v>80</v>
      </c>
      <c r="C20" s="2">
        <f t="shared" si="0"/>
        <v>30.78</v>
      </c>
      <c r="D20" s="2">
        <v>4.2786499999999998</v>
      </c>
      <c r="E20" s="2">
        <f t="shared" si="1"/>
        <v>0.13900747238466535</v>
      </c>
      <c r="F20" s="2">
        <f t="shared" si="2"/>
        <v>0.6541485971954798</v>
      </c>
      <c r="G20" s="2"/>
      <c r="H20" s="2"/>
      <c r="I20" s="2"/>
    </row>
    <row r="21" spans="1:9">
      <c r="A21" s="2"/>
      <c r="B21" s="2" t="s">
        <v>8</v>
      </c>
      <c r="C21" s="2"/>
      <c r="D21" s="2"/>
      <c r="E21" s="2"/>
      <c r="F21" s="2"/>
      <c r="G21" s="2"/>
      <c r="H21" s="2"/>
      <c r="I21" s="2"/>
    </row>
    <row r="22" spans="1:9">
      <c r="A22" s="2"/>
      <c r="B22" s="2">
        <v>49.22</v>
      </c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1"/>
      <c r="B25" s="1"/>
      <c r="C25" s="1"/>
      <c r="D25" s="1"/>
      <c r="E25" s="1"/>
      <c r="F25" s="1"/>
      <c r="G25" s="1"/>
    </row>
    <row r="26" spans="1:9">
      <c r="A26" s="1"/>
      <c r="B26" s="1"/>
      <c r="C26" s="1"/>
      <c r="D26" s="1"/>
      <c r="E26" s="1"/>
      <c r="F26" s="1"/>
      <c r="G26" s="1"/>
    </row>
    <row r="27" spans="1:9">
      <c r="A27" s="1"/>
      <c r="B27" s="1"/>
      <c r="C27" s="1"/>
      <c r="D27" s="1"/>
      <c r="E27" s="1"/>
      <c r="F27" s="1"/>
      <c r="G2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2" sqref="A2"/>
    </sheetView>
  </sheetViews>
  <sheetFormatPr baseColWidth="10" defaultRowHeight="15" x14ac:dyDescent="0"/>
  <sheetData>
    <row r="1" spans="1:10">
      <c r="A1" s="2"/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/>
      <c r="H1" s="2"/>
      <c r="I1" s="2"/>
      <c r="J1" s="2"/>
    </row>
    <row r="2" spans="1:10">
      <c r="A2" s="2" t="s">
        <v>16</v>
      </c>
      <c r="B2" s="2">
        <v>-100</v>
      </c>
      <c r="C2" s="2">
        <f>B2-44.6</f>
        <v>-144.6</v>
      </c>
      <c r="D2" s="2">
        <v>5.9761000000000002E-2</v>
      </c>
      <c r="E2" s="2">
        <f>D2/C2</f>
        <v>-4.1328492392807747E-4</v>
      </c>
      <c r="F2" s="2">
        <f>E2/($E$14)</f>
        <v>-2.7250797084377222E-3</v>
      </c>
      <c r="G2" s="2"/>
      <c r="H2" s="2"/>
      <c r="I2" s="2"/>
      <c r="J2" s="2"/>
    </row>
    <row r="3" spans="1:10">
      <c r="A3" s="2"/>
      <c r="B3" s="2">
        <v>-90</v>
      </c>
      <c r="C3" s="2">
        <f t="shared" ref="C3:C17" si="0">B3-44.6</f>
        <v>-134.6</v>
      </c>
      <c r="D3" s="2">
        <v>0.115575</v>
      </c>
      <c r="E3" s="2">
        <f t="shared" ref="E3:E17" si="1">D3/C3</f>
        <v>-8.5865527488855869E-4</v>
      </c>
      <c r="F3" s="2">
        <f t="shared" ref="F3:F17" si="2">E3/($E$14)</f>
        <v>-5.661721322670437E-3</v>
      </c>
      <c r="G3" s="2"/>
      <c r="H3" s="2"/>
      <c r="I3" s="2"/>
      <c r="J3" s="2"/>
    </row>
    <row r="4" spans="1:10">
      <c r="A4" s="2"/>
      <c r="B4" s="2">
        <v>-80</v>
      </c>
      <c r="C4" s="2">
        <f t="shared" si="0"/>
        <v>-124.6</v>
      </c>
      <c r="D4" s="2">
        <v>7.7445899999999998E-2</v>
      </c>
      <c r="E4" s="2">
        <f t="shared" si="1"/>
        <v>-6.2155617977528092E-4</v>
      </c>
      <c r="F4" s="2">
        <f t="shared" si="2"/>
        <v>-4.0983593523349791E-3</v>
      </c>
      <c r="G4" s="2"/>
      <c r="H4" s="2"/>
      <c r="I4" s="2"/>
      <c r="J4" s="2"/>
    </row>
    <row r="5" spans="1:10">
      <c r="A5" s="2"/>
      <c r="B5" s="2">
        <v>-70</v>
      </c>
      <c r="C5" s="2">
        <f t="shared" si="0"/>
        <v>-114.6</v>
      </c>
      <c r="D5" s="2">
        <v>8.2138900000000001E-2</v>
      </c>
      <c r="E5" s="2">
        <f t="shared" si="1"/>
        <v>-7.1674432809773123E-4</v>
      </c>
      <c r="F5" s="2">
        <f t="shared" si="2"/>
        <v>-4.7260021151336803E-3</v>
      </c>
      <c r="G5" s="2"/>
      <c r="H5" s="2"/>
      <c r="I5" s="2"/>
      <c r="J5" s="2"/>
    </row>
    <row r="6" spans="1:10">
      <c r="A6" s="2"/>
      <c r="B6" s="2">
        <v>-60</v>
      </c>
      <c r="C6" s="2">
        <f t="shared" si="0"/>
        <v>-104.6</v>
      </c>
      <c r="D6" s="2">
        <v>5.1715799999999999E-2</v>
      </c>
      <c r="E6" s="2">
        <f t="shared" si="1"/>
        <v>-4.9441491395793504E-4</v>
      </c>
      <c r="F6" s="2">
        <f t="shared" si="2"/>
        <v>-3.2600270940689345E-3</v>
      </c>
      <c r="G6" s="2"/>
      <c r="H6" s="2"/>
      <c r="I6" s="2"/>
      <c r="J6" s="2"/>
    </row>
    <row r="7" spans="1:10">
      <c r="A7" s="2"/>
      <c r="B7" s="2">
        <v>-50</v>
      </c>
      <c r="C7" s="2">
        <f t="shared" si="0"/>
        <v>-94.6</v>
      </c>
      <c r="D7" s="2">
        <v>0.10394299999999999</v>
      </c>
      <c r="E7" s="2">
        <f t="shared" si="1"/>
        <v>-1.0987632135306554E-3</v>
      </c>
      <c r="F7" s="2">
        <f t="shared" si="2"/>
        <v>-7.2449227257350571E-3</v>
      </c>
      <c r="G7" s="2"/>
      <c r="H7" s="2"/>
      <c r="I7" s="2"/>
      <c r="J7" s="2"/>
    </row>
    <row r="8" spans="1:10">
      <c r="A8" s="2"/>
      <c r="B8" s="2">
        <v>-40</v>
      </c>
      <c r="C8" s="2">
        <f t="shared" si="0"/>
        <v>-84.6</v>
      </c>
      <c r="D8" s="2">
        <v>7.9755900000000005E-2</v>
      </c>
      <c r="E8" s="2">
        <f t="shared" si="1"/>
        <v>-9.4274113475177319E-4</v>
      </c>
      <c r="F8" s="2">
        <f t="shared" si="2"/>
        <v>-6.2161588480026215E-3</v>
      </c>
      <c r="G8" s="2"/>
      <c r="H8" s="2"/>
      <c r="I8" s="2"/>
      <c r="J8" s="2"/>
    </row>
    <row r="9" spans="1:10">
      <c r="A9" s="2"/>
      <c r="B9" s="2">
        <v>-30</v>
      </c>
      <c r="C9" s="2">
        <f t="shared" si="0"/>
        <v>-74.599999999999994</v>
      </c>
      <c r="D9" s="2">
        <v>-1.1787099999999999</v>
      </c>
      <c r="E9" s="2">
        <f t="shared" si="1"/>
        <v>1.5800402144772119E-2</v>
      </c>
      <c r="F9" s="2">
        <f t="shared" si="2"/>
        <v>0.10418322270416883</v>
      </c>
      <c r="G9" s="2"/>
      <c r="H9" s="2"/>
      <c r="I9" s="2"/>
      <c r="J9" s="2"/>
    </row>
    <row r="10" spans="1:10">
      <c r="A10" s="2"/>
      <c r="B10" s="2">
        <v>-20</v>
      </c>
      <c r="C10" s="2">
        <f t="shared" si="0"/>
        <v>-64.599999999999994</v>
      </c>
      <c r="D10" s="2">
        <v>-3.9732400000000001</v>
      </c>
      <c r="E10" s="2">
        <f t="shared" si="1"/>
        <v>6.1505263157894743E-2</v>
      </c>
      <c r="F10" s="2">
        <f t="shared" si="2"/>
        <v>0.40554768608706665</v>
      </c>
      <c r="G10" s="2"/>
      <c r="H10" s="2"/>
      <c r="I10" s="2"/>
      <c r="J10" s="2"/>
    </row>
    <row r="11" spans="1:10">
      <c r="A11" s="2"/>
      <c r="B11" s="2">
        <v>-10</v>
      </c>
      <c r="C11" s="2">
        <f t="shared" si="0"/>
        <v>-54.6</v>
      </c>
      <c r="D11" s="2">
        <v>-6.2159700000000004</v>
      </c>
      <c r="E11" s="2">
        <f t="shared" si="1"/>
        <v>0.1138456043956044</v>
      </c>
      <c r="F11" s="2">
        <f t="shared" si="2"/>
        <v>0.75066456207650001</v>
      </c>
      <c r="G11" s="2"/>
      <c r="H11" s="2"/>
      <c r="I11" s="2"/>
      <c r="J11" s="2"/>
    </row>
    <row r="12" spans="1:10">
      <c r="A12" s="2"/>
      <c r="B12" s="2">
        <v>0</v>
      </c>
      <c r="C12" s="2">
        <f t="shared" si="0"/>
        <v>-44.6</v>
      </c>
      <c r="D12" s="2">
        <v>-6.4421200000000001</v>
      </c>
      <c r="E12" s="2">
        <f t="shared" si="1"/>
        <v>0.14444215246636771</v>
      </c>
      <c r="F12" s="2">
        <f t="shared" si="2"/>
        <v>0.95240923619480011</v>
      </c>
      <c r="G12" s="2"/>
      <c r="H12" s="2"/>
      <c r="I12" s="2"/>
      <c r="J12" s="2"/>
    </row>
    <row r="13" spans="1:10">
      <c r="A13" s="2"/>
      <c r="B13" s="2">
        <v>10</v>
      </c>
      <c r="C13" s="2">
        <f t="shared" si="0"/>
        <v>-34.6</v>
      </c>
      <c r="D13" s="2">
        <v>-5.3952299999999997</v>
      </c>
      <c r="E13" s="2">
        <f t="shared" si="1"/>
        <v>0.15593150289017341</v>
      </c>
      <c r="F13" s="2">
        <f t="shared" si="2"/>
        <v>1.0281666468582771</v>
      </c>
      <c r="G13" s="2"/>
      <c r="H13" s="2"/>
      <c r="I13" s="2"/>
      <c r="J13" s="2"/>
    </row>
    <row r="14" spans="1:10">
      <c r="A14" s="3"/>
      <c r="B14" s="3">
        <v>20</v>
      </c>
      <c r="C14" s="2">
        <f t="shared" si="0"/>
        <v>-24.6</v>
      </c>
      <c r="D14" s="3">
        <v>-3.7308300000000001</v>
      </c>
      <c r="E14" s="3">
        <f t="shared" si="1"/>
        <v>0.15165975609756097</v>
      </c>
      <c r="F14" s="3">
        <f t="shared" si="2"/>
        <v>1</v>
      </c>
      <c r="G14" s="2"/>
      <c r="H14" s="2"/>
      <c r="I14" s="2"/>
      <c r="J14" s="2"/>
    </row>
    <row r="15" spans="1:10">
      <c r="A15" s="4"/>
      <c r="B15" s="4">
        <v>30</v>
      </c>
      <c r="C15" s="2">
        <f t="shared" si="0"/>
        <v>-14.600000000000001</v>
      </c>
      <c r="D15" s="4">
        <v>-1.88659</v>
      </c>
      <c r="E15" s="2">
        <f t="shared" si="1"/>
        <v>0.12921849315068493</v>
      </c>
      <c r="F15" s="2">
        <f t="shared" si="2"/>
        <v>0.85202888673749522</v>
      </c>
      <c r="G15" s="2"/>
      <c r="H15" s="2"/>
      <c r="I15" s="2"/>
      <c r="J15" s="2"/>
    </row>
    <row r="16" spans="1:10">
      <c r="A16" s="4"/>
      <c r="B16" s="4">
        <v>40</v>
      </c>
      <c r="C16" s="2">
        <f t="shared" si="0"/>
        <v>-4.6000000000000014</v>
      </c>
      <c r="D16" s="4">
        <v>-0.72858599999999996</v>
      </c>
      <c r="E16" s="4">
        <f t="shared" si="1"/>
        <v>0.15838826086956515</v>
      </c>
      <c r="F16" s="4">
        <f t="shared" si="2"/>
        <v>1.0443657892188341</v>
      </c>
      <c r="G16" s="2"/>
      <c r="H16" s="2"/>
      <c r="I16" s="2"/>
      <c r="J16" s="2"/>
    </row>
    <row r="17" spans="1:10">
      <c r="A17" s="2"/>
      <c r="B17" s="2">
        <v>50</v>
      </c>
      <c r="C17" s="2">
        <f t="shared" si="0"/>
        <v>5.3999999999999986</v>
      </c>
      <c r="D17" s="2">
        <v>1.22624</v>
      </c>
      <c r="E17" s="2">
        <f t="shared" si="1"/>
        <v>0.22708148148148155</v>
      </c>
      <c r="F17" s="2">
        <f t="shared" si="2"/>
        <v>1.4973087609042617</v>
      </c>
      <c r="G17" s="2"/>
      <c r="H17" s="2"/>
      <c r="I17" s="2"/>
      <c r="J17" s="2"/>
    </row>
    <row r="18" spans="1:10">
      <c r="A18" s="2"/>
      <c r="B18" s="2" t="s">
        <v>8</v>
      </c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>
        <v>44.6</v>
      </c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1"/>
      <c r="B24" s="1"/>
      <c r="C24" s="1"/>
      <c r="D24" s="1"/>
      <c r="E24" s="1"/>
      <c r="F24" s="1"/>
      <c r="G24" s="1"/>
    </row>
    <row r="25" spans="1:10">
      <c r="A25" s="1"/>
      <c r="G25" s="1"/>
    </row>
    <row r="26" spans="1:10">
      <c r="A26" s="1"/>
      <c r="G26" s="1"/>
    </row>
    <row r="27" spans="1:10">
      <c r="A27" s="1"/>
      <c r="G2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workbookViewId="0">
      <selection activeCell="B21" sqref="B21"/>
    </sheetView>
  </sheetViews>
  <sheetFormatPr baseColWidth="10" defaultRowHeight="15" x14ac:dyDescent="0"/>
  <sheetData>
    <row r="1" spans="1:16">
      <c r="A1" s="2" t="s">
        <v>2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J1" s="2"/>
      <c r="K1" s="4"/>
    </row>
    <row r="2" spans="1:16">
      <c r="A2" s="2" t="s">
        <v>0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9</v>
      </c>
      <c r="G2" s="2" t="s">
        <v>9</v>
      </c>
      <c r="H2" s="2" t="s">
        <v>9</v>
      </c>
      <c r="J2" s="4"/>
      <c r="K2" s="4"/>
      <c r="O2" s="5">
        <v>-100</v>
      </c>
      <c r="P2" s="5">
        <v>4.9601220323807777E-3</v>
      </c>
    </row>
    <row r="3" spans="1:16">
      <c r="A3" s="5">
        <v>-100</v>
      </c>
      <c r="B3" s="5">
        <v>4.9601220323807777E-3</v>
      </c>
      <c r="C3" s="5">
        <v>1.0033012192275152E-2</v>
      </c>
      <c r="D3" s="5">
        <v>1.4668812370742789E-2</v>
      </c>
      <c r="E3" s="5">
        <v>5.6384884147173096E-3</v>
      </c>
      <c r="F3" s="5">
        <v>-3.0338153770611209E-4</v>
      </c>
      <c r="G3" s="5">
        <v>9.5454181397365231E-4</v>
      </c>
      <c r="H3" s="5">
        <v>-2.7250797084377222E-3</v>
      </c>
      <c r="J3" s="4"/>
      <c r="K3" s="4"/>
      <c r="O3" s="5">
        <v>-100</v>
      </c>
      <c r="P3" s="5">
        <v>1.0033012192275152E-2</v>
      </c>
    </row>
    <row r="4" spans="1:16">
      <c r="A4" s="6">
        <v>-90</v>
      </c>
      <c r="B4" s="6">
        <v>1.9257562974154315E-3</v>
      </c>
      <c r="C4" s="6">
        <v>-3.3728027709779241E-3</v>
      </c>
      <c r="D4" s="6">
        <v>-1.1332844361104215E-3</v>
      </c>
      <c r="E4" s="6">
        <v>1.1018652828529893E-2</v>
      </c>
      <c r="F4" s="6">
        <v>5.0206328423084328E-3</v>
      </c>
      <c r="G4" s="6">
        <v>3.7962522796228651E-5</v>
      </c>
      <c r="H4" s="6">
        <v>-5.661721322670437E-3</v>
      </c>
      <c r="J4" s="4"/>
      <c r="K4" s="4"/>
      <c r="O4" s="5">
        <v>-100</v>
      </c>
      <c r="P4" s="5">
        <v>1.4668812370742789E-2</v>
      </c>
    </row>
    <row r="5" spans="1:16">
      <c r="A5" s="7">
        <v>-80</v>
      </c>
      <c r="B5" s="7">
        <v>7.7322151715939684E-4</v>
      </c>
      <c r="C5" s="7">
        <v>-6.2255836757955747E-3</v>
      </c>
      <c r="D5" s="7">
        <v>-1.0865371909861655E-3</v>
      </c>
      <c r="E5" s="7">
        <v>5.8888065268692823E-4</v>
      </c>
      <c r="F5" s="7">
        <v>-2.6684789645438037E-5</v>
      </c>
      <c r="G5" s="7">
        <v>4.9212243405092877E-4</v>
      </c>
      <c r="H5" s="7">
        <v>-4.0983593523349791E-3</v>
      </c>
      <c r="J5" s="4"/>
      <c r="K5" s="4"/>
      <c r="O5" s="5">
        <v>-100</v>
      </c>
      <c r="P5" s="5">
        <v>5.6384884147173096E-3</v>
      </c>
    </row>
    <row r="6" spans="1:16">
      <c r="A6" s="8">
        <v>-70</v>
      </c>
      <c r="B6" s="8">
        <v>-3.309831632394985E-3</v>
      </c>
      <c r="C6" s="8">
        <v>-2.436450913753048E-2</v>
      </c>
      <c r="D6" s="8">
        <v>-7.0322892944262739E-3</v>
      </c>
      <c r="E6" s="8">
        <v>5.034249837090117E-3</v>
      </c>
      <c r="F6" s="8">
        <v>1.5760016025347639E-2</v>
      </c>
      <c r="G6" s="8">
        <v>2.7116752003986024E-3</v>
      </c>
      <c r="H6" s="8">
        <v>-4.7260021151336803E-3</v>
      </c>
      <c r="J6" s="4"/>
      <c r="K6" s="4"/>
      <c r="O6" s="5">
        <v>-100</v>
      </c>
      <c r="P6" s="5">
        <v>-3.0338153770611209E-4</v>
      </c>
    </row>
    <row r="7" spans="1:16">
      <c r="A7" s="9">
        <v>-60</v>
      </c>
      <c r="B7" s="9">
        <v>-1.5786366523465037E-3</v>
      </c>
      <c r="C7" s="9">
        <v>-3.0957407639732349E-4</v>
      </c>
      <c r="D7" s="9">
        <v>-8.273008642178406E-3</v>
      </c>
      <c r="E7" s="9">
        <v>3.5748632375949123E-4</v>
      </c>
      <c r="F7" s="9">
        <v>1.2788348550488964E-3</v>
      </c>
      <c r="G7" s="9">
        <v>-1.9705507663974778E-3</v>
      </c>
      <c r="H7" s="9">
        <v>-3.2600270940689345E-3</v>
      </c>
      <c r="J7" s="4"/>
      <c r="K7" s="4"/>
      <c r="O7" s="5">
        <v>-100</v>
      </c>
      <c r="P7" s="5">
        <v>9.5454181397365231E-4</v>
      </c>
    </row>
    <row r="8" spans="1:16">
      <c r="A8" s="10">
        <v>-50</v>
      </c>
      <c r="B8" s="10">
        <v>-3.4664650999752166E-3</v>
      </c>
      <c r="C8" s="10">
        <v>1.0162400456099408E-2</v>
      </c>
      <c r="D8" s="10">
        <v>1.1036174866006526E-2</v>
      </c>
      <c r="E8" s="10">
        <v>-5.402586560302256E-3</v>
      </c>
      <c r="F8" s="10">
        <v>1.5725066517248053E-2</v>
      </c>
      <c r="G8" s="10">
        <v>5.2542199199282959E-3</v>
      </c>
      <c r="H8" s="10">
        <v>-7.2449227257350571E-3</v>
      </c>
      <c r="J8" s="4"/>
      <c r="K8" s="4"/>
      <c r="O8" s="5">
        <v>-100</v>
      </c>
      <c r="P8" s="5">
        <v>-2.7250797084377222E-3</v>
      </c>
    </row>
    <row r="9" spans="1:16">
      <c r="A9" s="11">
        <v>-40</v>
      </c>
      <c r="B9" s="11">
        <v>-5.8559667383531432E-3</v>
      </c>
      <c r="C9" s="11">
        <v>-8.0947375324027411E-3</v>
      </c>
      <c r="D9" s="11">
        <v>1.2842793152970003E-2</v>
      </c>
      <c r="E9" s="11">
        <v>-6.8315949934204061E-4</v>
      </c>
      <c r="F9" s="11">
        <v>8.4900690846678051E-3</v>
      </c>
      <c r="G9" s="11">
        <v>1.8735694276206565E-2</v>
      </c>
      <c r="H9" s="11">
        <v>-6.2161588480026215E-3</v>
      </c>
      <c r="J9" s="4"/>
      <c r="K9" s="4"/>
      <c r="O9" s="6">
        <v>-90</v>
      </c>
      <c r="P9" s="6">
        <v>1.9257562974154315E-3</v>
      </c>
    </row>
    <row r="10" spans="1:16">
      <c r="A10" s="12">
        <v>-30</v>
      </c>
      <c r="B10" s="12">
        <v>7.482429766531469E-2</v>
      </c>
      <c r="C10" s="12">
        <v>0.11281806974270683</v>
      </c>
      <c r="D10" s="12">
        <v>5.3723551278851006E-2</v>
      </c>
      <c r="E10" s="12">
        <v>0.12974476575642149</v>
      </c>
      <c r="F10" s="12">
        <v>9.3183774505323239E-2</v>
      </c>
      <c r="G10" s="12">
        <v>0.10788412316374564</v>
      </c>
      <c r="H10" s="12">
        <v>0.10418322270416883</v>
      </c>
      <c r="J10" s="4"/>
      <c r="K10" s="4"/>
      <c r="O10" s="6">
        <v>-90</v>
      </c>
      <c r="P10" s="6">
        <v>-3.3728027709779241E-3</v>
      </c>
    </row>
    <row r="11" spans="1:16">
      <c r="A11" s="13">
        <v>-20</v>
      </c>
      <c r="B11" s="13">
        <v>0.32470218748713231</v>
      </c>
      <c r="C11" s="13">
        <v>0.45250245822524621</v>
      </c>
      <c r="D11" s="13">
        <v>0.30234005348704746</v>
      </c>
      <c r="E11" s="13">
        <v>0.43594706839092684</v>
      </c>
      <c r="F11" s="13">
        <v>0.38654234390368175</v>
      </c>
      <c r="G11" s="13">
        <v>0.36207255237931601</v>
      </c>
      <c r="H11" s="13">
        <v>0.40554768608706665</v>
      </c>
      <c r="J11" s="4"/>
      <c r="K11" s="4"/>
      <c r="O11" s="6">
        <v>-90</v>
      </c>
      <c r="P11" s="6">
        <v>-1.1332844361104215E-3</v>
      </c>
    </row>
    <row r="12" spans="1:16">
      <c r="A12" s="14">
        <v>-10</v>
      </c>
      <c r="B12" s="14">
        <v>0.69034072139242453</v>
      </c>
      <c r="C12" s="14">
        <v>0.77453156447919347</v>
      </c>
      <c r="D12" s="14">
        <v>0.6471118418667674</v>
      </c>
      <c r="E12" s="14">
        <v>0.77957546064137206</v>
      </c>
      <c r="F12" s="14">
        <v>0.74815732889087161</v>
      </c>
      <c r="G12" s="14">
        <v>0.62120345991424819</v>
      </c>
      <c r="H12" s="14">
        <v>0.75066456207650001</v>
      </c>
      <c r="J12" s="4"/>
      <c r="K12" s="4"/>
      <c r="O12" s="6">
        <v>-90</v>
      </c>
      <c r="P12" s="6">
        <v>1.1018652828529893E-2</v>
      </c>
    </row>
    <row r="13" spans="1:16">
      <c r="A13" s="15">
        <v>0</v>
      </c>
      <c r="B13" s="15">
        <v>0.90196969144635897</v>
      </c>
      <c r="C13" s="15">
        <v>0.95106966030339857</v>
      </c>
      <c r="D13" s="15">
        <v>0.90920609473529701</v>
      </c>
      <c r="E13" s="15">
        <v>0.98540733293254457</v>
      </c>
      <c r="F13" s="15">
        <v>0.98414162409489225</v>
      </c>
      <c r="G13" s="15">
        <v>0.80956908501498981</v>
      </c>
      <c r="H13" s="15">
        <v>0.95240923619480011</v>
      </c>
      <c r="J13" s="4"/>
      <c r="K13" s="4"/>
      <c r="O13" s="6">
        <v>-90</v>
      </c>
      <c r="P13" s="6">
        <v>5.0206328423084328E-3</v>
      </c>
    </row>
    <row r="14" spans="1:16">
      <c r="A14" s="3">
        <v>10</v>
      </c>
      <c r="B14" s="3">
        <v>0.9626808646384587</v>
      </c>
      <c r="C14" s="3">
        <v>1.04393235614385</v>
      </c>
      <c r="D14" s="3">
        <v>1.0097000161855474</v>
      </c>
      <c r="E14" s="3">
        <v>1.0300708598797681</v>
      </c>
      <c r="F14" s="3">
        <v>1.1127522754457031</v>
      </c>
      <c r="G14" s="3">
        <v>0.89559011505953023</v>
      </c>
      <c r="H14" s="3">
        <v>1.0281666468582771</v>
      </c>
      <c r="J14" s="4"/>
      <c r="K14" s="4"/>
      <c r="O14" s="6">
        <v>-90</v>
      </c>
      <c r="P14" s="6">
        <v>3.7962522796228651E-5</v>
      </c>
    </row>
    <row r="15" spans="1:16">
      <c r="A15" s="16">
        <v>20</v>
      </c>
      <c r="B15" s="16">
        <v>1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J15" s="4"/>
      <c r="K15" s="4"/>
      <c r="O15" s="6">
        <v>-90</v>
      </c>
      <c r="P15" s="6">
        <v>-5.661721322670437E-3</v>
      </c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4"/>
      <c r="K16" s="4"/>
      <c r="O16" s="7">
        <v>-80</v>
      </c>
      <c r="P16" s="7">
        <v>7.7322151715939684E-4</v>
      </c>
    </row>
    <row r="17" spans="1:16">
      <c r="A17" s="2" t="s">
        <v>8</v>
      </c>
      <c r="B17" s="2">
        <v>45.33</v>
      </c>
      <c r="C17" s="2">
        <v>45.42</v>
      </c>
      <c r="D17" s="2">
        <v>46.11</v>
      </c>
      <c r="E17" s="2">
        <v>46.3</v>
      </c>
      <c r="F17" s="2">
        <v>43</v>
      </c>
      <c r="G17" s="2">
        <v>49.22</v>
      </c>
      <c r="H17" s="2">
        <v>44.6</v>
      </c>
      <c r="I17" s="2"/>
      <c r="J17" s="2"/>
      <c r="K17" s="4"/>
      <c r="O17" s="7">
        <v>-80</v>
      </c>
      <c r="P17" s="7">
        <v>-6.2255836757955747E-3</v>
      </c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O18" s="7">
        <v>-80</v>
      </c>
      <c r="P18" s="7">
        <v>-1.0865371909861655E-3</v>
      </c>
    </row>
    <row r="19" spans="1:16">
      <c r="A19" t="s">
        <v>17</v>
      </c>
      <c r="B19">
        <f>AVERAGE(B17:H17)</f>
        <v>45.711428571428577</v>
      </c>
      <c r="O19" s="7">
        <v>-80</v>
      </c>
      <c r="P19" s="7">
        <v>5.8888065268692823E-4</v>
      </c>
    </row>
    <row r="20" spans="1:16">
      <c r="A20" t="s">
        <v>18</v>
      </c>
      <c r="B20">
        <f>STDEV(B17:H17)</f>
        <v>1.8988104045377858</v>
      </c>
      <c r="O20" s="7">
        <v>-80</v>
      </c>
      <c r="P20" s="7">
        <v>-2.6684789645438037E-5</v>
      </c>
    </row>
    <row r="21" spans="1:16">
      <c r="O21" s="7">
        <v>-80</v>
      </c>
      <c r="P21" s="7">
        <v>4.9212243405092877E-4</v>
      </c>
    </row>
    <row r="22" spans="1:16">
      <c r="O22" s="7">
        <v>-80</v>
      </c>
      <c r="P22" s="7">
        <v>-4.0983593523349791E-3</v>
      </c>
    </row>
    <row r="23" spans="1:16">
      <c r="O23" s="8">
        <v>-70</v>
      </c>
      <c r="P23" s="8">
        <v>-3.309831632394985E-3</v>
      </c>
    </row>
    <row r="24" spans="1:16">
      <c r="O24" s="8">
        <v>-70</v>
      </c>
      <c r="P24" s="8">
        <v>-2.436450913753048E-2</v>
      </c>
    </row>
    <row r="25" spans="1:16">
      <c r="O25" s="8">
        <v>-70</v>
      </c>
      <c r="P25" s="8">
        <v>-7.0322892944262739E-3</v>
      </c>
    </row>
    <row r="26" spans="1:16">
      <c r="O26" s="8">
        <v>-70</v>
      </c>
      <c r="P26" s="8">
        <v>5.034249837090117E-3</v>
      </c>
    </row>
    <row r="27" spans="1:16">
      <c r="O27" s="8">
        <v>-70</v>
      </c>
      <c r="P27" s="8">
        <v>1.5760016025347639E-2</v>
      </c>
    </row>
    <row r="28" spans="1:16">
      <c r="O28" s="8">
        <v>-70</v>
      </c>
      <c r="P28" s="8">
        <v>2.7116752003986024E-3</v>
      </c>
    </row>
    <row r="29" spans="1:16">
      <c r="O29" s="8">
        <v>-70</v>
      </c>
      <c r="P29" s="8">
        <v>-4.7260021151336803E-3</v>
      </c>
    </row>
    <row r="30" spans="1:16">
      <c r="O30" s="9">
        <v>-60</v>
      </c>
      <c r="P30" s="9">
        <v>-1.5786366523465037E-3</v>
      </c>
    </row>
    <row r="31" spans="1:16">
      <c r="O31" s="9">
        <v>-60</v>
      </c>
      <c r="P31" s="9">
        <v>-3.0957407639732349E-4</v>
      </c>
    </row>
    <row r="32" spans="1:16">
      <c r="O32" s="9">
        <v>-60</v>
      </c>
      <c r="P32" s="9">
        <v>-8.273008642178406E-3</v>
      </c>
    </row>
    <row r="33" spans="15:16">
      <c r="O33" s="9">
        <v>-60</v>
      </c>
      <c r="P33" s="9">
        <v>3.5748632375949123E-4</v>
      </c>
    </row>
    <row r="34" spans="15:16">
      <c r="O34" s="9">
        <v>-60</v>
      </c>
      <c r="P34" s="9">
        <v>1.2788348550488964E-3</v>
      </c>
    </row>
    <row r="35" spans="15:16">
      <c r="O35" s="9">
        <v>-60</v>
      </c>
      <c r="P35" s="9">
        <v>-1.9705507663974778E-3</v>
      </c>
    </row>
    <row r="36" spans="15:16">
      <c r="O36" s="9">
        <v>-60</v>
      </c>
      <c r="P36" s="9">
        <v>-3.2600270940689345E-3</v>
      </c>
    </row>
    <row r="37" spans="15:16">
      <c r="O37" s="10">
        <v>-50</v>
      </c>
      <c r="P37" s="10">
        <v>-3.4664650999752166E-3</v>
      </c>
    </row>
    <row r="38" spans="15:16">
      <c r="O38" s="10">
        <v>-50</v>
      </c>
      <c r="P38" s="10">
        <v>1.0162400456099408E-2</v>
      </c>
    </row>
    <row r="39" spans="15:16">
      <c r="O39" s="10">
        <v>-50</v>
      </c>
      <c r="P39" s="10">
        <v>1.1036174866006526E-2</v>
      </c>
    </row>
    <row r="40" spans="15:16">
      <c r="O40" s="10">
        <v>-50</v>
      </c>
      <c r="P40" s="10">
        <v>-5.402586560302256E-3</v>
      </c>
    </row>
    <row r="41" spans="15:16">
      <c r="O41" s="10">
        <v>-50</v>
      </c>
      <c r="P41" s="10">
        <v>1.5725066517248053E-2</v>
      </c>
    </row>
    <row r="42" spans="15:16">
      <c r="O42" s="10">
        <v>-50</v>
      </c>
      <c r="P42" s="10">
        <v>5.2542199199282959E-3</v>
      </c>
    </row>
    <row r="43" spans="15:16">
      <c r="O43" s="10">
        <v>-50</v>
      </c>
      <c r="P43" s="10">
        <v>-7.2449227257350571E-3</v>
      </c>
    </row>
    <row r="44" spans="15:16">
      <c r="O44" s="11">
        <v>-40</v>
      </c>
      <c r="P44" s="11">
        <v>-5.8559667383531432E-3</v>
      </c>
    </row>
    <row r="45" spans="15:16">
      <c r="O45" s="11">
        <v>-40</v>
      </c>
      <c r="P45" s="11">
        <v>-8.0947375324027411E-3</v>
      </c>
    </row>
    <row r="46" spans="15:16">
      <c r="O46" s="11">
        <v>-40</v>
      </c>
      <c r="P46" s="11">
        <v>1.2842793152970003E-2</v>
      </c>
    </row>
    <row r="47" spans="15:16">
      <c r="O47" s="11">
        <v>-40</v>
      </c>
      <c r="P47" s="11">
        <v>-6.8315949934204061E-4</v>
      </c>
    </row>
    <row r="48" spans="15:16">
      <c r="O48" s="11">
        <v>-40</v>
      </c>
      <c r="P48" s="11">
        <v>8.4900690846678051E-3</v>
      </c>
    </row>
    <row r="49" spans="15:16">
      <c r="O49" s="11">
        <v>-40</v>
      </c>
      <c r="P49" s="11">
        <v>1.8735694276206565E-2</v>
      </c>
    </row>
    <row r="50" spans="15:16">
      <c r="O50" s="11">
        <v>-40</v>
      </c>
      <c r="P50" s="11">
        <v>-6.2161588480026215E-3</v>
      </c>
    </row>
    <row r="51" spans="15:16">
      <c r="O51" s="12">
        <v>-30</v>
      </c>
      <c r="P51" s="12">
        <v>7.482429766531469E-2</v>
      </c>
    </row>
    <row r="52" spans="15:16">
      <c r="O52" s="12">
        <v>-30</v>
      </c>
      <c r="P52" s="12">
        <v>0.11281806974270683</v>
      </c>
    </row>
    <row r="53" spans="15:16">
      <c r="O53" s="12">
        <v>-30</v>
      </c>
      <c r="P53" s="12">
        <v>5.3723551278851006E-2</v>
      </c>
    </row>
    <row r="54" spans="15:16">
      <c r="O54" s="12">
        <v>-30</v>
      </c>
      <c r="P54" s="12">
        <v>0.12974476575642149</v>
      </c>
    </row>
    <row r="55" spans="15:16">
      <c r="O55" s="12">
        <v>-30</v>
      </c>
      <c r="P55" s="12">
        <v>9.3183774505323239E-2</v>
      </c>
    </row>
    <row r="56" spans="15:16">
      <c r="O56" s="12">
        <v>-30</v>
      </c>
      <c r="P56" s="12">
        <v>0.10788412316374564</v>
      </c>
    </row>
    <row r="57" spans="15:16">
      <c r="O57" s="12">
        <v>-30</v>
      </c>
      <c r="P57" s="12">
        <v>0.10418322270416883</v>
      </c>
    </row>
    <row r="58" spans="15:16">
      <c r="O58" s="13">
        <v>-20</v>
      </c>
      <c r="P58" s="13">
        <v>0.32470218748713231</v>
      </c>
    </row>
    <row r="59" spans="15:16">
      <c r="O59" s="13">
        <v>-20</v>
      </c>
      <c r="P59" s="13">
        <v>0.45250245822524621</v>
      </c>
    </row>
    <row r="60" spans="15:16">
      <c r="O60" s="13">
        <v>-20</v>
      </c>
      <c r="P60" s="13">
        <v>0.30234005348704746</v>
      </c>
    </row>
    <row r="61" spans="15:16">
      <c r="O61" s="13">
        <v>-20</v>
      </c>
      <c r="P61" s="13">
        <v>0.43594706839092684</v>
      </c>
    </row>
    <row r="62" spans="15:16">
      <c r="O62" s="13">
        <v>-20</v>
      </c>
      <c r="P62" s="13">
        <v>0.38654234390368175</v>
      </c>
    </row>
    <row r="63" spans="15:16">
      <c r="O63" s="13">
        <v>-20</v>
      </c>
      <c r="P63" s="13">
        <v>0.36207255237931601</v>
      </c>
    </row>
    <row r="64" spans="15:16">
      <c r="O64" s="13">
        <v>-20</v>
      </c>
      <c r="P64" s="13">
        <v>0.40554768608706665</v>
      </c>
    </row>
    <row r="65" spans="15:16">
      <c r="O65" s="14">
        <v>-10</v>
      </c>
      <c r="P65" s="14">
        <v>0.69034072139242453</v>
      </c>
    </row>
    <row r="66" spans="15:16">
      <c r="O66" s="14">
        <v>-10</v>
      </c>
      <c r="P66" s="14">
        <v>0.77453156447919347</v>
      </c>
    </row>
    <row r="67" spans="15:16">
      <c r="O67" s="14">
        <v>-10</v>
      </c>
      <c r="P67" s="14">
        <v>0.6471118418667674</v>
      </c>
    </row>
    <row r="68" spans="15:16">
      <c r="O68" s="14">
        <v>-10</v>
      </c>
      <c r="P68" s="14">
        <v>0.77957546064137206</v>
      </c>
    </row>
    <row r="69" spans="15:16">
      <c r="O69" s="14">
        <v>-10</v>
      </c>
      <c r="P69" s="14">
        <v>0.74815732889087161</v>
      </c>
    </row>
    <row r="70" spans="15:16">
      <c r="O70" s="14">
        <v>-10</v>
      </c>
      <c r="P70" s="14">
        <v>0.62120345991424819</v>
      </c>
    </row>
    <row r="71" spans="15:16">
      <c r="O71" s="14">
        <v>-10</v>
      </c>
      <c r="P71" s="14">
        <v>0.75066456207650001</v>
      </c>
    </row>
    <row r="72" spans="15:16">
      <c r="O72" s="15">
        <v>0</v>
      </c>
      <c r="P72" s="15">
        <v>0.90196969144635897</v>
      </c>
    </row>
    <row r="73" spans="15:16">
      <c r="O73" s="15">
        <v>0</v>
      </c>
      <c r="P73" s="15">
        <v>0.95106966030339857</v>
      </c>
    </row>
    <row r="74" spans="15:16">
      <c r="O74" s="15">
        <v>0</v>
      </c>
      <c r="P74" s="15">
        <v>0.90920609473529701</v>
      </c>
    </row>
    <row r="75" spans="15:16">
      <c r="O75" s="15">
        <v>0</v>
      </c>
      <c r="P75" s="15">
        <v>0.98540733293254457</v>
      </c>
    </row>
    <row r="76" spans="15:16">
      <c r="O76" s="15">
        <v>0</v>
      </c>
      <c r="P76" s="15">
        <v>0.98414162409489225</v>
      </c>
    </row>
    <row r="77" spans="15:16">
      <c r="O77" s="15">
        <v>0</v>
      </c>
      <c r="P77" s="15">
        <v>0.80956908501498981</v>
      </c>
    </row>
    <row r="78" spans="15:16">
      <c r="O78" s="15">
        <v>0</v>
      </c>
      <c r="P78" s="15">
        <v>0.95240923619480011</v>
      </c>
    </row>
    <row r="79" spans="15:16">
      <c r="O79" s="3">
        <v>10</v>
      </c>
      <c r="P79" s="3">
        <v>0.9626808646384587</v>
      </c>
    </row>
    <row r="80" spans="15:16">
      <c r="O80" s="3">
        <v>10</v>
      </c>
      <c r="P80" s="3">
        <v>1.04393235614385</v>
      </c>
    </row>
    <row r="81" spans="15:16">
      <c r="O81" s="3">
        <v>10</v>
      </c>
      <c r="P81" s="3">
        <v>1.0097000161855474</v>
      </c>
    </row>
    <row r="82" spans="15:16">
      <c r="O82" s="3">
        <v>10</v>
      </c>
      <c r="P82" s="3">
        <v>1.0300708598797681</v>
      </c>
    </row>
    <row r="83" spans="15:16">
      <c r="O83" s="3">
        <v>10</v>
      </c>
      <c r="P83" s="3">
        <v>1.1127522754457031</v>
      </c>
    </row>
    <row r="84" spans="15:16">
      <c r="O84" s="3">
        <v>10</v>
      </c>
      <c r="P84" s="3">
        <v>0.89559011505953023</v>
      </c>
    </row>
    <row r="85" spans="15:16">
      <c r="O85" s="3">
        <v>10</v>
      </c>
      <c r="P85" s="3">
        <v>1.0281666468582771</v>
      </c>
    </row>
    <row r="86" spans="15:16">
      <c r="O86" s="16">
        <v>20</v>
      </c>
      <c r="P86" s="16">
        <v>1</v>
      </c>
    </row>
    <row r="87" spans="15:16">
      <c r="O87" s="16">
        <v>20</v>
      </c>
      <c r="P87" s="16">
        <v>1</v>
      </c>
    </row>
    <row r="88" spans="15:16">
      <c r="O88" s="16">
        <v>20</v>
      </c>
      <c r="P88" s="16">
        <v>1</v>
      </c>
    </row>
    <row r="89" spans="15:16">
      <c r="O89" s="16">
        <v>20</v>
      </c>
      <c r="P89" s="16">
        <v>1</v>
      </c>
    </row>
    <row r="90" spans="15:16">
      <c r="O90" s="16">
        <v>20</v>
      </c>
      <c r="P90" s="16">
        <v>1</v>
      </c>
    </row>
    <row r="91" spans="15:16">
      <c r="O91" s="16">
        <v>20</v>
      </c>
      <c r="P91" s="16">
        <v>1</v>
      </c>
    </row>
    <row r="92" spans="15:16">
      <c r="O92" s="16">
        <v>20</v>
      </c>
      <c r="P92" s="16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Sheet1</vt:lpstr>
    </vt:vector>
  </TitlesOfParts>
  <Company>Utah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Hanifin</dc:creator>
  <cp:lastModifiedBy>Charles Hanifin</cp:lastModifiedBy>
  <dcterms:created xsi:type="dcterms:W3CDTF">2015-08-14T19:55:39Z</dcterms:created>
  <dcterms:modified xsi:type="dcterms:W3CDTF">2018-04-23T20:36:03Z</dcterms:modified>
</cp:coreProperties>
</file>