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860" yWindow="0" windowWidth="26940" windowHeight="18360" tabRatio="500" activeTab="1"/>
  </bookViews>
  <sheets>
    <sheet name="Erivedge" sheetId="1" r:id="rId1"/>
    <sheet name="FDAAA Analysis" sheetId="3" r:id="rId2"/>
    <sheet name="company response" sheetId="2" r:id="rId3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3" l="1"/>
  <c r="G16" i="3"/>
  <c r="G15" i="3"/>
  <c r="G14" i="3"/>
  <c r="B17" i="3"/>
  <c r="B16" i="3"/>
  <c r="B15" i="3"/>
  <c r="B14" i="3"/>
</calcChain>
</file>

<file path=xl/comments1.xml><?xml version="1.0" encoding="utf-8"?>
<comments xmlns="http://schemas.openxmlformats.org/spreadsheetml/2006/main">
  <authors>
    <author>reception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 xml:space="preserve">reception: </t>
        </r>
        <r>
          <rPr>
            <sz val="9"/>
            <color indexed="81"/>
            <rFont val="Tahoma"/>
            <family val="2"/>
          </rPr>
          <t>The "PH-" and "A-" ID's are found on p. 20 of the Medical Review. Possibly, this refers to the report rather than the study itself, as the Pharmaceutical Review refers to it as "Report #"</t>
        </r>
      </text>
    </comment>
  </commentList>
</comments>
</file>

<file path=xl/comments2.xml><?xml version="1.0" encoding="utf-8"?>
<comments xmlns="http://schemas.openxmlformats.org/spreadsheetml/2006/main">
  <authors>
    <author>reception</author>
  </authors>
  <commentList>
    <comment ref="B11" authorId="0">
      <text>
        <r>
          <rPr>
            <b/>
            <sz val="9"/>
            <color rgb="FF000000"/>
            <rFont val="Tahoma"/>
            <family val="2"/>
          </rPr>
          <t xml:space="preserve">reception: </t>
        </r>
        <r>
          <rPr>
            <sz val="9"/>
            <color rgb="FF000000"/>
            <rFont val="Tahoma"/>
            <family val="2"/>
          </rPr>
          <t>The "PH-" and "A-" ID's are found on p. 20 of the Medical Review. Possibly, this refers to the report rather than the study itself, as the Pharmaceutical Review refers to it as "Report #"</t>
        </r>
      </text>
    </comment>
  </commentList>
</comments>
</file>

<file path=xl/sharedStrings.xml><?xml version="1.0" encoding="utf-8"?>
<sst xmlns="http://schemas.openxmlformats.org/spreadsheetml/2006/main" count="323" uniqueCount="155">
  <si>
    <t>http://www.ncbi.nlm.nih.gov/pubmed/19726763
http://www.ncbi.nlm.nih.gov/pubmed/22679179</t>
  </si>
  <si>
    <t>Phase 1</t>
  </si>
  <si>
    <t>Not provided</t>
  </si>
  <si>
    <t>NCT00959647</t>
  </si>
  <si>
    <t>NCT00968981</t>
  </si>
  <si>
    <t>NCT00739661</t>
  </si>
  <si>
    <t>NCT01173536</t>
  </si>
  <si>
    <t>NCT00991718</t>
  </si>
  <si>
    <t>NCT01160250</t>
  </si>
  <si>
    <t>no; multiple experimental arms but no specified control</t>
  </si>
  <si>
    <t xml:space="preserve"> </t>
  </si>
  <si>
    <t xml:space="preserve"> FDA Review Document(s)</t>
  </si>
  <si>
    <t xml:space="preserve">ClinicalTrials.gov </t>
  </si>
  <si>
    <t>Organizational ID</t>
  </si>
  <si>
    <t>Alt ID</t>
  </si>
  <si>
    <t>Phase</t>
  </si>
  <si>
    <t>Controlled?</t>
  </si>
  <si>
    <t>Type</t>
  </si>
  <si>
    <t>Study population</t>
  </si>
  <si>
    <t># Participants</t>
  </si>
  <si>
    <t>Registration? NCT ID</t>
  </si>
  <si>
    <t>First Received</t>
  </si>
  <si>
    <t>Start Date</t>
  </si>
  <si>
    <t>Primary Completion Date</t>
  </si>
  <si>
    <t>Enrollment</t>
  </si>
  <si>
    <t>Results?</t>
  </si>
  <si>
    <t>FDAAA Compliant?</t>
  </si>
  <si>
    <t>Drug:</t>
  </si>
  <si>
    <t>BLA:</t>
  </si>
  <si>
    <t>Sponsor:</t>
  </si>
  <si>
    <t>Approved:</t>
  </si>
  <si>
    <t>http://www.accessdata.fda.gov/scripts/cder/drugsatfda/index.cfm?fuseaction=Search.DrugDetails</t>
  </si>
  <si>
    <t>Erivedge (vismodegib)</t>
  </si>
  <si>
    <t>Erivedge Clinical Studies (Detailed Version)</t>
  </si>
  <si>
    <t>http://www.ncbi.nlm.nih.gov/pubmed/22670903</t>
  </si>
  <si>
    <t>http://www.ncbi.nlm.nih.gov/pubmed/23082002</t>
  </si>
  <si>
    <t>http://www.ncbi.nlm.nih.gov/pubmed/23107871</t>
  </si>
  <si>
    <t>http://www.ncbi.nlm.nih.gov/pubmed/23032746</t>
  </si>
  <si>
    <t>Medical Literature Search by NCT No.</t>
  </si>
  <si>
    <t>Was it published?</t>
  </si>
  <si>
    <t>Genentech</t>
  </si>
  <si>
    <t>NCI-CTEP 8395</t>
  </si>
  <si>
    <t>Phase 2 [1]</t>
  </si>
  <si>
    <t>Phase 1 [1]</t>
  </si>
  <si>
    <t>Patients [1]</t>
  </si>
  <si>
    <t>Healthy [1]</t>
  </si>
  <si>
    <t>SHH4476g*</t>
  </si>
  <si>
    <t>SHH3925g</t>
  </si>
  <si>
    <t>SHH4610g</t>
  </si>
  <si>
    <t>SHH4489g</t>
  </si>
  <si>
    <t>SHH4429g</t>
  </si>
  <si>
    <t>SHH4871g</t>
  </si>
  <si>
    <t>SHH4433g</t>
  </si>
  <si>
    <t>SHH4683g</t>
  </si>
  <si>
    <t>SHH4318g</t>
  </si>
  <si>
    <t>SHH4811g</t>
  </si>
  <si>
    <t>dose escalation, safety and tolerability [1]</t>
  </si>
  <si>
    <t>efficacy and safety [1]</t>
  </si>
  <si>
    <t>open label extension trial [1]</t>
  </si>
  <si>
    <t>Phase 1b [1]</t>
  </si>
  <si>
    <t>PK [1]</t>
  </si>
  <si>
    <t>in patients with ovarian cancer in remission [1]</t>
  </si>
  <si>
    <t>combination w/ FOLFOX + bevacizumab or FOLFIRI + bevacizumab in subjects with mCRC [1]</t>
  </si>
  <si>
    <t>* Pivotal trial used for efficacy [1]</t>
  </si>
  <si>
    <t>[1] Medical Review, January 6, 2012, p. 28</t>
  </si>
  <si>
    <t>Yes [1]</t>
  </si>
  <si>
    <t>Yes [2]</t>
  </si>
  <si>
    <t>NCT00833417</t>
  </si>
  <si>
    <t>Phase 2</t>
  </si>
  <si>
    <t>Patients</t>
  </si>
  <si>
    <t>No</t>
  </si>
  <si>
    <t>NCT00607724</t>
  </si>
  <si>
    <t>Healthy</t>
  </si>
  <si>
    <t>NCT00636610</t>
  </si>
  <si>
    <t>SHH4893s</t>
  </si>
  <si>
    <t>SHH4593g</t>
  </si>
  <si>
    <t>NCT01209143</t>
  </si>
  <si>
    <t>SHH8395g</t>
  </si>
  <si>
    <t>food-drug interaction [2]</t>
  </si>
  <si>
    <t>DDI with rosiglitazone and oral contraceptives [2]</t>
  </si>
  <si>
    <t>advanced basal cell carcinoma</t>
  </si>
  <si>
    <t>Indication:</t>
  </si>
  <si>
    <t>http://www.ncbi.nlm.nih.gov/pubmed/22458643</t>
  </si>
  <si>
    <t>http://www.ncbi.nlm.nih.gov/pubmed/24189279</t>
  </si>
  <si>
    <t>http://www.ncbi.nlm.nih.gov/pubmed/23064958</t>
  </si>
  <si>
    <t>http://www.ncbi.nlm.nih.gov/pubmed/21753154</t>
  </si>
  <si>
    <t>(assumed phase 1)</t>
  </si>
  <si>
    <t>SHH4437g [!]</t>
  </si>
  <si>
    <t>[!] excluded from analysis PCD not within one year of our study cut off 2/1/14</t>
  </si>
  <si>
    <t>Single arm (ct.gov)</t>
  </si>
  <si>
    <t>NCT01174264</t>
  </si>
  <si>
    <t>http://www.ncbi.nlm.nih.gov/pmc/articles/PMC3674138/</t>
  </si>
  <si>
    <t>Is trial subject to mandatory registration &amp; results reporting under FDAAA?</t>
  </si>
  <si>
    <t>Yes, under both definitions</t>
  </si>
  <si>
    <t>only under narrow definition</t>
  </si>
  <si>
    <t>single arm, uncontrolled</t>
  </si>
  <si>
    <t>Certificate of delay filed?</t>
  </si>
  <si>
    <t>no</t>
  </si>
  <si>
    <t>n/a</t>
  </si>
  <si>
    <t>Trial (Row)</t>
  </si>
  <si>
    <t>SHH4429g (15)</t>
  </si>
  <si>
    <t>SHH4476g (18)*</t>
  </si>
  <si>
    <t>SHH4489g (19)</t>
  </si>
  <si>
    <t>Registered</t>
  </si>
  <si>
    <t>PCD</t>
  </si>
  <si>
    <t>Results</t>
  </si>
  <si>
    <t>Timely Registration</t>
  </si>
  <si>
    <t>Yes</t>
  </si>
  <si>
    <t>Certificate of Delay</t>
  </si>
  <si>
    <t xml:space="preserve">Timely Results </t>
  </si>
  <si>
    <t xml:space="preserve">FDAAA Compliant </t>
  </si>
  <si>
    <t>Notes</t>
  </si>
  <si>
    <t>Percentage of FDAAA-subject trials with timely registration</t>
  </si>
  <si>
    <t>Percentage of FDAAA-subject trials that reported timely results, accounting for certificate</t>
  </si>
  <si>
    <t>Percentage of FDAAA-subject trials that comply with FDAAA, accounting for certificate</t>
  </si>
  <si>
    <t>Reciept Date</t>
  </si>
  <si>
    <t>Roche/Gen comments</t>
  </si>
  <si>
    <t xml:space="preserve">Patients </t>
  </si>
  <si>
    <t>Study sponsor is NCI, Roche/Genentech cannot post study results. Results for phase I clin trials are not required for posting.</t>
  </si>
  <si>
    <t xml:space="preserve">Phase 1 </t>
  </si>
  <si>
    <t xml:space="preserve">Interventional, open labeled, dose escalation, safety and tolerability </t>
  </si>
  <si>
    <t>Results for phase I clin trials are not required for posting .</t>
  </si>
  <si>
    <t xml:space="preserve">Interventional, open labeled, safety and tolerability </t>
  </si>
  <si>
    <t>None</t>
  </si>
  <si>
    <t xml:space="preserve">This is a clin trial involving only 1 patient. </t>
  </si>
  <si>
    <t xml:space="preserve">Phase 2 </t>
  </si>
  <si>
    <t xml:space="preserve">Yes </t>
  </si>
  <si>
    <t>Interventional, randomized, safety efficacy study, parallel assignment, double blind</t>
  </si>
  <si>
    <t xml:space="preserve">Erivedge was approved on January 30, 2012. Results are required to be posted within 1 year of Primary Completion Date OR within 30 days post approval of product.  </t>
  </si>
  <si>
    <t xml:space="preserve">Interventional, open label, PK </t>
  </si>
  <si>
    <t xml:space="preserve">Healthy </t>
  </si>
  <si>
    <t>Phase I healthy subject clin trial protocol information or results are not required for posting</t>
  </si>
  <si>
    <t xml:space="preserve">SHH4437g </t>
  </si>
  <si>
    <t>Interventional, non randomized, parallel assignment, open label</t>
  </si>
  <si>
    <t xml:space="preserve">No  </t>
  </si>
  <si>
    <t>Due date for results posting on CTg is Dec 2014.  Preparations for posting are underway.</t>
  </si>
  <si>
    <t>SHH4476g</t>
  </si>
  <si>
    <t>Interventional, safety/efficacy, single group, open label</t>
  </si>
  <si>
    <t>Erivedge was approved on January 30, 2012. Results are required to be posted within 1 year of primary completion date OR within 30 days post approval of product</t>
  </si>
  <si>
    <t>Interventional, randomized, parallel asignment, double blind</t>
  </si>
  <si>
    <t xml:space="preserve">Phase 1b </t>
  </si>
  <si>
    <t>PK, Interventional, randomized, open label</t>
  </si>
  <si>
    <t>Biovailability, interventional, single group assignment, open label</t>
  </si>
  <si>
    <t>Expanded access, open label</t>
  </si>
  <si>
    <t>Expanded access study results are not required.</t>
  </si>
  <si>
    <t>No information.  Suspect wrong study number</t>
  </si>
  <si>
    <t>Oct 09</t>
  </si>
  <si>
    <t>Mar 12</t>
  </si>
  <si>
    <t>controlled?</t>
  </si>
  <si>
    <t>y</t>
  </si>
  <si>
    <t>yes</t>
  </si>
  <si>
    <r>
      <t xml:space="preserve">% of trials that must be disclosed under FDAAA- </t>
    </r>
    <r>
      <rPr>
        <b/>
        <sz val="12"/>
        <color theme="1"/>
        <rFont val="Calibri"/>
        <family val="2"/>
        <scheme val="minor"/>
      </rPr>
      <t>interventional</t>
    </r>
  </si>
  <si>
    <r>
      <t xml:space="preserve">% of trials that must be disclosed under FDAAA- </t>
    </r>
    <r>
      <rPr>
        <b/>
        <sz val="12"/>
        <color theme="1"/>
        <rFont val="Calibri"/>
        <family val="2"/>
        <scheme val="minor"/>
      </rPr>
      <t>controlled</t>
    </r>
  </si>
  <si>
    <t># subj</t>
  </si>
  <si>
    <t>GDC-0449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</si>
</sst>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sz val="12"/>
      <color theme="1"/>
      <name val="Calibri"/>
      <family val="2"/>
      <scheme val="minor"/>
    </font>
    <font>
      <sz val="12"/>
      <color rgb="FF800000"/>
      <name val="Calibri"/>
      <family val="2"/>
      <scheme val="minor"/>
    </font>
    <font>
      <i/>
      <strike/>
      <sz val="12"/>
      <color theme="1"/>
      <name val="Calibri"/>
      <family val="2"/>
      <scheme val="minor"/>
    </font>
    <font>
      <i/>
      <strike/>
      <sz val="12"/>
      <color rgb="FFFF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0"/>
      <color rgb="FFFF0000"/>
      <name val="Calibri"/>
      <family val="2"/>
    </font>
    <font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trike/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4F81BD"/>
        <bgColor rgb="FF000000"/>
      </patternFill>
    </fill>
    <fill>
      <patternFill patternType="solid">
        <fgColor rgb="FF8064A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4" borderId="2" xfId="0" applyFont="1" applyFill="1" applyBorder="1" applyAlignment="1"/>
    <xf numFmtId="0" fontId="3" fillId="3" borderId="2" xfId="0" applyFont="1" applyFill="1" applyBorder="1" applyAlignment="1"/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 wrapText="1"/>
    </xf>
    <xf numFmtId="0" fontId="2" fillId="7" borderId="0" xfId="0" applyFont="1" applyFill="1" applyAlignment="1">
      <alignment horizontal="left" wrapText="1"/>
    </xf>
    <xf numFmtId="0" fontId="2" fillId="6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NumberFormat="1" applyFill="1"/>
    <xf numFmtId="15" fontId="0" fillId="0" borderId="0" xfId="0" applyNumberFormat="1" applyFill="1"/>
    <xf numFmtId="0" fontId="5" fillId="0" borderId="0" xfId="0" applyFont="1"/>
    <xf numFmtId="17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8" fillId="0" borderId="0" xfId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/>
    <xf numFmtId="15" fontId="0" fillId="0" borderId="0" xfId="0" applyNumberFormat="1"/>
    <xf numFmtId="0" fontId="12" fillId="9" borderId="0" xfId="0" applyFont="1" applyFill="1" applyAlignment="1">
      <alignment horizontal="left" wrapText="1"/>
    </xf>
    <xf numFmtId="2" fontId="0" fillId="0" borderId="0" xfId="0" applyNumberFormat="1" applyFill="1"/>
    <xf numFmtId="0" fontId="13" fillId="10" borderId="0" xfId="0" applyFont="1" applyFill="1" applyAlignment="1">
      <alignment horizontal="left"/>
    </xf>
    <xf numFmtId="0" fontId="13" fillId="8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15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7" fillId="0" borderId="0" xfId="0" applyFont="1"/>
    <xf numFmtId="0" fontId="17" fillId="0" borderId="0" xfId="0" applyNumberFormat="1" applyFont="1" applyFill="1"/>
    <xf numFmtId="0" fontId="19" fillId="11" borderId="0" xfId="69"/>
    <xf numFmtId="15" fontId="17" fillId="0" borderId="0" xfId="0" applyNumberFormat="1" applyFont="1" applyFill="1"/>
    <xf numFmtId="17" fontId="17" fillId="0" borderId="0" xfId="0" applyNumberFormat="1" applyFont="1" applyFill="1"/>
    <xf numFmtId="0" fontId="11" fillId="0" borderId="0" xfId="0" applyFont="1" applyFill="1" applyAlignment="1">
      <alignment wrapText="1"/>
    </xf>
    <xf numFmtId="0" fontId="16" fillId="0" borderId="0" xfId="0" applyFont="1" applyFill="1"/>
    <xf numFmtId="2" fontId="20" fillId="11" borderId="0" xfId="69" applyNumberFormat="1" applyFont="1"/>
    <xf numFmtId="0" fontId="11" fillId="0" borderId="0" xfId="69" applyFont="1" applyFill="1"/>
    <xf numFmtId="2" fontId="11" fillId="0" borderId="0" xfId="69" applyNumberFormat="1" applyFont="1" applyFill="1"/>
    <xf numFmtId="15" fontId="11" fillId="0" borderId="0" xfId="0" applyNumberFormat="1" applyFont="1" applyFill="1"/>
    <xf numFmtId="17" fontId="11" fillId="0" borderId="0" xfId="0" applyNumberFormat="1" applyFont="1" applyFill="1"/>
    <xf numFmtId="0" fontId="11" fillId="0" borderId="0" xfId="0" applyNumberFormat="1" applyFont="1" applyFill="1"/>
    <xf numFmtId="14" fontId="0" fillId="0" borderId="0" xfId="0" applyNumberFormat="1"/>
    <xf numFmtId="0" fontId="0" fillId="0" borderId="0" xfId="0" applyAlignment="1">
      <alignment wrapText="1"/>
    </xf>
    <xf numFmtId="164" fontId="22" fillId="0" borderId="0" xfId="0" applyNumberFormat="1" applyFont="1" applyFill="1"/>
    <xf numFmtId="0" fontId="23" fillId="17" borderId="0" xfId="0" applyFont="1" applyFill="1" applyAlignment="1">
      <alignment wrapText="1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 wrapText="1"/>
    </xf>
    <xf numFmtId="0" fontId="24" fillId="0" borderId="0" xfId="0" applyFont="1" applyFill="1"/>
    <xf numFmtId="14" fontId="24" fillId="0" borderId="0" xfId="0" applyNumberFormat="1" applyFont="1" applyFill="1" applyAlignment="1">
      <alignment horizontal="left"/>
    </xf>
    <xf numFmtId="0" fontId="25" fillId="0" borderId="0" xfId="0" applyFont="1" applyFill="1"/>
    <xf numFmtId="0" fontId="27" fillId="0" borderId="0" xfId="1" applyFont="1" applyFill="1" applyAlignment="1">
      <alignment horizontal="left"/>
    </xf>
    <xf numFmtId="0" fontId="24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/>
    </xf>
    <xf numFmtId="14" fontId="29" fillId="0" borderId="0" xfId="0" applyNumberFormat="1" applyFont="1" applyFill="1" applyAlignment="1">
      <alignment horizontal="left" wrapText="1"/>
    </xf>
    <xf numFmtId="0" fontId="24" fillId="13" borderId="1" xfId="0" applyFont="1" applyFill="1" applyBorder="1" applyAlignment="1"/>
    <xf numFmtId="0" fontId="24" fillId="13" borderId="2" xfId="0" applyFont="1" applyFill="1" applyBorder="1" applyAlignment="1"/>
    <xf numFmtId="0" fontId="24" fillId="14" borderId="1" xfId="0" applyFont="1" applyFill="1" applyBorder="1" applyAlignment="1"/>
    <xf numFmtId="0" fontId="24" fillId="14" borderId="2" xfId="0" applyFont="1" applyFill="1" applyBorder="1" applyAlignment="1"/>
    <xf numFmtId="0" fontId="30" fillId="14" borderId="2" xfId="0" applyFont="1" applyFill="1" applyBorder="1" applyAlignment="1"/>
    <xf numFmtId="0" fontId="29" fillId="14" borderId="2" xfId="0" applyFont="1" applyFill="1" applyBorder="1" applyAlignment="1">
      <alignment wrapText="1"/>
    </xf>
    <xf numFmtId="0" fontId="24" fillId="15" borderId="0" xfId="0" applyFont="1" applyFill="1" applyAlignment="1">
      <alignment wrapText="1"/>
    </xf>
    <xf numFmtId="0" fontId="24" fillId="15" borderId="0" xfId="0" applyFont="1" applyFill="1" applyAlignment="1"/>
    <xf numFmtId="0" fontId="24" fillId="16" borderId="0" xfId="0" applyFont="1" applyFill="1" applyAlignment="1">
      <alignment wrapText="1"/>
    </xf>
    <xf numFmtId="0" fontId="24" fillId="16" borderId="0" xfId="0" applyFont="1" applyFill="1" applyAlignment="1">
      <alignment horizontal="left" wrapText="1"/>
    </xf>
    <xf numFmtId="0" fontId="24" fillId="16" borderId="0" xfId="0" applyFont="1" applyFill="1" applyAlignment="1"/>
    <xf numFmtId="0" fontId="31" fillId="16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32" fillId="0" borderId="0" xfId="0" applyFont="1" applyFill="1" applyBorder="1" applyAlignment="1">
      <alignment wrapText="1"/>
    </xf>
    <xf numFmtId="15" fontId="32" fillId="0" borderId="0" xfId="0" applyNumberFormat="1" applyFont="1" applyFill="1" applyAlignment="1">
      <alignment horizontal="left" wrapText="1"/>
    </xf>
    <xf numFmtId="17" fontId="32" fillId="0" borderId="0" xfId="0" applyNumberFormat="1" applyFont="1" applyFill="1" applyAlignment="1">
      <alignment horizontal="left" wrapText="1"/>
    </xf>
    <xf numFmtId="0" fontId="32" fillId="0" borderId="0" xfId="0" applyNumberFormat="1" applyFont="1" applyFill="1" applyAlignment="1">
      <alignment horizontal="left" wrapText="1"/>
    </xf>
    <xf numFmtId="0" fontId="32" fillId="0" borderId="0" xfId="0" applyFont="1" applyFill="1" applyAlignment="1">
      <alignment horizontal="left" wrapText="1"/>
    </xf>
    <xf numFmtId="15" fontId="33" fillId="0" borderId="0" xfId="0" applyNumberFormat="1" applyFont="1" applyFill="1" applyAlignment="1">
      <alignment wrapText="1"/>
    </xf>
    <xf numFmtId="0" fontId="32" fillId="17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0" fontId="32" fillId="17" borderId="0" xfId="0" applyFont="1" applyFill="1" applyAlignment="1">
      <alignment horizontal="left" wrapText="1"/>
    </xf>
    <xf numFmtId="0" fontId="33" fillId="17" borderId="0" xfId="0" applyFont="1" applyFill="1" applyAlignment="1">
      <alignment wrapText="1"/>
    </xf>
    <xf numFmtId="15" fontId="32" fillId="17" borderId="0" xfId="0" applyNumberFormat="1" applyFont="1" applyFill="1" applyAlignment="1">
      <alignment horizontal="left" wrapText="1"/>
    </xf>
    <xf numFmtId="17" fontId="32" fillId="17" borderId="0" xfId="0" applyNumberFormat="1" applyFont="1" applyFill="1" applyAlignment="1">
      <alignment horizontal="left" wrapText="1"/>
    </xf>
    <xf numFmtId="0" fontId="32" fillId="17" borderId="0" xfId="0" applyNumberFormat="1" applyFont="1" applyFill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15" fontId="25" fillId="0" borderId="0" xfId="0" applyNumberFormat="1" applyFont="1" applyFill="1" applyAlignment="1">
      <alignment horizontal="left" wrapText="1"/>
    </xf>
    <xf numFmtId="17" fontId="25" fillId="0" borderId="0" xfId="0" applyNumberFormat="1" applyFont="1" applyFill="1" applyAlignment="1">
      <alignment horizontal="left" wrapText="1"/>
    </xf>
    <xf numFmtId="0" fontId="25" fillId="0" borderId="0" xfId="0" applyNumberFormat="1" applyFont="1" applyFill="1" applyAlignment="1">
      <alignment horizontal="left" wrapText="1"/>
    </xf>
    <xf numFmtId="15" fontId="34" fillId="0" borderId="0" xfId="0" applyNumberFormat="1" applyFont="1" applyFill="1" applyAlignment="1">
      <alignment wrapText="1"/>
    </xf>
    <xf numFmtId="0" fontId="32" fillId="18" borderId="0" xfId="0" applyFont="1" applyFill="1" applyBorder="1" applyAlignment="1">
      <alignment wrapText="1"/>
    </xf>
    <xf numFmtId="0" fontId="32" fillId="18" borderId="0" xfId="0" applyFont="1" applyFill="1" applyAlignment="1">
      <alignment wrapText="1"/>
    </xf>
    <xf numFmtId="0" fontId="37" fillId="0" borderId="0" xfId="0" applyFont="1" applyFill="1" applyBorder="1"/>
    <xf numFmtId="0" fontId="37" fillId="0" borderId="0" xfId="0" applyFont="1" applyFill="1"/>
    <xf numFmtId="0" fontId="37" fillId="0" borderId="0" xfId="0" applyFont="1" applyFill="1" applyAlignment="1">
      <alignment horizontal="left"/>
    </xf>
    <xf numFmtId="15" fontId="37" fillId="0" borderId="0" xfId="0" applyNumberFormat="1" applyFont="1" applyFill="1"/>
    <xf numFmtId="17" fontId="37" fillId="0" borderId="0" xfId="0" applyNumberFormat="1" applyFont="1" applyFill="1"/>
    <xf numFmtId="0" fontId="37" fillId="0" borderId="0" xfId="0" applyNumberFormat="1" applyFont="1" applyFill="1"/>
    <xf numFmtId="2" fontId="38" fillId="0" borderId="0" xfId="69" applyNumberFormat="1" applyFont="1" applyFill="1"/>
    <xf numFmtId="0" fontId="37" fillId="0" borderId="0" xfId="0" applyFont="1"/>
    <xf numFmtId="0" fontId="19" fillId="11" borderId="0" xfId="69" applyAlignment="1">
      <alignment wrapText="1"/>
    </xf>
    <xf numFmtId="0" fontId="21" fillId="0" borderId="0" xfId="74" applyFill="1" applyAlignment="1">
      <alignment wrapText="1"/>
    </xf>
    <xf numFmtId="0" fontId="21" fillId="0" borderId="0" xfId="74" applyFill="1"/>
  </cellXfs>
  <cellStyles count="76">
    <cellStyle name="Bad" xfId="74" builtinId="27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5" builtinId="9" hidden="1"/>
    <cellStyle name="Good" xfId="69" builtinId="26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topLeftCell="B1" zoomScale="80" zoomScaleNormal="80" zoomScalePageLayoutView="80" workbookViewId="0">
      <selection activeCell="A32" sqref="A32:XFD34"/>
    </sheetView>
  </sheetViews>
  <sheetFormatPr baseColWidth="10" defaultColWidth="11" defaultRowHeight="15" x14ac:dyDescent="0"/>
  <cols>
    <col min="5" max="5" width="35" hidden="1" customWidth="1"/>
    <col min="6" max="6" width="0" hidden="1" customWidth="1"/>
    <col min="7" max="7" width="3.33203125" hidden="1" customWidth="1"/>
    <col min="8" max="8" width="13.6640625" hidden="1" customWidth="1"/>
    <col min="9" max="10" width="0" hidden="1" customWidth="1"/>
    <col min="19" max="19" width="52.33203125" customWidth="1"/>
  </cols>
  <sheetData>
    <row r="1" spans="1:19">
      <c r="A1" s="23" t="s">
        <v>27</v>
      </c>
      <c r="B1" s="23" t="s">
        <v>32</v>
      </c>
      <c r="C1" s="23"/>
      <c r="D1" s="2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24" t="s">
        <v>28</v>
      </c>
      <c r="B2" s="23">
        <v>203388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23" t="s">
        <v>29</v>
      </c>
      <c r="B3" s="23" t="s">
        <v>40</v>
      </c>
      <c r="C3" s="23"/>
      <c r="D3" s="23"/>
      <c r="E3" s="3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23" t="s">
        <v>30</v>
      </c>
      <c r="B4" s="25">
        <v>40938</v>
      </c>
      <c r="C4" s="23"/>
      <c r="D4" s="2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23" t="s">
        <v>81</v>
      </c>
      <c r="B5" t="s">
        <v>80</v>
      </c>
      <c r="C5" s="23"/>
      <c r="D5" s="2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26" t="s">
        <v>31</v>
      </c>
      <c r="B6" s="23"/>
      <c r="C6" s="23"/>
      <c r="D6" s="2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27"/>
      <c r="B7" s="23"/>
      <c r="C7" s="23"/>
      <c r="D7" s="2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23"/>
      <c r="B8" s="23"/>
      <c r="C8" s="23"/>
      <c r="D8" s="2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8">
      <c r="A9" s="1" t="s">
        <v>33</v>
      </c>
      <c r="B9" s="2"/>
      <c r="C9" s="2"/>
      <c r="D9" s="2"/>
      <c r="E9" s="3"/>
      <c r="F9" s="3"/>
      <c r="G9" s="3"/>
      <c r="H9" s="3"/>
      <c r="I9" s="2" t="s">
        <v>10</v>
      </c>
      <c r="J9" s="3"/>
      <c r="K9" s="3"/>
      <c r="L9" s="3"/>
      <c r="M9" s="3"/>
      <c r="N9" s="3"/>
      <c r="O9" s="25">
        <v>40938</v>
      </c>
      <c r="P9" s="3"/>
      <c r="Q9" s="3"/>
      <c r="R9" s="3"/>
      <c r="S9" s="3"/>
    </row>
    <row r="10" spans="1:19">
      <c r="A10" s="4" t="s">
        <v>11</v>
      </c>
      <c r="B10" s="5"/>
      <c r="C10" s="5"/>
      <c r="D10" s="5"/>
      <c r="E10" s="5"/>
      <c r="F10" s="5"/>
      <c r="G10" s="5"/>
      <c r="H10" s="6" t="s">
        <v>12</v>
      </c>
      <c r="I10" s="7"/>
      <c r="J10" s="7"/>
      <c r="K10" s="7"/>
      <c r="L10" s="7"/>
      <c r="M10" s="7"/>
      <c r="N10" s="7"/>
      <c r="O10" s="9"/>
      <c r="P10" s="8"/>
      <c r="Q10" s="8"/>
      <c r="R10" s="8"/>
      <c r="S10" s="34" t="s">
        <v>38</v>
      </c>
    </row>
    <row r="11" spans="1:19" ht="112">
      <c r="A11" s="10" t="s">
        <v>13</v>
      </c>
      <c r="B11" s="10" t="s">
        <v>14</v>
      </c>
      <c r="C11" s="10" t="s">
        <v>15</v>
      </c>
      <c r="D11" s="10" t="s">
        <v>16</v>
      </c>
      <c r="E11" s="11" t="s">
        <v>17</v>
      </c>
      <c r="F11" s="10" t="s">
        <v>18</v>
      </c>
      <c r="G11" s="11" t="s">
        <v>19</v>
      </c>
      <c r="H11" s="12" t="s">
        <v>20</v>
      </c>
      <c r="I11" s="12" t="s">
        <v>21</v>
      </c>
      <c r="J11" s="12" t="s">
        <v>22</v>
      </c>
      <c r="K11" s="12" t="s">
        <v>23</v>
      </c>
      <c r="L11" s="14" t="s">
        <v>24</v>
      </c>
      <c r="M11" s="12" t="s">
        <v>18</v>
      </c>
      <c r="N11" s="14" t="s">
        <v>15</v>
      </c>
      <c r="O11" s="12" t="s">
        <v>25</v>
      </c>
      <c r="P11" s="32" t="s">
        <v>92</v>
      </c>
      <c r="Q11" s="13" t="s">
        <v>96</v>
      </c>
      <c r="R11" s="13" t="s">
        <v>26</v>
      </c>
      <c r="S11" s="35" t="s">
        <v>39</v>
      </c>
    </row>
    <row r="12" spans="1:19" s="16" customFormat="1">
      <c r="A12" s="16" t="s">
        <v>74</v>
      </c>
      <c r="B12" s="28" t="s">
        <v>41</v>
      </c>
      <c r="C12" s="15"/>
      <c r="D12" s="15"/>
      <c r="F12" s="30" t="s">
        <v>44</v>
      </c>
      <c r="G12" s="30"/>
      <c r="H12" s="30" t="s">
        <v>90</v>
      </c>
      <c r="I12" s="51"/>
      <c r="J12" s="52"/>
      <c r="K12" s="52"/>
      <c r="L12" s="53"/>
      <c r="M12" s="30"/>
      <c r="N12" s="30" t="s">
        <v>1</v>
      </c>
      <c r="O12" s="18"/>
      <c r="P12" s="16" t="s">
        <v>97</v>
      </c>
      <c r="S12" s="30" t="s">
        <v>91</v>
      </c>
    </row>
    <row r="13" spans="1:19" ht="30">
      <c r="A13" s="16" t="s">
        <v>47</v>
      </c>
      <c r="B13" s="16"/>
      <c r="C13" s="15" t="s">
        <v>43</v>
      </c>
      <c r="D13" s="16"/>
      <c r="E13" s="15" t="s">
        <v>56</v>
      </c>
      <c r="F13" s="30" t="s">
        <v>44</v>
      </c>
      <c r="G13" s="30"/>
      <c r="H13" s="30" t="s">
        <v>71</v>
      </c>
      <c r="I13" s="51">
        <v>39478</v>
      </c>
      <c r="J13" s="52">
        <v>39173</v>
      </c>
      <c r="K13" s="30" t="s">
        <v>2</v>
      </c>
      <c r="L13" s="53">
        <v>68</v>
      </c>
      <c r="M13" s="30" t="s">
        <v>69</v>
      </c>
      <c r="N13" s="30" t="s">
        <v>1</v>
      </c>
      <c r="O13" s="16" t="s">
        <v>70</v>
      </c>
      <c r="P13" s="16" t="s">
        <v>97</v>
      </c>
      <c r="Q13" s="16"/>
      <c r="R13" s="16"/>
      <c r="S13" s="36" t="s">
        <v>0</v>
      </c>
    </row>
    <row r="14" spans="1:19">
      <c r="A14" s="28" t="s">
        <v>54</v>
      </c>
      <c r="B14" s="16"/>
      <c r="C14" s="15" t="s">
        <v>43</v>
      </c>
      <c r="D14" s="15"/>
      <c r="E14" s="16"/>
      <c r="F14" s="16" t="s">
        <v>44</v>
      </c>
      <c r="G14" s="29"/>
      <c r="H14" s="16"/>
      <c r="I14" s="16"/>
      <c r="J14" s="16"/>
      <c r="K14" s="16"/>
      <c r="L14" s="17"/>
      <c r="M14" s="16"/>
      <c r="N14" s="16" t="s">
        <v>86</v>
      </c>
      <c r="O14" s="16"/>
      <c r="P14" s="16" t="s">
        <v>97</v>
      </c>
      <c r="Q14" s="16"/>
      <c r="R14" s="16"/>
      <c r="S14" s="16"/>
    </row>
    <row r="15" spans="1:19">
      <c r="A15" s="28" t="s">
        <v>50</v>
      </c>
      <c r="B15" s="16"/>
      <c r="C15" s="15" t="s">
        <v>42</v>
      </c>
      <c r="D15" s="15" t="s">
        <v>65</v>
      </c>
      <c r="E15" s="16" t="s">
        <v>62</v>
      </c>
      <c r="F15" s="16" t="s">
        <v>44</v>
      </c>
      <c r="G15" s="29"/>
      <c r="H15" s="16" t="s">
        <v>73</v>
      </c>
      <c r="I15" s="18">
        <v>39512</v>
      </c>
      <c r="J15" s="20">
        <v>39569</v>
      </c>
      <c r="K15" s="20">
        <v>40513</v>
      </c>
      <c r="L15" s="17">
        <v>199</v>
      </c>
      <c r="M15" s="16" t="s">
        <v>69</v>
      </c>
      <c r="N15" s="16" t="s">
        <v>68</v>
      </c>
      <c r="O15" s="31">
        <v>40953</v>
      </c>
      <c r="P15" s="48" t="s">
        <v>93</v>
      </c>
      <c r="Q15" s="43" t="s">
        <v>97</v>
      </c>
      <c r="R15" s="43" t="s">
        <v>97</v>
      </c>
      <c r="S15" s="16" t="s">
        <v>35</v>
      </c>
    </row>
    <row r="16" spans="1:19">
      <c r="A16" s="28" t="s">
        <v>52</v>
      </c>
      <c r="B16" s="16"/>
      <c r="C16" s="15"/>
      <c r="D16" s="15"/>
      <c r="E16" s="16"/>
      <c r="F16" s="16" t="s">
        <v>45</v>
      </c>
      <c r="G16" s="30">
        <v>3</v>
      </c>
      <c r="H16" s="16"/>
      <c r="I16" s="18"/>
      <c r="J16" s="20"/>
      <c r="K16" s="20"/>
      <c r="L16" s="17"/>
      <c r="M16" s="16"/>
      <c r="N16" s="16" t="s">
        <v>86</v>
      </c>
      <c r="O16" s="16"/>
      <c r="P16" s="16" t="s">
        <v>97</v>
      </c>
      <c r="Q16" s="16"/>
      <c r="R16" s="16"/>
      <c r="S16" s="16"/>
    </row>
    <row r="17" spans="1:19" s="41" customFormat="1">
      <c r="A17" s="38" t="s">
        <v>87</v>
      </c>
      <c r="B17" s="38"/>
      <c r="C17" s="39" t="s">
        <v>42</v>
      </c>
      <c r="D17" s="39" t="s">
        <v>9</v>
      </c>
      <c r="E17" s="38" t="s">
        <v>58</v>
      </c>
      <c r="F17" s="38" t="s">
        <v>44</v>
      </c>
      <c r="G17" s="40"/>
      <c r="H17" s="38" t="s">
        <v>3</v>
      </c>
      <c r="I17" s="44">
        <v>40035</v>
      </c>
      <c r="J17" s="45">
        <v>40057</v>
      </c>
      <c r="K17" s="45">
        <v>41609</v>
      </c>
      <c r="L17" s="42">
        <v>19</v>
      </c>
      <c r="M17" s="38" t="s">
        <v>69</v>
      </c>
      <c r="N17" s="38" t="s">
        <v>68</v>
      </c>
      <c r="O17" s="38" t="s">
        <v>70</v>
      </c>
      <c r="P17" s="38" t="s">
        <v>98</v>
      </c>
      <c r="Q17" s="38"/>
      <c r="R17" s="38"/>
      <c r="S17" s="38"/>
    </row>
    <row r="18" spans="1:19" s="16" customFormat="1">
      <c r="A18" s="37" t="s">
        <v>46</v>
      </c>
      <c r="C18" s="15" t="s">
        <v>42</v>
      </c>
      <c r="D18" s="15" t="s">
        <v>95</v>
      </c>
      <c r="E18" s="16" t="s">
        <v>57</v>
      </c>
      <c r="F18" s="16" t="s">
        <v>44</v>
      </c>
      <c r="G18" s="16">
        <v>104</v>
      </c>
      <c r="H18" s="16" t="s">
        <v>67</v>
      </c>
      <c r="I18" s="18">
        <v>39843</v>
      </c>
      <c r="J18" s="20">
        <v>39845</v>
      </c>
      <c r="K18" s="20">
        <v>40483</v>
      </c>
      <c r="L18" s="17">
        <v>104</v>
      </c>
      <c r="M18" s="16" t="s">
        <v>69</v>
      </c>
      <c r="N18" s="16" t="s">
        <v>68</v>
      </c>
      <c r="O18" s="18">
        <v>40962</v>
      </c>
      <c r="P18" s="48" t="s">
        <v>94</v>
      </c>
      <c r="Q18" s="43" t="s">
        <v>97</v>
      </c>
      <c r="R18" s="43" t="s">
        <v>97</v>
      </c>
      <c r="S18" s="36" t="s">
        <v>34</v>
      </c>
    </row>
    <row r="19" spans="1:19">
      <c r="A19" s="28" t="s">
        <v>49</v>
      </c>
      <c r="B19" s="16"/>
      <c r="C19" s="15" t="s">
        <v>42</v>
      </c>
      <c r="D19" s="15" t="s">
        <v>65</v>
      </c>
      <c r="E19" s="16" t="s">
        <v>61</v>
      </c>
      <c r="F19" s="16" t="s">
        <v>44</v>
      </c>
      <c r="G19" s="29"/>
      <c r="H19" s="16" t="s">
        <v>5</v>
      </c>
      <c r="I19" s="18">
        <v>39681</v>
      </c>
      <c r="J19" s="20">
        <v>39783</v>
      </c>
      <c r="K19" s="20">
        <v>40483</v>
      </c>
      <c r="L19" s="17">
        <v>104</v>
      </c>
      <c r="M19" s="16" t="s">
        <v>69</v>
      </c>
      <c r="N19" s="16" t="s">
        <v>68</v>
      </c>
      <c r="O19" s="31">
        <v>40949</v>
      </c>
      <c r="P19" s="48" t="s">
        <v>93</v>
      </c>
      <c r="Q19" s="43" t="s">
        <v>97</v>
      </c>
      <c r="R19" s="43" t="s">
        <v>97</v>
      </c>
      <c r="S19" s="16" t="s">
        <v>37</v>
      </c>
    </row>
    <row r="20" spans="1:19">
      <c r="A20" s="16" t="s">
        <v>75</v>
      </c>
      <c r="B20" s="16"/>
      <c r="C20" s="15"/>
      <c r="D20" s="15"/>
      <c r="E20" s="16" t="s">
        <v>79</v>
      </c>
      <c r="F20" s="16"/>
      <c r="G20" s="29"/>
      <c r="H20" s="16" t="s">
        <v>76</v>
      </c>
      <c r="I20" s="18">
        <v>40444</v>
      </c>
      <c r="J20" s="20">
        <v>40483</v>
      </c>
      <c r="K20" s="20">
        <v>40969</v>
      </c>
      <c r="L20" s="17">
        <v>53</v>
      </c>
      <c r="M20" s="16" t="s">
        <v>69</v>
      </c>
      <c r="N20" s="16" t="s">
        <v>1</v>
      </c>
      <c r="O20" s="31" t="s">
        <v>70</v>
      </c>
      <c r="P20" s="50" t="s">
        <v>97</v>
      </c>
      <c r="R20" s="49"/>
      <c r="S20" s="16" t="s">
        <v>84</v>
      </c>
    </row>
    <row r="21" spans="1:19">
      <c r="A21" s="28" t="s">
        <v>48</v>
      </c>
      <c r="B21" s="16"/>
      <c r="C21" s="15" t="s">
        <v>59</v>
      </c>
      <c r="D21" s="15"/>
      <c r="E21" s="16" t="s">
        <v>60</v>
      </c>
      <c r="F21" s="16" t="s">
        <v>44</v>
      </c>
      <c r="G21" s="30">
        <v>67</v>
      </c>
      <c r="H21" s="16" t="s">
        <v>4</v>
      </c>
      <c r="I21" s="18">
        <v>40053</v>
      </c>
      <c r="J21" s="20">
        <v>40057</v>
      </c>
      <c r="K21" s="20" t="s">
        <v>2</v>
      </c>
      <c r="L21" s="17">
        <v>67</v>
      </c>
      <c r="M21" s="16" t="s">
        <v>69</v>
      </c>
      <c r="N21" s="16" t="s">
        <v>1</v>
      </c>
      <c r="O21" s="16" t="s">
        <v>70</v>
      </c>
      <c r="P21" s="50" t="s">
        <v>97</v>
      </c>
      <c r="R21" s="49"/>
      <c r="S21" s="46" t="s">
        <v>85</v>
      </c>
    </row>
    <row r="22" spans="1:19">
      <c r="A22" s="28" t="s">
        <v>53</v>
      </c>
      <c r="B22" s="16"/>
      <c r="C22" s="15"/>
      <c r="D22" s="15"/>
      <c r="E22" s="16"/>
      <c r="F22" s="16" t="s">
        <v>45</v>
      </c>
      <c r="G22" s="30">
        <v>24</v>
      </c>
      <c r="H22" s="16" t="s">
        <v>7</v>
      </c>
      <c r="I22" s="18">
        <v>40092</v>
      </c>
      <c r="J22" s="20">
        <v>40087</v>
      </c>
      <c r="K22" s="20">
        <v>40360</v>
      </c>
      <c r="L22" s="17">
        <v>24</v>
      </c>
      <c r="M22" s="16" t="s">
        <v>72</v>
      </c>
      <c r="N22" s="16" t="s">
        <v>1</v>
      </c>
      <c r="O22" s="16" t="s">
        <v>70</v>
      </c>
      <c r="P22" s="50" t="s">
        <v>97</v>
      </c>
      <c r="Q22" s="16"/>
      <c r="R22" s="16"/>
      <c r="S22" s="47" t="s">
        <v>82</v>
      </c>
    </row>
    <row r="23" spans="1:19">
      <c r="A23" s="28" t="s">
        <v>55</v>
      </c>
      <c r="B23" s="16"/>
      <c r="C23" s="15"/>
      <c r="D23" s="15" t="s">
        <v>89</v>
      </c>
      <c r="E23" s="16"/>
      <c r="F23" s="16" t="s">
        <v>44</v>
      </c>
      <c r="G23" s="29"/>
      <c r="H23" s="16" t="s">
        <v>8</v>
      </c>
      <c r="I23" s="18">
        <v>40367</v>
      </c>
      <c r="J23" s="20">
        <v>40360</v>
      </c>
      <c r="K23" s="20" t="s">
        <v>2</v>
      </c>
      <c r="L23" s="20" t="s">
        <v>2</v>
      </c>
      <c r="M23" s="16" t="s">
        <v>69</v>
      </c>
      <c r="N23" s="16" t="s">
        <v>68</v>
      </c>
      <c r="O23" s="18" t="s">
        <v>70</v>
      </c>
      <c r="P23" s="50" t="s">
        <v>97</v>
      </c>
      <c r="Q23" s="16"/>
      <c r="R23" s="16"/>
      <c r="S23" s="16" t="s">
        <v>83</v>
      </c>
    </row>
    <row r="24" spans="1:19">
      <c r="A24" s="28" t="s">
        <v>51</v>
      </c>
      <c r="B24" s="16"/>
      <c r="C24" s="16"/>
      <c r="D24" s="15" t="s">
        <v>66</v>
      </c>
      <c r="E24" s="16"/>
      <c r="F24" s="16" t="s">
        <v>45</v>
      </c>
      <c r="G24" s="29"/>
      <c r="H24" s="16" t="s">
        <v>6</v>
      </c>
      <c r="I24" s="18">
        <v>40388</v>
      </c>
      <c r="J24" s="20">
        <v>40391</v>
      </c>
      <c r="K24" s="20" t="s">
        <v>2</v>
      </c>
      <c r="L24" s="17">
        <v>61</v>
      </c>
      <c r="M24" s="16" t="s">
        <v>72</v>
      </c>
      <c r="N24" s="16" t="s">
        <v>1</v>
      </c>
      <c r="O24" s="16" t="s">
        <v>70</v>
      </c>
      <c r="P24" s="50" t="s">
        <v>97</v>
      </c>
      <c r="Q24" s="16"/>
      <c r="R24" s="16"/>
      <c r="S24" s="16" t="s">
        <v>36</v>
      </c>
    </row>
    <row r="25" spans="1:19" s="109" customFormat="1">
      <c r="A25" s="102" t="s">
        <v>77</v>
      </c>
      <c r="B25" s="103"/>
      <c r="C25" s="104"/>
      <c r="D25" s="104"/>
      <c r="E25" s="103" t="s">
        <v>78</v>
      </c>
      <c r="F25" s="103"/>
      <c r="G25" s="103"/>
      <c r="H25" s="103"/>
      <c r="I25" s="105"/>
      <c r="J25" s="106"/>
      <c r="K25" s="106"/>
      <c r="L25" s="107"/>
      <c r="M25" s="103"/>
      <c r="N25" s="103" t="s">
        <v>86</v>
      </c>
      <c r="O25" s="105"/>
      <c r="P25" s="108" t="s">
        <v>97</v>
      </c>
      <c r="Q25" s="103"/>
      <c r="R25" s="103"/>
      <c r="S25" s="103"/>
    </row>
    <row r="26" spans="1:19">
      <c r="A26" s="16"/>
      <c r="B26" s="16"/>
      <c r="C26" s="15"/>
      <c r="D26" s="15"/>
      <c r="E26" s="16"/>
      <c r="F26" s="16"/>
      <c r="G26" s="16"/>
      <c r="H26" s="16"/>
      <c r="I26" s="18"/>
      <c r="J26" s="20"/>
      <c r="K26" s="20"/>
      <c r="L26" s="17"/>
      <c r="M26" s="16"/>
      <c r="N26" s="16"/>
      <c r="O26" s="18"/>
      <c r="P26" s="16"/>
      <c r="Q26" s="16"/>
      <c r="R26" s="16"/>
      <c r="S26" s="16"/>
    </row>
    <row r="27" spans="1:19">
      <c r="A27" s="16"/>
      <c r="B27" s="16"/>
      <c r="C27" s="15"/>
      <c r="D27" s="15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6"/>
    </row>
    <row r="28" spans="1:19">
      <c r="A28" s="21" t="s">
        <v>63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6"/>
    </row>
    <row r="29" spans="1:19">
      <c r="A29" s="22"/>
      <c r="B29" s="16"/>
      <c r="C29" s="15"/>
      <c r="D29" s="15"/>
      <c r="E29" s="16"/>
      <c r="F29" s="16"/>
      <c r="G29" s="16"/>
      <c r="H29" s="16"/>
      <c r="I29" s="18"/>
      <c r="J29" s="20"/>
      <c r="K29" s="20"/>
      <c r="L29" s="16"/>
      <c r="M29" s="16"/>
      <c r="N29" s="16"/>
      <c r="O29" s="18"/>
      <c r="P29" s="16"/>
      <c r="Q29" s="16"/>
      <c r="R29" s="16"/>
      <c r="S29" s="16"/>
    </row>
    <row r="30" spans="1:19">
      <c r="A30" s="19"/>
      <c r="B30" s="16"/>
      <c r="C30" s="15"/>
      <c r="D30" s="15"/>
      <c r="E30" s="16"/>
      <c r="F30" s="16"/>
      <c r="G30" s="16"/>
      <c r="H30" s="16"/>
      <c r="I30" s="18"/>
      <c r="J30" s="20"/>
      <c r="K30" s="20"/>
      <c r="L30" s="16"/>
      <c r="M30" s="16"/>
      <c r="N30" s="16"/>
      <c r="O30" s="21"/>
      <c r="P30" s="16"/>
      <c r="Q30" s="16"/>
      <c r="R30" s="16"/>
      <c r="S30" s="16"/>
    </row>
    <row r="31" spans="1:19">
      <c r="A31" s="16" t="s">
        <v>64</v>
      </c>
      <c r="B31" s="16"/>
      <c r="C31" s="15"/>
      <c r="D31" s="15"/>
      <c r="E31" s="16"/>
      <c r="F31" s="16"/>
      <c r="G31" s="16"/>
      <c r="H31" s="16"/>
      <c r="I31" s="18"/>
      <c r="J31" s="20"/>
      <c r="K31" s="20"/>
      <c r="L31" s="17"/>
      <c r="M31" s="16"/>
      <c r="N31" s="16"/>
      <c r="O31" s="18"/>
      <c r="P31" s="33"/>
      <c r="Q31" s="16"/>
      <c r="R31" s="16"/>
      <c r="S31" s="16"/>
    </row>
    <row r="32" spans="1:19">
      <c r="A32" s="16" t="s">
        <v>88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6:18">
      <c r="P33" s="16"/>
      <c r="Q33" s="16"/>
      <c r="R33" s="16"/>
    </row>
    <row r="34" spans="16:18">
      <c r="P34" s="16"/>
      <c r="Q34" s="16"/>
      <c r="R34" s="16"/>
    </row>
  </sheetData>
  <sortState ref="A12:AF25">
    <sortCondition ref="A12:A25"/>
  </sortState>
  <phoneticPr fontId="14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1" sqref="A21"/>
    </sheetView>
  </sheetViews>
  <sheetFormatPr baseColWidth="10" defaultColWidth="11" defaultRowHeight="15" x14ac:dyDescent="0"/>
  <cols>
    <col min="1" max="1" width="17.33203125" customWidth="1"/>
    <col min="2" max="2" width="12.6640625" customWidth="1"/>
    <col min="3" max="3" width="14" customWidth="1"/>
    <col min="6" max="6" width="20.83203125" customWidth="1"/>
  </cols>
  <sheetData>
    <row r="1" spans="1:7">
      <c r="A1" t="s">
        <v>99</v>
      </c>
      <c r="B1" t="s">
        <v>100</v>
      </c>
      <c r="C1" t="s">
        <v>101</v>
      </c>
      <c r="D1" t="s">
        <v>102</v>
      </c>
    </row>
    <row r="2" spans="1:7">
      <c r="A2" t="s">
        <v>103</v>
      </c>
      <c r="B2" s="54">
        <v>39512</v>
      </c>
      <c r="C2" s="54">
        <v>39843</v>
      </c>
      <c r="D2" s="54">
        <v>39681</v>
      </c>
    </row>
    <row r="3" spans="1:7">
      <c r="A3" t="s">
        <v>22</v>
      </c>
      <c r="B3" s="54">
        <v>39569</v>
      </c>
      <c r="C3" s="54">
        <v>39845</v>
      </c>
      <c r="D3" s="54">
        <v>39783</v>
      </c>
    </row>
    <row r="4" spans="1:7">
      <c r="A4" t="s">
        <v>104</v>
      </c>
      <c r="B4" s="54">
        <v>40513</v>
      </c>
      <c r="C4" s="54">
        <v>40483</v>
      </c>
      <c r="D4" s="54">
        <v>40483</v>
      </c>
    </row>
    <row r="5" spans="1:7">
      <c r="A5" t="s">
        <v>105</v>
      </c>
      <c r="B5" s="54">
        <v>40953</v>
      </c>
      <c r="C5" s="54">
        <v>40962</v>
      </c>
      <c r="D5" s="54">
        <v>40949</v>
      </c>
    </row>
    <row r="6" spans="1:7">
      <c r="A6" s="55" t="s">
        <v>106</v>
      </c>
      <c r="B6" t="s">
        <v>107</v>
      </c>
      <c r="C6" t="s">
        <v>107</v>
      </c>
      <c r="D6" t="s">
        <v>107</v>
      </c>
    </row>
    <row r="7" spans="1:7">
      <c r="A7" s="55" t="s">
        <v>108</v>
      </c>
      <c r="B7" t="s">
        <v>70</v>
      </c>
      <c r="C7" t="s">
        <v>70</v>
      </c>
      <c r="D7" t="s">
        <v>70</v>
      </c>
    </row>
    <row r="8" spans="1:7">
      <c r="A8" s="55" t="s">
        <v>109</v>
      </c>
      <c r="B8" t="s">
        <v>70</v>
      </c>
      <c r="C8" t="s">
        <v>70</v>
      </c>
      <c r="D8" t="s">
        <v>70</v>
      </c>
    </row>
    <row r="9" spans="1:7">
      <c r="A9" s="55" t="s">
        <v>110</v>
      </c>
      <c r="B9" t="s">
        <v>70</v>
      </c>
      <c r="C9" t="s">
        <v>70</v>
      </c>
      <c r="D9" t="s">
        <v>70</v>
      </c>
    </row>
    <row r="10" spans="1:7">
      <c r="A10" s="55" t="s">
        <v>111</v>
      </c>
    </row>
    <row r="12" spans="1:7">
      <c r="A12" s="110" t="s">
        <v>148</v>
      </c>
      <c r="B12" s="43" t="s">
        <v>149</v>
      </c>
      <c r="C12" s="43" t="s">
        <v>97</v>
      </c>
      <c r="D12" s="43" t="s">
        <v>150</v>
      </c>
    </row>
    <row r="13" spans="1:7">
      <c r="A13" s="55" t="s">
        <v>153</v>
      </c>
      <c r="C13">
        <v>104</v>
      </c>
    </row>
    <row r="14" spans="1:7" ht="60">
      <c r="A14" s="55" t="s">
        <v>151</v>
      </c>
      <c r="B14" s="56">
        <f>3/14</f>
        <v>0.21428571428571427</v>
      </c>
      <c r="D14" s="111"/>
      <c r="F14" s="55" t="s">
        <v>152</v>
      </c>
      <c r="G14" s="56">
        <f>2/14</f>
        <v>0.14285714285714285</v>
      </c>
    </row>
    <row r="15" spans="1:7" ht="60">
      <c r="A15" s="55" t="s">
        <v>112</v>
      </c>
      <c r="B15" s="56">
        <f>3/3</f>
        <v>1</v>
      </c>
      <c r="D15" s="112"/>
      <c r="F15" s="55" t="s">
        <v>112</v>
      </c>
      <c r="G15" s="56">
        <f>2/2</f>
        <v>1</v>
      </c>
    </row>
    <row r="16" spans="1:7" ht="90">
      <c r="A16" s="55" t="s">
        <v>113</v>
      </c>
      <c r="B16" s="56">
        <f>0/3</f>
        <v>0</v>
      </c>
      <c r="D16" s="112"/>
      <c r="F16" s="55" t="s">
        <v>113</v>
      </c>
      <c r="G16" s="56">
        <f>0/2</f>
        <v>0</v>
      </c>
    </row>
    <row r="17" spans="1:7" ht="90">
      <c r="A17" s="55" t="s">
        <v>114</v>
      </c>
      <c r="B17" s="56">
        <f>0/3</f>
        <v>0</v>
      </c>
      <c r="D17" s="112"/>
      <c r="F17" s="55" t="s">
        <v>114</v>
      </c>
      <c r="G17" s="56">
        <f>0/2</f>
        <v>0</v>
      </c>
    </row>
    <row r="18" spans="1:7">
      <c r="D18" s="16"/>
    </row>
    <row r="19" spans="1:7">
      <c r="D19" s="16"/>
    </row>
    <row r="20" spans="1:7">
      <c r="D20" s="16"/>
    </row>
    <row r="21" spans="1:7">
      <c r="D21" s="16"/>
    </row>
    <row r="22" spans="1:7">
      <c r="D22" s="16"/>
    </row>
    <row r="23" spans="1:7">
      <c r="D23" s="16"/>
    </row>
    <row r="24" spans="1:7">
      <c r="D24" s="16"/>
    </row>
    <row r="25" spans="1:7">
      <c r="D25" s="1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zoomScale="80" zoomScaleNormal="80" zoomScalePageLayoutView="80" workbookViewId="0">
      <selection activeCell="B23" sqref="B23"/>
    </sheetView>
  </sheetViews>
  <sheetFormatPr baseColWidth="10" defaultColWidth="11" defaultRowHeight="15" x14ac:dyDescent="0"/>
  <cols>
    <col min="5" max="5" width="48.6640625" customWidth="1"/>
    <col min="13" max="13" width="36.1640625" customWidth="1"/>
  </cols>
  <sheetData>
    <row r="1" spans="1:13">
      <c r="A1" s="58" t="s">
        <v>27</v>
      </c>
      <c r="B1" s="58" t="s">
        <v>32</v>
      </c>
      <c r="C1" s="58"/>
      <c r="D1" s="58"/>
      <c r="E1" s="59"/>
      <c r="F1" s="59"/>
      <c r="G1" s="59"/>
      <c r="H1" s="59"/>
      <c r="I1" s="59"/>
      <c r="J1" s="59"/>
      <c r="K1" s="59"/>
      <c r="L1" s="59"/>
      <c r="M1" s="60"/>
    </row>
    <row r="2" spans="1:13">
      <c r="A2" s="61" t="s">
        <v>28</v>
      </c>
      <c r="B2" s="58">
        <v>203388</v>
      </c>
      <c r="C2" s="58"/>
      <c r="D2" s="58"/>
      <c r="E2" s="59"/>
      <c r="F2" s="59"/>
      <c r="G2" s="59"/>
      <c r="H2" s="59"/>
      <c r="I2" s="59"/>
      <c r="J2" s="59"/>
      <c r="K2" s="59"/>
      <c r="L2" s="59"/>
      <c r="M2" s="60"/>
    </row>
    <row r="3" spans="1:13">
      <c r="A3" s="58" t="s">
        <v>29</v>
      </c>
      <c r="B3" s="58" t="s">
        <v>40</v>
      </c>
      <c r="C3" s="58"/>
      <c r="D3" s="58"/>
      <c r="E3" s="59"/>
      <c r="F3" s="59"/>
      <c r="G3" s="59"/>
      <c r="H3" s="59"/>
      <c r="I3" s="59"/>
      <c r="J3" s="59"/>
      <c r="K3" s="59"/>
      <c r="L3" s="59"/>
      <c r="M3" s="60"/>
    </row>
    <row r="4" spans="1:13">
      <c r="A4" s="58" t="s">
        <v>30</v>
      </c>
      <c r="B4" s="62">
        <v>40938</v>
      </c>
      <c r="C4" s="58"/>
      <c r="D4" s="58"/>
      <c r="E4" s="59"/>
      <c r="F4" s="59"/>
      <c r="G4" s="59"/>
      <c r="H4" s="59"/>
      <c r="I4" s="59"/>
      <c r="J4" s="59"/>
      <c r="K4" s="59"/>
      <c r="L4" s="59"/>
      <c r="M4" s="60"/>
    </row>
    <row r="5" spans="1:13">
      <c r="A5" s="58" t="s">
        <v>81</v>
      </c>
      <c r="B5" s="63" t="s">
        <v>80</v>
      </c>
      <c r="C5" s="58"/>
      <c r="D5" s="58"/>
      <c r="E5" s="59"/>
      <c r="F5" s="59"/>
      <c r="G5" s="59"/>
      <c r="H5" s="59"/>
      <c r="I5" s="59"/>
      <c r="J5" s="59"/>
      <c r="K5" s="59"/>
      <c r="L5" s="59"/>
      <c r="M5" s="60"/>
    </row>
    <row r="6" spans="1:13">
      <c r="A6" s="64"/>
      <c r="B6" s="58"/>
      <c r="C6" s="58"/>
      <c r="D6" s="58"/>
      <c r="E6" s="59"/>
      <c r="F6" s="59"/>
      <c r="G6" s="59"/>
      <c r="H6" s="59"/>
      <c r="I6" s="59"/>
      <c r="J6" s="59"/>
      <c r="K6" s="59"/>
      <c r="L6" s="59"/>
      <c r="M6" s="60"/>
    </row>
    <row r="7" spans="1:13">
      <c r="A7" s="65"/>
      <c r="B7" s="58"/>
      <c r="C7" s="58"/>
      <c r="D7" s="58"/>
      <c r="E7" s="59"/>
      <c r="F7" s="59"/>
      <c r="G7" s="59"/>
      <c r="H7" s="59"/>
      <c r="I7" s="59"/>
      <c r="J7" s="59"/>
      <c r="K7" s="59"/>
      <c r="L7" s="59"/>
      <c r="M7" s="60"/>
    </row>
    <row r="8" spans="1:13">
      <c r="A8" s="58"/>
      <c r="B8" s="58"/>
      <c r="C8" s="58"/>
      <c r="D8" s="58"/>
      <c r="E8" s="59"/>
      <c r="F8" s="59"/>
      <c r="G8" s="59"/>
      <c r="H8" s="59"/>
      <c r="I8" s="59"/>
      <c r="J8" s="59"/>
      <c r="K8" s="59"/>
      <c r="L8" s="59"/>
      <c r="M8" s="60"/>
    </row>
    <row r="9" spans="1:13" ht="18">
      <c r="A9" s="66" t="s">
        <v>33</v>
      </c>
      <c r="B9" s="59"/>
      <c r="C9" s="59"/>
      <c r="D9" s="59"/>
      <c r="E9" s="59"/>
      <c r="F9" s="59"/>
      <c r="G9" s="59"/>
      <c r="H9" s="59" t="s">
        <v>10</v>
      </c>
      <c r="I9" s="59"/>
      <c r="J9" s="59"/>
      <c r="K9" s="59"/>
      <c r="L9" s="62"/>
      <c r="M9" s="67"/>
    </row>
    <row r="10" spans="1:13">
      <c r="A10" s="68"/>
      <c r="B10" s="69"/>
      <c r="C10" s="69"/>
      <c r="D10" s="69"/>
      <c r="E10" s="69"/>
      <c r="F10" s="69"/>
      <c r="G10" s="70"/>
      <c r="H10" s="71"/>
      <c r="I10" s="71"/>
      <c r="J10" s="71"/>
      <c r="K10" s="71"/>
      <c r="L10" s="72"/>
      <c r="M10" s="73"/>
    </row>
    <row r="11" spans="1:13" ht="42">
      <c r="A11" s="74" t="s">
        <v>13</v>
      </c>
      <c r="B11" s="74" t="s">
        <v>14</v>
      </c>
      <c r="C11" s="74" t="s">
        <v>15</v>
      </c>
      <c r="D11" s="74" t="s">
        <v>16</v>
      </c>
      <c r="E11" s="75" t="s">
        <v>17</v>
      </c>
      <c r="F11" s="74" t="s">
        <v>18</v>
      </c>
      <c r="G11" s="76" t="s">
        <v>20</v>
      </c>
      <c r="H11" s="76" t="s">
        <v>115</v>
      </c>
      <c r="I11" s="76" t="s">
        <v>22</v>
      </c>
      <c r="J11" s="77" t="s">
        <v>23</v>
      </c>
      <c r="K11" s="78" t="s">
        <v>24</v>
      </c>
      <c r="L11" s="76" t="s">
        <v>25</v>
      </c>
      <c r="M11" s="79" t="s">
        <v>116</v>
      </c>
    </row>
    <row r="12" spans="1:13" ht="42">
      <c r="A12" s="80" t="s">
        <v>74</v>
      </c>
      <c r="B12" s="81" t="s">
        <v>41</v>
      </c>
      <c r="C12" s="80" t="s">
        <v>1</v>
      </c>
      <c r="D12" s="80"/>
      <c r="E12" s="80"/>
      <c r="F12" s="80" t="s">
        <v>117</v>
      </c>
      <c r="G12" s="80" t="s">
        <v>90</v>
      </c>
      <c r="H12" s="82">
        <v>40389</v>
      </c>
      <c r="I12" s="83" t="s">
        <v>146</v>
      </c>
      <c r="J12" s="83" t="s">
        <v>147</v>
      </c>
      <c r="K12" s="84">
        <v>64</v>
      </c>
      <c r="L12" s="85" t="s">
        <v>70</v>
      </c>
      <c r="M12" s="86" t="s">
        <v>118</v>
      </c>
    </row>
    <row r="13" spans="1:13" ht="30">
      <c r="A13" s="80" t="s">
        <v>47</v>
      </c>
      <c r="B13" s="80"/>
      <c r="C13" s="80" t="s">
        <v>119</v>
      </c>
      <c r="D13" s="87"/>
      <c r="E13" s="80" t="s">
        <v>120</v>
      </c>
      <c r="F13" s="80" t="s">
        <v>117</v>
      </c>
      <c r="G13" s="80" t="s">
        <v>71</v>
      </c>
      <c r="H13" s="82">
        <v>39478</v>
      </c>
      <c r="I13" s="83">
        <v>39173</v>
      </c>
      <c r="J13" s="83">
        <v>40118</v>
      </c>
      <c r="K13" s="84">
        <v>68</v>
      </c>
      <c r="L13" s="85" t="s">
        <v>70</v>
      </c>
      <c r="M13" s="88" t="s">
        <v>121</v>
      </c>
    </row>
    <row r="14" spans="1:13">
      <c r="A14" s="81" t="s">
        <v>54</v>
      </c>
      <c r="B14" s="80"/>
      <c r="C14" s="80" t="s">
        <v>119</v>
      </c>
      <c r="D14" s="87"/>
      <c r="E14" s="87" t="s">
        <v>122</v>
      </c>
      <c r="F14" s="80" t="s">
        <v>117</v>
      </c>
      <c r="G14" s="87" t="s">
        <v>123</v>
      </c>
      <c r="H14" s="89" t="s">
        <v>123</v>
      </c>
      <c r="I14" s="83">
        <v>39234</v>
      </c>
      <c r="J14" s="83">
        <v>39264</v>
      </c>
      <c r="K14" s="84">
        <v>1</v>
      </c>
      <c r="L14" s="89" t="s">
        <v>70</v>
      </c>
      <c r="M14" s="90" t="s">
        <v>124</v>
      </c>
    </row>
    <row r="15" spans="1:13" ht="31">
      <c r="A15" s="100" t="s">
        <v>50</v>
      </c>
      <c r="B15" s="87"/>
      <c r="C15" s="87" t="s">
        <v>125</v>
      </c>
      <c r="D15" s="87" t="s">
        <v>126</v>
      </c>
      <c r="E15" s="87" t="s">
        <v>127</v>
      </c>
      <c r="F15" s="87" t="s">
        <v>117</v>
      </c>
      <c r="G15" s="87" t="s">
        <v>73</v>
      </c>
      <c r="H15" s="91">
        <v>39512</v>
      </c>
      <c r="I15" s="92">
        <v>39569</v>
      </c>
      <c r="J15" s="92">
        <v>40513</v>
      </c>
      <c r="K15" s="93">
        <v>199</v>
      </c>
      <c r="L15" s="91">
        <v>40953</v>
      </c>
      <c r="M15" s="57" t="s">
        <v>128</v>
      </c>
    </row>
    <row r="16" spans="1:13" ht="28">
      <c r="A16" s="81" t="s">
        <v>52</v>
      </c>
      <c r="B16" s="80"/>
      <c r="C16" s="80"/>
      <c r="D16" s="80"/>
      <c r="E16" s="87" t="s">
        <v>129</v>
      </c>
      <c r="F16" s="80" t="s">
        <v>130</v>
      </c>
      <c r="G16" s="80"/>
      <c r="H16" s="82"/>
      <c r="I16" s="83">
        <v>39479</v>
      </c>
      <c r="J16" s="83">
        <v>39539</v>
      </c>
      <c r="K16" s="84">
        <v>3</v>
      </c>
      <c r="L16" s="89" t="s">
        <v>70</v>
      </c>
      <c r="M16" s="88" t="s">
        <v>131</v>
      </c>
    </row>
    <row r="17" spans="1:13" ht="30">
      <c r="A17" s="87" t="s">
        <v>132</v>
      </c>
      <c r="B17" s="87"/>
      <c r="C17" s="87" t="s">
        <v>125</v>
      </c>
      <c r="D17" s="87" t="s">
        <v>70</v>
      </c>
      <c r="E17" s="87" t="s">
        <v>133</v>
      </c>
      <c r="F17" s="87" t="s">
        <v>117</v>
      </c>
      <c r="G17" s="87" t="s">
        <v>3</v>
      </c>
      <c r="H17" s="91">
        <v>40035</v>
      </c>
      <c r="I17" s="92">
        <v>40057</v>
      </c>
      <c r="J17" s="92">
        <v>41609</v>
      </c>
      <c r="K17" s="93">
        <v>19</v>
      </c>
      <c r="L17" s="89" t="s">
        <v>134</v>
      </c>
      <c r="M17" s="57" t="s">
        <v>135</v>
      </c>
    </row>
    <row r="18" spans="1:13" ht="31">
      <c r="A18" s="101" t="s">
        <v>136</v>
      </c>
      <c r="B18" s="87"/>
      <c r="C18" s="87" t="s">
        <v>68</v>
      </c>
      <c r="D18" s="87" t="s">
        <v>70</v>
      </c>
      <c r="E18" s="87" t="s">
        <v>137</v>
      </c>
      <c r="F18" s="87" t="s">
        <v>117</v>
      </c>
      <c r="G18" s="87" t="s">
        <v>67</v>
      </c>
      <c r="H18" s="91">
        <v>39843</v>
      </c>
      <c r="I18" s="92">
        <v>39845</v>
      </c>
      <c r="J18" s="92">
        <v>40483</v>
      </c>
      <c r="K18" s="93">
        <v>104</v>
      </c>
      <c r="L18" s="91">
        <v>40962</v>
      </c>
      <c r="M18" s="57" t="s">
        <v>138</v>
      </c>
    </row>
    <row r="19" spans="1:13" ht="31">
      <c r="A19" s="100" t="s">
        <v>49</v>
      </c>
      <c r="B19" s="87"/>
      <c r="C19" s="87" t="s">
        <v>125</v>
      </c>
      <c r="D19" s="87" t="s">
        <v>126</v>
      </c>
      <c r="E19" s="87" t="s">
        <v>139</v>
      </c>
      <c r="F19" s="87" t="s">
        <v>117</v>
      </c>
      <c r="G19" s="87" t="s">
        <v>5</v>
      </c>
      <c r="H19" s="91">
        <v>39681</v>
      </c>
      <c r="I19" s="92">
        <v>39783</v>
      </c>
      <c r="J19" s="92">
        <v>40483</v>
      </c>
      <c r="K19" s="93">
        <v>104</v>
      </c>
      <c r="L19" s="91">
        <v>40949</v>
      </c>
      <c r="M19" s="57" t="s">
        <v>138</v>
      </c>
    </row>
    <row r="20" spans="1:13" ht="30">
      <c r="A20" s="80" t="s">
        <v>75</v>
      </c>
      <c r="B20" s="80"/>
      <c r="C20" s="80" t="s">
        <v>1</v>
      </c>
      <c r="D20" s="80" t="s">
        <v>70</v>
      </c>
      <c r="E20" s="80" t="s">
        <v>133</v>
      </c>
      <c r="F20" s="80" t="s">
        <v>69</v>
      </c>
      <c r="G20" s="80" t="s">
        <v>76</v>
      </c>
      <c r="H20" s="82">
        <v>40444</v>
      </c>
      <c r="I20" s="83">
        <v>40483</v>
      </c>
      <c r="J20" s="83">
        <v>40969</v>
      </c>
      <c r="K20" s="84">
        <v>53</v>
      </c>
      <c r="L20" s="82" t="s">
        <v>70</v>
      </c>
      <c r="M20" s="88" t="s">
        <v>121</v>
      </c>
    </row>
    <row r="21" spans="1:13" ht="30">
      <c r="A21" s="81" t="s">
        <v>48</v>
      </c>
      <c r="B21" s="80"/>
      <c r="C21" s="80" t="s">
        <v>140</v>
      </c>
      <c r="D21" s="80" t="s">
        <v>70</v>
      </c>
      <c r="E21" s="80" t="s">
        <v>141</v>
      </c>
      <c r="F21" s="80" t="s">
        <v>117</v>
      </c>
      <c r="G21" s="80" t="s">
        <v>4</v>
      </c>
      <c r="H21" s="82">
        <v>40053</v>
      </c>
      <c r="I21" s="83">
        <v>40057</v>
      </c>
      <c r="J21" s="83" t="s">
        <v>2</v>
      </c>
      <c r="K21" s="84">
        <v>67</v>
      </c>
      <c r="L21" s="85" t="s">
        <v>70</v>
      </c>
      <c r="M21" s="88" t="s">
        <v>121</v>
      </c>
    </row>
    <row r="22" spans="1:13" ht="30">
      <c r="A22" s="81" t="s">
        <v>53</v>
      </c>
      <c r="B22" s="80"/>
      <c r="C22" s="80" t="s">
        <v>1</v>
      </c>
      <c r="D22" s="87"/>
      <c r="E22" s="80" t="s">
        <v>142</v>
      </c>
      <c r="F22" s="80" t="s">
        <v>130</v>
      </c>
      <c r="G22" s="80" t="s">
        <v>7</v>
      </c>
      <c r="H22" s="82">
        <v>40092</v>
      </c>
      <c r="I22" s="83">
        <v>40087</v>
      </c>
      <c r="J22" s="83">
        <v>40360</v>
      </c>
      <c r="K22" s="84">
        <v>24</v>
      </c>
      <c r="L22" s="85" t="s">
        <v>70</v>
      </c>
      <c r="M22" s="88" t="s">
        <v>121</v>
      </c>
    </row>
    <row r="23" spans="1:13" ht="30">
      <c r="A23" s="81" t="s">
        <v>55</v>
      </c>
      <c r="B23" s="80" t="s">
        <v>154</v>
      </c>
      <c r="C23" s="80" t="s">
        <v>68</v>
      </c>
      <c r="D23" s="80" t="s">
        <v>70</v>
      </c>
      <c r="E23" s="80" t="s">
        <v>143</v>
      </c>
      <c r="F23" s="80" t="s">
        <v>117</v>
      </c>
      <c r="G23" s="80" t="s">
        <v>8</v>
      </c>
      <c r="H23" s="82">
        <v>40367</v>
      </c>
      <c r="I23" s="83">
        <v>40360</v>
      </c>
      <c r="J23" s="83">
        <v>41000</v>
      </c>
      <c r="K23" s="84">
        <v>121</v>
      </c>
      <c r="L23" s="82" t="s">
        <v>70</v>
      </c>
      <c r="M23" s="86" t="s">
        <v>144</v>
      </c>
    </row>
    <row r="24" spans="1:13" ht="30">
      <c r="A24" s="81" t="s">
        <v>51</v>
      </c>
      <c r="B24" s="80"/>
      <c r="C24" s="80" t="s">
        <v>1</v>
      </c>
      <c r="D24" s="80" t="s">
        <v>126</v>
      </c>
      <c r="E24" s="80" t="s">
        <v>139</v>
      </c>
      <c r="F24" s="80" t="s">
        <v>130</v>
      </c>
      <c r="G24" s="80" t="s">
        <v>6</v>
      </c>
      <c r="H24" s="82">
        <v>40388</v>
      </c>
      <c r="I24" s="83">
        <v>40391</v>
      </c>
      <c r="J24" s="83"/>
      <c r="K24" s="84">
        <v>61</v>
      </c>
      <c r="L24" s="85" t="s">
        <v>70</v>
      </c>
      <c r="M24" s="88" t="s">
        <v>121</v>
      </c>
    </row>
    <row r="25" spans="1:13">
      <c r="A25" s="94" t="s">
        <v>77</v>
      </c>
      <c r="B25" s="95"/>
      <c r="C25" s="95"/>
      <c r="D25" s="95"/>
      <c r="E25" s="95"/>
      <c r="F25" s="95"/>
      <c r="G25" s="95"/>
      <c r="H25" s="96"/>
      <c r="I25" s="97"/>
      <c r="J25" s="97"/>
      <c r="K25" s="98"/>
      <c r="L25" s="96"/>
      <c r="M25" s="99" t="s">
        <v>145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Erivedge</vt:lpstr>
      <vt:lpstr>FDAAA Analysis</vt:lpstr>
      <vt:lpstr>company response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</dc:creator>
  <cp:lastModifiedBy>NYULMC User</cp:lastModifiedBy>
  <dcterms:created xsi:type="dcterms:W3CDTF">2013-12-05T04:40:23Z</dcterms:created>
  <dcterms:modified xsi:type="dcterms:W3CDTF">2016-02-03T22:09:28Z</dcterms:modified>
</cp:coreProperties>
</file>