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ndewArea" sheetId="1" r:id="rId1"/>
    <sheet name="Contacts" sheetId="2" r:id="rId2"/>
    <sheet name="TimetoEscape" sheetId="3" r:id="rId3"/>
  </sheets>
  <calcPr calcId="145621"/>
</workbook>
</file>

<file path=xl/calcChain.xml><?xml version="1.0" encoding="utf-8"?>
<calcChain xmlns="http://schemas.openxmlformats.org/spreadsheetml/2006/main">
  <c r="H25" i="1" l="1"/>
  <c r="B18" i="3" l="1"/>
  <c r="B29" i="1"/>
  <c r="B28" i="1"/>
  <c r="B21" i="1"/>
  <c r="D20" i="2"/>
  <c r="D21" i="2"/>
  <c r="H20" i="2"/>
  <c r="G20" i="2"/>
  <c r="F20" i="2"/>
  <c r="E20" i="2"/>
  <c r="I21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B21" i="2"/>
  <c r="H22" i="1"/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D4" i="1"/>
  <c r="D3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6" i="1" s="1"/>
  <c r="C5" i="1"/>
  <c r="C4" i="1"/>
  <c r="C3" i="1"/>
</calcChain>
</file>

<file path=xl/sharedStrings.xml><?xml version="1.0" encoding="utf-8"?>
<sst xmlns="http://schemas.openxmlformats.org/spreadsheetml/2006/main" count="44" uniqueCount="26">
  <si>
    <t>Arena</t>
  </si>
  <si>
    <t>Sundew</t>
  </si>
  <si>
    <t>Diameter</t>
  </si>
  <si>
    <t>Area</t>
  </si>
  <si>
    <t>TotalSundewArea =</t>
  </si>
  <si>
    <t>Spider #</t>
  </si>
  <si>
    <t>SpSize mm</t>
  </si>
  <si>
    <t>Run</t>
  </si>
  <si>
    <t>Overs</t>
  </si>
  <si>
    <t>Avoids</t>
  </si>
  <si>
    <t>seconds</t>
  </si>
  <si>
    <t>Minutes</t>
  </si>
  <si>
    <t>Pull away</t>
  </si>
  <si>
    <t>Total contacts</t>
  </si>
  <si>
    <t>Contacts/min</t>
  </si>
  <si>
    <t>Average</t>
  </si>
  <si>
    <t>totals</t>
  </si>
  <si>
    <t>total</t>
  </si>
  <si>
    <t>Ave con/min =</t>
  </si>
  <si>
    <t>sundewAve</t>
  </si>
  <si>
    <t>SpiderAve</t>
  </si>
  <si>
    <t>sundew/spider</t>
  </si>
  <si>
    <t>spider/sundew</t>
  </si>
  <si>
    <t>Average to</t>
  </si>
  <si>
    <t>Escape</t>
  </si>
  <si>
    <t>Time(sec)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</si>
</sst>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L10" sqref="K10:L10"/>
    </sheetView>
  </sheetViews>
  <sheetFormatPr defaultRowHeight="15" x14ac:dyDescent="0.25"/>
  <cols>
    <col min="1" max="1" width="16.42578125" customWidth="1"/>
    <col min="2" max="2" width="11.85546875" customWidth="1"/>
    <col min="6" max="6" width="12.42578125" customWidth="1"/>
  </cols>
  <sheetData>
    <row r="2" spans="1:6" x14ac:dyDescent="0.25">
      <c r="B2" t="s">
        <v>2</v>
      </c>
      <c r="F2" t="s">
        <v>3</v>
      </c>
    </row>
    <row r="3" spans="1:6" x14ac:dyDescent="0.25">
      <c r="A3" t="s">
        <v>1</v>
      </c>
      <c r="B3">
        <v>2.33</v>
      </c>
      <c r="C3">
        <f>(B3/2)</f>
        <v>1.165</v>
      </c>
      <c r="D3">
        <f t="shared" ref="D3:D5" si="0">(C3*C3)</f>
        <v>1.3572250000000001</v>
      </c>
      <c r="E3">
        <v>3.1415999999999999</v>
      </c>
      <c r="F3">
        <f>(D3*E3)</f>
        <v>4.2638580600000004</v>
      </c>
    </row>
    <row r="4" spans="1:6" x14ac:dyDescent="0.25">
      <c r="A4" t="s">
        <v>1</v>
      </c>
      <c r="B4">
        <v>8.76</v>
      </c>
      <c r="C4">
        <f t="shared" ref="C4:C20" si="1">(B4/2)</f>
        <v>4.38</v>
      </c>
      <c r="D4">
        <f t="shared" si="0"/>
        <v>19.1844</v>
      </c>
      <c r="E4">
        <v>3.1415999999999999</v>
      </c>
      <c r="F4">
        <f t="shared" ref="F4:F20" si="2">(D4*E4)</f>
        <v>60.269711039999997</v>
      </c>
    </row>
    <row r="5" spans="1:6" x14ac:dyDescent="0.25">
      <c r="A5" t="s">
        <v>1</v>
      </c>
      <c r="B5">
        <v>4.92</v>
      </c>
      <c r="C5">
        <f t="shared" si="1"/>
        <v>2.46</v>
      </c>
      <c r="D5">
        <f t="shared" si="0"/>
        <v>6.0515999999999996</v>
      </c>
      <c r="E5">
        <v>3.1415999999999999</v>
      </c>
      <c r="F5">
        <f t="shared" si="2"/>
        <v>19.011706559999997</v>
      </c>
    </row>
    <row r="6" spans="1:6" x14ac:dyDescent="0.25">
      <c r="A6" t="s">
        <v>1</v>
      </c>
      <c r="B6">
        <v>6.95</v>
      </c>
      <c r="C6">
        <f t="shared" si="1"/>
        <v>3.4750000000000001</v>
      </c>
      <c r="D6">
        <f>(C6*C6)</f>
        <v>12.075625</v>
      </c>
      <c r="E6">
        <v>3.1415999999999999</v>
      </c>
      <c r="F6">
        <f t="shared" si="2"/>
        <v>37.936783500000004</v>
      </c>
    </row>
    <row r="7" spans="1:6" x14ac:dyDescent="0.25">
      <c r="A7" t="s">
        <v>1</v>
      </c>
      <c r="B7">
        <v>6.58</v>
      </c>
      <c r="C7">
        <f t="shared" si="1"/>
        <v>3.29</v>
      </c>
      <c r="D7">
        <f t="shared" ref="D7:D20" si="3">(C7*C7)</f>
        <v>10.8241</v>
      </c>
      <c r="E7">
        <v>3.1415999999999999</v>
      </c>
      <c r="F7">
        <f t="shared" si="2"/>
        <v>34.004992559999998</v>
      </c>
    </row>
    <row r="8" spans="1:6" x14ac:dyDescent="0.25">
      <c r="A8" t="s">
        <v>1</v>
      </c>
      <c r="B8">
        <v>4.05</v>
      </c>
      <c r="C8">
        <f t="shared" si="1"/>
        <v>2.0249999999999999</v>
      </c>
      <c r="D8">
        <f t="shared" si="3"/>
        <v>4.100625</v>
      </c>
      <c r="E8">
        <v>3.1415999999999999</v>
      </c>
      <c r="F8">
        <f t="shared" si="2"/>
        <v>12.8825235</v>
      </c>
    </row>
    <row r="9" spans="1:6" x14ac:dyDescent="0.25">
      <c r="A9" t="s">
        <v>1</v>
      </c>
      <c r="B9">
        <v>3.12</v>
      </c>
      <c r="C9">
        <f t="shared" si="1"/>
        <v>1.56</v>
      </c>
      <c r="D9">
        <f t="shared" si="3"/>
        <v>2.4336000000000002</v>
      </c>
      <c r="E9">
        <v>3.1415999999999999</v>
      </c>
      <c r="F9">
        <f t="shared" si="2"/>
        <v>7.6453977600000007</v>
      </c>
    </row>
    <row r="10" spans="1:6" x14ac:dyDescent="0.25">
      <c r="A10" t="s">
        <v>1</v>
      </c>
      <c r="B10">
        <v>5.79</v>
      </c>
      <c r="C10">
        <f t="shared" si="1"/>
        <v>2.895</v>
      </c>
      <c r="D10">
        <f t="shared" si="3"/>
        <v>8.3810249999999993</v>
      </c>
      <c r="E10">
        <v>3.1415999999999999</v>
      </c>
      <c r="F10">
        <f t="shared" si="2"/>
        <v>26.329828139999996</v>
      </c>
    </row>
    <row r="11" spans="1:6" x14ac:dyDescent="0.25">
      <c r="A11" t="s">
        <v>1</v>
      </c>
      <c r="B11">
        <v>3.31</v>
      </c>
      <c r="C11">
        <f t="shared" si="1"/>
        <v>1.655</v>
      </c>
      <c r="D11">
        <f t="shared" si="3"/>
        <v>2.7390250000000003</v>
      </c>
      <c r="E11">
        <v>3.1415999999999999</v>
      </c>
      <c r="F11">
        <f t="shared" si="2"/>
        <v>8.6049209400000013</v>
      </c>
    </row>
    <row r="12" spans="1:6" x14ac:dyDescent="0.25">
      <c r="A12" t="s">
        <v>1</v>
      </c>
      <c r="B12">
        <v>6.94</v>
      </c>
      <c r="C12">
        <f t="shared" si="1"/>
        <v>3.47</v>
      </c>
      <c r="D12">
        <f t="shared" si="3"/>
        <v>12.040900000000001</v>
      </c>
      <c r="E12">
        <v>3.1415999999999999</v>
      </c>
      <c r="F12">
        <f t="shared" si="2"/>
        <v>37.827691440000002</v>
      </c>
    </row>
    <row r="13" spans="1:6" x14ac:dyDescent="0.25">
      <c r="A13" t="s">
        <v>1</v>
      </c>
      <c r="B13">
        <v>2.39</v>
      </c>
      <c r="C13">
        <f t="shared" si="1"/>
        <v>1.1950000000000001</v>
      </c>
      <c r="D13">
        <f t="shared" si="3"/>
        <v>1.4280250000000001</v>
      </c>
      <c r="E13">
        <v>3.1415999999999999</v>
      </c>
      <c r="F13">
        <f t="shared" si="2"/>
        <v>4.48628334</v>
      </c>
    </row>
    <row r="14" spans="1:6" x14ac:dyDescent="0.25">
      <c r="A14" t="s">
        <v>1</v>
      </c>
      <c r="B14">
        <v>3.44</v>
      </c>
      <c r="C14">
        <f t="shared" si="1"/>
        <v>1.72</v>
      </c>
      <c r="D14">
        <f t="shared" si="3"/>
        <v>2.9583999999999997</v>
      </c>
      <c r="E14">
        <v>3.1415999999999999</v>
      </c>
      <c r="F14">
        <f t="shared" si="2"/>
        <v>9.2941094399999997</v>
      </c>
    </row>
    <row r="15" spans="1:6" x14ac:dyDescent="0.25">
      <c r="A15" t="s">
        <v>1</v>
      </c>
      <c r="B15">
        <v>5.19</v>
      </c>
      <c r="C15">
        <f t="shared" si="1"/>
        <v>2.5950000000000002</v>
      </c>
      <c r="D15">
        <f t="shared" si="3"/>
        <v>6.7340250000000008</v>
      </c>
      <c r="E15">
        <v>3.1415999999999999</v>
      </c>
      <c r="F15">
        <f t="shared" si="2"/>
        <v>21.155612940000001</v>
      </c>
    </row>
    <row r="16" spans="1:6" x14ac:dyDescent="0.25">
      <c r="A16" t="s">
        <v>1</v>
      </c>
      <c r="B16">
        <v>4.6399999999999997</v>
      </c>
      <c r="C16">
        <f t="shared" si="1"/>
        <v>2.3199999999999998</v>
      </c>
      <c r="D16">
        <f t="shared" si="3"/>
        <v>5.3823999999999996</v>
      </c>
      <c r="E16">
        <v>3.1415999999999999</v>
      </c>
      <c r="F16">
        <f t="shared" si="2"/>
        <v>16.909347839999999</v>
      </c>
    </row>
    <row r="17" spans="1:8" x14ac:dyDescent="0.25">
      <c r="A17" t="s">
        <v>1</v>
      </c>
      <c r="B17">
        <v>2.11</v>
      </c>
      <c r="C17">
        <f t="shared" si="1"/>
        <v>1.0549999999999999</v>
      </c>
      <c r="D17">
        <f t="shared" si="3"/>
        <v>1.1130249999999999</v>
      </c>
      <c r="E17">
        <v>3.1415999999999999</v>
      </c>
      <c r="F17">
        <f t="shared" si="2"/>
        <v>3.4966793399999996</v>
      </c>
    </row>
    <row r="18" spans="1:8" x14ac:dyDescent="0.25">
      <c r="A18" t="s">
        <v>1</v>
      </c>
      <c r="B18">
        <v>6.66</v>
      </c>
      <c r="C18">
        <f t="shared" si="1"/>
        <v>3.33</v>
      </c>
      <c r="D18">
        <f t="shared" si="3"/>
        <v>11.088900000000001</v>
      </c>
      <c r="E18">
        <v>3.1415999999999999</v>
      </c>
      <c r="F18">
        <f t="shared" si="2"/>
        <v>34.83688824</v>
      </c>
    </row>
    <row r="19" spans="1:8" x14ac:dyDescent="0.25">
      <c r="A19" t="s">
        <v>1</v>
      </c>
      <c r="B19">
        <v>3.12</v>
      </c>
      <c r="C19">
        <f t="shared" si="1"/>
        <v>1.56</v>
      </c>
      <c r="D19">
        <f t="shared" si="3"/>
        <v>2.4336000000000002</v>
      </c>
      <c r="E19">
        <v>3.1415999999999999</v>
      </c>
      <c r="F19">
        <f t="shared" si="2"/>
        <v>7.6453977600000007</v>
      </c>
    </row>
    <row r="20" spans="1:8" x14ac:dyDescent="0.25">
      <c r="A20" s="2" t="s">
        <v>0</v>
      </c>
      <c r="B20" s="2">
        <v>70</v>
      </c>
      <c r="C20" s="2">
        <f t="shared" si="1"/>
        <v>35</v>
      </c>
      <c r="D20" s="2">
        <f t="shared" si="3"/>
        <v>1225</v>
      </c>
      <c r="E20" s="2">
        <v>3.1415999999999999</v>
      </c>
      <c r="F20" s="2">
        <f t="shared" si="2"/>
        <v>3848.46</v>
      </c>
    </row>
    <row r="21" spans="1:8" x14ac:dyDescent="0.25">
      <c r="A21" t="s">
        <v>19</v>
      </c>
      <c r="B21">
        <f>AVERAGE(B3:B19)</f>
        <v>4.7235294117647051</v>
      </c>
    </row>
    <row r="22" spans="1:8" x14ac:dyDescent="0.25">
      <c r="F22" t="s">
        <v>4</v>
      </c>
      <c r="H22">
        <f>SUM(F3:F19)</f>
        <v>346.6017324</v>
      </c>
    </row>
    <row r="25" spans="1:8" x14ac:dyDescent="0.25">
      <c r="A25" t="s">
        <v>19</v>
      </c>
      <c r="B25">
        <v>4.7235294117647051</v>
      </c>
      <c r="H25">
        <f>(346.6/3848.5)*100</f>
        <v>9.0061062751721455</v>
      </c>
    </row>
    <row r="26" spans="1:8" x14ac:dyDescent="0.25">
      <c r="A26" t="s">
        <v>20</v>
      </c>
      <c r="B26">
        <v>2.8970588235294121</v>
      </c>
    </row>
    <row r="28" spans="1:8" x14ac:dyDescent="0.25">
      <c r="A28" t="s">
        <v>21</v>
      </c>
      <c r="B28">
        <f>(B25/B26)*100</f>
        <v>163.04568527918778</v>
      </c>
    </row>
    <row r="29" spans="1:8" x14ac:dyDescent="0.25">
      <c r="A29" t="s">
        <v>22</v>
      </c>
      <c r="B29">
        <f>(B26/B25)*100</f>
        <v>61.332503113325053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B21" sqref="B21"/>
    </sheetView>
  </sheetViews>
  <sheetFormatPr defaultRowHeight="15" x14ac:dyDescent="0.25"/>
  <cols>
    <col min="2" max="2" width="10.42578125" customWidth="1"/>
    <col min="3" max="4" width="8" customWidth="1"/>
    <col min="5" max="5" width="6.7109375" customWidth="1"/>
    <col min="6" max="6" width="6.85546875" customWidth="1"/>
    <col min="8" max="8" width="14.140625" customWidth="1"/>
    <col min="9" max="9" width="11.7109375" customWidth="1"/>
  </cols>
  <sheetData>
    <row r="1" spans="1:9" x14ac:dyDescent="0.25">
      <c r="C1" t="s">
        <v>17</v>
      </c>
      <c r="D1" t="s">
        <v>17</v>
      </c>
      <c r="E1" t="s">
        <v>7</v>
      </c>
    </row>
    <row r="2" spans="1:9" x14ac:dyDescent="0.25">
      <c r="A2" t="s">
        <v>5</v>
      </c>
      <c r="B2" t="s">
        <v>6</v>
      </c>
      <c r="C2" t="s">
        <v>10</v>
      </c>
      <c r="D2" t="s">
        <v>11</v>
      </c>
      <c r="E2" t="s">
        <v>8</v>
      </c>
      <c r="F2" t="s">
        <v>9</v>
      </c>
      <c r="G2" t="s">
        <v>12</v>
      </c>
      <c r="H2" t="s">
        <v>13</v>
      </c>
      <c r="I2" t="s">
        <v>14</v>
      </c>
    </row>
    <row r="3" spans="1:9" x14ac:dyDescent="0.25">
      <c r="A3">
        <v>1</v>
      </c>
      <c r="B3">
        <v>3.36</v>
      </c>
      <c r="C3">
        <v>480</v>
      </c>
      <c r="D3">
        <f>(C3/60)</f>
        <v>8</v>
      </c>
      <c r="E3">
        <v>12</v>
      </c>
      <c r="F3">
        <v>2</v>
      </c>
      <c r="G3">
        <v>0</v>
      </c>
      <c r="H3">
        <f>SUM(E3:G3)</f>
        <v>14</v>
      </c>
      <c r="I3">
        <f>(H3/D3)</f>
        <v>1.75</v>
      </c>
    </row>
    <row r="4" spans="1:9" x14ac:dyDescent="0.25">
      <c r="A4">
        <v>2</v>
      </c>
      <c r="B4">
        <v>3.02</v>
      </c>
      <c r="C4">
        <v>240</v>
      </c>
      <c r="D4">
        <f t="shared" ref="D4:D19" si="0">(C4/60)</f>
        <v>4</v>
      </c>
      <c r="E4">
        <v>4</v>
      </c>
      <c r="F4">
        <v>1</v>
      </c>
      <c r="G4">
        <v>0</v>
      </c>
      <c r="H4">
        <f t="shared" ref="H4:H19" si="1">SUM(E4:G4)</f>
        <v>5</v>
      </c>
      <c r="I4">
        <f t="shared" ref="I4:I19" si="2">(H4/D4)</f>
        <v>1.25</v>
      </c>
    </row>
    <row r="5" spans="1:9" x14ac:dyDescent="0.25">
      <c r="A5">
        <v>3</v>
      </c>
      <c r="B5">
        <v>3.24</v>
      </c>
      <c r="C5">
        <v>540</v>
      </c>
      <c r="D5">
        <f t="shared" si="0"/>
        <v>9</v>
      </c>
      <c r="E5">
        <v>15</v>
      </c>
      <c r="F5">
        <v>4</v>
      </c>
      <c r="G5">
        <v>0</v>
      </c>
      <c r="H5">
        <f t="shared" si="1"/>
        <v>19</v>
      </c>
      <c r="I5">
        <f t="shared" si="2"/>
        <v>2.1111111111111112</v>
      </c>
    </row>
    <row r="6" spans="1:9" x14ac:dyDescent="0.25">
      <c r="A6">
        <v>4</v>
      </c>
      <c r="B6">
        <v>2.97</v>
      </c>
      <c r="C6">
        <v>381</v>
      </c>
      <c r="D6">
        <f t="shared" si="0"/>
        <v>6.35</v>
      </c>
      <c r="E6">
        <v>13</v>
      </c>
      <c r="F6">
        <v>1</v>
      </c>
      <c r="G6">
        <v>3</v>
      </c>
      <c r="H6">
        <f t="shared" si="1"/>
        <v>17</v>
      </c>
      <c r="I6">
        <f t="shared" si="2"/>
        <v>2.6771653543307088</v>
      </c>
    </row>
    <row r="7" spans="1:9" x14ac:dyDescent="0.25">
      <c r="A7">
        <v>5</v>
      </c>
      <c r="B7">
        <v>3.01</v>
      </c>
      <c r="C7">
        <v>180</v>
      </c>
      <c r="D7">
        <f t="shared" si="0"/>
        <v>3</v>
      </c>
      <c r="E7">
        <v>16</v>
      </c>
      <c r="F7">
        <v>1</v>
      </c>
      <c r="G7">
        <v>2</v>
      </c>
      <c r="H7">
        <f t="shared" si="1"/>
        <v>19</v>
      </c>
      <c r="I7">
        <f t="shared" si="2"/>
        <v>6.333333333333333</v>
      </c>
    </row>
    <row r="8" spans="1:9" x14ac:dyDescent="0.25">
      <c r="A8">
        <v>6</v>
      </c>
      <c r="B8">
        <v>3.01</v>
      </c>
      <c r="C8">
        <v>300</v>
      </c>
      <c r="D8">
        <f t="shared" si="0"/>
        <v>5</v>
      </c>
      <c r="E8">
        <v>11</v>
      </c>
      <c r="F8">
        <v>2</v>
      </c>
      <c r="G8">
        <v>0</v>
      </c>
      <c r="H8">
        <f t="shared" si="1"/>
        <v>13</v>
      </c>
      <c r="I8">
        <f t="shared" si="2"/>
        <v>2.6</v>
      </c>
    </row>
    <row r="9" spans="1:9" x14ac:dyDescent="0.25">
      <c r="A9">
        <v>7</v>
      </c>
      <c r="B9">
        <v>2.8</v>
      </c>
      <c r="C9">
        <v>150</v>
      </c>
      <c r="D9">
        <f t="shared" si="0"/>
        <v>2.5</v>
      </c>
      <c r="E9">
        <v>8</v>
      </c>
      <c r="F9">
        <v>1</v>
      </c>
      <c r="G9">
        <v>0</v>
      </c>
      <c r="H9">
        <f t="shared" si="1"/>
        <v>9</v>
      </c>
      <c r="I9">
        <f t="shared" si="2"/>
        <v>3.6</v>
      </c>
    </row>
    <row r="10" spans="1:9" x14ac:dyDescent="0.25">
      <c r="A10">
        <v>8</v>
      </c>
      <c r="B10">
        <v>2.68</v>
      </c>
      <c r="C10">
        <v>177</v>
      </c>
      <c r="D10">
        <f t="shared" si="0"/>
        <v>2.95</v>
      </c>
      <c r="E10">
        <v>11</v>
      </c>
      <c r="F10">
        <v>2</v>
      </c>
      <c r="G10">
        <v>4</v>
      </c>
      <c r="H10">
        <f t="shared" si="1"/>
        <v>17</v>
      </c>
      <c r="I10">
        <f t="shared" si="2"/>
        <v>5.7627118644067794</v>
      </c>
    </row>
    <row r="11" spans="1:9" x14ac:dyDescent="0.25">
      <c r="A11">
        <v>9</v>
      </c>
      <c r="B11">
        <v>2.87</v>
      </c>
      <c r="C11">
        <v>124</v>
      </c>
      <c r="D11">
        <f t="shared" si="0"/>
        <v>2.0666666666666669</v>
      </c>
      <c r="E11">
        <v>19</v>
      </c>
      <c r="F11">
        <v>0</v>
      </c>
      <c r="G11">
        <v>5</v>
      </c>
      <c r="H11">
        <f t="shared" si="1"/>
        <v>24</v>
      </c>
      <c r="I11">
        <f t="shared" si="2"/>
        <v>11.61290322580645</v>
      </c>
    </row>
    <row r="12" spans="1:9" x14ac:dyDescent="0.25">
      <c r="A12">
        <v>10</v>
      </c>
      <c r="B12">
        <v>2.42</v>
      </c>
      <c r="C12">
        <v>245</v>
      </c>
      <c r="D12">
        <f t="shared" si="0"/>
        <v>4.083333333333333</v>
      </c>
      <c r="E12">
        <v>5</v>
      </c>
      <c r="F12">
        <v>0</v>
      </c>
      <c r="G12">
        <v>0</v>
      </c>
      <c r="H12">
        <f t="shared" si="1"/>
        <v>5</v>
      </c>
      <c r="I12">
        <f t="shared" si="2"/>
        <v>1.2244897959183674</v>
      </c>
    </row>
    <row r="13" spans="1:9" x14ac:dyDescent="0.25">
      <c r="A13">
        <v>11</v>
      </c>
      <c r="B13">
        <v>2.46</v>
      </c>
      <c r="C13">
        <v>110</v>
      </c>
      <c r="D13">
        <f t="shared" si="0"/>
        <v>1.8333333333333333</v>
      </c>
      <c r="E13">
        <v>9</v>
      </c>
      <c r="F13">
        <v>2</v>
      </c>
      <c r="G13">
        <v>3</v>
      </c>
      <c r="H13">
        <f t="shared" si="1"/>
        <v>14</v>
      </c>
      <c r="I13">
        <f t="shared" si="2"/>
        <v>7.6363636363636367</v>
      </c>
    </row>
    <row r="14" spans="1:9" x14ac:dyDescent="0.25">
      <c r="A14">
        <v>12</v>
      </c>
      <c r="B14">
        <v>2.31</v>
      </c>
      <c r="C14">
        <v>300</v>
      </c>
      <c r="D14">
        <f t="shared" si="0"/>
        <v>5</v>
      </c>
      <c r="E14">
        <v>7</v>
      </c>
      <c r="F14">
        <v>0</v>
      </c>
      <c r="G14">
        <v>4</v>
      </c>
      <c r="H14">
        <f t="shared" si="1"/>
        <v>11</v>
      </c>
      <c r="I14">
        <f t="shared" si="2"/>
        <v>2.2000000000000002</v>
      </c>
    </row>
    <row r="15" spans="1:9" x14ac:dyDescent="0.25">
      <c r="A15">
        <v>13</v>
      </c>
      <c r="B15">
        <v>3.22</v>
      </c>
      <c r="C15">
        <v>30</v>
      </c>
      <c r="D15">
        <f t="shared" si="0"/>
        <v>0.5</v>
      </c>
      <c r="E15">
        <v>2</v>
      </c>
      <c r="F15">
        <v>0</v>
      </c>
      <c r="G15">
        <v>1</v>
      </c>
      <c r="H15">
        <f t="shared" si="1"/>
        <v>3</v>
      </c>
      <c r="I15">
        <f t="shared" si="2"/>
        <v>6</v>
      </c>
    </row>
    <row r="16" spans="1:9" x14ac:dyDescent="0.25">
      <c r="A16">
        <v>14</v>
      </c>
      <c r="B16">
        <v>2.98</v>
      </c>
      <c r="C16">
        <v>68</v>
      </c>
      <c r="D16">
        <f t="shared" si="0"/>
        <v>1.1333333333333333</v>
      </c>
      <c r="E16">
        <v>11</v>
      </c>
      <c r="F16">
        <v>0</v>
      </c>
      <c r="G16">
        <v>2</v>
      </c>
      <c r="H16">
        <f t="shared" si="1"/>
        <v>13</v>
      </c>
      <c r="I16">
        <f t="shared" si="2"/>
        <v>11.470588235294118</v>
      </c>
    </row>
    <row r="17" spans="1:9" x14ac:dyDescent="0.25">
      <c r="A17">
        <v>15</v>
      </c>
      <c r="B17">
        <v>3.02</v>
      </c>
      <c r="C17">
        <v>100</v>
      </c>
      <c r="D17">
        <f t="shared" si="0"/>
        <v>1.6666666666666667</v>
      </c>
      <c r="E17">
        <v>7</v>
      </c>
      <c r="F17">
        <v>0</v>
      </c>
      <c r="G17">
        <v>0</v>
      </c>
      <c r="H17">
        <f t="shared" si="1"/>
        <v>7</v>
      </c>
      <c r="I17">
        <f t="shared" si="2"/>
        <v>4.2</v>
      </c>
    </row>
    <row r="18" spans="1:9" x14ac:dyDescent="0.25">
      <c r="A18">
        <v>16</v>
      </c>
      <c r="B18">
        <v>3.13</v>
      </c>
      <c r="C18">
        <v>168</v>
      </c>
      <c r="D18">
        <f t="shared" si="0"/>
        <v>2.8</v>
      </c>
      <c r="E18">
        <v>13</v>
      </c>
      <c r="F18">
        <v>0</v>
      </c>
      <c r="G18">
        <v>0</v>
      </c>
      <c r="H18">
        <f t="shared" si="1"/>
        <v>13</v>
      </c>
      <c r="I18">
        <f t="shared" si="2"/>
        <v>4.6428571428571432</v>
      </c>
    </row>
    <row r="19" spans="1:9" x14ac:dyDescent="0.25">
      <c r="A19">
        <v>17</v>
      </c>
      <c r="B19">
        <v>2.75</v>
      </c>
      <c r="C19">
        <v>102</v>
      </c>
      <c r="D19">
        <f t="shared" si="0"/>
        <v>1.7</v>
      </c>
      <c r="E19">
        <v>18</v>
      </c>
      <c r="F19">
        <v>0</v>
      </c>
      <c r="G19">
        <v>0</v>
      </c>
      <c r="H19">
        <f t="shared" si="1"/>
        <v>18</v>
      </c>
      <c r="I19">
        <f t="shared" si="2"/>
        <v>10.588235294117647</v>
      </c>
    </row>
    <row r="20" spans="1:9" x14ac:dyDescent="0.25">
      <c r="A20" s="1" t="s">
        <v>16</v>
      </c>
      <c r="B20" s="1"/>
      <c r="C20" s="1"/>
      <c r="D20" s="1">
        <f>SUM(D3:D19)</f>
        <v>61.583333333333343</v>
      </c>
      <c r="E20" s="1">
        <f>SUM(E3:E19)</f>
        <v>181</v>
      </c>
      <c r="F20" s="1">
        <f t="shared" ref="F20:H20" si="3">SUM(F3:F19)</f>
        <v>16</v>
      </c>
      <c r="G20" s="1">
        <f t="shared" si="3"/>
        <v>24</v>
      </c>
      <c r="H20" s="1">
        <f t="shared" si="3"/>
        <v>221</v>
      </c>
      <c r="I20" s="1"/>
    </row>
    <row r="21" spans="1:9" x14ac:dyDescent="0.25">
      <c r="A21" t="s">
        <v>15</v>
      </c>
      <c r="B21">
        <f>AVERAGE(B3:B19)</f>
        <v>2.8970588235294121</v>
      </c>
      <c r="D21">
        <f>AVERAGE(D3:D19)</f>
        <v>3.6225490196078436</v>
      </c>
      <c r="H21" t="s">
        <v>18</v>
      </c>
      <c r="I21">
        <f>AVERAGE(I3:I19)</f>
        <v>5.0388093525611355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E25" sqref="E25"/>
    </sheetView>
  </sheetViews>
  <sheetFormatPr defaultRowHeight="15" x14ac:dyDescent="0.25"/>
  <cols>
    <col min="1" max="1" width="14.42578125" customWidth="1"/>
  </cols>
  <sheetData>
    <row r="1" spans="1:2" x14ac:dyDescent="0.25">
      <c r="B1" t="s">
        <v>25</v>
      </c>
    </row>
    <row r="2" spans="1:2" x14ac:dyDescent="0.25">
      <c r="A2">
        <v>1</v>
      </c>
      <c r="B2">
        <v>4</v>
      </c>
    </row>
    <row r="3" spans="1:2" x14ac:dyDescent="0.25">
      <c r="A3">
        <v>2</v>
      </c>
      <c r="B3">
        <v>4</v>
      </c>
    </row>
    <row r="4" spans="1:2" x14ac:dyDescent="0.25">
      <c r="A4">
        <v>3</v>
      </c>
      <c r="B4">
        <v>14</v>
      </c>
    </row>
    <row r="5" spans="1:2" x14ac:dyDescent="0.25">
      <c r="A5">
        <v>4</v>
      </c>
      <c r="B5">
        <v>3</v>
      </c>
    </row>
    <row r="6" spans="1:2" x14ac:dyDescent="0.25">
      <c r="A6">
        <v>5</v>
      </c>
      <c r="B6">
        <v>5</v>
      </c>
    </row>
    <row r="7" spans="1:2" x14ac:dyDescent="0.25">
      <c r="A7">
        <v>6</v>
      </c>
      <c r="B7">
        <v>8</v>
      </c>
    </row>
    <row r="8" spans="1:2" x14ac:dyDescent="0.25">
      <c r="A8">
        <v>7</v>
      </c>
      <c r="B8">
        <v>97</v>
      </c>
    </row>
    <row r="9" spans="1:2" x14ac:dyDescent="0.25">
      <c r="A9">
        <v>8</v>
      </c>
      <c r="B9">
        <v>24</v>
      </c>
    </row>
    <row r="10" spans="1:2" x14ac:dyDescent="0.25">
      <c r="A10">
        <v>9</v>
      </c>
      <c r="B10">
        <v>8</v>
      </c>
    </row>
    <row r="11" spans="1:2" x14ac:dyDescent="0.25">
      <c r="A11">
        <v>10</v>
      </c>
      <c r="B11">
        <v>8</v>
      </c>
    </row>
    <row r="12" spans="1:2" x14ac:dyDescent="0.25">
      <c r="A12">
        <v>11</v>
      </c>
      <c r="B12">
        <v>8</v>
      </c>
    </row>
    <row r="13" spans="1:2" x14ac:dyDescent="0.25">
      <c r="A13">
        <v>12</v>
      </c>
      <c r="B13">
        <v>9</v>
      </c>
    </row>
    <row r="14" spans="1:2" x14ac:dyDescent="0.25">
      <c r="A14">
        <v>13</v>
      </c>
      <c r="B14">
        <v>10</v>
      </c>
    </row>
    <row r="15" spans="1:2" x14ac:dyDescent="0.25">
      <c r="A15">
        <v>14</v>
      </c>
      <c r="B15">
        <v>9</v>
      </c>
    </row>
    <row r="16" spans="1:2" x14ac:dyDescent="0.25">
      <c r="A16">
        <v>15</v>
      </c>
      <c r="B16">
        <v>16</v>
      </c>
    </row>
    <row r="17" spans="1:2" x14ac:dyDescent="0.25">
      <c r="A17">
        <v>16</v>
      </c>
      <c r="B17">
        <v>68</v>
      </c>
    </row>
    <row r="18" spans="1:2" x14ac:dyDescent="0.25">
      <c r="A18" t="s">
        <v>23</v>
      </c>
      <c r="B18">
        <f>AVERAGE(B2:B17)</f>
        <v>18.4375</v>
      </c>
    </row>
    <row r="19" spans="1:2" x14ac:dyDescent="0.25">
      <c r="A19" t="s">
        <v>24</v>
      </c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sundewArea</vt:lpstr>
      <vt:lpstr>Contacts</vt:lpstr>
      <vt:lpstr>TimetoEscape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Krupa, James J</dc:creator>
  <cp:lastModifiedBy>Krupa, James J</cp:lastModifiedBy>
  <cp:lastPrinted>2016-01-27T16:05:16Z</cp:lastPrinted>
  <dcterms:created xsi:type="dcterms:W3CDTF">2015-11-11T20:46:57Z</dcterms:created>
  <dcterms:modified xsi:type="dcterms:W3CDTF">2016-01-27T16:05:20Z</dcterms:modified>
</cp:coreProperties>
</file>