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irsch\Desktop\raw data EcolEvol\"/>
    </mc:Choice>
  </mc:AlternateContent>
  <bookViews>
    <workbookView xWindow="0" yWindow="0" windowWidth="28800" windowHeight="14100" activeTab="2"/>
  </bookViews>
  <sheets>
    <sheet name="parameters" sheetId="1" r:id="rId1"/>
    <sheet name="amino acids" sheetId="2" r:id="rId2"/>
    <sheet name="sugars" sheetId="3" r:id="rId3"/>
  </sheets>
  <calcPr calcId="162913" concurrentCalc="0"/>
</workbook>
</file>

<file path=xl/calcChain.xml><?xml version="1.0" encoding="utf-8"?>
<calcChain xmlns="http://schemas.openxmlformats.org/spreadsheetml/2006/main">
  <c r="X4" i="2" l="1"/>
  <c r="Z4" i="2"/>
  <c r="J4" i="3"/>
  <c r="Y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4" i="3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V4" i="2"/>
  <c r="V18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15" i="1"/>
</calcChain>
</file>

<file path=xl/sharedStrings.xml><?xml version="1.0" encoding="utf-8"?>
<sst xmlns="http://schemas.openxmlformats.org/spreadsheetml/2006/main" count="96" uniqueCount="67">
  <si>
    <t>Analysis of sugars and free amino acids in transgenic and control plants (validate that transformation did not impact nutritional value)</t>
  </si>
  <si>
    <t xml:space="preserve">plants: </t>
  </si>
  <si>
    <t>Arabidopsis thaliana</t>
  </si>
  <si>
    <t>whole rosette (no roots)</t>
  </si>
  <si>
    <t>in 50 mL Falcon tube</t>
  </si>
  <si>
    <t>extraction:</t>
  </si>
  <si>
    <t>freeze-dried</t>
  </si>
  <si>
    <t>20 mg plant powder + 1 mL extracting agent</t>
  </si>
  <si>
    <t xml:space="preserve">80% MeOH incl. IS for glucosinolates </t>
  </si>
  <si>
    <t>sugars</t>
  </si>
  <si>
    <t>analysis:</t>
  </si>
  <si>
    <t>API3200</t>
  </si>
  <si>
    <t>21.01.2019</t>
  </si>
  <si>
    <t>API5000</t>
  </si>
  <si>
    <t>22.01.2019</t>
  </si>
  <si>
    <t>sample ID</t>
  </si>
  <si>
    <t>weight (mg)</t>
  </si>
  <si>
    <t>ROY (HEC)-Project</t>
  </si>
  <si>
    <t>Collaboration with Roy Kirsch (HEC)</t>
  </si>
  <si>
    <t>AAs</t>
  </si>
  <si>
    <t>weight (g)</t>
  </si>
  <si>
    <t>Sample Name</t>
  </si>
  <si>
    <t>Ala</t>
  </si>
  <si>
    <t>Ser</t>
  </si>
  <si>
    <t>Pro</t>
  </si>
  <si>
    <t>Val</t>
  </si>
  <si>
    <t>Thr</t>
  </si>
  <si>
    <t>Ile</t>
  </si>
  <si>
    <t>Leu</t>
  </si>
  <si>
    <t>Asp</t>
  </si>
  <si>
    <t>Glu</t>
  </si>
  <si>
    <t>His</t>
  </si>
  <si>
    <t>Phe</t>
  </si>
  <si>
    <t>Arg</t>
  </si>
  <si>
    <t>Tyr</t>
  </si>
  <si>
    <t>Trp</t>
  </si>
  <si>
    <t>Asn</t>
  </si>
  <si>
    <t>Gln</t>
  </si>
  <si>
    <t>Lys</t>
  </si>
  <si>
    <t>nd</t>
  </si>
  <si>
    <t>amino acid concentration in µmol/g dry weight</t>
  </si>
  <si>
    <t>SUM AAs</t>
  </si>
  <si>
    <t>essential AAs</t>
  </si>
  <si>
    <t>Met</t>
  </si>
  <si>
    <t>sugar concentrations in non-diluted extract in mg/g DW</t>
  </si>
  <si>
    <t>Glucose</t>
  </si>
  <si>
    <t>Fructose</t>
  </si>
  <si>
    <t>Trisaccharides</t>
  </si>
  <si>
    <t>Tetrasaccharides</t>
  </si>
  <si>
    <t>SUM sugars</t>
  </si>
  <si>
    <t>Sucrose</t>
  </si>
  <si>
    <t>50µl supernatant for sugar &amp; AA analysis</t>
  </si>
  <si>
    <t>dilute (1:10) with H2O incl. IS for AAs (10 µg/ml)</t>
  </si>
  <si>
    <t>fe-lc-aphera-nh2-more-sugars-schedmrm-h2o-acn.dam</t>
  </si>
  <si>
    <t>fe-sug-151218.qmf</t>
  </si>
  <si>
    <t>mr-as-plus30-optimiert.dam</t>
  </si>
  <si>
    <t>mr-as-ulm-120612.qmf</t>
  </si>
  <si>
    <t>d-N-AcOrn*</t>
  </si>
  <si>
    <t>* delta-N-acetyl ornithine (acetylated non-proteinogenic amino acid, found in Arabidopsis in response to pathogen infection)</t>
  </si>
  <si>
    <t xml:space="preserve">Glu/Suc* </t>
  </si>
  <si>
    <t>* suggested to give information on sugar import/export of leaf</t>
  </si>
  <si>
    <t>in mg/g FW</t>
  </si>
  <si>
    <t>µmol/g FW</t>
  </si>
  <si>
    <t>xgFW/1gDW</t>
  </si>
  <si>
    <t>Atwt</t>
  </si>
  <si>
    <t>Atpgip1m</t>
  </si>
  <si>
    <t>Atpgip2m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</si>
</sst>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5" fillId="0" borderId="0" xfId="0" applyNumberFormat="1" applyFont="1"/>
    <xf numFmtId="164" fontId="5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4" fillId="5" borderId="0" xfId="0" applyFont="1" applyFill="1"/>
    <xf numFmtId="0" fontId="5" fillId="5" borderId="0" xfId="0" applyFont="1" applyFill="1" applyBorder="1"/>
    <xf numFmtId="2" fontId="5" fillId="5" borderId="0" xfId="0" applyNumberFormat="1" applyFont="1" applyFill="1"/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B54" sqref="B54"/>
    </sheetView>
  </sheetViews>
  <sheetFormatPr defaultRowHeight="15" x14ac:dyDescent="0.25"/>
  <cols>
    <col min="1" max="1" width="10.28515625" customWidth="1"/>
    <col min="2" max="2" width="14.140625" customWidth="1"/>
    <col min="5" max="5" width="10.42578125" customWidth="1"/>
    <col min="14" max="14" width="10" customWidth="1"/>
  </cols>
  <sheetData>
    <row r="1" spans="1:14" s="3" customFormat="1" x14ac:dyDescent="0.25">
      <c r="A1" s="3" t="s">
        <v>17</v>
      </c>
    </row>
    <row r="3" spans="1:14" s="4" customFormat="1" x14ac:dyDescent="0.25">
      <c r="A3" s="4" t="s">
        <v>18</v>
      </c>
    </row>
    <row r="4" spans="1:14" x14ac:dyDescent="0.25">
      <c r="A4" t="s">
        <v>0</v>
      </c>
    </row>
    <row r="6" spans="1:14" x14ac:dyDescent="0.25">
      <c r="A6" s="3" t="s">
        <v>1</v>
      </c>
      <c r="B6" t="s">
        <v>2</v>
      </c>
      <c r="E6" s="3" t="s">
        <v>5</v>
      </c>
      <c r="F6" t="s">
        <v>8</v>
      </c>
      <c r="K6" s="3" t="s">
        <v>10</v>
      </c>
      <c r="L6" t="s">
        <v>9</v>
      </c>
      <c r="M6" t="s">
        <v>11</v>
      </c>
      <c r="N6" t="s">
        <v>12</v>
      </c>
    </row>
    <row r="7" spans="1:14" x14ac:dyDescent="0.25">
      <c r="B7" t="s">
        <v>3</v>
      </c>
      <c r="F7" t="s">
        <v>7</v>
      </c>
      <c r="N7" t="s">
        <v>53</v>
      </c>
    </row>
    <row r="8" spans="1:14" x14ac:dyDescent="0.25">
      <c r="B8" t="s">
        <v>4</v>
      </c>
      <c r="F8" t="s">
        <v>51</v>
      </c>
      <c r="N8" t="s">
        <v>54</v>
      </c>
    </row>
    <row r="9" spans="1:14" x14ac:dyDescent="0.25">
      <c r="B9" t="s">
        <v>6</v>
      </c>
      <c r="F9" t="s">
        <v>52</v>
      </c>
      <c r="L9" t="s">
        <v>19</v>
      </c>
      <c r="M9" t="s">
        <v>13</v>
      </c>
      <c r="N9" t="s">
        <v>14</v>
      </c>
    </row>
    <row r="10" spans="1:14" x14ac:dyDescent="0.25">
      <c r="N10" t="s">
        <v>55</v>
      </c>
    </row>
    <row r="11" spans="1:14" x14ac:dyDescent="0.25">
      <c r="N11" t="s">
        <v>56</v>
      </c>
    </row>
    <row r="12" spans="1:14" s="1" customFormat="1" ht="15.75" thickBot="1" x14ac:dyDescent="0.3"/>
    <row r="14" spans="1:14" s="2" customFormat="1" x14ac:dyDescent="0.25">
      <c r="A14" s="2" t="s">
        <v>15</v>
      </c>
      <c r="B14" s="2" t="s">
        <v>16</v>
      </c>
      <c r="C14" s="2" t="s">
        <v>20</v>
      </c>
    </row>
    <row r="15" spans="1:14" x14ac:dyDescent="0.25">
      <c r="A15">
        <v>1</v>
      </c>
      <c r="B15">
        <v>19.32</v>
      </c>
      <c r="C15">
        <f>B15/1000</f>
        <v>1.932E-2</v>
      </c>
    </row>
    <row r="16" spans="1:14" x14ac:dyDescent="0.25">
      <c r="A16">
        <v>2</v>
      </c>
      <c r="B16">
        <v>19.57</v>
      </c>
      <c r="C16">
        <f t="shared" ref="C16:C62" si="0">B16/1000</f>
        <v>1.9570000000000001E-2</v>
      </c>
    </row>
    <row r="17" spans="1:3" x14ac:dyDescent="0.25">
      <c r="A17">
        <v>3</v>
      </c>
      <c r="B17">
        <v>19.73</v>
      </c>
      <c r="C17">
        <f t="shared" si="0"/>
        <v>1.9730000000000001E-2</v>
      </c>
    </row>
    <row r="18" spans="1:3" x14ac:dyDescent="0.25">
      <c r="A18">
        <v>4</v>
      </c>
      <c r="B18">
        <v>20.8</v>
      </c>
      <c r="C18">
        <f t="shared" si="0"/>
        <v>2.0799999999999999E-2</v>
      </c>
    </row>
    <row r="19" spans="1:3" x14ac:dyDescent="0.25">
      <c r="A19">
        <v>5</v>
      </c>
      <c r="B19">
        <v>19.61</v>
      </c>
      <c r="C19">
        <f t="shared" si="0"/>
        <v>1.9609999999999999E-2</v>
      </c>
    </row>
    <row r="20" spans="1:3" x14ac:dyDescent="0.25">
      <c r="A20">
        <v>6</v>
      </c>
      <c r="B20">
        <v>19.11</v>
      </c>
      <c r="C20">
        <f t="shared" si="0"/>
        <v>1.9109999999999999E-2</v>
      </c>
    </row>
    <row r="21" spans="1:3" x14ac:dyDescent="0.25">
      <c r="A21">
        <v>7</v>
      </c>
      <c r="B21">
        <v>20.81</v>
      </c>
      <c r="C21">
        <f t="shared" si="0"/>
        <v>2.0809999999999999E-2</v>
      </c>
    </row>
    <row r="22" spans="1:3" x14ac:dyDescent="0.25">
      <c r="A22">
        <v>8</v>
      </c>
      <c r="B22">
        <v>20.81</v>
      </c>
      <c r="C22">
        <f t="shared" si="0"/>
        <v>2.0809999999999999E-2</v>
      </c>
    </row>
    <row r="23" spans="1:3" x14ac:dyDescent="0.25">
      <c r="A23">
        <v>9</v>
      </c>
      <c r="B23">
        <v>19.62</v>
      </c>
      <c r="C23">
        <f t="shared" si="0"/>
        <v>1.9620000000000002E-2</v>
      </c>
    </row>
    <row r="24" spans="1:3" x14ac:dyDescent="0.25">
      <c r="A24">
        <v>10</v>
      </c>
      <c r="B24">
        <v>19.21</v>
      </c>
      <c r="C24">
        <f t="shared" si="0"/>
        <v>1.9210000000000001E-2</v>
      </c>
    </row>
    <row r="25" spans="1:3" x14ac:dyDescent="0.25">
      <c r="A25">
        <v>11</v>
      </c>
      <c r="B25">
        <v>19.97</v>
      </c>
      <c r="C25">
        <f t="shared" si="0"/>
        <v>1.9969999999999998E-2</v>
      </c>
    </row>
    <row r="26" spans="1:3" x14ac:dyDescent="0.25">
      <c r="A26">
        <v>12</v>
      </c>
      <c r="B26">
        <v>19.440000000000001</v>
      </c>
      <c r="C26">
        <f t="shared" si="0"/>
        <v>1.9440000000000002E-2</v>
      </c>
    </row>
    <row r="27" spans="1:3" x14ac:dyDescent="0.25">
      <c r="A27">
        <v>13</v>
      </c>
      <c r="B27">
        <v>19.32</v>
      </c>
      <c r="C27">
        <f t="shared" si="0"/>
        <v>1.932E-2</v>
      </c>
    </row>
    <row r="28" spans="1:3" x14ac:dyDescent="0.25">
      <c r="A28">
        <v>14</v>
      </c>
      <c r="B28">
        <v>19.59</v>
      </c>
      <c r="C28">
        <f t="shared" si="0"/>
        <v>1.959E-2</v>
      </c>
    </row>
    <row r="29" spans="1:3" x14ac:dyDescent="0.25">
      <c r="A29">
        <v>15</v>
      </c>
      <c r="B29">
        <v>20.14</v>
      </c>
      <c r="C29">
        <f t="shared" si="0"/>
        <v>2.0140000000000002E-2</v>
      </c>
    </row>
    <row r="30" spans="1:3" x14ac:dyDescent="0.25">
      <c r="A30">
        <v>16</v>
      </c>
      <c r="B30">
        <v>20.5</v>
      </c>
      <c r="C30">
        <f t="shared" si="0"/>
        <v>2.0500000000000001E-2</v>
      </c>
    </row>
    <row r="31" spans="1:3" x14ac:dyDescent="0.25">
      <c r="A31">
        <v>17</v>
      </c>
      <c r="B31">
        <v>20.56</v>
      </c>
      <c r="C31">
        <f t="shared" si="0"/>
        <v>2.0559999999999998E-2</v>
      </c>
    </row>
    <row r="32" spans="1:3" x14ac:dyDescent="0.25">
      <c r="A32">
        <v>18</v>
      </c>
      <c r="B32">
        <v>20.93</v>
      </c>
      <c r="C32">
        <f t="shared" si="0"/>
        <v>2.0930000000000001E-2</v>
      </c>
    </row>
    <row r="33" spans="1:3" x14ac:dyDescent="0.25">
      <c r="A33">
        <v>19</v>
      </c>
      <c r="B33">
        <v>20.63</v>
      </c>
      <c r="C33">
        <f t="shared" si="0"/>
        <v>2.0629999999999999E-2</v>
      </c>
    </row>
    <row r="34" spans="1:3" x14ac:dyDescent="0.25">
      <c r="A34">
        <v>20</v>
      </c>
      <c r="B34">
        <v>20.420000000000002</v>
      </c>
      <c r="C34">
        <f t="shared" si="0"/>
        <v>2.0420000000000001E-2</v>
      </c>
    </row>
    <row r="35" spans="1:3" x14ac:dyDescent="0.25">
      <c r="A35">
        <v>21</v>
      </c>
      <c r="B35">
        <v>19.77</v>
      </c>
      <c r="C35">
        <f t="shared" si="0"/>
        <v>1.9769999999999999E-2</v>
      </c>
    </row>
    <row r="36" spans="1:3" x14ac:dyDescent="0.25">
      <c r="A36">
        <v>22</v>
      </c>
      <c r="B36">
        <v>19.3</v>
      </c>
      <c r="C36">
        <f t="shared" si="0"/>
        <v>1.9300000000000001E-2</v>
      </c>
    </row>
    <row r="37" spans="1:3" x14ac:dyDescent="0.25">
      <c r="A37">
        <v>23</v>
      </c>
      <c r="B37">
        <v>20.93</v>
      </c>
      <c r="C37">
        <f t="shared" si="0"/>
        <v>2.0930000000000001E-2</v>
      </c>
    </row>
    <row r="38" spans="1:3" x14ac:dyDescent="0.25">
      <c r="A38">
        <v>24</v>
      </c>
      <c r="B38">
        <v>20.05</v>
      </c>
      <c r="C38">
        <f t="shared" si="0"/>
        <v>2.0050000000000002E-2</v>
      </c>
    </row>
    <row r="39" spans="1:3" x14ac:dyDescent="0.25">
      <c r="A39">
        <v>25</v>
      </c>
      <c r="B39">
        <v>19.350000000000001</v>
      </c>
      <c r="C39">
        <f t="shared" si="0"/>
        <v>1.9350000000000003E-2</v>
      </c>
    </row>
    <row r="40" spans="1:3" x14ac:dyDescent="0.25">
      <c r="A40">
        <v>26</v>
      </c>
      <c r="B40">
        <v>20.87</v>
      </c>
      <c r="C40">
        <f t="shared" si="0"/>
        <v>2.087E-2</v>
      </c>
    </row>
    <row r="41" spans="1:3" x14ac:dyDescent="0.25">
      <c r="A41">
        <v>27</v>
      </c>
      <c r="B41">
        <v>20.43</v>
      </c>
      <c r="C41">
        <f t="shared" si="0"/>
        <v>2.043E-2</v>
      </c>
    </row>
    <row r="42" spans="1:3" x14ac:dyDescent="0.25">
      <c r="A42">
        <v>28</v>
      </c>
      <c r="B42">
        <v>20.7</v>
      </c>
      <c r="C42">
        <f t="shared" si="0"/>
        <v>2.07E-2</v>
      </c>
    </row>
    <row r="43" spans="1:3" x14ac:dyDescent="0.25">
      <c r="A43">
        <v>29</v>
      </c>
      <c r="B43">
        <v>19.47</v>
      </c>
      <c r="C43">
        <f t="shared" si="0"/>
        <v>1.9469999999999998E-2</v>
      </c>
    </row>
    <row r="44" spans="1:3" x14ac:dyDescent="0.25">
      <c r="A44">
        <v>30</v>
      </c>
      <c r="B44">
        <v>20.010000000000002</v>
      </c>
      <c r="C44">
        <f t="shared" si="0"/>
        <v>2.001E-2</v>
      </c>
    </row>
    <row r="45" spans="1:3" x14ac:dyDescent="0.25">
      <c r="A45">
        <v>31</v>
      </c>
      <c r="B45">
        <v>20.309999999999999</v>
      </c>
      <c r="C45">
        <f t="shared" si="0"/>
        <v>2.0309999999999998E-2</v>
      </c>
    </row>
    <row r="46" spans="1:3" x14ac:dyDescent="0.25">
      <c r="A46">
        <v>32</v>
      </c>
      <c r="B46">
        <v>19.600000000000001</v>
      </c>
      <c r="C46">
        <f t="shared" si="0"/>
        <v>1.9600000000000003E-2</v>
      </c>
    </row>
    <row r="47" spans="1:3" x14ac:dyDescent="0.25">
      <c r="A47">
        <v>33</v>
      </c>
      <c r="B47">
        <v>20.82</v>
      </c>
      <c r="C47">
        <f t="shared" si="0"/>
        <v>2.0820000000000002E-2</v>
      </c>
    </row>
    <row r="48" spans="1:3" x14ac:dyDescent="0.25">
      <c r="A48">
        <v>34</v>
      </c>
      <c r="B48">
        <v>19.18</v>
      </c>
      <c r="C48">
        <f t="shared" si="0"/>
        <v>1.9179999999999999E-2</v>
      </c>
    </row>
    <row r="49" spans="1:3" x14ac:dyDescent="0.25">
      <c r="A49">
        <v>35</v>
      </c>
      <c r="B49">
        <v>20.100000000000001</v>
      </c>
      <c r="C49">
        <f t="shared" si="0"/>
        <v>2.01E-2</v>
      </c>
    </row>
    <row r="50" spans="1:3" x14ac:dyDescent="0.25">
      <c r="A50">
        <v>36</v>
      </c>
      <c r="B50">
        <v>20.34</v>
      </c>
      <c r="C50">
        <f t="shared" si="0"/>
        <v>2.034E-2</v>
      </c>
    </row>
    <row r="51" spans="1:3" x14ac:dyDescent="0.25">
      <c r="A51">
        <v>37</v>
      </c>
      <c r="B51">
        <v>20.399999999999999</v>
      </c>
      <c r="C51">
        <f t="shared" si="0"/>
        <v>2.0399999999999998E-2</v>
      </c>
    </row>
    <row r="52" spans="1:3" x14ac:dyDescent="0.25">
      <c r="A52">
        <v>38</v>
      </c>
      <c r="B52">
        <v>20.2</v>
      </c>
      <c r="C52">
        <f t="shared" si="0"/>
        <v>2.0199999999999999E-2</v>
      </c>
    </row>
    <row r="53" spans="1:3" x14ac:dyDescent="0.25">
      <c r="A53">
        <v>39</v>
      </c>
      <c r="B53">
        <v>20.86</v>
      </c>
      <c r="C53">
        <f t="shared" si="0"/>
        <v>2.086E-2</v>
      </c>
    </row>
    <row r="54" spans="1:3" x14ac:dyDescent="0.25">
      <c r="A54">
        <v>40</v>
      </c>
      <c r="B54">
        <v>20.93</v>
      </c>
      <c r="C54">
        <f t="shared" si="0"/>
        <v>2.0930000000000001E-2</v>
      </c>
    </row>
    <row r="55" spans="1:3" x14ac:dyDescent="0.25">
      <c r="A55">
        <v>41</v>
      </c>
      <c r="B55">
        <v>19.13</v>
      </c>
      <c r="C55">
        <f t="shared" si="0"/>
        <v>1.9129999999999998E-2</v>
      </c>
    </row>
    <row r="56" spans="1:3" x14ac:dyDescent="0.25">
      <c r="A56">
        <v>42</v>
      </c>
      <c r="B56">
        <v>19.25</v>
      </c>
      <c r="C56">
        <f t="shared" si="0"/>
        <v>1.925E-2</v>
      </c>
    </row>
    <row r="57" spans="1:3" x14ac:dyDescent="0.25">
      <c r="A57">
        <v>43</v>
      </c>
      <c r="B57">
        <v>19.62</v>
      </c>
      <c r="C57">
        <f t="shared" si="0"/>
        <v>1.9620000000000002E-2</v>
      </c>
    </row>
    <row r="58" spans="1:3" x14ac:dyDescent="0.25">
      <c r="A58">
        <v>44</v>
      </c>
      <c r="B58">
        <v>20.8</v>
      </c>
      <c r="C58">
        <f t="shared" si="0"/>
        <v>2.0799999999999999E-2</v>
      </c>
    </row>
    <row r="59" spans="1:3" x14ac:dyDescent="0.25">
      <c r="A59">
        <v>45</v>
      </c>
      <c r="B59">
        <v>19.37</v>
      </c>
      <c r="C59">
        <f t="shared" si="0"/>
        <v>1.9370000000000002E-2</v>
      </c>
    </row>
    <row r="60" spans="1:3" x14ac:dyDescent="0.25">
      <c r="A60">
        <v>46</v>
      </c>
      <c r="B60">
        <v>20.85</v>
      </c>
      <c r="C60">
        <f t="shared" si="0"/>
        <v>2.085E-2</v>
      </c>
    </row>
    <row r="61" spans="1:3" x14ac:dyDescent="0.25">
      <c r="A61">
        <v>47</v>
      </c>
      <c r="B61">
        <v>19.09</v>
      </c>
      <c r="C61">
        <f t="shared" si="0"/>
        <v>1.9089999999999999E-2</v>
      </c>
    </row>
    <row r="62" spans="1:3" x14ac:dyDescent="0.25">
      <c r="A62">
        <v>48</v>
      </c>
      <c r="B62">
        <v>20.02</v>
      </c>
      <c r="C62">
        <f t="shared" si="0"/>
        <v>2.002E-2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zoomScale="80" zoomScaleNormal="80" workbookViewId="0">
      <selection activeCell="Z1" sqref="Z1:Z1048576"/>
    </sheetView>
  </sheetViews>
  <sheetFormatPr defaultRowHeight="12.75" x14ac:dyDescent="0.2"/>
  <cols>
    <col min="1" max="1" width="9.140625" style="6"/>
    <col min="2" max="2" width="18.5703125" style="6" customWidth="1"/>
    <col min="3" max="20" width="9.140625" style="6"/>
    <col min="21" max="21" width="12" style="6" bestFit="1" customWidth="1"/>
    <col min="22" max="22" width="10.140625" style="6" bestFit="1" customWidth="1"/>
    <col min="23" max="23" width="15.28515625" style="14" customWidth="1"/>
    <col min="24" max="24" width="11.28515625" style="6" bestFit="1" customWidth="1"/>
    <col min="25" max="25" width="15.140625" style="6" bestFit="1" customWidth="1"/>
    <col min="26" max="26" width="12.28515625" style="14" bestFit="1" customWidth="1"/>
    <col min="27" max="16384" width="9.140625" style="6"/>
  </cols>
  <sheetData>
    <row r="1" spans="1:28" x14ac:dyDescent="0.2">
      <c r="B1" s="5" t="s">
        <v>40</v>
      </c>
    </row>
    <row r="3" spans="1:28" s="5" customFormat="1" x14ac:dyDescent="0.2"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43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38</v>
      </c>
      <c r="U3" s="7" t="s">
        <v>57</v>
      </c>
      <c r="V3" s="5" t="s">
        <v>41</v>
      </c>
      <c r="W3" s="15" t="s">
        <v>63</v>
      </c>
      <c r="X3" s="5" t="s">
        <v>62</v>
      </c>
      <c r="Y3" s="5" t="s">
        <v>42</v>
      </c>
      <c r="Z3" s="15" t="s">
        <v>63</v>
      </c>
      <c r="AB3" s="8" t="s">
        <v>58</v>
      </c>
    </row>
    <row r="4" spans="1:28" x14ac:dyDescent="0.2">
      <c r="A4" s="11" t="s">
        <v>64</v>
      </c>
      <c r="B4" s="6">
        <v>1</v>
      </c>
      <c r="C4" s="9">
        <v>12.425999161052744</v>
      </c>
      <c r="D4" s="9">
        <v>16.413595958557121</v>
      </c>
      <c r="E4" s="9">
        <v>1.9441634850988663</v>
      </c>
      <c r="F4" s="9">
        <v>2.0940504769525843</v>
      </c>
      <c r="G4" s="9">
        <v>16.185797897754419</v>
      </c>
      <c r="H4" s="9">
        <v>1.3698383942949159</v>
      </c>
      <c r="I4" s="9">
        <v>0.86497093851501505</v>
      </c>
      <c r="J4" s="9">
        <v>4.1478910404741614</v>
      </c>
      <c r="K4" s="9">
        <v>42.323933303359809</v>
      </c>
      <c r="L4" s="9">
        <v>0.19489268287607808</v>
      </c>
      <c r="M4" s="9">
        <v>6.1186294270083499</v>
      </c>
      <c r="N4" s="9">
        <v>1.1575692759107672</v>
      </c>
      <c r="O4" s="9">
        <v>4.365371793522125</v>
      </c>
      <c r="P4" s="9">
        <v>0.36470754309628989</v>
      </c>
      <c r="Q4" s="9">
        <v>0.20463720126691617</v>
      </c>
      <c r="R4" s="9">
        <v>13.969783975936561</v>
      </c>
      <c r="S4" s="9">
        <v>113.05962353030561</v>
      </c>
      <c r="T4" s="9">
        <v>0.50965103468505801</v>
      </c>
      <c r="U4" s="9" t="s">
        <v>39</v>
      </c>
      <c r="V4" s="9">
        <f>SUM(C4:T4)</f>
        <v>237.7151071206674</v>
      </c>
      <c r="W4" s="16">
        <v>15.239693031593049</v>
      </c>
      <c r="X4" s="9">
        <f>V4/W4</f>
        <v>15.598418329546783</v>
      </c>
      <c r="Y4" s="9">
        <f>SUM(F4:I4,L4:O4,Q4,T4)</f>
        <v>33.065409122786228</v>
      </c>
      <c r="Z4" s="17">
        <f>Y4/W4</f>
        <v>2.1696899704107628</v>
      </c>
    </row>
    <row r="5" spans="1:28" x14ac:dyDescent="0.2">
      <c r="A5" s="11"/>
      <c r="B5" s="6">
        <v>2</v>
      </c>
      <c r="C5" s="9">
        <v>8.9725037937850676</v>
      </c>
      <c r="D5" s="9">
        <v>10.235964539199278</v>
      </c>
      <c r="E5" s="9">
        <v>2.194497124416567</v>
      </c>
      <c r="F5" s="9">
        <v>1.12688402986414</v>
      </c>
      <c r="G5" s="9">
        <v>9.7072908235017472</v>
      </c>
      <c r="H5" s="9">
        <v>0.63886130420390597</v>
      </c>
      <c r="I5" s="9">
        <v>0.53125912475363157</v>
      </c>
      <c r="J5" s="9">
        <v>3.651848066768864</v>
      </c>
      <c r="K5" s="9">
        <v>48.331759558620959</v>
      </c>
      <c r="L5" s="9">
        <v>0.13739173320927298</v>
      </c>
      <c r="M5" s="9">
        <v>5.4171943154636271</v>
      </c>
      <c r="N5" s="9">
        <v>0.57248372475761344</v>
      </c>
      <c r="O5" s="9">
        <v>1.2237181475149848</v>
      </c>
      <c r="P5" s="9">
        <v>0.24110437907065393</v>
      </c>
      <c r="Q5" s="9">
        <v>0.10610303339991636</v>
      </c>
      <c r="R5" s="9">
        <v>6.5851207663326106</v>
      </c>
      <c r="S5" s="9">
        <v>78.512137218518347</v>
      </c>
      <c r="T5" s="9">
        <v>0.34092275968725833</v>
      </c>
      <c r="U5" s="9" t="s">
        <v>39</v>
      </c>
      <c r="V5" s="9">
        <f t="shared" ref="V5:V51" si="0">SUM(C5:T5)</f>
        <v>178.52704444306846</v>
      </c>
      <c r="W5" s="16">
        <v>16.156539098256907</v>
      </c>
      <c r="X5" s="9">
        <f t="shared" ref="X5:X51" si="1">V5/W5</f>
        <v>11.049832105585617</v>
      </c>
      <c r="Y5" s="9">
        <f t="shared" ref="Y5:Y51" si="2">SUM(F5:I5,L5:O5,Q5,T5)</f>
        <v>19.8021089963561</v>
      </c>
      <c r="Z5" s="17">
        <f t="shared" ref="Z5:Z51" si="3">Y5/W5</f>
        <v>1.225640520901689</v>
      </c>
    </row>
    <row r="6" spans="1:28" x14ac:dyDescent="0.2">
      <c r="A6" s="11"/>
      <c r="B6" s="6">
        <v>3</v>
      </c>
      <c r="C6" s="9">
        <v>11.44840655077428</v>
      </c>
      <c r="D6" s="9">
        <v>11.055962053466985</v>
      </c>
      <c r="E6" s="9">
        <v>1.1930817732389516</v>
      </c>
      <c r="F6" s="9">
        <v>1.5017184546117111</v>
      </c>
      <c r="G6" s="9">
        <v>11.052510782354233</v>
      </c>
      <c r="H6" s="9">
        <v>0.83592675575092401</v>
      </c>
      <c r="I6" s="9">
        <v>0.69999477247777731</v>
      </c>
      <c r="J6" s="9">
        <v>4.1418161574701085</v>
      </c>
      <c r="K6" s="9">
        <v>49.516728109108222</v>
      </c>
      <c r="L6" s="9">
        <v>0.24152988420601193</v>
      </c>
      <c r="M6" s="9">
        <v>4.9670552458185497</v>
      </c>
      <c r="N6" s="9">
        <v>0.64534354815652328</v>
      </c>
      <c r="O6" s="9">
        <v>1.7084428471667401</v>
      </c>
      <c r="P6" s="9">
        <v>0.31021104498356677</v>
      </c>
      <c r="Q6" s="9">
        <v>9.5933759600764154E-2</v>
      </c>
      <c r="R6" s="9">
        <v>6.8887118963145308</v>
      </c>
      <c r="S6" s="9">
        <v>120.95840429651224</v>
      </c>
      <c r="T6" s="9">
        <v>0.55491611673986774</v>
      </c>
      <c r="U6" s="9" t="s">
        <v>39</v>
      </c>
      <c r="V6" s="9">
        <f t="shared" si="0"/>
        <v>227.816694048752</v>
      </c>
      <c r="W6" s="16">
        <v>17.264575741801124</v>
      </c>
      <c r="X6" s="9">
        <f t="shared" si="1"/>
        <v>13.195614966498161</v>
      </c>
      <c r="Y6" s="9">
        <f t="shared" si="2"/>
        <v>22.303372166883101</v>
      </c>
      <c r="Z6" s="17">
        <f t="shared" si="3"/>
        <v>1.291857529570333</v>
      </c>
    </row>
    <row r="7" spans="1:28" x14ac:dyDescent="0.2">
      <c r="A7" s="11"/>
      <c r="B7" s="6">
        <v>4</v>
      </c>
      <c r="C7" s="9">
        <v>10.354403217188665</v>
      </c>
      <c r="D7" s="9">
        <v>10.73742681661844</v>
      </c>
      <c r="E7" s="9">
        <v>1.404919716206124</v>
      </c>
      <c r="F7" s="9">
        <v>1.446619962040862</v>
      </c>
      <c r="G7" s="9">
        <v>9.3472027972027956</v>
      </c>
      <c r="H7" s="9">
        <v>0.89500246944067186</v>
      </c>
      <c r="I7" s="9">
        <v>0.75547695696374106</v>
      </c>
      <c r="J7" s="9">
        <v>3.5455866076369675</v>
      </c>
      <c r="K7" s="9">
        <v>45.368471210741923</v>
      </c>
      <c r="L7" s="9">
        <v>0.16735576923076922</v>
      </c>
      <c r="M7" s="9">
        <v>5.4448092557848655</v>
      </c>
      <c r="N7" s="9">
        <v>0.68783592209072986</v>
      </c>
      <c r="O7" s="9">
        <v>2.1564133125515728</v>
      </c>
      <c r="P7" s="9">
        <v>0.31795828549559896</v>
      </c>
      <c r="Q7" s="9">
        <v>0.10530417899408284</v>
      </c>
      <c r="R7" s="9">
        <v>7.6602564102564115</v>
      </c>
      <c r="S7" s="9">
        <v>102.88905154822112</v>
      </c>
      <c r="T7" s="9">
        <v>0.4833140059270713</v>
      </c>
      <c r="U7" s="9" t="s">
        <v>39</v>
      </c>
      <c r="V7" s="9">
        <f t="shared" si="0"/>
        <v>203.7674084425924</v>
      </c>
      <c r="W7" s="16">
        <v>13.504732047793683</v>
      </c>
      <c r="X7" s="9">
        <f t="shared" si="1"/>
        <v>15.088593222098222</v>
      </c>
      <c r="Y7" s="9">
        <f t="shared" si="2"/>
        <v>21.489334630227162</v>
      </c>
      <c r="Z7" s="17">
        <f t="shared" si="3"/>
        <v>1.5912447987990961</v>
      </c>
    </row>
    <row r="8" spans="1:28" x14ac:dyDescent="0.2">
      <c r="A8" s="11"/>
      <c r="B8" s="6">
        <v>5</v>
      </c>
      <c r="C8" s="9">
        <v>8.6822101894647385</v>
      </c>
      <c r="D8" s="9">
        <v>9.2857635874636042</v>
      </c>
      <c r="E8" s="9">
        <v>1.3585765518954509</v>
      </c>
      <c r="F8" s="9">
        <v>1.2791470986971922</v>
      </c>
      <c r="G8" s="9">
        <v>11.404227088418331</v>
      </c>
      <c r="H8" s="9">
        <v>0.75011155022947484</v>
      </c>
      <c r="I8" s="9">
        <v>0.61409820262236903</v>
      </c>
      <c r="J8" s="9">
        <v>3.7638876117069748</v>
      </c>
      <c r="K8" s="9">
        <v>43.000985338767215</v>
      </c>
      <c r="L8" s="9">
        <v>0.15473155095796606</v>
      </c>
      <c r="M8" s="9">
        <v>5.678920773260395</v>
      </c>
      <c r="N8" s="9">
        <v>0.59667285655181701</v>
      </c>
      <c r="O8" s="9">
        <v>1.5114402989441655</v>
      </c>
      <c r="P8" s="9">
        <v>0.21673380928097907</v>
      </c>
      <c r="Q8" s="9">
        <v>0.12819604937796467</v>
      </c>
      <c r="R8" s="9">
        <v>7.2128732506091007</v>
      </c>
      <c r="S8" s="9">
        <v>99.318089608683209</v>
      </c>
      <c r="T8" s="9">
        <v>0.42969959294815729</v>
      </c>
      <c r="U8" s="9" t="s">
        <v>39</v>
      </c>
      <c r="V8" s="9">
        <f t="shared" si="0"/>
        <v>195.38636500987911</v>
      </c>
      <c r="W8" s="16">
        <v>22.513611890498034</v>
      </c>
      <c r="X8" s="9">
        <f t="shared" si="1"/>
        <v>8.6785881341564188</v>
      </c>
      <c r="Y8" s="9">
        <f t="shared" si="2"/>
        <v>22.547245062007832</v>
      </c>
      <c r="Z8" s="17">
        <f t="shared" si="3"/>
        <v>1.001493903851296</v>
      </c>
    </row>
    <row r="9" spans="1:28" x14ac:dyDescent="0.2">
      <c r="A9" s="11"/>
      <c r="B9" s="6">
        <v>6</v>
      </c>
      <c r="C9" s="9">
        <v>11.476889542362272</v>
      </c>
      <c r="D9" s="9">
        <v>12.858356877694716</v>
      </c>
      <c r="E9" s="9">
        <v>1.3536696729974043</v>
      </c>
      <c r="F9" s="9">
        <v>1.6857775004936311</v>
      </c>
      <c r="G9" s="9">
        <v>11.697648146246276</v>
      </c>
      <c r="H9" s="9">
        <v>1.0277106142976606</v>
      </c>
      <c r="I9" s="9">
        <v>0.81716242940732731</v>
      </c>
      <c r="J9" s="9">
        <v>4.462204462204463</v>
      </c>
      <c r="K9" s="9">
        <v>46.946160598234343</v>
      </c>
      <c r="L9" s="9">
        <v>0.18979849190622025</v>
      </c>
      <c r="M9" s="9">
        <v>5.4945054945054954</v>
      </c>
      <c r="N9" s="9">
        <v>0.75748994826752514</v>
      </c>
      <c r="O9" s="9">
        <v>2.6514732001854062</v>
      </c>
      <c r="P9" s="9">
        <v>0.37989225183895797</v>
      </c>
      <c r="Q9" s="9">
        <v>0.11914452635971624</v>
      </c>
      <c r="R9" s="9">
        <v>11.653335326804715</v>
      </c>
      <c r="S9" s="9">
        <v>133.01167490029476</v>
      </c>
      <c r="T9" s="9">
        <v>0.64887493458922041</v>
      </c>
      <c r="U9" s="9" t="s">
        <v>39</v>
      </c>
      <c r="V9" s="9">
        <f t="shared" si="0"/>
        <v>247.23176891869011</v>
      </c>
      <c r="W9" s="16">
        <v>11.900731958139202</v>
      </c>
      <c r="X9" s="9">
        <f t="shared" si="1"/>
        <v>20.774501080129131</v>
      </c>
      <c r="Y9" s="9">
        <f t="shared" si="2"/>
        <v>25.08958528625848</v>
      </c>
      <c r="Z9" s="17">
        <f t="shared" si="3"/>
        <v>2.108238835603645</v>
      </c>
    </row>
    <row r="10" spans="1:28" x14ac:dyDescent="0.2">
      <c r="A10" s="11"/>
      <c r="B10" s="6">
        <v>7</v>
      </c>
      <c r="C10" s="9">
        <v>9.9246148854254255</v>
      </c>
      <c r="D10" s="9">
        <v>10.849865502033529</v>
      </c>
      <c r="E10" s="9">
        <v>1.6740098307694979</v>
      </c>
      <c r="F10" s="9">
        <v>1.5441109071061325</v>
      </c>
      <c r="G10" s="9">
        <v>9.4129570573587884</v>
      </c>
      <c r="H10" s="9">
        <v>0.8658050999420237</v>
      </c>
      <c r="I10" s="9">
        <v>0.8012995424440591</v>
      </c>
      <c r="J10" s="9">
        <v>4.0633647616364819</v>
      </c>
      <c r="K10" s="9">
        <v>45.282827263773001</v>
      </c>
      <c r="L10" s="9">
        <v>0.17456756807799409</v>
      </c>
      <c r="M10" s="9">
        <v>5.2484314346962222</v>
      </c>
      <c r="N10" s="9">
        <v>0.95566657297682844</v>
      </c>
      <c r="O10" s="9">
        <v>2.8704148646484064</v>
      </c>
      <c r="P10" s="9">
        <v>0.38220018541979139</v>
      </c>
      <c r="Q10" s="9">
        <v>0.13288404522499161</v>
      </c>
      <c r="R10" s="9">
        <v>7.6328219312947567</v>
      </c>
      <c r="S10" s="9">
        <v>93.194141217691381</v>
      </c>
      <c r="T10" s="9">
        <v>0.64793345245704315</v>
      </c>
      <c r="U10" s="9" t="s">
        <v>39</v>
      </c>
      <c r="V10" s="9">
        <f t="shared" si="0"/>
        <v>195.65791612297636</v>
      </c>
      <c r="W10" s="16">
        <v>19.378960857409105</v>
      </c>
      <c r="X10" s="9">
        <f t="shared" si="1"/>
        <v>10.096409067680788</v>
      </c>
      <c r="Y10" s="9">
        <f t="shared" si="2"/>
        <v>22.654070544932488</v>
      </c>
      <c r="Z10" s="17">
        <f t="shared" si="3"/>
        <v>1.1690033697689843</v>
      </c>
    </row>
    <row r="11" spans="1:28" x14ac:dyDescent="0.2">
      <c r="A11" s="11"/>
      <c r="B11" s="6">
        <v>8</v>
      </c>
      <c r="C11" s="9">
        <v>14.199844816534766</v>
      </c>
      <c r="D11" s="9">
        <v>13.60564215689803</v>
      </c>
      <c r="E11" s="9">
        <v>1.8597167651298869</v>
      </c>
      <c r="F11" s="9">
        <v>1.6058788134974784</v>
      </c>
      <c r="G11" s="9">
        <v>8.2994286934700199</v>
      </c>
      <c r="H11" s="9">
        <v>0.97576714491659244</v>
      </c>
      <c r="I11" s="9">
        <v>0.76383825746905498</v>
      </c>
      <c r="J11" s="9">
        <v>4.1718837774363626</v>
      </c>
      <c r="K11" s="9">
        <v>45.080481909285737</v>
      </c>
      <c r="L11" s="9">
        <v>0.22769543339317236</v>
      </c>
      <c r="M11" s="9">
        <v>5.9706871696299846</v>
      </c>
      <c r="N11" s="9">
        <v>0.75723392478056428</v>
      </c>
      <c r="O11" s="9">
        <v>2.4151696825273468</v>
      </c>
      <c r="P11" s="9">
        <v>0.40842257294650458</v>
      </c>
      <c r="Q11" s="9">
        <v>0.12392119173474293</v>
      </c>
      <c r="R11" s="9">
        <v>10.697949957921127</v>
      </c>
      <c r="S11" s="9">
        <v>152.65658601720992</v>
      </c>
      <c r="T11" s="9">
        <v>0.57488612598222699</v>
      </c>
      <c r="U11" s="9" t="s">
        <v>39</v>
      </c>
      <c r="V11" s="9">
        <f t="shared" si="0"/>
        <v>264.39503441076351</v>
      </c>
      <c r="W11" s="16">
        <v>17.305795477022556</v>
      </c>
      <c r="X11" s="9">
        <f t="shared" si="1"/>
        <v>15.277831912541036</v>
      </c>
      <c r="Y11" s="9">
        <f t="shared" si="2"/>
        <v>21.714506437401184</v>
      </c>
      <c r="Z11" s="17">
        <f t="shared" si="3"/>
        <v>1.2547534417722785</v>
      </c>
    </row>
    <row r="12" spans="1:28" x14ac:dyDescent="0.2">
      <c r="A12" s="11"/>
      <c r="B12" s="6">
        <v>9</v>
      </c>
      <c r="C12" s="9">
        <v>11.887691701221407</v>
      </c>
      <c r="D12" s="9">
        <v>7.5091641161914406</v>
      </c>
      <c r="E12" s="9">
        <v>1.3792048929663607</v>
      </c>
      <c r="F12" s="9">
        <v>1.7568850902184237</v>
      </c>
      <c r="G12" s="9">
        <v>9.6375580473439761</v>
      </c>
      <c r="H12" s="9">
        <v>1.0885871559633027</v>
      </c>
      <c r="I12" s="9">
        <v>1.3323913280908695</v>
      </c>
      <c r="J12" s="9">
        <v>4.247486699589011</v>
      </c>
      <c r="K12" s="9">
        <v>34.523659342587393</v>
      </c>
      <c r="L12" s="9">
        <v>0.29414775939354282</v>
      </c>
      <c r="M12" s="9">
        <v>7.073527456455257</v>
      </c>
      <c r="N12" s="9">
        <v>1.2104514069201624</v>
      </c>
      <c r="O12" s="9">
        <v>1.5203438189930285</v>
      </c>
      <c r="P12" s="9">
        <v>0.54684252188224303</v>
      </c>
      <c r="Q12" s="9">
        <v>0.20872905968111086</v>
      </c>
      <c r="R12" s="9">
        <v>7.2016834710994022</v>
      </c>
      <c r="S12" s="9">
        <v>74.256293687199658</v>
      </c>
      <c r="T12" s="9">
        <v>0.6140150402124348</v>
      </c>
      <c r="U12" s="9">
        <v>0.26437308868501525</v>
      </c>
      <c r="V12" s="9">
        <f t="shared" si="0"/>
        <v>166.288662596009</v>
      </c>
      <c r="W12" s="16">
        <v>27.452425960932491</v>
      </c>
      <c r="X12" s="9">
        <f t="shared" si="1"/>
        <v>6.0573394436125305</v>
      </c>
      <c r="Y12" s="9">
        <f t="shared" si="2"/>
        <v>24.736636163272109</v>
      </c>
      <c r="Z12" s="17">
        <f t="shared" si="3"/>
        <v>0.90107286687430765</v>
      </c>
    </row>
    <row r="13" spans="1:28" x14ac:dyDescent="0.2">
      <c r="A13" s="11"/>
      <c r="B13" s="6">
        <v>10</v>
      </c>
      <c r="C13" s="9">
        <v>8.3638752615891736</v>
      </c>
      <c r="D13" s="9">
        <v>5.9525744664902591</v>
      </c>
      <c r="E13" s="9">
        <v>1.3442605180665337</v>
      </c>
      <c r="F13" s="9">
        <v>1.935489745835123</v>
      </c>
      <c r="G13" s="9">
        <v>10.634518006719983</v>
      </c>
      <c r="H13" s="9">
        <v>1.1342876446379719</v>
      </c>
      <c r="I13" s="9">
        <v>1.4478570189137601</v>
      </c>
      <c r="J13" s="9">
        <v>4.8761011406882533</v>
      </c>
      <c r="K13" s="9">
        <v>39.596608134641457</v>
      </c>
      <c r="L13" s="9">
        <v>0.21462215337142423</v>
      </c>
      <c r="M13" s="9">
        <v>5.5815836659147422</v>
      </c>
      <c r="N13" s="9">
        <v>1.1834223999894569</v>
      </c>
      <c r="O13" s="9">
        <v>1.1719604541325686</v>
      </c>
      <c r="P13" s="9">
        <v>0.59040662311017833</v>
      </c>
      <c r="Q13" s="9">
        <v>0.17629959343432677</v>
      </c>
      <c r="R13" s="9">
        <v>7.4834607784173892</v>
      </c>
      <c r="S13" s="9">
        <v>88.078637809396213</v>
      </c>
      <c r="T13" s="9">
        <v>0.51946628674758211</v>
      </c>
      <c r="U13" s="9">
        <v>0.35391392195096133</v>
      </c>
      <c r="V13" s="9">
        <f t="shared" si="0"/>
        <v>180.28543170209642</v>
      </c>
      <c r="W13" s="16">
        <v>14.201672862453407</v>
      </c>
      <c r="X13" s="9">
        <f t="shared" si="1"/>
        <v>12.694661639385998</v>
      </c>
      <c r="Y13" s="9">
        <f t="shared" si="2"/>
        <v>23.999506969696942</v>
      </c>
      <c r="Z13" s="17">
        <f t="shared" si="3"/>
        <v>1.6899070413843424</v>
      </c>
    </row>
    <row r="14" spans="1:28" x14ac:dyDescent="0.2">
      <c r="A14" s="11"/>
      <c r="B14" s="6">
        <v>11</v>
      </c>
      <c r="C14" s="9">
        <v>11.090335784353183</v>
      </c>
      <c r="D14" s="9">
        <v>10.880942236827897</v>
      </c>
      <c r="E14" s="9">
        <v>1.7553306704242413</v>
      </c>
      <c r="F14" s="9">
        <v>1.9170991610783379</v>
      </c>
      <c r="G14" s="9">
        <v>11.785314335139072</v>
      </c>
      <c r="H14" s="9">
        <v>1.1055741178069756</v>
      </c>
      <c r="I14" s="9">
        <v>1.1827129340298659</v>
      </c>
      <c r="J14" s="9">
        <v>4.7754112921206637</v>
      </c>
      <c r="K14" s="9">
        <v>38.099174624004974</v>
      </c>
      <c r="L14" s="9">
        <v>0.24800962912258293</v>
      </c>
      <c r="M14" s="9">
        <v>5.5478901805946323</v>
      </c>
      <c r="N14" s="9">
        <v>1.0442078211657109</v>
      </c>
      <c r="O14" s="9">
        <v>2.367730700528405</v>
      </c>
      <c r="P14" s="9">
        <v>0.49905503416414942</v>
      </c>
      <c r="Q14" s="9">
        <v>0.17136610576241723</v>
      </c>
      <c r="R14" s="9">
        <v>12.830953747694712</v>
      </c>
      <c r="S14" s="9">
        <v>112.2053245614278</v>
      </c>
      <c r="T14" s="9">
        <v>0.73172956460713379</v>
      </c>
      <c r="U14" s="9">
        <v>0.30911483504326259</v>
      </c>
      <c r="V14" s="9">
        <f t="shared" si="0"/>
        <v>218.23816250085272</v>
      </c>
      <c r="W14" s="16">
        <v>15.520747996438054</v>
      </c>
      <c r="X14" s="9">
        <f t="shared" si="1"/>
        <v>14.061059592677973</v>
      </c>
      <c r="Y14" s="9">
        <f t="shared" si="2"/>
        <v>26.101634549835129</v>
      </c>
      <c r="Z14" s="17">
        <f t="shared" si="3"/>
        <v>1.6817252980220634</v>
      </c>
    </row>
    <row r="15" spans="1:28" x14ac:dyDescent="0.2">
      <c r="A15" s="11"/>
      <c r="B15" s="6">
        <v>12</v>
      </c>
      <c r="C15" s="9">
        <v>10.564777007575003</v>
      </c>
      <c r="D15" s="9">
        <v>9.0871229081862257</v>
      </c>
      <c r="E15" s="9">
        <v>1.4189466584557635</v>
      </c>
      <c r="F15" s="9">
        <v>1.7981619455542357</v>
      </c>
      <c r="G15" s="9">
        <v>10.687377408561208</v>
      </c>
      <c r="H15" s="9">
        <v>1.0727531372250163</v>
      </c>
      <c r="I15" s="9">
        <v>1.1194363222871992</v>
      </c>
      <c r="J15" s="9">
        <v>4.6824890024123746</v>
      </c>
      <c r="K15" s="9">
        <v>42.937453555393198</v>
      </c>
      <c r="L15" s="9">
        <v>0.24856618810867173</v>
      </c>
      <c r="M15" s="9">
        <v>5.6194662676144143</v>
      </c>
      <c r="N15" s="9">
        <v>0.98551205917591267</v>
      </c>
      <c r="O15" s="9">
        <v>1.9318565493753763</v>
      </c>
      <c r="P15" s="9">
        <v>0.45730708596933028</v>
      </c>
      <c r="Q15" s="9">
        <v>0.14146995624316297</v>
      </c>
      <c r="R15" s="9">
        <v>7.9218106995884767</v>
      </c>
      <c r="S15" s="9">
        <v>88.247036422824152</v>
      </c>
      <c r="T15" s="9">
        <v>0.71940786865869555</v>
      </c>
      <c r="U15" s="9">
        <v>0.25997129849564532</v>
      </c>
      <c r="V15" s="9">
        <f t="shared" si="0"/>
        <v>189.64095104320839</v>
      </c>
      <c r="W15" s="16">
        <v>25.778119077184481</v>
      </c>
      <c r="X15" s="9">
        <f t="shared" si="1"/>
        <v>7.3566636291572758</v>
      </c>
      <c r="Y15" s="9">
        <f t="shared" si="2"/>
        <v>24.324007702803893</v>
      </c>
      <c r="Z15" s="17">
        <f t="shared" si="3"/>
        <v>0.94359125388370235</v>
      </c>
    </row>
    <row r="16" spans="1:28" x14ac:dyDescent="0.2">
      <c r="A16" s="11"/>
      <c r="B16" s="6">
        <v>13</v>
      </c>
      <c r="C16" s="9">
        <v>12.082653942974984</v>
      </c>
      <c r="D16" s="9">
        <v>9.6564450878816963</v>
      </c>
      <c r="E16" s="9">
        <v>1.4497459062676454</v>
      </c>
      <c r="F16" s="9">
        <v>2.0454748214939444</v>
      </c>
      <c r="G16" s="9">
        <v>11.533274179236908</v>
      </c>
      <c r="H16" s="9">
        <v>1.3344922327695092</v>
      </c>
      <c r="I16" s="9">
        <v>1.4117275502684492</v>
      </c>
      <c r="J16" s="9">
        <v>4.7849892873374165</v>
      </c>
      <c r="K16" s="9">
        <v>40.828360329639104</v>
      </c>
      <c r="L16" s="9">
        <v>0.30538302277432711</v>
      </c>
      <c r="M16" s="9">
        <v>7.1557971014492754</v>
      </c>
      <c r="N16" s="9">
        <v>1.2692227560972433</v>
      </c>
      <c r="O16" s="9">
        <v>2.9155809874146361</v>
      </c>
      <c r="P16" s="9">
        <v>0.57475095660845721</v>
      </c>
      <c r="Q16" s="9">
        <v>0.19056330325403337</v>
      </c>
      <c r="R16" s="9">
        <v>11.661693662972436</v>
      </c>
      <c r="S16" s="9">
        <v>115.28401162644261</v>
      </c>
      <c r="T16" s="9">
        <v>0.84947022287175733</v>
      </c>
      <c r="U16" s="9">
        <v>0.27472256004864698</v>
      </c>
      <c r="V16" s="9">
        <f t="shared" si="0"/>
        <v>225.33363697775445</v>
      </c>
      <c r="W16" s="16">
        <v>16.952894753067497</v>
      </c>
      <c r="X16" s="9">
        <f t="shared" si="1"/>
        <v>13.291749890500681</v>
      </c>
      <c r="Y16" s="9">
        <f t="shared" si="2"/>
        <v>29.010986177630084</v>
      </c>
      <c r="Z16" s="17">
        <f t="shared" si="3"/>
        <v>1.7112703523615498</v>
      </c>
    </row>
    <row r="17" spans="1:26" x14ac:dyDescent="0.2">
      <c r="A17" s="11"/>
      <c r="B17" s="6">
        <v>14</v>
      </c>
      <c r="C17" s="9">
        <v>11.247272377680321</v>
      </c>
      <c r="D17" s="9">
        <v>10.777180669488947</v>
      </c>
      <c r="E17" s="9">
        <v>1.4348801595498417</v>
      </c>
      <c r="F17" s="9">
        <v>2.0865237366003062</v>
      </c>
      <c r="G17" s="9">
        <v>11.249060281219545</v>
      </c>
      <c r="H17" s="9">
        <v>1.1851628030835415</v>
      </c>
      <c r="I17" s="9">
        <v>1.2643609580822444</v>
      </c>
      <c r="J17" s="9">
        <v>4.5927222343761382</v>
      </c>
      <c r="K17" s="9">
        <v>46.883717841772608</v>
      </c>
      <c r="L17" s="9">
        <v>0.21437280851338908</v>
      </c>
      <c r="M17" s="9">
        <v>5.6513129075117927</v>
      </c>
      <c r="N17" s="9">
        <v>1.0940314176466623</v>
      </c>
      <c r="O17" s="9">
        <v>2.9998055640072647</v>
      </c>
      <c r="P17" s="9">
        <v>0.46843964641487124</v>
      </c>
      <c r="Q17" s="9">
        <v>0.16434125998054458</v>
      </c>
      <c r="R17" s="9">
        <v>11.424249470159205</v>
      </c>
      <c r="S17" s="9">
        <v>108.15261242569449</v>
      </c>
      <c r="T17" s="9">
        <v>0.85262409305288334</v>
      </c>
      <c r="U17" s="9">
        <v>0.17675754122297804</v>
      </c>
      <c r="V17" s="9">
        <f t="shared" si="0"/>
        <v>221.74267065483463</v>
      </c>
      <c r="W17" s="16">
        <v>14.844781445138304</v>
      </c>
      <c r="X17" s="9">
        <f t="shared" si="1"/>
        <v>14.93741564834259</v>
      </c>
      <c r="Y17" s="9">
        <f t="shared" si="2"/>
        <v>26.761595829698173</v>
      </c>
      <c r="Z17" s="17">
        <f t="shared" si="3"/>
        <v>1.8027611877346061</v>
      </c>
    </row>
    <row r="18" spans="1:26" x14ac:dyDescent="0.2">
      <c r="A18" s="11"/>
      <c r="B18" s="6">
        <v>15</v>
      </c>
      <c r="C18" s="9">
        <v>10.378445652764054</v>
      </c>
      <c r="D18" s="9">
        <v>11.743898259606761</v>
      </c>
      <c r="E18" s="9">
        <v>1.4709533267130088</v>
      </c>
      <c r="F18" s="9">
        <v>2.0595459821308069</v>
      </c>
      <c r="G18" s="9">
        <v>11.633990636969781</v>
      </c>
      <c r="H18" s="9">
        <v>1.2816685639547556</v>
      </c>
      <c r="I18" s="9">
        <v>1.4373670024116896</v>
      </c>
      <c r="J18" s="9">
        <v>4.5604608798016528</v>
      </c>
      <c r="K18" s="9">
        <v>39.328007909391971</v>
      </c>
      <c r="L18" s="9">
        <v>0.33235958158362311</v>
      </c>
      <c r="M18" s="9">
        <v>5.3244311098903419</v>
      </c>
      <c r="N18" s="9">
        <v>1.1241931479642502</v>
      </c>
      <c r="O18" s="9">
        <v>2.2295250542877971</v>
      </c>
      <c r="P18" s="9">
        <v>0.56298019129253107</v>
      </c>
      <c r="Q18" s="9">
        <v>0.17325912363455806</v>
      </c>
      <c r="R18" s="9">
        <v>10.173928134129056</v>
      </c>
      <c r="S18" s="9">
        <v>115.70325089641968</v>
      </c>
      <c r="T18" s="9">
        <v>0.75690351029035263</v>
      </c>
      <c r="U18" s="9">
        <v>0.24857625410008721</v>
      </c>
      <c r="V18" s="9">
        <f>SUM(C18:T18)</f>
        <v>220.27516896323664</v>
      </c>
      <c r="W18" s="16">
        <v>16.848616723655567</v>
      </c>
      <c r="X18" s="9">
        <f t="shared" si="1"/>
        <v>13.073783597556046</v>
      </c>
      <c r="Y18" s="9">
        <f t="shared" si="2"/>
        <v>26.353243713117958</v>
      </c>
      <c r="Z18" s="17">
        <f t="shared" si="3"/>
        <v>1.5641191289085372</v>
      </c>
    </row>
    <row r="19" spans="1:26" x14ac:dyDescent="0.2">
      <c r="A19" s="11"/>
      <c r="B19" s="6">
        <v>16</v>
      </c>
      <c r="C19" s="9">
        <v>11.049349098091325</v>
      </c>
      <c r="D19" s="9">
        <v>9.8211947730790676</v>
      </c>
      <c r="E19" s="9">
        <v>1.8009559995097439</v>
      </c>
      <c r="F19" s="9">
        <v>1.9407718059081045</v>
      </c>
      <c r="G19" s="9">
        <v>10.519626168224299</v>
      </c>
      <c r="H19" s="9">
        <v>1.1569422776911074</v>
      </c>
      <c r="I19" s="9">
        <v>1.1045265736500161</v>
      </c>
      <c r="J19" s="9">
        <v>4.7108494533221199</v>
      </c>
      <c r="K19" s="9">
        <v>43.447982535380916</v>
      </c>
      <c r="L19" s="9">
        <v>0.280500185712517</v>
      </c>
      <c r="M19" s="9">
        <v>5.2951572993990803</v>
      </c>
      <c r="N19" s="9">
        <v>0.95549902738291181</v>
      </c>
      <c r="O19" s="9">
        <v>1.5926800128216336</v>
      </c>
      <c r="P19" s="9">
        <v>0.47030424943424681</v>
      </c>
      <c r="Q19" s="9">
        <v>0.14200185545413738</v>
      </c>
      <c r="R19" s="9">
        <v>8.4843557526484368</v>
      </c>
      <c r="S19" s="9">
        <v>95.653299596928434</v>
      </c>
      <c r="T19" s="9">
        <v>0.73580871765783851</v>
      </c>
      <c r="U19" s="9">
        <v>0.39497579360215712</v>
      </c>
      <c r="V19" s="9">
        <f t="shared" si="0"/>
        <v>199.16180538229594</v>
      </c>
      <c r="W19" s="16">
        <v>15.558884440149091</v>
      </c>
      <c r="X19" s="9">
        <f t="shared" si="1"/>
        <v>12.800519609771424</v>
      </c>
      <c r="Y19" s="9">
        <f t="shared" si="2"/>
        <v>23.723513923901649</v>
      </c>
      <c r="Z19" s="17">
        <f t="shared" si="3"/>
        <v>1.5247567404436819</v>
      </c>
    </row>
    <row r="20" spans="1:26" x14ac:dyDescent="0.2">
      <c r="A20" s="12" t="s">
        <v>65</v>
      </c>
      <c r="B20" s="6">
        <v>17</v>
      </c>
      <c r="C20" s="9">
        <v>9.334932617590459</v>
      </c>
      <c r="D20" s="9">
        <v>11.008647255414106</v>
      </c>
      <c r="E20" s="9">
        <v>1.5084366282376522</v>
      </c>
      <c r="F20" s="9">
        <v>1.3910921547108321</v>
      </c>
      <c r="G20" s="9">
        <v>10.251372777191898</v>
      </c>
      <c r="H20" s="9">
        <v>0.8753514835754499</v>
      </c>
      <c r="I20" s="9">
        <v>0.84293386862758024</v>
      </c>
      <c r="J20" s="9">
        <v>3.1724302316592374</v>
      </c>
      <c r="K20" s="9">
        <v>51.744375382507684</v>
      </c>
      <c r="L20" s="9">
        <v>0.16912911896840166</v>
      </c>
      <c r="M20" s="9">
        <v>5.9736469755925006</v>
      </c>
      <c r="N20" s="9">
        <v>0.67660201848249024</v>
      </c>
      <c r="O20" s="9">
        <v>2.0199951594586047</v>
      </c>
      <c r="P20" s="9">
        <v>0.29866058066447171</v>
      </c>
      <c r="Q20" s="9">
        <v>0.10778970087548639</v>
      </c>
      <c r="R20" s="9">
        <v>4.9033601221862622</v>
      </c>
      <c r="S20" s="9">
        <v>92.312862055317709</v>
      </c>
      <c r="T20" s="9">
        <v>0.54226782824282915</v>
      </c>
      <c r="U20" s="9" t="s">
        <v>39</v>
      </c>
      <c r="V20" s="9">
        <f t="shared" si="0"/>
        <v>197.13388595930365</v>
      </c>
      <c r="W20" s="16">
        <v>17.165585654330414</v>
      </c>
      <c r="X20" s="9">
        <f t="shared" si="1"/>
        <v>11.4842505189779</v>
      </c>
      <c r="Y20" s="9">
        <f t="shared" si="2"/>
        <v>22.850181085726074</v>
      </c>
      <c r="Z20" s="17">
        <f t="shared" si="3"/>
        <v>1.3311623352601192</v>
      </c>
    </row>
    <row r="21" spans="1:26" x14ac:dyDescent="0.2">
      <c r="A21" s="12"/>
      <c r="B21" s="6">
        <v>18</v>
      </c>
      <c r="C21" s="9">
        <v>10.044900725337337</v>
      </c>
      <c r="D21" s="9">
        <v>10.805628813250255</v>
      </c>
      <c r="E21" s="9">
        <v>1.4706854172543014</v>
      </c>
      <c r="F21" s="9">
        <v>1.2893408066746508</v>
      </c>
      <c r="G21" s="9">
        <v>9.5847925818377462</v>
      </c>
      <c r="H21" s="9">
        <v>0.71607830988414667</v>
      </c>
      <c r="I21" s="9">
        <v>0.6106004702059098</v>
      </c>
      <c r="J21" s="9">
        <v>3.6584533478943411</v>
      </c>
      <c r="K21" s="9">
        <v>49.471586168536206</v>
      </c>
      <c r="L21" s="9">
        <v>0.16143595917585574</v>
      </c>
      <c r="M21" s="9">
        <v>6.1846366194192273</v>
      </c>
      <c r="N21" s="9">
        <v>0.5727923699855455</v>
      </c>
      <c r="O21" s="9">
        <v>1.5929065878509758</v>
      </c>
      <c r="P21" s="9">
        <v>0.26556293947598292</v>
      </c>
      <c r="Q21" s="9">
        <v>0.10137589433131534</v>
      </c>
      <c r="R21" s="9">
        <v>8.7698080904602644</v>
      </c>
      <c r="S21" s="9">
        <v>114.17894210300824</v>
      </c>
      <c r="T21" s="9">
        <v>0.41113149576711389</v>
      </c>
      <c r="U21" s="9" t="s">
        <v>39</v>
      </c>
      <c r="V21" s="9">
        <f t="shared" si="0"/>
        <v>219.89065870034941</v>
      </c>
      <c r="W21" s="16">
        <v>18.808142777467847</v>
      </c>
      <c r="X21" s="9">
        <f t="shared" si="1"/>
        <v>11.691247844193228</v>
      </c>
      <c r="Y21" s="9">
        <f t="shared" si="2"/>
        <v>21.225091095132491</v>
      </c>
      <c r="Z21" s="17">
        <f t="shared" si="3"/>
        <v>1.1285054216283463</v>
      </c>
    </row>
    <row r="22" spans="1:26" x14ac:dyDescent="0.2">
      <c r="A22" s="12"/>
      <c r="B22" s="6">
        <v>19</v>
      </c>
      <c r="C22" s="9">
        <v>10.097081161796195</v>
      </c>
      <c r="D22" s="9">
        <v>11.726502770052202</v>
      </c>
      <c r="E22" s="9">
        <v>1.5826869294192556</v>
      </c>
      <c r="F22" s="9">
        <v>1.4880885014837326</v>
      </c>
      <c r="G22" s="9">
        <v>9.4121950996442241</v>
      </c>
      <c r="H22" s="9">
        <v>0.87955645164437768</v>
      </c>
      <c r="I22" s="9">
        <v>0.73935505268260326</v>
      </c>
      <c r="J22" s="9">
        <v>3.9863435360162116</v>
      </c>
      <c r="K22" s="9">
        <v>49.373726132071447</v>
      </c>
      <c r="L22" s="9">
        <v>0.17725500888673454</v>
      </c>
      <c r="M22" s="9">
        <v>6.1589347323999881</v>
      </c>
      <c r="N22" s="9">
        <v>0.65012421231216677</v>
      </c>
      <c r="O22" s="9">
        <v>2.127488300146346</v>
      </c>
      <c r="P22" s="9">
        <v>0.31010724371356979</v>
      </c>
      <c r="Q22" s="9">
        <v>0.1226586282113427</v>
      </c>
      <c r="R22" s="9">
        <v>8.812847563069834</v>
      </c>
      <c r="S22" s="9">
        <v>120.82890249141701</v>
      </c>
      <c r="T22" s="9">
        <v>0.40000546175745705</v>
      </c>
      <c r="U22" s="9" t="s">
        <v>39</v>
      </c>
      <c r="V22" s="9">
        <f t="shared" si="0"/>
        <v>228.87385927672469</v>
      </c>
      <c r="W22" s="16">
        <v>15.299788308093053</v>
      </c>
      <c r="X22" s="9">
        <f t="shared" si="1"/>
        <v>14.959282747438959</v>
      </c>
      <c r="Y22" s="9">
        <f t="shared" si="2"/>
        <v>22.155661449168971</v>
      </c>
      <c r="Z22" s="17">
        <f t="shared" si="3"/>
        <v>1.4481024837088368</v>
      </c>
    </row>
    <row r="23" spans="1:26" x14ac:dyDescent="0.2">
      <c r="A23" s="12"/>
      <c r="B23" s="6">
        <v>20</v>
      </c>
      <c r="C23" s="9">
        <v>10.59029409400202</v>
      </c>
      <c r="D23" s="9">
        <v>11.243316486276013</v>
      </c>
      <c r="E23" s="9">
        <v>1.1657510167281786</v>
      </c>
      <c r="F23" s="9">
        <v>1.1497024033752732</v>
      </c>
      <c r="G23" s="9">
        <v>9.7690019034243143</v>
      </c>
      <c r="H23" s="9">
        <v>0.69865130398282038</v>
      </c>
      <c r="I23" s="9">
        <v>0.69084994923128074</v>
      </c>
      <c r="J23" s="9">
        <v>3.2254851508159166</v>
      </c>
      <c r="K23" s="9">
        <v>43.440620532045436</v>
      </c>
      <c r="L23" s="9">
        <v>0.15941098990171906</v>
      </c>
      <c r="M23" s="9">
        <v>4.936336924583741</v>
      </c>
      <c r="N23" s="9">
        <v>0.53045478905253807</v>
      </c>
      <c r="O23" s="9">
        <v>1.9979950993875963</v>
      </c>
      <c r="P23" s="9">
        <v>0.25583264270825484</v>
      </c>
      <c r="Q23" s="9">
        <v>8.8957551789773243E-2</v>
      </c>
      <c r="R23" s="9">
        <v>7.8426220109409712</v>
      </c>
      <c r="S23" s="9">
        <v>100.26723812228219</v>
      </c>
      <c r="T23" s="9">
        <v>0.38294906071595591</v>
      </c>
      <c r="U23" s="9" t="s">
        <v>39</v>
      </c>
      <c r="V23" s="9">
        <f t="shared" si="0"/>
        <v>198.43547003124399</v>
      </c>
      <c r="W23" s="16">
        <v>20.52257761053621</v>
      </c>
      <c r="X23" s="9">
        <f t="shared" si="1"/>
        <v>9.6691299600381591</v>
      </c>
      <c r="Y23" s="9">
        <f t="shared" si="2"/>
        <v>20.40430997544501</v>
      </c>
      <c r="Z23" s="17">
        <f t="shared" si="3"/>
        <v>0.99423719391707976</v>
      </c>
    </row>
    <row r="24" spans="1:26" x14ac:dyDescent="0.2">
      <c r="A24" s="12"/>
      <c r="B24" s="6">
        <v>21</v>
      </c>
      <c r="C24" s="9">
        <v>9.1230124725426798</v>
      </c>
      <c r="D24" s="9">
        <v>11.382958366836348</v>
      </c>
      <c r="E24" s="9">
        <v>1.4344697025502011</v>
      </c>
      <c r="F24" s="9">
        <v>1.226948711898675</v>
      </c>
      <c r="G24" s="9">
        <v>9.7170558770999218</v>
      </c>
      <c r="H24" s="9">
        <v>0.70612356565916856</v>
      </c>
      <c r="I24" s="9">
        <v>0.61256208512430399</v>
      </c>
      <c r="J24" s="9">
        <v>3.4218758440512498</v>
      </c>
      <c r="K24" s="9">
        <v>51.205082639140684</v>
      </c>
      <c r="L24" s="9">
        <v>0.11896767578281459</v>
      </c>
      <c r="M24" s="9">
        <v>4.800168379315144</v>
      </c>
      <c r="N24" s="9">
        <v>0.50980616714862415</v>
      </c>
      <c r="O24" s="9">
        <v>1.8314059965464919</v>
      </c>
      <c r="P24" s="9">
        <v>0.25173324072606118</v>
      </c>
      <c r="Q24" s="9">
        <v>9.1061929166547373E-2</v>
      </c>
      <c r="R24" s="9">
        <v>7.3858339514279701</v>
      </c>
      <c r="S24" s="9">
        <v>126.96934284501658</v>
      </c>
      <c r="T24" s="9">
        <v>0.50907352360363356</v>
      </c>
      <c r="U24" s="9" t="s">
        <v>39</v>
      </c>
      <c r="V24" s="9">
        <f t="shared" si="0"/>
        <v>231.29748297363707</v>
      </c>
      <c r="W24" s="16">
        <v>17.814029192481378</v>
      </c>
      <c r="X24" s="9">
        <f t="shared" si="1"/>
        <v>12.984007181893411</v>
      </c>
      <c r="Y24" s="9">
        <f t="shared" si="2"/>
        <v>20.123173911345326</v>
      </c>
      <c r="Z24" s="17">
        <f t="shared" si="3"/>
        <v>1.1296250665087351</v>
      </c>
    </row>
    <row r="25" spans="1:26" x14ac:dyDescent="0.2">
      <c r="A25" s="12"/>
      <c r="B25" s="6">
        <v>22</v>
      </c>
      <c r="C25" s="9">
        <v>10.976534926525705</v>
      </c>
      <c r="D25" s="9">
        <v>13.087260998073713</v>
      </c>
      <c r="E25" s="9">
        <v>1.4775455013222607</v>
      </c>
      <c r="F25" s="9">
        <v>1.7485041466818525</v>
      </c>
      <c r="G25" s="9">
        <v>9.819393042190967</v>
      </c>
      <c r="H25" s="9">
        <v>0.98067720537275993</v>
      </c>
      <c r="I25" s="9">
        <v>0.92300211848183955</v>
      </c>
      <c r="J25" s="9">
        <v>4.6541023743096277</v>
      </c>
      <c r="K25" s="9">
        <v>52.446018206363938</v>
      </c>
      <c r="L25" s="9">
        <v>0.14668091730755825</v>
      </c>
      <c r="M25" s="9">
        <v>5.5958549222797922</v>
      </c>
      <c r="N25" s="9">
        <v>0.71030077883142706</v>
      </c>
      <c r="O25" s="9">
        <v>2.3728267127230858</v>
      </c>
      <c r="P25" s="9">
        <v>0.40826152921306497</v>
      </c>
      <c r="Q25" s="9">
        <v>0.11764981914165605</v>
      </c>
      <c r="R25" s="9">
        <v>10.964448776483867</v>
      </c>
      <c r="S25" s="9">
        <v>129.8295845937285</v>
      </c>
      <c r="T25" s="9">
        <v>0.56782815905294137</v>
      </c>
      <c r="U25" s="9" t="s">
        <v>39</v>
      </c>
      <c r="V25" s="9">
        <f t="shared" si="0"/>
        <v>246.82647472808455</v>
      </c>
      <c r="W25" s="16">
        <v>22.678295802938962</v>
      </c>
      <c r="X25" s="9">
        <f t="shared" si="1"/>
        <v>10.883819351897571</v>
      </c>
      <c r="Y25" s="9">
        <f t="shared" si="2"/>
        <v>22.982717822063883</v>
      </c>
      <c r="Z25" s="17">
        <f t="shared" si="3"/>
        <v>1.0134234962701858</v>
      </c>
    </row>
    <row r="26" spans="1:26" x14ac:dyDescent="0.2">
      <c r="A26" s="12"/>
      <c r="B26" s="6">
        <v>23</v>
      </c>
      <c r="C26" s="9">
        <v>8.4028683539234628</v>
      </c>
      <c r="D26" s="9">
        <v>10.114299490353508</v>
      </c>
      <c r="E26" s="9">
        <v>1.3186813186813189</v>
      </c>
      <c r="F26" s="9">
        <v>1.1988712549722371</v>
      </c>
      <c r="G26" s="9">
        <v>8.939929635581807</v>
      </c>
      <c r="H26" s="9">
        <v>0.64704216878129917</v>
      </c>
      <c r="I26" s="9">
        <v>0.60433509911391048</v>
      </c>
      <c r="J26" s="9">
        <v>3.7699915597203884</v>
      </c>
      <c r="K26" s="9">
        <v>42.992547501404189</v>
      </c>
      <c r="L26" s="9">
        <v>0.17911888835801879</v>
      </c>
      <c r="M26" s="9">
        <v>5.0041491689088931</v>
      </c>
      <c r="N26" s="9">
        <v>0.51199415842565965</v>
      </c>
      <c r="O26" s="9">
        <v>1.9819150253932865</v>
      </c>
      <c r="P26" s="9">
        <v>0.25213569039655992</v>
      </c>
      <c r="Q26" s="9">
        <v>8.8339748848362459E-2</v>
      </c>
      <c r="R26" s="9">
        <v>6.2761397950946032</v>
      </c>
      <c r="S26" s="9">
        <v>94.56696573654699</v>
      </c>
      <c r="T26" s="9">
        <v>0.45120442471435845</v>
      </c>
      <c r="U26" s="9" t="s">
        <v>39</v>
      </c>
      <c r="V26" s="9">
        <f t="shared" si="0"/>
        <v>187.30052901921886</v>
      </c>
      <c r="W26" s="16">
        <v>23.761910662288571</v>
      </c>
      <c r="X26" s="9">
        <f t="shared" si="1"/>
        <v>7.8823850354961085</v>
      </c>
      <c r="Y26" s="9">
        <f t="shared" si="2"/>
        <v>19.606899573097831</v>
      </c>
      <c r="Z26" s="17">
        <f t="shared" si="3"/>
        <v>0.82513985730175454</v>
      </c>
    </row>
    <row r="27" spans="1:26" x14ac:dyDescent="0.2">
      <c r="A27" s="12"/>
      <c r="B27" s="6">
        <v>24</v>
      </c>
      <c r="C27" s="9">
        <v>11.381404721250222</v>
      </c>
      <c r="D27" s="9">
        <v>12.833992556251504</v>
      </c>
      <c r="E27" s="9">
        <v>1.3033525970277169</v>
      </c>
      <c r="F27" s="9">
        <v>1.5456772270507162</v>
      </c>
      <c r="G27" s="9">
        <v>11.065261374864724</v>
      </c>
      <c r="H27" s="9">
        <v>0.98700789011078871</v>
      </c>
      <c r="I27" s="9">
        <v>0.73659463675612724</v>
      </c>
      <c r="J27" s="9">
        <v>4.0246100078271478</v>
      </c>
      <c r="K27" s="9">
        <v>41.415603847524046</v>
      </c>
      <c r="L27" s="9">
        <v>0.17967101477076536</v>
      </c>
      <c r="M27" s="9">
        <v>4.6222471989041471</v>
      </c>
      <c r="N27" s="9">
        <v>0.71682259319853225</v>
      </c>
      <c r="O27" s="9">
        <v>1.820242781476062</v>
      </c>
      <c r="P27" s="9">
        <v>0.34010806317539477</v>
      </c>
      <c r="Q27" s="9">
        <v>0.14213567990850895</v>
      </c>
      <c r="R27" s="9">
        <v>9.9426311069616595</v>
      </c>
      <c r="S27" s="9">
        <v>123.15467675987696</v>
      </c>
      <c r="T27" s="9">
        <v>0.5856656348160677</v>
      </c>
      <c r="U27" s="9" t="s">
        <v>39</v>
      </c>
      <c r="V27" s="9">
        <f t="shared" si="0"/>
        <v>226.7977056917511</v>
      </c>
      <c r="W27" s="16">
        <v>17.228620689655216</v>
      </c>
      <c r="X27" s="9">
        <f t="shared" si="1"/>
        <v>13.164008296260764</v>
      </c>
      <c r="Y27" s="9">
        <f t="shared" si="2"/>
        <v>22.401326031856438</v>
      </c>
      <c r="Z27" s="17">
        <f t="shared" si="3"/>
        <v>1.3002390867718814</v>
      </c>
    </row>
    <row r="28" spans="1:26" x14ac:dyDescent="0.2">
      <c r="A28" s="12"/>
      <c r="B28" s="6">
        <v>25</v>
      </c>
      <c r="C28" s="9">
        <v>10.204540123442545</v>
      </c>
      <c r="D28" s="9">
        <v>9.5082655549448152</v>
      </c>
      <c r="E28" s="9">
        <v>2.2063681808302542</v>
      </c>
      <c r="F28" s="9">
        <v>1.6803206483439039</v>
      </c>
      <c r="G28" s="9">
        <v>10.093608307737309</v>
      </c>
      <c r="H28" s="9">
        <v>1.0437929786463984</v>
      </c>
      <c r="I28" s="9">
        <v>1.1821523455981362</v>
      </c>
      <c r="J28" s="9">
        <v>4.5279268535082489</v>
      </c>
      <c r="K28" s="9">
        <v>43.424340933718277</v>
      </c>
      <c r="L28" s="9">
        <v>0.31241964842606373</v>
      </c>
      <c r="M28" s="9">
        <v>6.0560819217149966</v>
      </c>
      <c r="N28" s="9">
        <v>0.90343159038167176</v>
      </c>
      <c r="O28" s="9">
        <v>1.6605733820796102</v>
      </c>
      <c r="P28" s="9">
        <v>0.45008474340807419</v>
      </c>
      <c r="Q28" s="9">
        <v>0.1502485557695156</v>
      </c>
      <c r="R28" s="9">
        <v>7.7991018790296263</v>
      </c>
      <c r="S28" s="9">
        <v>115.10234728564851</v>
      </c>
      <c r="T28" s="9">
        <v>0.6588933026512569</v>
      </c>
      <c r="U28" s="9">
        <v>0.22535861769180612</v>
      </c>
      <c r="V28" s="9">
        <f t="shared" si="0"/>
        <v>216.96449823587918</v>
      </c>
      <c r="W28" s="16">
        <v>12.461286254728888</v>
      </c>
      <c r="X28" s="9">
        <f t="shared" si="1"/>
        <v>17.411083719671723</v>
      </c>
      <c r="Y28" s="9">
        <f t="shared" si="2"/>
        <v>23.741522681348865</v>
      </c>
      <c r="Z28" s="17">
        <f t="shared" si="3"/>
        <v>1.9052224783247622</v>
      </c>
    </row>
    <row r="29" spans="1:26" x14ac:dyDescent="0.2">
      <c r="A29" s="12"/>
      <c r="B29" s="6">
        <v>26</v>
      </c>
      <c r="C29" s="9">
        <v>10.45081309313462</v>
      </c>
      <c r="D29" s="9">
        <v>9.3741969521951933</v>
      </c>
      <c r="E29" s="9">
        <v>1.5509235714452028</v>
      </c>
      <c r="F29" s="9">
        <v>1.8113784479201001</v>
      </c>
      <c r="G29" s="9">
        <v>10.527633527154368</v>
      </c>
      <c r="H29" s="9">
        <v>1.1972550117585214</v>
      </c>
      <c r="I29" s="9">
        <v>1.1682711155638801</v>
      </c>
      <c r="J29" s="9">
        <v>4.6533293041876957</v>
      </c>
      <c r="K29" s="9">
        <v>44.026188117058773</v>
      </c>
      <c r="L29" s="9">
        <v>0.26949204913371161</v>
      </c>
      <c r="M29" s="9">
        <v>5.7498802108289402</v>
      </c>
      <c r="N29" s="9">
        <v>1.0561104763308884</v>
      </c>
      <c r="O29" s="9">
        <v>1.9965892287638274</v>
      </c>
      <c r="P29" s="9">
        <v>0.54206531987572826</v>
      </c>
      <c r="Q29" s="9">
        <v>0.17425822859459658</v>
      </c>
      <c r="R29" s="9">
        <v>8.6147074616012507</v>
      </c>
      <c r="S29" s="9">
        <v>106.93080427823593</v>
      </c>
      <c r="T29" s="9">
        <v>0.78903689506468633</v>
      </c>
      <c r="U29" s="9">
        <v>0.24803159738093697</v>
      </c>
      <c r="V29" s="9">
        <f t="shared" si="0"/>
        <v>210.88293328884791</v>
      </c>
      <c r="W29" s="16">
        <v>15.014703074279094</v>
      </c>
      <c r="X29" s="9">
        <f>V29/W29</f>
        <v>14.045095147442542</v>
      </c>
      <c r="Y29" s="9">
        <f t="shared" si="2"/>
        <v>24.739905191113522</v>
      </c>
      <c r="Z29" s="17">
        <f t="shared" si="3"/>
        <v>1.6477119173601351</v>
      </c>
    </row>
    <row r="30" spans="1:26" x14ac:dyDescent="0.2">
      <c r="A30" s="12"/>
      <c r="B30" s="6">
        <v>27</v>
      </c>
      <c r="C30" s="9">
        <v>9.3836823517064509</v>
      </c>
      <c r="D30" s="9">
        <v>10.522540476703796</v>
      </c>
      <c r="E30" s="9">
        <v>1.2587871403130564</v>
      </c>
      <c r="F30" s="9">
        <v>1.8911839259945751</v>
      </c>
      <c r="G30" s="9">
        <v>10.206266211042033</v>
      </c>
      <c r="H30" s="9">
        <v>1.1730794455161735</v>
      </c>
      <c r="I30" s="9">
        <v>1.2445270716296866</v>
      </c>
      <c r="J30" s="9">
        <v>4.0741798766787118</v>
      </c>
      <c r="K30" s="9">
        <v>41.448989581148176</v>
      </c>
      <c r="L30" s="9">
        <v>0.2020348515154628</v>
      </c>
      <c r="M30" s="9">
        <v>6.2447697093142596</v>
      </c>
      <c r="N30" s="9">
        <v>0.95881452007642143</v>
      </c>
      <c r="O30" s="9">
        <v>2.0349879172592416</v>
      </c>
      <c r="P30" s="9">
        <v>0.50371075921736708</v>
      </c>
      <c r="Q30" s="9">
        <v>0.14984264127705932</v>
      </c>
      <c r="R30" s="9">
        <v>8.6695453686337807</v>
      </c>
      <c r="S30" s="9">
        <v>122.81910785127434</v>
      </c>
      <c r="T30" s="9">
        <v>0.68581984508214633</v>
      </c>
      <c r="U30" s="9">
        <v>0.25772226908697055</v>
      </c>
      <c r="V30" s="9">
        <f t="shared" si="0"/>
        <v>223.47186954438271</v>
      </c>
      <c r="W30" s="16">
        <v>16.709310424889651</v>
      </c>
      <c r="X30" s="9">
        <f t="shared" si="1"/>
        <v>13.374092877675324</v>
      </c>
      <c r="Y30" s="9">
        <f t="shared" si="2"/>
        <v>24.791326138707056</v>
      </c>
      <c r="Z30" s="17">
        <f t="shared" si="3"/>
        <v>1.4836833782068406</v>
      </c>
    </row>
    <row r="31" spans="1:26" x14ac:dyDescent="0.2">
      <c r="A31" s="12"/>
      <c r="B31" s="6">
        <v>28</v>
      </c>
      <c r="C31" s="9">
        <v>10.068120998381417</v>
      </c>
      <c r="D31" s="9">
        <v>11.052452064331176</v>
      </c>
      <c r="E31" s="9">
        <v>2.4471101798498345</v>
      </c>
      <c r="F31" s="9">
        <v>2.1946769017806589</v>
      </c>
      <c r="G31" s="9">
        <v>10.617635107679806</v>
      </c>
      <c r="H31" s="9">
        <v>1.4413365539452496</v>
      </c>
      <c r="I31" s="9">
        <v>1.3820289855072463</v>
      </c>
      <c r="J31" s="9">
        <v>3.8926605357343482</v>
      </c>
      <c r="K31" s="9">
        <v>40.657775494330636</v>
      </c>
      <c r="L31" s="9">
        <v>0.29921087721599232</v>
      </c>
      <c r="M31" s="9">
        <v>5.8646667342319514</v>
      </c>
      <c r="N31" s="9">
        <v>1.2247467664017453</v>
      </c>
      <c r="O31" s="9">
        <v>2.1249458509489108</v>
      </c>
      <c r="P31" s="9">
        <v>0.44912595248767367</v>
      </c>
      <c r="Q31" s="9">
        <v>0.20816867695184663</v>
      </c>
      <c r="R31" s="9">
        <v>10.076565490839489</v>
      </c>
      <c r="S31" s="9">
        <v>121.26820282904113</v>
      </c>
      <c r="T31" s="9">
        <v>0.84270858920822078</v>
      </c>
      <c r="U31" s="9">
        <v>0.47121354985158032</v>
      </c>
      <c r="V31" s="9">
        <f t="shared" si="0"/>
        <v>226.11213858886734</v>
      </c>
      <c r="W31" s="16">
        <v>17.676556345593166</v>
      </c>
      <c r="X31" s="9">
        <f t="shared" si="1"/>
        <v>12.791639625284704</v>
      </c>
      <c r="Y31" s="9">
        <f t="shared" si="2"/>
        <v>26.200125043871626</v>
      </c>
      <c r="Z31" s="17">
        <f t="shared" si="3"/>
        <v>1.4821962225919314</v>
      </c>
    </row>
    <row r="32" spans="1:26" x14ac:dyDescent="0.2">
      <c r="A32" s="12"/>
      <c r="B32" s="6">
        <v>29</v>
      </c>
      <c r="C32" s="9">
        <v>9.7612318842535402</v>
      </c>
      <c r="D32" s="9">
        <v>11.354547371376301</v>
      </c>
      <c r="E32" s="9">
        <v>2.0569534347555125</v>
      </c>
      <c r="F32" s="9">
        <v>1.7626009799414626</v>
      </c>
      <c r="G32" s="9">
        <v>11.173751472854164</v>
      </c>
      <c r="H32" s="9">
        <v>0.96487742794106734</v>
      </c>
      <c r="I32" s="9">
        <v>1.0062396757312013</v>
      </c>
      <c r="J32" s="9">
        <v>4.7126827017662993</v>
      </c>
      <c r="K32" s="9">
        <v>45.964232236112373</v>
      </c>
      <c r="L32" s="9">
        <v>0.22757216433105762</v>
      </c>
      <c r="M32" s="9">
        <v>6.5867629588680172</v>
      </c>
      <c r="N32" s="9">
        <v>0.83010089964709988</v>
      </c>
      <c r="O32" s="9">
        <v>2.1522733387140169</v>
      </c>
      <c r="P32" s="9">
        <v>0.39771578406725605</v>
      </c>
      <c r="Q32" s="9">
        <v>0.13415895422237684</v>
      </c>
      <c r="R32" s="9">
        <v>8.8869607711141381</v>
      </c>
      <c r="S32" s="9">
        <v>102.72213662044172</v>
      </c>
      <c r="T32" s="9">
        <v>0.75686861243235615</v>
      </c>
      <c r="U32" s="9">
        <v>0.29177929779351325</v>
      </c>
      <c r="V32" s="9">
        <f t="shared" si="0"/>
        <v>211.45166728856998</v>
      </c>
      <c r="W32" s="16">
        <v>19.821205136648061</v>
      </c>
      <c r="X32" s="9">
        <f t="shared" si="1"/>
        <v>10.667952116473998</v>
      </c>
      <c r="Y32" s="9">
        <f t="shared" si="2"/>
        <v>25.595206484682819</v>
      </c>
      <c r="Z32" s="17">
        <f t="shared" si="3"/>
        <v>1.2913042526036433</v>
      </c>
    </row>
    <row r="33" spans="1:26" x14ac:dyDescent="0.2">
      <c r="A33" s="12"/>
      <c r="B33" s="6">
        <v>30</v>
      </c>
      <c r="C33" s="9">
        <v>11.463474377669078</v>
      </c>
      <c r="D33" s="9">
        <v>10.461279942697855</v>
      </c>
      <c r="E33" s="9">
        <v>1.8734600528154153</v>
      </c>
      <c r="F33" s="9">
        <v>2.0706021258376661</v>
      </c>
      <c r="G33" s="9">
        <v>10.610617021586293</v>
      </c>
      <c r="H33" s="9">
        <v>1.3496197891234414</v>
      </c>
      <c r="I33" s="9">
        <v>1.5480417685893895</v>
      </c>
      <c r="J33" s="9">
        <v>4.4169404659372438</v>
      </c>
      <c r="K33" s="9">
        <v>44.126050182455948</v>
      </c>
      <c r="L33" s="9">
        <v>0.29236436634003671</v>
      </c>
      <c r="M33" s="9">
        <v>6.0689352293550183</v>
      </c>
      <c r="N33" s="9">
        <v>1.1408398364920103</v>
      </c>
      <c r="O33" s="9">
        <v>1.9975142540254036</v>
      </c>
      <c r="P33" s="9">
        <v>0.57216237242203638</v>
      </c>
      <c r="Q33" s="9">
        <v>0.17803002344981353</v>
      </c>
      <c r="R33" s="9">
        <v>8.9975525057983834</v>
      </c>
      <c r="S33" s="9">
        <v>102.31002750552744</v>
      </c>
      <c r="T33" s="9">
        <v>0.71669505946842416</v>
      </c>
      <c r="U33" s="9">
        <v>0.31507470125527048</v>
      </c>
      <c r="V33" s="9">
        <f t="shared" si="0"/>
        <v>210.19420687959089</v>
      </c>
      <c r="W33" s="16">
        <v>17.566109785202851</v>
      </c>
      <c r="X33" s="9">
        <f t="shared" si="1"/>
        <v>11.965893954314916</v>
      </c>
      <c r="Y33" s="9">
        <f t="shared" si="2"/>
        <v>25.973259474267497</v>
      </c>
      <c r="Z33" s="17">
        <f t="shared" si="3"/>
        <v>1.4786005434251908</v>
      </c>
    </row>
    <row r="34" spans="1:26" x14ac:dyDescent="0.2">
      <c r="A34" s="12"/>
      <c r="B34" s="6">
        <v>31</v>
      </c>
      <c r="C34" s="9">
        <v>9.3585864735470388</v>
      </c>
      <c r="D34" s="9">
        <v>9.8875877263031757</v>
      </c>
      <c r="E34" s="9">
        <v>0.84892909896602675</v>
      </c>
      <c r="F34" s="9">
        <v>1.8152460393315377</v>
      </c>
      <c r="G34" s="9">
        <v>11.186695505380882</v>
      </c>
      <c r="H34" s="9">
        <v>1.1058909483648609</v>
      </c>
      <c r="I34" s="9">
        <v>1.085899830165475</v>
      </c>
      <c r="J34" s="9">
        <v>4.2827403318735051</v>
      </c>
      <c r="K34" s="9">
        <v>45.953678889268474</v>
      </c>
      <c r="L34" s="9">
        <v>0.25385799388753599</v>
      </c>
      <c r="M34" s="9">
        <v>5.4088633480325043</v>
      </c>
      <c r="N34" s="9">
        <v>0.92254570289544324</v>
      </c>
      <c r="O34" s="9">
        <v>2.6929977141214616</v>
      </c>
      <c r="P34" s="9">
        <v>0.4280812356921328</v>
      </c>
      <c r="Q34" s="9">
        <v>0.14786086625053607</v>
      </c>
      <c r="R34" s="9">
        <v>11.135859781846982</v>
      </c>
      <c r="S34" s="9">
        <v>121.74035015400824</v>
      </c>
      <c r="T34" s="9">
        <v>0.67304896963952932</v>
      </c>
      <c r="U34" s="9">
        <v>0.28742522156573119</v>
      </c>
      <c r="V34" s="9">
        <f t="shared" si="0"/>
        <v>228.92872060957535</v>
      </c>
      <c r="W34" s="16">
        <v>14.218333452134924</v>
      </c>
      <c r="X34" s="9">
        <f t="shared" si="1"/>
        <v>16.100953137739292</v>
      </c>
      <c r="Y34" s="9">
        <f t="shared" si="2"/>
        <v>25.292906918069768</v>
      </c>
      <c r="Z34" s="17">
        <f t="shared" si="3"/>
        <v>1.7788939191232684</v>
      </c>
    </row>
    <row r="35" spans="1:26" x14ac:dyDescent="0.2">
      <c r="A35" s="12"/>
      <c r="B35" s="6">
        <v>32</v>
      </c>
      <c r="C35" s="9">
        <v>11.683851197303927</v>
      </c>
      <c r="D35" s="9">
        <v>10.626264238069837</v>
      </c>
      <c r="E35" s="9">
        <v>1.187047587913884</v>
      </c>
      <c r="F35" s="9">
        <v>2.0422575809985006</v>
      </c>
      <c r="G35" s="9">
        <v>11.453043164168319</v>
      </c>
      <c r="H35" s="9">
        <v>1.3436438825942236</v>
      </c>
      <c r="I35" s="9">
        <v>1.20032223415682</v>
      </c>
      <c r="J35" s="9">
        <v>5.2124041105804029</v>
      </c>
      <c r="K35" s="9">
        <v>41.368485410693204</v>
      </c>
      <c r="L35" s="9">
        <v>0.3097036891679748</v>
      </c>
      <c r="M35" s="9">
        <v>5.8581706063720436</v>
      </c>
      <c r="N35" s="9">
        <v>1.0048900079512324</v>
      </c>
      <c r="O35" s="9">
        <v>2.7564505978602898</v>
      </c>
      <c r="P35" s="9">
        <v>0.51305683563748072</v>
      </c>
      <c r="Q35" s="9">
        <v>0.1576294063079777</v>
      </c>
      <c r="R35" s="9">
        <v>13.37477709530414</v>
      </c>
      <c r="S35" s="9">
        <v>140.85217524902058</v>
      </c>
      <c r="T35" s="9">
        <v>0.60832025117739397</v>
      </c>
      <c r="U35" s="9">
        <v>0.45759439359267728</v>
      </c>
      <c r="V35" s="9">
        <f t="shared" si="0"/>
        <v>251.55249314527822</v>
      </c>
      <c r="W35" s="16">
        <v>17.000392599499403</v>
      </c>
      <c r="X35" s="9">
        <f t="shared" si="1"/>
        <v>14.796863759057276</v>
      </c>
      <c r="Y35" s="9">
        <f t="shared" si="2"/>
        <v>26.734431420754778</v>
      </c>
      <c r="Z35" s="17">
        <f t="shared" si="3"/>
        <v>1.5725772957468056</v>
      </c>
    </row>
    <row r="36" spans="1:26" x14ac:dyDescent="0.2">
      <c r="A36" s="13" t="s">
        <v>66</v>
      </c>
      <c r="B36" s="6">
        <v>33</v>
      </c>
      <c r="C36" s="9">
        <v>13.682822670742464</v>
      </c>
      <c r="D36" s="9">
        <v>15.886226121324778</v>
      </c>
      <c r="E36" s="9">
        <v>2.2221778613375531</v>
      </c>
      <c r="F36" s="9">
        <v>2.505259807994908</v>
      </c>
      <c r="G36" s="9">
        <v>11.944679889246764</v>
      </c>
      <c r="H36" s="9">
        <v>1.544362075939127</v>
      </c>
      <c r="I36" s="9">
        <v>1.5434467921220731</v>
      </c>
      <c r="J36" s="9">
        <v>3.4032716190160266</v>
      </c>
      <c r="K36" s="9">
        <v>46.05218748249235</v>
      </c>
      <c r="L36" s="9">
        <v>0.29747215013188549</v>
      </c>
      <c r="M36" s="9">
        <v>5.8642182159372682</v>
      </c>
      <c r="N36" s="9">
        <v>1.1738143991101671</v>
      </c>
      <c r="O36" s="9">
        <v>3.0468759700685526</v>
      </c>
      <c r="P36" s="9">
        <v>0.60053512782212015</v>
      </c>
      <c r="Q36" s="9">
        <v>0.18619994691339298</v>
      </c>
      <c r="R36" s="9">
        <v>12.228626320845342</v>
      </c>
      <c r="S36" s="9">
        <v>169.810668356544</v>
      </c>
      <c r="T36" s="9">
        <v>0.94233152544514365</v>
      </c>
      <c r="U36" s="9" t="s">
        <v>39</v>
      </c>
      <c r="V36" s="9">
        <f t="shared" si="0"/>
        <v>292.93517633303389</v>
      </c>
      <c r="W36" s="16">
        <v>20.390602328955755</v>
      </c>
      <c r="X36" s="9">
        <f t="shared" si="1"/>
        <v>14.366185540142194</v>
      </c>
      <c r="Y36" s="9">
        <f t="shared" si="2"/>
        <v>29.04866077290928</v>
      </c>
      <c r="Z36" s="17">
        <f>Y36/W36</f>
        <v>1.4246102348658243</v>
      </c>
    </row>
    <row r="37" spans="1:26" x14ac:dyDescent="0.2">
      <c r="A37" s="13"/>
      <c r="B37" s="6">
        <v>34</v>
      </c>
      <c r="C37" s="9">
        <v>11.651932419750207</v>
      </c>
      <c r="D37" s="9">
        <v>14.953318494646362</v>
      </c>
      <c r="E37" s="9">
        <v>1.7767873325534262</v>
      </c>
      <c r="F37" s="9">
        <v>2.1625587125231855</v>
      </c>
      <c r="G37" s="9">
        <v>12.101048655242291</v>
      </c>
      <c r="H37" s="9">
        <v>1.2242622774929675</v>
      </c>
      <c r="I37" s="9">
        <v>1.2370706057356351</v>
      </c>
      <c r="J37" s="9">
        <v>4.5115414657796222</v>
      </c>
      <c r="K37" s="9">
        <v>47.26141671547132</v>
      </c>
      <c r="L37" s="9">
        <v>0.2125049744852982</v>
      </c>
      <c r="M37" s="9">
        <v>4.850172877449098</v>
      </c>
      <c r="N37" s="9">
        <v>0.94374551413133267</v>
      </c>
      <c r="O37" s="9">
        <v>3.0801315472848323</v>
      </c>
      <c r="P37" s="9">
        <v>0.51629366855130721</v>
      </c>
      <c r="Q37" s="9">
        <v>0.16282728220684425</v>
      </c>
      <c r="R37" s="9">
        <v>14.744871211379259</v>
      </c>
      <c r="S37" s="9">
        <v>168.5278821623678</v>
      </c>
      <c r="T37" s="9">
        <v>0.70173600012575921</v>
      </c>
      <c r="U37" s="9" t="s">
        <v>39</v>
      </c>
      <c r="V37" s="9">
        <f t="shared" si="0"/>
        <v>290.62010191717661</v>
      </c>
      <c r="W37" s="16">
        <v>14.377729257641899</v>
      </c>
      <c r="X37" s="9">
        <f t="shared" si="1"/>
        <v>20.2132128592357</v>
      </c>
      <c r="Y37" s="9">
        <f t="shared" si="2"/>
        <v>26.676058446677246</v>
      </c>
      <c r="Z37" s="17">
        <f t="shared" si="3"/>
        <v>1.8553735411660133</v>
      </c>
    </row>
    <row r="38" spans="1:26" x14ac:dyDescent="0.2">
      <c r="A38" s="13"/>
      <c r="B38" s="6">
        <v>35</v>
      </c>
      <c r="C38" s="9">
        <v>15.298375740324808</v>
      </c>
      <c r="D38" s="9">
        <v>17.423591517999117</v>
      </c>
      <c r="E38" s="9">
        <v>2.1126811463264787</v>
      </c>
      <c r="F38" s="9">
        <v>2.0966388985306033</v>
      </c>
      <c r="G38" s="9">
        <v>12.418181818181816</v>
      </c>
      <c r="H38" s="9">
        <v>1.2144294202966359</v>
      </c>
      <c r="I38" s="9">
        <v>1.2012926439232408</v>
      </c>
      <c r="J38" s="9">
        <v>3.7469586374695858</v>
      </c>
      <c r="K38" s="9">
        <v>57.965476963011028</v>
      </c>
      <c r="L38" s="9">
        <v>0.20083791568473419</v>
      </c>
      <c r="M38" s="9">
        <v>5.8996064453850146</v>
      </c>
      <c r="N38" s="9">
        <v>0.88147822976620149</v>
      </c>
      <c r="O38" s="9">
        <v>3.1063770086659979</v>
      </c>
      <c r="P38" s="9">
        <v>0.54049644251858975</v>
      </c>
      <c r="Q38" s="9">
        <v>0.14423100185347773</v>
      </c>
      <c r="R38" s="9">
        <v>14.450651769087525</v>
      </c>
      <c r="S38" s="9">
        <v>220.43749506436075</v>
      </c>
      <c r="T38" s="9">
        <v>0.79474513553230308</v>
      </c>
      <c r="U38" s="9" t="s">
        <v>39</v>
      </c>
      <c r="V38" s="9">
        <f t="shared" si="0"/>
        <v>359.93354579891792</v>
      </c>
      <c r="W38" s="16">
        <v>16.626243117811569</v>
      </c>
      <c r="X38" s="9">
        <f t="shared" si="1"/>
        <v>21.648519346702191</v>
      </c>
      <c r="Y38" s="9">
        <f t="shared" si="2"/>
        <v>27.957818517820023</v>
      </c>
      <c r="Z38" s="17">
        <f t="shared" si="3"/>
        <v>1.6815475582616148</v>
      </c>
    </row>
    <row r="39" spans="1:26" x14ac:dyDescent="0.2">
      <c r="A39" s="13"/>
      <c r="B39" s="6">
        <v>36</v>
      </c>
      <c r="C39" s="9">
        <v>11.770540859641953</v>
      </c>
      <c r="D39" s="9">
        <v>16.081735312416846</v>
      </c>
      <c r="E39" s="9">
        <v>1.4743763908295815</v>
      </c>
      <c r="F39" s="9">
        <v>1.73398117634797</v>
      </c>
      <c r="G39" s="9">
        <v>11.395466262722897</v>
      </c>
      <c r="H39" s="9">
        <v>1.1137353100190648</v>
      </c>
      <c r="I39" s="9">
        <v>0.97886153727248104</v>
      </c>
      <c r="J39" s="9">
        <v>3.5276191273178661</v>
      </c>
      <c r="K39" s="9">
        <v>49.312979050333929</v>
      </c>
      <c r="L39" s="9">
        <v>0.16713489722339278</v>
      </c>
      <c r="M39" s="9">
        <v>5.0915262456055288</v>
      </c>
      <c r="N39" s="9">
        <v>0.74184613209426664</v>
      </c>
      <c r="O39" s="9">
        <v>2.5862433449441093</v>
      </c>
      <c r="P39" s="9">
        <v>0.43628789305215587</v>
      </c>
      <c r="Q39" s="9">
        <v>0.12056972641564</v>
      </c>
      <c r="R39" s="9">
        <v>9.370316273830321</v>
      </c>
      <c r="S39" s="9">
        <v>144.39876245483447</v>
      </c>
      <c r="T39" s="9">
        <v>0.69735362152755687</v>
      </c>
      <c r="U39" s="9" t="s">
        <v>39</v>
      </c>
      <c r="V39" s="9">
        <f t="shared" si="0"/>
        <v>260.99933561643002</v>
      </c>
      <c r="W39" s="16">
        <v>18.571889465563228</v>
      </c>
      <c r="X39" s="9">
        <f t="shared" si="1"/>
        <v>14.053461609298605</v>
      </c>
      <c r="Y39" s="9">
        <f t="shared" si="2"/>
        <v>24.626718254172903</v>
      </c>
      <c r="Z39" s="17">
        <f t="shared" si="3"/>
        <v>1.3260211514739408</v>
      </c>
    </row>
    <row r="40" spans="1:26" x14ac:dyDescent="0.2">
      <c r="A40" s="13"/>
      <c r="B40" s="6">
        <v>37</v>
      </c>
      <c r="C40" s="9">
        <v>13.878169339074669</v>
      </c>
      <c r="D40" s="9">
        <v>17.515283546024804</v>
      </c>
      <c r="E40" s="9">
        <v>2.0870378685825477</v>
      </c>
      <c r="F40" s="9">
        <v>2.127798021863613</v>
      </c>
      <c r="G40" s="9">
        <v>12.646202170188467</v>
      </c>
      <c r="H40" s="9">
        <v>1.3518342820999369</v>
      </c>
      <c r="I40" s="9">
        <v>1.1532507739938078</v>
      </c>
      <c r="J40" s="9">
        <v>3.8638985005767017</v>
      </c>
      <c r="K40" s="9">
        <v>52.642298193936156</v>
      </c>
      <c r="L40" s="9">
        <v>0.19192193006234753</v>
      </c>
      <c r="M40" s="9">
        <v>5.924479166666667</v>
      </c>
      <c r="N40" s="9">
        <v>0.90490836857618862</v>
      </c>
      <c r="O40" s="9">
        <v>3.3252167969584354</v>
      </c>
      <c r="P40" s="9">
        <v>0.46541256096347178</v>
      </c>
      <c r="Q40" s="9">
        <v>0.13797885428681278</v>
      </c>
      <c r="R40" s="9">
        <v>12.096324868745315</v>
      </c>
      <c r="S40" s="9">
        <v>184.26828596607189</v>
      </c>
      <c r="T40" s="9">
        <v>0.84428656009473069</v>
      </c>
      <c r="U40" s="9" t="s">
        <v>39</v>
      </c>
      <c r="V40" s="9">
        <f t="shared" si="0"/>
        <v>315.42458776876657</v>
      </c>
      <c r="W40" s="16">
        <v>15.485356509218105</v>
      </c>
      <c r="X40" s="9">
        <f t="shared" si="1"/>
        <v>20.369217045858839</v>
      </c>
      <c r="Y40" s="9">
        <f t="shared" si="2"/>
        <v>28.607876924791007</v>
      </c>
      <c r="Z40" s="17">
        <f t="shared" si="3"/>
        <v>1.8474148081615909</v>
      </c>
    </row>
    <row r="41" spans="1:26" x14ac:dyDescent="0.2">
      <c r="A41" s="13"/>
      <c r="B41" s="6">
        <v>38</v>
      </c>
      <c r="C41" s="9">
        <v>12.962687187586535</v>
      </c>
      <c r="D41" s="9">
        <v>16.599764398336191</v>
      </c>
      <c r="E41" s="9">
        <v>2.1418614834456418</v>
      </c>
      <c r="F41" s="9">
        <v>2.0368149491005441</v>
      </c>
      <c r="G41" s="9">
        <v>13.442923704135117</v>
      </c>
      <c r="H41" s="9">
        <v>1.3420195439739413</v>
      </c>
      <c r="I41" s="9">
        <v>1.1506930693069308</v>
      </c>
      <c r="J41" s="9">
        <v>3.8677630474911902</v>
      </c>
      <c r="K41" s="9">
        <v>51.701004659289474</v>
      </c>
      <c r="L41" s="9">
        <v>0.18093402260580041</v>
      </c>
      <c r="M41" s="9">
        <v>6.2653465346534647</v>
      </c>
      <c r="N41" s="9">
        <v>0.90095450721542736</v>
      </c>
      <c r="O41" s="9">
        <v>3.7734618686896138</v>
      </c>
      <c r="P41" s="9">
        <v>0.46834609569331315</v>
      </c>
      <c r="Q41" s="9">
        <v>0.14184818481848185</v>
      </c>
      <c r="R41" s="9">
        <v>11.30525728629201</v>
      </c>
      <c r="S41" s="9">
        <v>159.49369386816437</v>
      </c>
      <c r="T41" s="9">
        <v>0.80131570204000258</v>
      </c>
      <c r="U41" s="9" t="s">
        <v>39</v>
      </c>
      <c r="V41" s="9">
        <f t="shared" si="0"/>
        <v>288.57669011283804</v>
      </c>
      <c r="W41" s="16">
        <v>15.554668967004528</v>
      </c>
      <c r="X41" s="9">
        <f t="shared" si="1"/>
        <v>18.552416044660532</v>
      </c>
      <c r="Y41" s="9">
        <f t="shared" si="2"/>
        <v>30.036312086539326</v>
      </c>
      <c r="Z41" s="17">
        <f t="shared" si="3"/>
        <v>1.9310158351973998</v>
      </c>
    </row>
    <row r="42" spans="1:26" x14ac:dyDescent="0.2">
      <c r="A42" s="13"/>
      <c r="B42" s="6">
        <v>39</v>
      </c>
      <c r="C42" s="9">
        <v>13.511952545440341</v>
      </c>
      <c r="D42" s="9">
        <v>15.930308602598849</v>
      </c>
      <c r="E42" s="9">
        <v>2.0838853905192307</v>
      </c>
      <c r="F42" s="9">
        <v>2.0525211986528311</v>
      </c>
      <c r="G42" s="9">
        <v>11.868088055210123</v>
      </c>
      <c r="H42" s="9">
        <v>1.2414737707163404</v>
      </c>
      <c r="I42" s="9">
        <v>1.0422077922077921</v>
      </c>
      <c r="J42" s="9">
        <v>3.6348065223844439</v>
      </c>
      <c r="K42" s="9">
        <v>48.09706362991664</v>
      </c>
      <c r="L42" s="9">
        <v>0.14726274335792333</v>
      </c>
      <c r="M42" s="9">
        <v>6.7974531061779375</v>
      </c>
      <c r="N42" s="9">
        <v>0.86076033203814906</v>
      </c>
      <c r="O42" s="9">
        <v>2.7107404364233929</v>
      </c>
      <c r="P42" s="9">
        <v>0.47789441759445872</v>
      </c>
      <c r="Q42" s="9">
        <v>0.14029715648180854</v>
      </c>
      <c r="R42" s="9">
        <v>11.383066979965127</v>
      </c>
      <c r="S42" s="9">
        <v>184.00315112579469</v>
      </c>
      <c r="T42" s="9">
        <v>0.82099893268691548</v>
      </c>
      <c r="U42" s="9" t="s">
        <v>39</v>
      </c>
      <c r="V42" s="9">
        <f t="shared" si="0"/>
        <v>306.80393273816696</v>
      </c>
      <c r="W42" s="16">
        <v>13.251137056313564</v>
      </c>
      <c r="X42" s="9">
        <f t="shared" si="1"/>
        <v>23.153026901339675</v>
      </c>
      <c r="Y42" s="9">
        <f t="shared" si="2"/>
        <v>27.681803523953214</v>
      </c>
      <c r="Z42" s="17">
        <f t="shared" si="3"/>
        <v>2.089013448907322</v>
      </c>
    </row>
    <row r="43" spans="1:26" x14ac:dyDescent="0.2">
      <c r="A43" s="13"/>
      <c r="B43" s="6">
        <v>40</v>
      </c>
      <c r="C43" s="9">
        <v>12.32691920983167</v>
      </c>
      <c r="D43" s="9">
        <v>16.224269192795479</v>
      </c>
      <c r="E43" s="9">
        <v>1.9523205430251906</v>
      </c>
      <c r="F43" s="9">
        <v>1.9060378288545186</v>
      </c>
      <c r="G43" s="9">
        <v>12.630506233553653</v>
      </c>
      <c r="H43" s="9">
        <v>1.0838829327248669</v>
      </c>
      <c r="I43" s="9">
        <v>0.9596494292912604</v>
      </c>
      <c r="J43" s="9">
        <v>3.1669707362110269</v>
      </c>
      <c r="K43" s="9">
        <v>47.19096369942703</v>
      </c>
      <c r="L43" s="9">
        <v>0.20071892596363342</v>
      </c>
      <c r="M43" s="9">
        <v>5.3462881136635501</v>
      </c>
      <c r="N43" s="9">
        <v>0.75352950544766395</v>
      </c>
      <c r="O43" s="9">
        <v>2.5614607934822238</v>
      </c>
      <c r="P43" s="9">
        <v>0.43372903573572463</v>
      </c>
      <c r="Q43" s="9">
        <v>0.12280805298708111</v>
      </c>
      <c r="R43" s="9">
        <v>9.6034400382226472</v>
      </c>
      <c r="S43" s="9">
        <v>177.16711585315957</v>
      </c>
      <c r="T43" s="9">
        <v>0.75842524822116664</v>
      </c>
      <c r="U43" s="9" t="s">
        <v>39</v>
      </c>
      <c r="V43" s="9">
        <f t="shared" si="0"/>
        <v>294.38903537259796</v>
      </c>
      <c r="W43" s="16">
        <v>14.040131940626752</v>
      </c>
      <c r="X43" s="9">
        <f t="shared" si="1"/>
        <v>20.967682968900675</v>
      </c>
      <c r="Y43" s="9">
        <f t="shared" si="2"/>
        <v>26.323307064189617</v>
      </c>
      <c r="Z43" s="17">
        <f t="shared" si="3"/>
        <v>1.8748618015490346</v>
      </c>
    </row>
    <row r="44" spans="1:26" x14ac:dyDescent="0.2">
      <c r="A44" s="13"/>
      <c r="B44" s="6">
        <v>41</v>
      </c>
      <c r="C44" s="9">
        <v>9.7918267758015869</v>
      </c>
      <c r="D44" s="9">
        <v>11.934020580729484</v>
      </c>
      <c r="E44" s="9">
        <v>1.1275965491801154</v>
      </c>
      <c r="F44" s="9">
        <v>2.0052543137197718</v>
      </c>
      <c r="G44" s="9">
        <v>10.622731000350091</v>
      </c>
      <c r="H44" s="9">
        <v>1.333320382588548</v>
      </c>
      <c r="I44" s="9">
        <v>1.2590136699868957</v>
      </c>
      <c r="J44" s="9">
        <v>3.9078878586953532</v>
      </c>
      <c r="K44" s="9">
        <v>40.714492344880242</v>
      </c>
      <c r="L44" s="9">
        <v>0.24935769816818851</v>
      </c>
      <c r="M44" s="9">
        <v>5.8164483385477217</v>
      </c>
      <c r="N44" s="9">
        <v>1.0452375711888187</v>
      </c>
      <c r="O44" s="9">
        <v>2.336308766248683</v>
      </c>
      <c r="P44" s="9">
        <v>0.55382245979686251</v>
      </c>
      <c r="Q44" s="9">
        <v>0.16274032244751974</v>
      </c>
      <c r="R44" s="9">
        <v>9.5164926842919542</v>
      </c>
      <c r="S44" s="9">
        <v>105.28674929527925</v>
      </c>
      <c r="T44" s="9">
        <v>0.90212921896303644</v>
      </c>
      <c r="U44" s="9">
        <v>0.21065553714228519</v>
      </c>
      <c r="V44" s="9">
        <f t="shared" si="0"/>
        <v>208.56542983086408</v>
      </c>
      <c r="W44" s="16">
        <v>16.77439780227138</v>
      </c>
      <c r="X44" s="9">
        <f t="shared" si="1"/>
        <v>12.433556917472336</v>
      </c>
      <c r="Y44" s="9">
        <f t="shared" si="2"/>
        <v>25.732541282209272</v>
      </c>
      <c r="Z44" s="17">
        <f t="shared" si="3"/>
        <v>1.5340366662059779</v>
      </c>
    </row>
    <row r="45" spans="1:26" x14ac:dyDescent="0.2">
      <c r="A45" s="13"/>
      <c r="B45" s="6">
        <v>42</v>
      </c>
      <c r="C45" s="9">
        <v>12.905237046303029</v>
      </c>
      <c r="D45" s="9">
        <v>15.97959090334883</v>
      </c>
      <c r="E45" s="9">
        <v>1.3765357534032236</v>
      </c>
      <c r="F45" s="9">
        <v>2.5299806576402322</v>
      </c>
      <c r="G45" s="9">
        <v>14.188235294117645</v>
      </c>
      <c r="H45" s="9">
        <v>1.5516058671682709</v>
      </c>
      <c r="I45" s="9">
        <v>1.3996086105675145</v>
      </c>
      <c r="J45" s="9">
        <v>4.4437628791872328</v>
      </c>
      <c r="K45" s="9">
        <v>49.745979958051741</v>
      </c>
      <c r="L45" s="9">
        <v>0.29627705627705625</v>
      </c>
      <c r="M45" s="9">
        <v>6.0160427807486627</v>
      </c>
      <c r="N45" s="9">
        <v>1.3237925473219594</v>
      </c>
      <c r="O45" s="9">
        <v>2.9951209797869165</v>
      </c>
      <c r="P45" s="9">
        <v>0.63531418076872626</v>
      </c>
      <c r="Q45" s="9">
        <v>0.18649839572192511</v>
      </c>
      <c r="R45" s="9">
        <v>16.181682192153396</v>
      </c>
      <c r="S45" s="9">
        <v>162.06753246753246</v>
      </c>
      <c r="T45" s="9">
        <v>0.83697881066302116</v>
      </c>
      <c r="U45" s="9">
        <v>0.39197152245345018</v>
      </c>
      <c r="V45" s="9">
        <f t="shared" si="0"/>
        <v>294.65977638076185</v>
      </c>
      <c r="W45" s="16">
        <v>17.700075580822137</v>
      </c>
      <c r="X45" s="9">
        <f t="shared" si="1"/>
        <v>16.647373907263024</v>
      </c>
      <c r="Y45" s="9">
        <f t="shared" si="2"/>
        <v>31.324141000013206</v>
      </c>
      <c r="Z45" s="17">
        <f t="shared" si="3"/>
        <v>1.7697179233490175</v>
      </c>
    </row>
    <row r="46" spans="1:26" x14ac:dyDescent="0.2">
      <c r="A46" s="13"/>
      <c r="B46" s="6">
        <v>43</v>
      </c>
      <c r="C46" s="9">
        <v>10.600350897784306</v>
      </c>
      <c r="D46" s="9">
        <v>12.447439968300493</v>
      </c>
      <c r="E46" s="9">
        <v>1.8352161505624864</v>
      </c>
      <c r="F46" s="9">
        <v>2.143092647543686</v>
      </c>
      <c r="G46" s="9">
        <v>11.407554343334157</v>
      </c>
      <c r="H46" s="9">
        <v>1.3953496131907217</v>
      </c>
      <c r="I46" s="9">
        <v>1.3946526051044614</v>
      </c>
      <c r="J46" s="9">
        <v>4.611338050700537</v>
      </c>
      <c r="K46" s="9">
        <v>46.145608319905278</v>
      </c>
      <c r="L46" s="9">
        <v>0.25169857243575056</v>
      </c>
      <c r="M46" s="9">
        <v>6.0359152667811697</v>
      </c>
      <c r="N46" s="9">
        <v>1.1502318893411911</v>
      </c>
      <c r="O46" s="9">
        <v>3.0303353946164551</v>
      </c>
      <c r="P46" s="9">
        <v>0.57537343606740354</v>
      </c>
      <c r="Q46" s="9">
        <v>0.1836640541142637</v>
      </c>
      <c r="R46" s="9">
        <v>11.442539133590575</v>
      </c>
      <c r="S46" s="9">
        <v>120.51376146788992</v>
      </c>
      <c r="T46" s="9">
        <v>0.87410805300713557</v>
      </c>
      <c r="U46" s="9">
        <v>0.35213792127544158</v>
      </c>
      <c r="V46" s="9">
        <f t="shared" si="0"/>
        <v>236.03822986427002</v>
      </c>
      <c r="W46" s="16">
        <v>21.684350611268872</v>
      </c>
      <c r="X46" s="9">
        <f t="shared" si="1"/>
        <v>10.885187852552349</v>
      </c>
      <c r="Y46" s="9">
        <f t="shared" si="2"/>
        <v>27.866602439468991</v>
      </c>
      <c r="Z46" s="17">
        <f t="shared" si="3"/>
        <v>1.2851020046220494</v>
      </c>
    </row>
    <row r="47" spans="1:26" x14ac:dyDescent="0.2">
      <c r="A47" s="13"/>
      <c r="B47" s="6">
        <v>44</v>
      </c>
      <c r="C47" s="9">
        <v>10.123264465289301</v>
      </c>
      <c r="D47" s="9">
        <v>12.890057844045433</v>
      </c>
      <c r="E47" s="9">
        <v>1.5772166764533178</v>
      </c>
      <c r="F47" s="9">
        <v>2.5251200178631241</v>
      </c>
      <c r="G47" s="9">
        <v>12.369230769230768</v>
      </c>
      <c r="H47" s="9">
        <v>1.7162467897762015</v>
      </c>
      <c r="I47" s="9">
        <v>1.7350035285815106</v>
      </c>
      <c r="J47" s="9">
        <v>4.1738894907908994</v>
      </c>
      <c r="K47" s="9">
        <v>45.975285820802789</v>
      </c>
      <c r="L47" s="9">
        <v>0.27076048951048953</v>
      </c>
      <c r="M47" s="9">
        <v>6.2537855844942447</v>
      </c>
      <c r="N47" s="9">
        <v>1.3684411614875192</v>
      </c>
      <c r="O47" s="9">
        <v>3.3421750663129979</v>
      </c>
      <c r="P47" s="9">
        <v>0.69243487993487995</v>
      </c>
      <c r="Q47" s="9">
        <v>0.21758214467651552</v>
      </c>
      <c r="R47" s="9">
        <v>11.0986290936786</v>
      </c>
      <c r="S47" s="9">
        <v>131.73254547176961</v>
      </c>
      <c r="T47" s="9">
        <v>1.0657113157113156</v>
      </c>
      <c r="U47" s="9">
        <v>0.41249724750440409</v>
      </c>
      <c r="V47" s="9">
        <f t="shared" si="0"/>
        <v>249.12738061040955</v>
      </c>
      <c r="W47" s="16">
        <v>17.418061366806171</v>
      </c>
      <c r="X47" s="9">
        <f t="shared" si="1"/>
        <v>14.302819088993157</v>
      </c>
      <c r="Y47" s="9">
        <f t="shared" si="2"/>
        <v>30.864056867644685</v>
      </c>
      <c r="Z47" s="17">
        <f t="shared" si="3"/>
        <v>1.7719570632850521</v>
      </c>
    </row>
    <row r="48" spans="1:26" x14ac:dyDescent="0.2">
      <c r="A48" s="13"/>
      <c r="B48" s="6">
        <v>45</v>
      </c>
      <c r="C48" s="9">
        <v>10.116990528826284</v>
      </c>
      <c r="D48" s="9">
        <v>12.402657348240364</v>
      </c>
      <c r="E48" s="9">
        <v>1.6735089838736317</v>
      </c>
      <c r="F48" s="9">
        <v>1.980266972689575</v>
      </c>
      <c r="G48" s="9">
        <v>13.381263390221122</v>
      </c>
      <c r="H48" s="9">
        <v>1.3045603166408533</v>
      </c>
      <c r="I48" s="9">
        <v>1.4580419580419579</v>
      </c>
      <c r="J48" s="9">
        <v>4.7623323082908717</v>
      </c>
      <c r="K48" s="9">
        <v>40.003944475703769</v>
      </c>
      <c r="L48" s="9">
        <v>0.28239754702271336</v>
      </c>
      <c r="M48" s="9">
        <v>6.0732518786210061</v>
      </c>
      <c r="N48" s="9">
        <v>1.1200137669936325</v>
      </c>
      <c r="O48" s="9">
        <v>1.9578343089485843</v>
      </c>
      <c r="P48" s="9">
        <v>0.57477198416795727</v>
      </c>
      <c r="Q48" s="9">
        <v>0.17085493030459473</v>
      </c>
      <c r="R48" s="9">
        <v>11.053623936611974</v>
      </c>
      <c r="S48" s="9">
        <v>125.37186217331077</v>
      </c>
      <c r="T48" s="9">
        <v>1.012761357769747</v>
      </c>
      <c r="U48" s="9">
        <v>0.29771817282171786</v>
      </c>
      <c r="V48" s="9">
        <f t="shared" si="0"/>
        <v>234.70093816627943</v>
      </c>
      <c r="W48" s="16">
        <v>19.227823651552548</v>
      </c>
      <c r="X48" s="9">
        <f t="shared" si="1"/>
        <v>12.206318427895948</v>
      </c>
      <c r="Y48" s="9">
        <f t="shared" si="2"/>
        <v>28.741246427253792</v>
      </c>
      <c r="Z48" s="17">
        <f t="shared" si="3"/>
        <v>1.4947737688936567</v>
      </c>
    </row>
    <row r="49" spans="1:26" x14ac:dyDescent="0.2">
      <c r="A49" s="13"/>
      <c r="B49" s="6">
        <v>46</v>
      </c>
      <c r="C49" s="9">
        <v>8.5307457384120102</v>
      </c>
      <c r="D49" s="9">
        <v>12.256696783216107</v>
      </c>
      <c r="E49" s="9">
        <v>1.305555998660052</v>
      </c>
      <c r="F49" s="9">
        <v>1.7426059152677857</v>
      </c>
      <c r="G49" s="9">
        <v>10.913533324283966</v>
      </c>
      <c r="H49" s="9">
        <v>1.2153959166540349</v>
      </c>
      <c r="I49" s="9">
        <v>1.1632738652127625</v>
      </c>
      <c r="J49" s="9">
        <v>3.5075397309271219</v>
      </c>
      <c r="K49" s="9">
        <v>41.893717902390428</v>
      </c>
      <c r="L49" s="9">
        <v>0.34381294964028775</v>
      </c>
      <c r="M49" s="9">
        <v>6.4215294431121768</v>
      </c>
      <c r="N49" s="9">
        <v>0.97199103462328162</v>
      </c>
      <c r="O49" s="9">
        <v>1.4650098103335514</v>
      </c>
      <c r="P49" s="9">
        <v>0.50699015255880397</v>
      </c>
      <c r="Q49" s="9">
        <v>0.15844416231720504</v>
      </c>
      <c r="R49" s="9">
        <v>8.0170090731538473</v>
      </c>
      <c r="S49" s="9">
        <v>117.42092187432574</v>
      </c>
      <c r="T49" s="9">
        <v>0.79946534575618178</v>
      </c>
      <c r="U49" s="9">
        <v>0.29551436456156582</v>
      </c>
      <c r="V49" s="9">
        <f t="shared" si="0"/>
        <v>218.63423902084534</v>
      </c>
      <c r="W49" s="16">
        <v>13.461516834188524</v>
      </c>
      <c r="X49" s="9">
        <f t="shared" si="1"/>
        <v>16.2414267065042</v>
      </c>
      <c r="Y49" s="9">
        <f t="shared" si="2"/>
        <v>25.195061767201238</v>
      </c>
      <c r="Z49" s="17">
        <f t="shared" si="3"/>
        <v>1.8716361668257742</v>
      </c>
    </row>
    <row r="50" spans="1:26" x14ac:dyDescent="0.2">
      <c r="A50" s="13"/>
      <c r="B50" s="6">
        <v>47</v>
      </c>
      <c r="C50" s="9">
        <v>11.799616436450053</v>
      </c>
      <c r="D50" s="9">
        <v>12.150561944616108</v>
      </c>
      <c r="E50" s="9">
        <v>1.1766118486130832</v>
      </c>
      <c r="F50" s="9">
        <v>2.1654928894321253</v>
      </c>
      <c r="G50" s="9">
        <v>13.396991693482001</v>
      </c>
      <c r="H50" s="9">
        <v>1.4696819778014123</v>
      </c>
      <c r="I50" s="9">
        <v>1.4303525334862963</v>
      </c>
      <c r="J50" s="9">
        <v>4.6455545502166782</v>
      </c>
      <c r="K50" s="9">
        <v>39.841806525934345</v>
      </c>
      <c r="L50" s="9">
        <v>0.3536692714380606</v>
      </c>
      <c r="M50" s="9">
        <v>5.4732998490124176</v>
      </c>
      <c r="N50" s="9">
        <v>1.1036473258763959</v>
      </c>
      <c r="O50" s="9">
        <v>2.1724463069669993</v>
      </c>
      <c r="P50" s="9">
        <v>0.57408983761131482</v>
      </c>
      <c r="Q50" s="9">
        <v>0.16952022925461438</v>
      </c>
      <c r="R50" s="9">
        <v>10.634363541121004</v>
      </c>
      <c r="S50" s="9">
        <v>135.69578679803851</v>
      </c>
      <c r="T50" s="9">
        <v>0.89791390626444401</v>
      </c>
      <c r="U50" s="9">
        <v>0.31685950660018991</v>
      </c>
      <c r="V50" s="9">
        <f t="shared" si="0"/>
        <v>245.15140746561588</v>
      </c>
      <c r="W50" s="16">
        <v>19.408186856152099</v>
      </c>
      <c r="X50" s="9">
        <f t="shared" si="1"/>
        <v>12.631340025866796</v>
      </c>
      <c r="Y50" s="9">
        <f t="shared" si="2"/>
        <v>28.633015983014769</v>
      </c>
      <c r="Z50" s="17">
        <f t="shared" si="3"/>
        <v>1.4753060754842506</v>
      </c>
    </row>
    <row r="51" spans="1:26" x14ac:dyDescent="0.2">
      <c r="A51" s="13"/>
      <c r="B51" s="6">
        <v>48</v>
      </c>
      <c r="C51" s="9">
        <v>9.8217513397653988</v>
      </c>
      <c r="D51" s="9">
        <v>13.906892417077547</v>
      </c>
      <c r="E51" s="9">
        <v>1.5145883528236468</v>
      </c>
      <c r="F51" s="9">
        <v>2.403228430625691</v>
      </c>
      <c r="G51" s="9">
        <v>12.221720587105201</v>
      </c>
      <c r="H51" s="9">
        <v>1.6065454407423321</v>
      </c>
      <c r="I51" s="9">
        <v>1.4227400506470274</v>
      </c>
      <c r="J51" s="9">
        <v>4.5112396760748412</v>
      </c>
      <c r="K51" s="9">
        <v>46.858133942127616</v>
      </c>
      <c r="L51" s="9">
        <v>0.27778441654039737</v>
      </c>
      <c r="M51" s="9">
        <v>7.228066051595464</v>
      </c>
      <c r="N51" s="9">
        <v>1.1674132319293609</v>
      </c>
      <c r="O51" s="9">
        <v>2.9794205794205797</v>
      </c>
      <c r="P51" s="9">
        <v>0.56619546256851949</v>
      </c>
      <c r="Q51" s="9">
        <v>0.17867358448003609</v>
      </c>
      <c r="R51" s="9">
        <v>13.310553083280357</v>
      </c>
      <c r="S51" s="9">
        <v>134.72849140388408</v>
      </c>
      <c r="T51" s="9">
        <v>0.96071811400278573</v>
      </c>
      <c r="U51" s="9">
        <v>0.63978301110654057</v>
      </c>
      <c r="V51" s="9">
        <f t="shared" si="0"/>
        <v>255.66415616469087</v>
      </c>
      <c r="W51" s="16">
        <v>17.263357462943858</v>
      </c>
      <c r="X51" s="9">
        <f t="shared" si="1"/>
        <v>14.809642719469784</v>
      </c>
      <c r="Y51" s="9">
        <f t="shared" si="2"/>
        <v>30.446310487088873</v>
      </c>
      <c r="Z51" s="17">
        <f t="shared" si="3"/>
        <v>1.7636378411582154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="80" zoomScaleNormal="80" workbookViewId="0">
      <selection activeCell="P35" sqref="P35"/>
    </sheetView>
  </sheetViews>
  <sheetFormatPr defaultRowHeight="12.75" x14ac:dyDescent="0.2"/>
  <cols>
    <col min="1" max="1" width="9.140625" style="6"/>
    <col min="2" max="2" width="51.28515625" style="6" bestFit="1" customWidth="1"/>
    <col min="3" max="3" width="9.28515625" style="6" bestFit="1" customWidth="1"/>
    <col min="4" max="4" width="10" style="6" bestFit="1" customWidth="1"/>
    <col min="5" max="5" width="9.42578125" style="6" bestFit="1" customWidth="1"/>
    <col min="6" max="6" width="16" style="6" bestFit="1" customWidth="1"/>
    <col min="7" max="7" width="18.7109375" style="6" bestFit="1" customWidth="1"/>
    <col min="8" max="8" width="13" style="6" bestFit="1" customWidth="1"/>
    <col min="9" max="9" width="13" style="14" bestFit="1" customWidth="1"/>
    <col min="10" max="10" width="12" style="6" bestFit="1" customWidth="1"/>
    <col min="11" max="11" width="9.85546875" style="6" bestFit="1" customWidth="1"/>
    <col min="12" max="16384" width="9.140625" style="6"/>
  </cols>
  <sheetData>
    <row r="1" spans="1:15" s="5" customFormat="1" x14ac:dyDescent="0.2">
      <c r="B1" s="5" t="s">
        <v>44</v>
      </c>
      <c r="I1" s="15"/>
    </row>
    <row r="2" spans="1:15" s="5" customFormat="1" x14ac:dyDescent="0.2">
      <c r="I2" s="15"/>
    </row>
    <row r="3" spans="1:15" s="5" customFormat="1" x14ac:dyDescent="0.2">
      <c r="B3" s="5" t="s">
        <v>21</v>
      </c>
      <c r="C3" s="5" t="s">
        <v>45</v>
      </c>
      <c r="D3" s="5" t="s">
        <v>46</v>
      </c>
      <c r="E3" s="5" t="s">
        <v>50</v>
      </c>
      <c r="F3" s="5" t="s">
        <v>47</v>
      </c>
      <c r="G3" s="5" t="s">
        <v>48</v>
      </c>
      <c r="H3" s="5" t="s">
        <v>49</v>
      </c>
      <c r="I3" s="15" t="s">
        <v>63</v>
      </c>
      <c r="J3" s="5" t="s">
        <v>61</v>
      </c>
      <c r="K3" s="5" t="s">
        <v>59</v>
      </c>
      <c r="O3" s="6" t="s">
        <v>60</v>
      </c>
    </row>
    <row r="4" spans="1:15" x14ac:dyDescent="0.2">
      <c r="A4" s="11" t="s">
        <v>64</v>
      </c>
      <c r="B4" s="6">
        <v>1</v>
      </c>
      <c r="C4" s="9">
        <v>4.5445134575569366</v>
      </c>
      <c r="D4" s="9">
        <v>1.9513457556935816</v>
      </c>
      <c r="E4" s="9">
        <v>3.5093167701863353</v>
      </c>
      <c r="F4" s="9">
        <v>0.2748447204968944</v>
      </c>
      <c r="G4" s="10">
        <v>4.803312629399586E-3</v>
      </c>
      <c r="H4" s="9">
        <f>SUM(C4:G4)</f>
        <v>10.284824016563146</v>
      </c>
      <c r="I4" s="16">
        <v>15.239693031593049</v>
      </c>
      <c r="J4" s="9">
        <f>H4/I4</f>
        <v>0.67487081237410229</v>
      </c>
      <c r="K4" s="9">
        <f>C4/E4</f>
        <v>1.2949852507374635</v>
      </c>
      <c r="L4" s="9"/>
      <c r="M4" s="9"/>
    </row>
    <row r="5" spans="1:15" x14ac:dyDescent="0.2">
      <c r="A5" s="11"/>
      <c r="B5" s="6">
        <v>2</v>
      </c>
      <c r="C5" s="9">
        <v>5.4675523760858455</v>
      </c>
      <c r="D5" s="9">
        <v>1.1599386816555952</v>
      </c>
      <c r="E5" s="9">
        <v>3.3163004598875827</v>
      </c>
      <c r="F5" s="9">
        <v>0.62340316811446084</v>
      </c>
      <c r="G5" s="10">
        <v>4.3689320388349516E-3</v>
      </c>
      <c r="H5" s="9">
        <f t="shared" ref="H5:H51" si="0">SUM(C5:G5)</f>
        <v>10.571563617782319</v>
      </c>
      <c r="I5" s="16">
        <v>16.156539098256907</v>
      </c>
      <c r="J5" s="9">
        <f t="shared" ref="J5:J51" si="1">H5/I5</f>
        <v>0.65432104942096547</v>
      </c>
      <c r="K5" s="9">
        <f t="shared" ref="K5:K51" si="2">C5/E5</f>
        <v>1.6486902927580895</v>
      </c>
      <c r="L5" s="9"/>
      <c r="M5" s="9"/>
    </row>
    <row r="6" spans="1:15" x14ac:dyDescent="0.2">
      <c r="A6" s="11"/>
      <c r="B6" s="6">
        <v>3</v>
      </c>
      <c r="C6" s="9">
        <v>3.7252914343639127</v>
      </c>
      <c r="D6" s="9">
        <v>1.0998479472883933</v>
      </c>
      <c r="E6" s="9">
        <v>4.1966548403446522</v>
      </c>
      <c r="F6" s="9">
        <v>0.27470856563608714</v>
      </c>
      <c r="G6" s="10">
        <v>2.8991383679675621E-3</v>
      </c>
      <c r="H6" s="9">
        <f t="shared" si="0"/>
        <v>9.2994019260010141</v>
      </c>
      <c r="I6" s="16">
        <v>17.264575741801124</v>
      </c>
      <c r="J6" s="9">
        <f t="shared" si="1"/>
        <v>0.53864062836396442</v>
      </c>
      <c r="K6" s="9">
        <f t="shared" si="2"/>
        <v>0.88768115942029002</v>
      </c>
      <c r="L6" s="9"/>
      <c r="M6" s="9"/>
    </row>
    <row r="7" spans="1:15" x14ac:dyDescent="0.2">
      <c r="A7" s="11"/>
      <c r="B7" s="6">
        <v>4</v>
      </c>
      <c r="C7" s="9">
        <v>4.9519230769230775</v>
      </c>
      <c r="D7" s="9">
        <v>0.83653846153846168</v>
      </c>
      <c r="E7" s="9">
        <v>3.2644230769230771</v>
      </c>
      <c r="F7" s="9">
        <v>0.49038461538461542</v>
      </c>
      <c r="G7" s="10">
        <v>3.9374999999999992E-3</v>
      </c>
      <c r="H7" s="9">
        <f t="shared" si="0"/>
        <v>9.547206730769231</v>
      </c>
      <c r="I7" s="16">
        <v>13.504732047793683</v>
      </c>
      <c r="J7" s="9">
        <f t="shared" si="1"/>
        <v>0.70695269606100719</v>
      </c>
      <c r="K7" s="9">
        <f t="shared" si="2"/>
        <v>1.516936671575847</v>
      </c>
      <c r="L7" s="9"/>
      <c r="M7" s="9"/>
    </row>
    <row r="8" spans="1:15" x14ac:dyDescent="0.2">
      <c r="A8" s="11"/>
      <c r="B8" s="6">
        <v>5</v>
      </c>
      <c r="C8" s="9">
        <v>3.4064252932177461</v>
      </c>
      <c r="D8" s="9">
        <v>1.3870474247832738</v>
      </c>
      <c r="E8" s="9">
        <v>3.2330443651198366</v>
      </c>
      <c r="F8" s="9">
        <v>0.38041815400305967</v>
      </c>
      <c r="G8" s="10">
        <v>4.7322794492605817E-3</v>
      </c>
      <c r="H8" s="9">
        <f t="shared" si="0"/>
        <v>8.4116675165731767</v>
      </c>
      <c r="I8" s="16">
        <v>22.513611890498034</v>
      </c>
      <c r="J8" s="9">
        <f t="shared" si="1"/>
        <v>0.37362585610367377</v>
      </c>
      <c r="K8" s="9">
        <f t="shared" si="2"/>
        <v>1.053627760252366</v>
      </c>
      <c r="L8" s="9"/>
      <c r="M8" s="9"/>
    </row>
    <row r="9" spans="1:15" x14ac:dyDescent="0.2">
      <c r="A9" s="11"/>
      <c r="B9" s="6">
        <v>6</v>
      </c>
      <c r="C9" s="9">
        <v>8.8958660387231809</v>
      </c>
      <c r="D9" s="9">
        <v>2.3652537938252225</v>
      </c>
      <c r="E9" s="9">
        <v>3.4222919937205658</v>
      </c>
      <c r="F9" s="9">
        <v>0.74829931972789121</v>
      </c>
      <c r="G9" s="10">
        <v>7.6399790685504976E-3</v>
      </c>
      <c r="H9" s="9">
        <f t="shared" si="0"/>
        <v>15.439351125065411</v>
      </c>
      <c r="I9" s="16">
        <v>11.900731958139202</v>
      </c>
      <c r="J9" s="9">
        <f t="shared" si="1"/>
        <v>1.2973446658048675</v>
      </c>
      <c r="K9" s="9">
        <f t="shared" si="2"/>
        <v>2.5993883792048922</v>
      </c>
      <c r="L9" s="9"/>
      <c r="M9" s="9"/>
    </row>
    <row r="10" spans="1:15" x14ac:dyDescent="0.2">
      <c r="A10" s="11"/>
      <c r="B10" s="6">
        <v>7</v>
      </c>
      <c r="C10" s="9">
        <v>2.7438731379144641</v>
      </c>
      <c r="D10" s="9">
        <v>0.9226333493512735</v>
      </c>
      <c r="E10" s="9">
        <v>3.094666025949063</v>
      </c>
      <c r="F10" s="9">
        <v>0.35079288803459879</v>
      </c>
      <c r="G10" s="10">
        <v>3.6472849591542528E-3</v>
      </c>
      <c r="H10" s="9">
        <f t="shared" si="0"/>
        <v>7.1156126862085536</v>
      </c>
      <c r="I10" s="16">
        <v>19.378960857409105</v>
      </c>
      <c r="J10" s="9">
        <f t="shared" si="1"/>
        <v>0.36718236537889803</v>
      </c>
      <c r="K10" s="9">
        <f t="shared" si="2"/>
        <v>0.88664596273291918</v>
      </c>
      <c r="L10" s="9"/>
      <c r="M10" s="9"/>
    </row>
    <row r="11" spans="1:15" x14ac:dyDescent="0.2">
      <c r="A11" s="11"/>
      <c r="B11" s="6">
        <v>8</v>
      </c>
      <c r="C11" s="9">
        <v>12.782316194137435</v>
      </c>
      <c r="D11" s="9">
        <v>2.3594425756847675</v>
      </c>
      <c r="E11" s="9">
        <v>3.8491110043248442</v>
      </c>
      <c r="F11" s="9">
        <v>0.59586737145603086</v>
      </c>
      <c r="G11" s="10">
        <v>5.0456511292647759E-3</v>
      </c>
      <c r="H11" s="9">
        <f t="shared" si="0"/>
        <v>19.591782796732343</v>
      </c>
      <c r="I11" s="16">
        <v>17.305795477022556</v>
      </c>
      <c r="J11" s="9">
        <f t="shared" si="1"/>
        <v>1.1320937441301073</v>
      </c>
      <c r="K11" s="9">
        <f t="shared" si="2"/>
        <v>3.320848938826467</v>
      </c>
      <c r="L11" s="9"/>
      <c r="M11" s="9"/>
    </row>
    <row r="12" spans="1:15" x14ac:dyDescent="0.2">
      <c r="A12" s="11"/>
      <c r="B12" s="6">
        <v>9</v>
      </c>
      <c r="C12" s="9">
        <v>2.176350662589194</v>
      </c>
      <c r="D12" s="9">
        <v>0.81549439347604469</v>
      </c>
      <c r="E12" s="9">
        <v>2.6299694189602443</v>
      </c>
      <c r="F12" s="9">
        <v>0.10652395514780835</v>
      </c>
      <c r="G12" s="10">
        <v>3.1855249745157996E-3</v>
      </c>
      <c r="H12" s="9">
        <f t="shared" si="0"/>
        <v>5.7315239551478063</v>
      </c>
      <c r="I12" s="16">
        <v>27.452425960932491</v>
      </c>
      <c r="J12" s="9">
        <f t="shared" si="1"/>
        <v>0.20878023542634558</v>
      </c>
      <c r="K12" s="9">
        <f t="shared" si="2"/>
        <v>0.82751937984496104</v>
      </c>
      <c r="L12" s="9"/>
      <c r="M12" s="9"/>
    </row>
    <row r="13" spans="1:15" x14ac:dyDescent="0.2">
      <c r="A13" s="11"/>
      <c r="B13" s="6">
        <v>10</v>
      </c>
      <c r="C13" s="9">
        <v>1.3690786048932846</v>
      </c>
      <c r="D13" s="9">
        <v>0.53097345132743368</v>
      </c>
      <c r="E13" s="9">
        <v>2.6028110359187924</v>
      </c>
      <c r="F13" s="9">
        <v>9.3180635085892763E-2</v>
      </c>
      <c r="G13" s="10">
        <v>2.321707444039563E-3</v>
      </c>
      <c r="H13" s="9">
        <f t="shared" si="0"/>
        <v>4.5983654346694429</v>
      </c>
      <c r="I13" s="16">
        <v>14.201672862453407</v>
      </c>
      <c r="J13" s="9">
        <f t="shared" si="1"/>
        <v>0.32379040689119587</v>
      </c>
      <c r="K13" s="9">
        <f t="shared" si="2"/>
        <v>0.52599999999999991</v>
      </c>
      <c r="L13" s="9"/>
      <c r="M13" s="9"/>
    </row>
    <row r="14" spans="1:15" x14ac:dyDescent="0.2">
      <c r="A14" s="11"/>
      <c r="B14" s="6">
        <v>11</v>
      </c>
      <c r="C14" s="9">
        <v>6.5097646469704564</v>
      </c>
      <c r="D14" s="9">
        <v>1.5423134702053083</v>
      </c>
      <c r="E14" s="9">
        <v>2.4486730095142715</v>
      </c>
      <c r="F14" s="9">
        <v>0.34001001502253381</v>
      </c>
      <c r="G14" s="10">
        <v>4.4216324486730093E-3</v>
      </c>
      <c r="H14" s="9">
        <f t="shared" si="0"/>
        <v>10.845182774161243</v>
      </c>
      <c r="I14" s="16">
        <v>15.520747996438054</v>
      </c>
      <c r="J14" s="9">
        <f t="shared" si="1"/>
        <v>0.69875387298667346</v>
      </c>
      <c r="K14" s="9">
        <f t="shared" si="2"/>
        <v>2.6584867075664622</v>
      </c>
      <c r="L14" s="9"/>
      <c r="M14" s="9"/>
    </row>
    <row r="15" spans="1:15" x14ac:dyDescent="0.2">
      <c r="A15" s="11"/>
      <c r="B15" s="6">
        <v>12</v>
      </c>
      <c r="C15" s="9">
        <v>2.0730452674897117</v>
      </c>
      <c r="D15" s="9">
        <v>0.61728395061728392</v>
      </c>
      <c r="E15" s="9">
        <v>2.3405349794238681</v>
      </c>
      <c r="F15" s="9">
        <v>0.16255144032921809</v>
      </c>
      <c r="G15" s="10">
        <v>2.7417695473251021E-3</v>
      </c>
      <c r="H15" s="9">
        <f t="shared" si="0"/>
        <v>5.1961574074074068</v>
      </c>
      <c r="I15" s="16">
        <v>25.778119077184481</v>
      </c>
      <c r="J15" s="9">
        <f t="shared" si="1"/>
        <v>0.20157240300772702</v>
      </c>
      <c r="K15" s="9">
        <f t="shared" si="2"/>
        <v>0.88571428571428568</v>
      </c>
      <c r="L15" s="9"/>
      <c r="M15" s="9"/>
    </row>
    <row r="16" spans="1:15" x14ac:dyDescent="0.2">
      <c r="A16" s="11"/>
      <c r="B16" s="6">
        <v>13</v>
      </c>
      <c r="C16" s="9">
        <v>3.0693581780538302</v>
      </c>
      <c r="D16" s="9">
        <v>0.90579710144927539</v>
      </c>
      <c r="E16" s="9">
        <v>2.3654244306418222</v>
      </c>
      <c r="F16" s="9">
        <v>0.17080745341614909</v>
      </c>
      <c r="G16" s="10">
        <v>4.5031055900621115E-3</v>
      </c>
      <c r="H16" s="9">
        <f t="shared" si="0"/>
        <v>6.5158902691511384</v>
      </c>
      <c r="I16" s="16">
        <v>16.952894753067497</v>
      </c>
      <c r="J16" s="9">
        <f t="shared" si="1"/>
        <v>0.38435266448947536</v>
      </c>
      <c r="K16" s="9">
        <f t="shared" si="2"/>
        <v>1.2975929978118161</v>
      </c>
      <c r="L16" s="9"/>
      <c r="M16" s="9"/>
    </row>
    <row r="17" spans="1:13" x14ac:dyDescent="0.2">
      <c r="A17" s="11"/>
      <c r="B17" s="6">
        <v>14</v>
      </c>
      <c r="C17" s="9">
        <v>4.0786115364982134</v>
      </c>
      <c r="D17" s="9">
        <v>0.86268504338948437</v>
      </c>
      <c r="E17" s="9">
        <v>2.5727411944869831</v>
      </c>
      <c r="F17" s="9">
        <v>0.44563552833078102</v>
      </c>
      <c r="G17" s="10">
        <v>5.9724349157733534E-3</v>
      </c>
      <c r="H17" s="9">
        <f t="shared" si="0"/>
        <v>7.9656457376212364</v>
      </c>
      <c r="I17" s="16">
        <v>14.844781445138304</v>
      </c>
      <c r="J17" s="9">
        <f t="shared" si="1"/>
        <v>0.53659568967450189</v>
      </c>
      <c r="K17" s="9">
        <f t="shared" si="2"/>
        <v>1.5853174603174602</v>
      </c>
      <c r="L17" s="9"/>
      <c r="M17" s="9"/>
    </row>
    <row r="18" spans="1:13" x14ac:dyDescent="0.2">
      <c r="A18" s="11"/>
      <c r="B18" s="6">
        <v>15</v>
      </c>
      <c r="C18" s="9">
        <v>1.9314796425024825</v>
      </c>
      <c r="D18" s="9">
        <v>0.62065541211519359</v>
      </c>
      <c r="E18" s="9">
        <v>2.159880834160874</v>
      </c>
      <c r="F18" s="9">
        <v>0.16881827209533265</v>
      </c>
      <c r="G18" s="10">
        <v>3.1678252234359481E-3</v>
      </c>
      <c r="H18" s="9">
        <f t="shared" si="0"/>
        <v>4.8840019860973189</v>
      </c>
      <c r="I18" s="16">
        <v>16.848616723655567</v>
      </c>
      <c r="J18" s="9">
        <f t="shared" si="1"/>
        <v>0.28987554682991562</v>
      </c>
      <c r="K18" s="9">
        <f t="shared" si="2"/>
        <v>0.89425287356321825</v>
      </c>
      <c r="L18" s="9"/>
      <c r="M18" s="9"/>
    </row>
    <row r="19" spans="1:13" x14ac:dyDescent="0.2">
      <c r="A19" s="11"/>
      <c r="B19" s="6">
        <v>16</v>
      </c>
      <c r="C19" s="9">
        <v>2.0829268292682928</v>
      </c>
      <c r="D19" s="9">
        <v>0.64390243902439026</v>
      </c>
      <c r="E19" s="9">
        <v>2.4292682926829268</v>
      </c>
      <c r="F19" s="9">
        <v>0.2492682926829268</v>
      </c>
      <c r="G19" s="10">
        <v>2.8390243902439022E-3</v>
      </c>
      <c r="H19" s="9">
        <f t="shared" si="0"/>
        <v>5.4082048780487808</v>
      </c>
      <c r="I19" s="16">
        <v>15.558884440149091</v>
      </c>
      <c r="J19" s="9">
        <f t="shared" si="1"/>
        <v>0.34759592815620638</v>
      </c>
      <c r="K19" s="9">
        <f t="shared" si="2"/>
        <v>0.85742971887550201</v>
      </c>
      <c r="L19" s="9"/>
      <c r="M19" s="9"/>
    </row>
    <row r="20" spans="1:13" x14ac:dyDescent="0.2">
      <c r="A20" s="12" t="s">
        <v>65</v>
      </c>
      <c r="B20" s="6">
        <v>17</v>
      </c>
      <c r="C20" s="9">
        <v>1.2305447470817121</v>
      </c>
      <c r="D20" s="9">
        <v>0.53015564202334631</v>
      </c>
      <c r="E20" s="9">
        <v>3.5651750972762648</v>
      </c>
      <c r="F20" s="9">
        <v>0.26313229571984442</v>
      </c>
      <c r="G20" s="10">
        <v>3.0301556420233469E-3</v>
      </c>
      <c r="H20" s="9">
        <f t="shared" si="0"/>
        <v>5.592037937743191</v>
      </c>
      <c r="I20" s="16">
        <v>17.165585654330414</v>
      </c>
      <c r="J20" s="9">
        <f t="shared" si="1"/>
        <v>0.32577029705551996</v>
      </c>
      <c r="K20" s="9">
        <f t="shared" si="2"/>
        <v>0.34515688949522511</v>
      </c>
      <c r="L20" s="9"/>
      <c r="M20" s="9"/>
    </row>
    <row r="21" spans="1:13" x14ac:dyDescent="0.2">
      <c r="A21" s="12"/>
      <c r="B21" s="6">
        <v>18</v>
      </c>
      <c r="C21" s="9">
        <v>3.9417104634495934</v>
      </c>
      <c r="D21" s="9">
        <v>0.81223124701385574</v>
      </c>
      <c r="E21" s="9">
        <v>3.6502627806975632</v>
      </c>
      <c r="F21" s="9">
        <v>0.58289536550406118</v>
      </c>
      <c r="G21" s="10">
        <v>4.5771619684663156E-3</v>
      </c>
      <c r="H21" s="9">
        <f t="shared" si="0"/>
        <v>8.9916770186335402</v>
      </c>
      <c r="I21" s="16">
        <v>18.808142777467847</v>
      </c>
      <c r="J21" s="9">
        <f t="shared" si="1"/>
        <v>0.47807362614269222</v>
      </c>
      <c r="K21" s="9">
        <f t="shared" si="2"/>
        <v>1.0798429319371727</v>
      </c>
      <c r="L21" s="9"/>
      <c r="M21" s="9"/>
    </row>
    <row r="22" spans="1:13" x14ac:dyDescent="0.2">
      <c r="A22" s="12"/>
      <c r="B22" s="6">
        <v>19</v>
      </c>
      <c r="C22" s="9">
        <v>2.4672806592341252</v>
      </c>
      <c r="D22" s="9">
        <v>0.72709646146388762</v>
      </c>
      <c r="E22" s="9">
        <v>3.4415899175957341</v>
      </c>
      <c r="F22" s="9">
        <v>0.65438681531749887</v>
      </c>
      <c r="G22" s="10">
        <v>4.4643722733882707E-3</v>
      </c>
      <c r="H22" s="9">
        <f t="shared" si="0"/>
        <v>7.2948182258846339</v>
      </c>
      <c r="I22" s="16">
        <v>15.299788308093053</v>
      </c>
      <c r="J22" s="9">
        <f t="shared" si="1"/>
        <v>0.47679210188979743</v>
      </c>
      <c r="K22" s="9">
        <f t="shared" si="2"/>
        <v>0.71690140845070438</v>
      </c>
      <c r="L22" s="9"/>
      <c r="M22" s="9"/>
    </row>
    <row r="23" spans="1:13" x14ac:dyDescent="0.2">
      <c r="A23" s="12"/>
      <c r="B23" s="6">
        <v>20</v>
      </c>
      <c r="C23" s="9">
        <v>6.4152791380999021</v>
      </c>
      <c r="D23" s="9">
        <v>0.95984329089128306</v>
      </c>
      <c r="E23" s="9">
        <v>3.4035259549461312</v>
      </c>
      <c r="F23" s="9">
        <v>0.64642507345739475</v>
      </c>
      <c r="G23" s="10">
        <v>5.2889324191968652E-3</v>
      </c>
      <c r="H23" s="9">
        <f t="shared" si="0"/>
        <v>11.430362389813908</v>
      </c>
      <c r="I23" s="16">
        <v>20.52257761053621</v>
      </c>
      <c r="J23" s="9">
        <f t="shared" si="1"/>
        <v>0.55696524124462832</v>
      </c>
      <c r="K23" s="9">
        <f t="shared" si="2"/>
        <v>1.8848920863309353</v>
      </c>
      <c r="L23" s="9"/>
      <c r="M23" s="9"/>
    </row>
    <row r="24" spans="1:13" x14ac:dyDescent="0.2">
      <c r="A24" s="12"/>
      <c r="B24" s="6">
        <v>21</v>
      </c>
      <c r="C24" s="9">
        <v>1.3808801213960549</v>
      </c>
      <c r="D24" s="9">
        <v>0.54122407688416796</v>
      </c>
      <c r="E24" s="9">
        <v>3.5609509357612548</v>
      </c>
      <c r="F24" s="9">
        <v>0.38796155791603437</v>
      </c>
      <c r="G24" s="10">
        <v>4.3247344461305008E-3</v>
      </c>
      <c r="H24" s="9">
        <f t="shared" si="0"/>
        <v>5.8753414264036419</v>
      </c>
      <c r="I24" s="16">
        <v>17.814029192481378</v>
      </c>
      <c r="J24" s="9">
        <f t="shared" si="1"/>
        <v>0.32981541474532888</v>
      </c>
      <c r="K24" s="9">
        <f t="shared" si="2"/>
        <v>0.38778409090909094</v>
      </c>
      <c r="L24" s="9"/>
      <c r="M24" s="9"/>
    </row>
    <row r="25" spans="1:13" x14ac:dyDescent="0.2">
      <c r="A25" s="12"/>
      <c r="B25" s="6">
        <v>22</v>
      </c>
      <c r="C25" s="9">
        <v>6.4766839378238341</v>
      </c>
      <c r="D25" s="9">
        <v>1.0466321243523313</v>
      </c>
      <c r="E25" s="9">
        <v>3.5958549222797922</v>
      </c>
      <c r="F25" s="9">
        <v>0.72538860103626923</v>
      </c>
      <c r="G25" s="10">
        <v>4.8549222797927448E-3</v>
      </c>
      <c r="H25" s="9">
        <f t="shared" si="0"/>
        <v>11.849414507772019</v>
      </c>
      <c r="I25" s="16">
        <v>22.678295802938962</v>
      </c>
      <c r="J25" s="9">
        <f t="shared" si="1"/>
        <v>0.52250021830284143</v>
      </c>
      <c r="K25" s="9">
        <f t="shared" si="2"/>
        <v>1.8011527377521617</v>
      </c>
      <c r="L25" s="9"/>
      <c r="M25" s="9"/>
    </row>
    <row r="26" spans="1:13" x14ac:dyDescent="0.2">
      <c r="A26" s="12"/>
      <c r="B26" s="6">
        <v>23</v>
      </c>
      <c r="C26" s="9">
        <v>1.6865742952699474</v>
      </c>
      <c r="D26" s="9">
        <v>0.53033922599139982</v>
      </c>
      <c r="E26" s="9">
        <v>3.1772575250836117</v>
      </c>
      <c r="F26" s="9">
        <v>0.54945054945054939</v>
      </c>
      <c r="G26" s="10">
        <v>4.3334925943621589E-3</v>
      </c>
      <c r="H26" s="9">
        <f t="shared" si="0"/>
        <v>5.9479550883898709</v>
      </c>
      <c r="I26" s="16">
        <v>23.761910662288571</v>
      </c>
      <c r="J26" s="9">
        <f t="shared" si="1"/>
        <v>0.25031468104244642</v>
      </c>
      <c r="K26" s="9">
        <f t="shared" si="2"/>
        <v>0.53082706766917298</v>
      </c>
      <c r="L26" s="9"/>
      <c r="M26" s="9"/>
    </row>
    <row r="27" spans="1:13" x14ac:dyDescent="0.2">
      <c r="A27" s="12"/>
      <c r="B27" s="6">
        <v>24</v>
      </c>
      <c r="C27" s="9">
        <v>10.274314214463839</v>
      </c>
      <c r="D27" s="9">
        <v>1.4563591022443889</v>
      </c>
      <c r="E27" s="9">
        <v>3.4812967581047376</v>
      </c>
      <c r="F27" s="9">
        <v>0.73316708229426419</v>
      </c>
      <c r="G27" s="10">
        <v>5.0374064837905227E-3</v>
      </c>
      <c r="H27" s="9">
        <f t="shared" si="0"/>
        <v>15.950174563591018</v>
      </c>
      <c r="I27" s="16">
        <v>17.228620689655216</v>
      </c>
      <c r="J27" s="9">
        <f t="shared" si="1"/>
        <v>0.92579521314600477</v>
      </c>
      <c r="K27" s="9">
        <f t="shared" si="2"/>
        <v>2.9512893982808022</v>
      </c>
      <c r="L27" s="9"/>
      <c r="M27" s="9"/>
    </row>
    <row r="28" spans="1:13" x14ac:dyDescent="0.2">
      <c r="A28" s="12"/>
      <c r="B28" s="6">
        <v>25</v>
      </c>
      <c r="C28" s="9">
        <v>0.88372093023255804</v>
      </c>
      <c r="D28" s="9">
        <v>0.4299741602067183</v>
      </c>
      <c r="E28" s="9">
        <v>2.7855297157622734</v>
      </c>
      <c r="F28" s="9">
        <v>0.14160206718346255</v>
      </c>
      <c r="G28" s="10">
        <v>3.2609819121447023E-3</v>
      </c>
      <c r="H28" s="9">
        <f t="shared" si="0"/>
        <v>4.2440878552971562</v>
      </c>
      <c r="I28" s="16">
        <v>12.461286254728888</v>
      </c>
      <c r="J28" s="9">
        <f t="shared" si="1"/>
        <v>0.34058184432498551</v>
      </c>
      <c r="K28" s="9">
        <f t="shared" si="2"/>
        <v>0.31725417439703157</v>
      </c>
      <c r="L28" s="9"/>
      <c r="M28" s="9"/>
    </row>
    <row r="29" spans="1:13" x14ac:dyDescent="0.2">
      <c r="A29" s="12"/>
      <c r="B29" s="6">
        <v>26</v>
      </c>
      <c r="C29" s="9">
        <v>1.2505989458552946</v>
      </c>
      <c r="D29" s="9">
        <v>0.43411595591758506</v>
      </c>
      <c r="E29" s="9">
        <v>2.3095352180162911</v>
      </c>
      <c r="F29" s="9">
        <v>0.23239099185433637</v>
      </c>
      <c r="G29" s="10">
        <v>4.1494968854815526E-3</v>
      </c>
      <c r="H29" s="9">
        <f t="shared" si="0"/>
        <v>4.2307906085289879</v>
      </c>
      <c r="I29" s="16">
        <v>15.014703074279094</v>
      </c>
      <c r="J29" s="9">
        <f t="shared" si="1"/>
        <v>0.28177650850628777</v>
      </c>
      <c r="K29" s="9">
        <f t="shared" si="2"/>
        <v>0.54149377593361003</v>
      </c>
      <c r="L29" s="9"/>
      <c r="M29" s="9"/>
    </row>
    <row r="30" spans="1:13" x14ac:dyDescent="0.2">
      <c r="A30" s="12"/>
      <c r="B30" s="6">
        <v>27</v>
      </c>
      <c r="C30" s="9">
        <v>1.6005873715124816</v>
      </c>
      <c r="D30" s="9">
        <v>0.41948115516397455</v>
      </c>
      <c r="E30" s="9">
        <v>2.3837493881546745</v>
      </c>
      <c r="F30" s="9">
        <v>0.24326970141948115</v>
      </c>
      <c r="G30" s="10">
        <v>2.7606461086637293E-3</v>
      </c>
      <c r="H30" s="9">
        <f t="shared" si="0"/>
        <v>4.6498482623592761</v>
      </c>
      <c r="I30" s="16">
        <v>16.709310424889651</v>
      </c>
      <c r="J30" s="9">
        <f>H30/I30</f>
        <v>0.27827888429393305</v>
      </c>
      <c r="K30" s="9">
        <f t="shared" si="2"/>
        <v>0.67145790554414786</v>
      </c>
      <c r="L30" s="9"/>
      <c r="M30" s="9"/>
    </row>
    <row r="31" spans="1:13" x14ac:dyDescent="0.2">
      <c r="A31" s="12"/>
      <c r="B31" s="6">
        <v>28</v>
      </c>
      <c r="C31" s="9">
        <v>1.4492753623188406</v>
      </c>
      <c r="D31" s="9">
        <v>0.48792270531400972</v>
      </c>
      <c r="E31" s="9">
        <v>2.42512077294686</v>
      </c>
      <c r="F31" s="9">
        <v>0.21594202898550724</v>
      </c>
      <c r="G31" s="10">
        <v>4.3671497584541058E-3</v>
      </c>
      <c r="H31" s="9">
        <f t="shared" si="0"/>
        <v>4.5826280193236721</v>
      </c>
      <c r="I31" s="16">
        <v>17.676556345593166</v>
      </c>
      <c r="J31" s="9">
        <f t="shared" si="1"/>
        <v>0.25924891306479719</v>
      </c>
      <c r="K31" s="9">
        <f t="shared" si="2"/>
        <v>0.59760956175298807</v>
      </c>
      <c r="L31" s="9"/>
      <c r="M31" s="9"/>
    </row>
    <row r="32" spans="1:13" x14ac:dyDescent="0.2">
      <c r="A32" s="12"/>
      <c r="B32" s="6">
        <v>29</v>
      </c>
      <c r="C32" s="9">
        <v>0.81664098613251168</v>
      </c>
      <c r="D32" s="9">
        <v>0.34874165382639966</v>
      </c>
      <c r="E32" s="9">
        <v>2.3317925012840268</v>
      </c>
      <c r="F32" s="9">
        <v>0.30200308166409867</v>
      </c>
      <c r="G32" s="10">
        <v>4.2989214175654855E-3</v>
      </c>
      <c r="H32" s="9">
        <f t="shared" si="0"/>
        <v>3.803477144324602</v>
      </c>
      <c r="I32" s="16">
        <v>19.821205136648061</v>
      </c>
      <c r="J32" s="9">
        <f t="shared" si="1"/>
        <v>0.19188929825927847</v>
      </c>
      <c r="K32" s="9">
        <f t="shared" si="2"/>
        <v>0.35022026431718067</v>
      </c>
      <c r="L32" s="9"/>
      <c r="M32" s="9"/>
    </row>
    <row r="33" spans="1:13" x14ac:dyDescent="0.2">
      <c r="A33" s="12"/>
      <c r="B33" s="6">
        <v>30</v>
      </c>
      <c r="C33" s="9">
        <v>1.4442778610694651</v>
      </c>
      <c r="D33" s="9">
        <v>0.52473763118440775</v>
      </c>
      <c r="E33" s="9">
        <v>2.3238380809595203</v>
      </c>
      <c r="F33" s="9">
        <v>0.26386806596701651</v>
      </c>
      <c r="G33" s="10">
        <v>3.9780109945027481E-3</v>
      </c>
      <c r="H33" s="9">
        <f t="shared" si="0"/>
        <v>4.5606996501749126</v>
      </c>
      <c r="I33" s="16">
        <v>17.566109785202851</v>
      </c>
      <c r="J33" s="9">
        <f t="shared" si="1"/>
        <v>0.25963060153573136</v>
      </c>
      <c r="K33" s="9">
        <f t="shared" si="2"/>
        <v>0.62150537634408598</v>
      </c>
      <c r="L33" s="9"/>
      <c r="M33" s="9"/>
    </row>
    <row r="34" spans="1:13" x14ac:dyDescent="0.2">
      <c r="A34" s="12"/>
      <c r="B34" s="6">
        <v>31</v>
      </c>
      <c r="C34" s="9">
        <v>1.8217626784835057</v>
      </c>
      <c r="D34" s="9">
        <v>0.50713934022648943</v>
      </c>
      <c r="E34" s="9">
        <v>2.255046774987691</v>
      </c>
      <c r="F34" s="9">
        <v>0.32151649433776469</v>
      </c>
      <c r="G34" s="10">
        <v>5.908419497784344E-3</v>
      </c>
      <c r="H34" s="9">
        <f t="shared" si="0"/>
        <v>4.9113737075332358</v>
      </c>
      <c r="I34" s="16">
        <v>14.218333452134924</v>
      </c>
      <c r="J34" s="9">
        <f t="shared" si="1"/>
        <v>0.34542541318692865</v>
      </c>
      <c r="K34" s="9">
        <f t="shared" si="2"/>
        <v>0.80786026200873351</v>
      </c>
      <c r="L34" s="9"/>
      <c r="M34" s="9"/>
    </row>
    <row r="35" spans="1:13" x14ac:dyDescent="0.2">
      <c r="A35" s="12"/>
      <c r="B35" s="6">
        <v>32</v>
      </c>
      <c r="C35" s="9">
        <v>1.6734693877551017</v>
      </c>
      <c r="D35" s="9">
        <v>0.49336734693877543</v>
      </c>
      <c r="E35" s="9">
        <v>2.2448979591836733</v>
      </c>
      <c r="F35" s="9">
        <v>0.16224489795918365</v>
      </c>
      <c r="G35" s="10">
        <v>4.4234693877551017E-3</v>
      </c>
      <c r="H35" s="9">
        <f t="shared" si="0"/>
        <v>4.5784030612244893</v>
      </c>
      <c r="I35" s="16">
        <v>17.000392599499403</v>
      </c>
      <c r="J35" s="9">
        <f t="shared" si="1"/>
        <v>0.26931160762483247</v>
      </c>
      <c r="K35" s="9">
        <f t="shared" si="2"/>
        <v>0.74545454545454537</v>
      </c>
      <c r="L35" s="9"/>
      <c r="M35" s="9"/>
    </row>
    <row r="36" spans="1:13" x14ac:dyDescent="0.2">
      <c r="A36" s="13" t="s">
        <v>66</v>
      </c>
      <c r="B36" s="6">
        <v>33</v>
      </c>
      <c r="C36" s="9">
        <v>7.1565802113352541</v>
      </c>
      <c r="D36" s="9">
        <v>1.5129682997118155</v>
      </c>
      <c r="E36" s="9">
        <v>3.5110470701248797</v>
      </c>
      <c r="F36" s="9">
        <v>0.62920268972142168</v>
      </c>
      <c r="G36" s="10">
        <v>3.6647454370797306E-3</v>
      </c>
      <c r="H36" s="9">
        <f t="shared" si="0"/>
        <v>12.813463016330452</v>
      </c>
      <c r="I36" s="16">
        <v>20.390602328955755</v>
      </c>
      <c r="J36" s="9">
        <f t="shared" si="1"/>
        <v>0.62840041748715991</v>
      </c>
      <c r="K36" s="9">
        <f t="shared" si="2"/>
        <v>2.0383036935704513</v>
      </c>
      <c r="L36" s="9"/>
      <c r="M36" s="9"/>
    </row>
    <row r="37" spans="1:13" x14ac:dyDescent="0.2">
      <c r="A37" s="13"/>
      <c r="B37" s="6">
        <v>34</v>
      </c>
      <c r="C37" s="9">
        <v>5.2033368091762249</v>
      </c>
      <c r="D37" s="9">
        <v>1.1001042752867571</v>
      </c>
      <c r="E37" s="9">
        <v>3.1230448383733056</v>
      </c>
      <c r="F37" s="9">
        <v>0.61522419186652766</v>
      </c>
      <c r="G37" s="10">
        <v>3.8060479666319081E-3</v>
      </c>
      <c r="H37" s="9">
        <f t="shared" si="0"/>
        <v>10.045516162669447</v>
      </c>
      <c r="I37" s="16">
        <v>14.377729257641899</v>
      </c>
      <c r="J37" s="9">
        <f t="shared" si="1"/>
        <v>0.69868586218718509</v>
      </c>
      <c r="K37" s="9">
        <f t="shared" si="2"/>
        <v>1.6661101836393988</v>
      </c>
      <c r="L37" s="9"/>
      <c r="M37" s="9"/>
    </row>
    <row r="38" spans="1:13" x14ac:dyDescent="0.2">
      <c r="A38" s="13"/>
      <c r="B38" s="6">
        <v>35</v>
      </c>
      <c r="C38" s="9">
        <v>13.283582089552239</v>
      </c>
      <c r="D38" s="9">
        <v>1.7562189054726369</v>
      </c>
      <c r="E38" s="9">
        <v>3.6865671641791047</v>
      </c>
      <c r="F38" s="9">
        <v>0.8308457711442786</v>
      </c>
      <c r="G38" s="10">
        <v>4.597014925373134E-3</v>
      </c>
      <c r="H38" s="9">
        <f t="shared" si="0"/>
        <v>19.561810945273635</v>
      </c>
      <c r="I38" s="16">
        <v>16.626243117811569</v>
      </c>
      <c r="J38" s="9">
        <f t="shared" si="1"/>
        <v>1.1765623061482371</v>
      </c>
      <c r="K38" s="9">
        <f t="shared" si="2"/>
        <v>3.6032388663967607</v>
      </c>
      <c r="L38" s="9"/>
      <c r="M38" s="9"/>
    </row>
    <row r="39" spans="1:13" x14ac:dyDescent="0.2">
      <c r="A39" s="13"/>
      <c r="B39" s="6">
        <v>36</v>
      </c>
      <c r="C39" s="9">
        <v>6.0963618485742384</v>
      </c>
      <c r="D39" s="9">
        <v>1.2045231071779745</v>
      </c>
      <c r="E39" s="9">
        <v>3.4218289085545721</v>
      </c>
      <c r="F39" s="9">
        <v>0.80137659783677473</v>
      </c>
      <c r="G39" s="10">
        <v>4.7885939036381511E-3</v>
      </c>
      <c r="H39" s="9">
        <f t="shared" si="0"/>
        <v>11.528879056047199</v>
      </c>
      <c r="I39" s="16">
        <v>18.571889465563228</v>
      </c>
      <c r="J39" s="9">
        <f t="shared" si="1"/>
        <v>0.62077038943315532</v>
      </c>
      <c r="K39" s="9">
        <f t="shared" si="2"/>
        <v>1.781609195402299</v>
      </c>
      <c r="L39" s="9"/>
      <c r="M39" s="9"/>
    </row>
    <row r="40" spans="1:13" x14ac:dyDescent="0.2">
      <c r="A40" s="13"/>
      <c r="B40" s="6">
        <v>37</v>
      </c>
      <c r="C40" s="9">
        <v>7.9411764705882364</v>
      </c>
      <c r="D40" s="9">
        <v>1.3921568627450982</v>
      </c>
      <c r="E40" s="9">
        <v>3.524509803921569</v>
      </c>
      <c r="F40" s="9">
        <v>0.80392156862745101</v>
      </c>
      <c r="G40" s="10">
        <v>4.4460784313725497E-3</v>
      </c>
      <c r="H40" s="9">
        <f t="shared" si="0"/>
        <v>13.666210784313728</v>
      </c>
      <c r="I40" s="16">
        <v>15.485356509218105</v>
      </c>
      <c r="J40" s="9">
        <f t="shared" si="1"/>
        <v>0.88252477598294377</v>
      </c>
      <c r="K40" s="9">
        <f t="shared" si="2"/>
        <v>2.2531293463143256</v>
      </c>
      <c r="L40" s="9"/>
      <c r="M40" s="9"/>
    </row>
    <row r="41" spans="1:13" x14ac:dyDescent="0.2">
      <c r="A41" s="13"/>
      <c r="B41" s="6">
        <v>38</v>
      </c>
      <c r="C41" s="9">
        <v>5.6435643564356432</v>
      </c>
      <c r="D41" s="9">
        <v>1.108910891089109</v>
      </c>
      <c r="E41" s="9">
        <v>3.2871287128712874</v>
      </c>
      <c r="F41" s="9">
        <v>0.61386138613861396</v>
      </c>
      <c r="G41" s="10">
        <v>4.5049504950495046E-3</v>
      </c>
      <c r="H41" s="9">
        <f t="shared" si="0"/>
        <v>10.657970297029703</v>
      </c>
      <c r="I41" s="16">
        <v>15.554668967004528</v>
      </c>
      <c r="J41" s="9">
        <f t="shared" si="1"/>
        <v>0.68519428601393007</v>
      </c>
      <c r="K41" s="9">
        <f t="shared" si="2"/>
        <v>1.7168674698795179</v>
      </c>
      <c r="L41" s="9"/>
      <c r="M41" s="9"/>
    </row>
    <row r="42" spans="1:13" x14ac:dyDescent="0.2">
      <c r="A42" s="13"/>
      <c r="B42" s="6">
        <v>39</v>
      </c>
      <c r="C42" s="9">
        <v>9.0604026845637584</v>
      </c>
      <c r="D42" s="9">
        <v>1.49568552253116</v>
      </c>
      <c r="E42" s="9">
        <v>3.1399808245445828</v>
      </c>
      <c r="F42" s="9">
        <v>0.69511025886864808</v>
      </c>
      <c r="G42" s="10">
        <v>4.4247363374880161E-3</v>
      </c>
      <c r="H42" s="9">
        <f t="shared" si="0"/>
        <v>14.395604026845637</v>
      </c>
      <c r="I42" s="16">
        <v>13.251137056313564</v>
      </c>
      <c r="J42" s="9">
        <f t="shared" si="1"/>
        <v>1.0863674540281649</v>
      </c>
      <c r="K42" s="9">
        <f t="shared" si="2"/>
        <v>2.885496183206107</v>
      </c>
      <c r="L42" s="9"/>
      <c r="M42" s="9"/>
    </row>
    <row r="43" spans="1:13" x14ac:dyDescent="0.2">
      <c r="A43" s="13"/>
      <c r="B43" s="6">
        <v>40</v>
      </c>
      <c r="C43" s="9">
        <v>10.463449593884377</v>
      </c>
      <c r="D43" s="9">
        <v>1.806020066889632</v>
      </c>
      <c r="E43" s="9">
        <v>3.4830387004300052</v>
      </c>
      <c r="F43" s="9">
        <v>1.075011944577162</v>
      </c>
      <c r="G43" s="10">
        <v>5.4467271858576203E-3</v>
      </c>
      <c r="H43" s="9">
        <f t="shared" si="0"/>
        <v>16.832967032967037</v>
      </c>
      <c r="I43" s="16">
        <v>14.040131940626752</v>
      </c>
      <c r="J43" s="9">
        <f t="shared" si="1"/>
        <v>1.1989180090436966</v>
      </c>
      <c r="K43" s="9">
        <f t="shared" si="2"/>
        <v>3.0041152263374484</v>
      </c>
      <c r="L43" s="9"/>
      <c r="M43" s="9"/>
    </row>
    <row r="44" spans="1:13" x14ac:dyDescent="0.2">
      <c r="A44" s="13"/>
      <c r="B44" s="6">
        <v>41</v>
      </c>
      <c r="C44" s="9">
        <v>2.3993727130162052</v>
      </c>
      <c r="D44" s="9">
        <v>0.50653423941453213</v>
      </c>
      <c r="E44" s="9">
        <v>2.1850496602195508</v>
      </c>
      <c r="F44" s="9">
        <v>0.24986931521170938</v>
      </c>
      <c r="G44" s="10">
        <v>3.6330371144798752E-3</v>
      </c>
      <c r="H44" s="9">
        <f t="shared" si="0"/>
        <v>5.3444589649764778</v>
      </c>
      <c r="I44" s="16">
        <v>16.77439780227138</v>
      </c>
      <c r="J44" s="9">
        <f t="shared" si="1"/>
        <v>0.31860809717132127</v>
      </c>
      <c r="K44" s="9">
        <f t="shared" si="2"/>
        <v>1.0980861244019138</v>
      </c>
      <c r="L44" s="9"/>
      <c r="M44" s="9"/>
    </row>
    <row r="45" spans="1:13" x14ac:dyDescent="0.2">
      <c r="A45" s="13"/>
      <c r="B45" s="6">
        <v>42</v>
      </c>
      <c r="C45" s="9">
        <v>3.45974025974026</v>
      </c>
      <c r="D45" s="9">
        <v>0.98701298701298701</v>
      </c>
      <c r="E45" s="9">
        <v>2.2129870129870128</v>
      </c>
      <c r="F45" s="9">
        <v>0.23896103896103896</v>
      </c>
      <c r="G45" s="10">
        <v>3.2103896103896105E-3</v>
      </c>
      <c r="H45" s="9">
        <f t="shared" si="0"/>
        <v>6.9019116883116887</v>
      </c>
      <c r="I45" s="16">
        <v>17.700075580822137</v>
      </c>
      <c r="J45" s="9">
        <f t="shared" si="1"/>
        <v>0.38993684839345227</v>
      </c>
      <c r="K45" s="9">
        <f t="shared" si="2"/>
        <v>1.563380281690141</v>
      </c>
      <c r="L45" s="9"/>
      <c r="M45" s="9"/>
    </row>
    <row r="46" spans="1:13" x14ac:dyDescent="0.2">
      <c r="A46" s="13"/>
      <c r="B46" s="6">
        <v>43</v>
      </c>
      <c r="C46" s="9">
        <v>1.2334352701325177</v>
      </c>
      <c r="D46" s="9">
        <v>0.3567787971457696</v>
      </c>
      <c r="E46" s="9">
        <v>2.09480122324159</v>
      </c>
      <c r="F46" s="9">
        <v>0.22528032619775734</v>
      </c>
      <c r="G46" s="10">
        <v>3.2874617737003054E-3</v>
      </c>
      <c r="H46" s="9">
        <f t="shared" si="0"/>
        <v>3.9135830784913352</v>
      </c>
      <c r="I46" s="16">
        <v>21.684350611268872</v>
      </c>
      <c r="J46" s="9">
        <f t="shared" si="1"/>
        <v>0.18047960709773497</v>
      </c>
      <c r="K46" s="9">
        <f t="shared" si="2"/>
        <v>0.58880778588807792</v>
      </c>
      <c r="L46" s="9"/>
      <c r="M46" s="9"/>
    </row>
    <row r="47" spans="1:13" x14ac:dyDescent="0.2">
      <c r="A47" s="13"/>
      <c r="B47" s="6">
        <v>44</v>
      </c>
      <c r="C47" s="9">
        <v>1.2211538461538463</v>
      </c>
      <c r="D47" s="9">
        <v>0.43076923076923085</v>
      </c>
      <c r="E47" s="9">
        <v>1.9567307692307694</v>
      </c>
      <c r="F47" s="9">
        <v>0.1730769230769231</v>
      </c>
      <c r="G47" s="10">
        <v>3.0432692307692309E-3</v>
      </c>
      <c r="H47" s="9">
        <f t="shared" si="0"/>
        <v>3.7847740384615385</v>
      </c>
      <c r="I47" s="16">
        <v>17.418061366806171</v>
      </c>
      <c r="J47" s="9">
        <f t="shared" si="1"/>
        <v>0.21729020002617697</v>
      </c>
      <c r="K47" s="9">
        <f t="shared" si="2"/>
        <v>0.62407862407862413</v>
      </c>
      <c r="L47" s="9"/>
      <c r="M47" s="9"/>
    </row>
    <row r="48" spans="1:13" x14ac:dyDescent="0.2">
      <c r="A48" s="13"/>
      <c r="B48" s="6">
        <v>45</v>
      </c>
      <c r="C48" s="9">
        <v>1.1461022199277233</v>
      </c>
      <c r="D48" s="9">
        <v>0.40733092410944755</v>
      </c>
      <c r="E48" s="9">
        <v>2.0443985544656682</v>
      </c>
      <c r="F48" s="9">
        <v>0.22302529685080019</v>
      </c>
      <c r="G48" s="10">
        <v>3.8719669592152811E-3</v>
      </c>
      <c r="H48" s="9">
        <f t="shared" si="0"/>
        <v>3.8247289623128542</v>
      </c>
      <c r="I48" s="16">
        <v>19.227823651552548</v>
      </c>
      <c r="J48" s="9">
        <f t="shared" si="1"/>
        <v>0.19891637408501128</v>
      </c>
      <c r="K48" s="9">
        <f t="shared" si="2"/>
        <v>0.56060606060606077</v>
      </c>
      <c r="L48" s="9"/>
      <c r="M48" s="9"/>
    </row>
    <row r="49" spans="1:13" x14ac:dyDescent="0.2">
      <c r="A49" s="13"/>
      <c r="B49" s="6">
        <v>46</v>
      </c>
      <c r="C49" s="9">
        <v>3.7026378896882495</v>
      </c>
      <c r="D49" s="9">
        <v>0.80575539568345322</v>
      </c>
      <c r="E49" s="9">
        <v>2.0959232613908871</v>
      </c>
      <c r="F49" s="9">
        <v>0.39088729016786566</v>
      </c>
      <c r="G49" s="10">
        <v>7.4820143884892082E-3</v>
      </c>
      <c r="H49" s="9">
        <f t="shared" si="0"/>
        <v>7.0026858513189447</v>
      </c>
      <c r="I49" s="16">
        <v>13.461516834188524</v>
      </c>
      <c r="J49" s="9">
        <f t="shared" si="1"/>
        <v>0.52020035613921767</v>
      </c>
      <c r="K49" s="9">
        <f t="shared" si="2"/>
        <v>1.7665903890160184</v>
      </c>
      <c r="L49" s="9"/>
      <c r="M49" s="9"/>
    </row>
    <row r="50" spans="1:13" x14ac:dyDescent="0.2">
      <c r="A50" s="13"/>
      <c r="B50" s="6">
        <v>47</v>
      </c>
      <c r="C50" s="9">
        <v>2.4724986904138295</v>
      </c>
      <c r="D50" s="9">
        <v>0.55526453640649565</v>
      </c>
      <c r="E50" s="9">
        <v>1.7338920900995285</v>
      </c>
      <c r="F50" s="9">
        <v>0.18858040859088529</v>
      </c>
      <c r="G50" s="10">
        <v>3.1691985332634892E-3</v>
      </c>
      <c r="H50" s="9">
        <f t="shared" si="0"/>
        <v>4.953404924044003</v>
      </c>
      <c r="I50" s="16">
        <v>19.408186856152099</v>
      </c>
      <c r="J50" s="9">
        <f t="shared" si="1"/>
        <v>0.25522244611293243</v>
      </c>
      <c r="K50" s="9">
        <f t="shared" si="2"/>
        <v>1.4259818731117826</v>
      </c>
      <c r="L50" s="9"/>
      <c r="M50" s="9"/>
    </row>
    <row r="51" spans="1:13" x14ac:dyDescent="0.2">
      <c r="A51" s="13"/>
      <c r="B51" s="6">
        <v>48</v>
      </c>
      <c r="C51" s="9">
        <v>0.88411588411588415</v>
      </c>
      <c r="D51" s="9">
        <v>0.35814185814185812</v>
      </c>
      <c r="E51" s="9">
        <v>1.6083916083916083</v>
      </c>
      <c r="F51" s="9">
        <v>0.17032967032967034</v>
      </c>
      <c r="G51" s="10">
        <v>4.4355644355644364E-3</v>
      </c>
      <c r="H51" s="9">
        <f t="shared" si="0"/>
        <v>3.0254145854145853</v>
      </c>
      <c r="I51" s="16">
        <v>17.263357462943858</v>
      </c>
      <c r="J51" s="9">
        <f t="shared" si="1"/>
        <v>0.17525064819567679</v>
      </c>
      <c r="K51" s="9">
        <f t="shared" si="2"/>
        <v>0.54968944099378891</v>
      </c>
      <c r="L51" s="9"/>
      <c r="M51" s="9"/>
    </row>
    <row r="53" spans="1:13" x14ac:dyDescent="0.2">
      <c r="C53" s="9"/>
      <c r="D53" s="9"/>
      <c r="E53" s="9"/>
      <c r="F53" s="9"/>
      <c r="G53" s="9"/>
      <c r="H53" s="9"/>
      <c r="J53" s="9"/>
    </row>
    <row r="54" spans="1:13" x14ac:dyDescent="0.2">
      <c r="C54" s="9"/>
      <c r="D54" s="9"/>
      <c r="E54" s="9"/>
      <c r="F54" s="9"/>
      <c r="G54" s="9"/>
      <c r="H54" s="9"/>
      <c r="J5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amino acids</vt:lpstr>
      <vt:lpstr>sugars</vt:lpstr>
    </vt:vector>
  </TitlesOfParts>
  <Company>MPI for chemical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Eberl</dc:creator>
  <cp:lastModifiedBy>Roy Kirsch</cp:lastModifiedBy>
  <dcterms:created xsi:type="dcterms:W3CDTF">2019-01-10T10:48:57Z</dcterms:created>
  <dcterms:modified xsi:type="dcterms:W3CDTF">2020-02-19T14:35:19Z</dcterms:modified>
</cp:coreProperties>
</file>