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80" yWindow="160" windowWidth="30280" windowHeight="18820"/>
  </bookViews>
  <sheets>
    <sheet name="Tabelle1" sheetId="1" r:id="rId1"/>
    <sheet name="Tabelle2" sheetId="2" r:id="rId2"/>
    <sheet name="Tabelle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" i="1"/>
  <c r="K21"/>
  <c r="J46"/>
  <c r="L18"/>
  <c r="L21"/>
  <c r="K46"/>
  <c r="M18"/>
  <c r="M21"/>
  <c r="L46"/>
  <c r="N18"/>
  <c r="N21"/>
  <c r="M46"/>
  <c r="O18"/>
  <c r="O21"/>
  <c r="N46"/>
  <c r="P18"/>
  <c r="P21"/>
  <c r="O46"/>
  <c r="K48"/>
  <c r="J16"/>
  <c r="K15"/>
  <c r="J39"/>
  <c r="L15"/>
  <c r="K39"/>
  <c r="M15"/>
  <c r="L39"/>
  <c r="N15"/>
  <c r="M39"/>
  <c r="O15"/>
  <c r="N39"/>
  <c r="P15"/>
  <c r="O39"/>
  <c r="K41"/>
  <c r="J32"/>
  <c r="K32"/>
  <c r="L32"/>
  <c r="M32"/>
  <c r="N32"/>
  <c r="O32"/>
  <c r="K34"/>
  <c r="Q21"/>
  <c r="J22"/>
  <c r="Q18"/>
  <c r="J19"/>
  <c r="Q15"/>
  <c r="Q8"/>
  <c r="P8"/>
  <c r="O8"/>
  <c r="N8"/>
  <c r="M8"/>
  <c r="L8"/>
  <c r="N7"/>
  <c r="M7"/>
  <c r="Q7"/>
  <c r="P7"/>
  <c r="O7"/>
  <c r="L7"/>
  <c r="Q6"/>
  <c r="P6"/>
  <c r="O6"/>
  <c r="N6"/>
  <c r="M6"/>
  <c r="L6"/>
</calcChain>
</file>

<file path=xl/sharedStrings.xml><?xml version="1.0" encoding="utf-8"?>
<sst xmlns="http://schemas.openxmlformats.org/spreadsheetml/2006/main" count="155" uniqueCount="42">
  <si>
    <t>CODE</t>
  </si>
  <si>
    <t>SPECIES</t>
  </si>
  <si>
    <t>scales</t>
  </si>
  <si>
    <t>fish</t>
  </si>
  <si>
    <t>plants</t>
  </si>
  <si>
    <t>loblab</t>
  </si>
  <si>
    <t>ampcit</t>
  </si>
  <si>
    <t>amplab</t>
  </si>
  <si>
    <t>N05</t>
  </si>
  <si>
    <t>N07</t>
  </si>
  <si>
    <t>N24</t>
  </si>
  <si>
    <t>N49</t>
  </si>
  <si>
    <t>N83</t>
  </si>
  <si>
    <t>N88</t>
  </si>
  <si>
    <t>NE115</t>
  </si>
  <si>
    <t>NE117</t>
  </si>
  <si>
    <t>NE118</t>
  </si>
  <si>
    <t>NE120</t>
  </si>
  <si>
    <t>NE121</t>
  </si>
  <si>
    <t>NE122</t>
  </si>
  <si>
    <t>NE123</t>
  </si>
  <si>
    <t>hard</t>
  </si>
  <si>
    <t>small arthropodes</t>
  </si>
  <si>
    <t>ampcit</t>
    <phoneticPr fontId="2" type="noConversion"/>
  </si>
  <si>
    <t>amplab</t>
    <phoneticPr fontId="2" type="noConversion"/>
  </si>
  <si>
    <t>loblab</t>
    <phoneticPr fontId="2" type="noConversion"/>
  </si>
  <si>
    <t>hard-shelled</t>
  </si>
  <si>
    <t>hard-shelled</t>
    <phoneticPr fontId="2" type="noConversion"/>
  </si>
  <si>
    <t>plant seeds</t>
  </si>
  <si>
    <t>plant seeds</t>
    <phoneticPr fontId="2" type="noConversion"/>
  </si>
  <si>
    <t>small arthropods</t>
  </si>
  <si>
    <t>small arthropods</t>
    <phoneticPr fontId="2" type="noConversion"/>
  </si>
  <si>
    <t>schoener's index</t>
  </si>
  <si>
    <t>ampcit vs. amplab</t>
  </si>
  <si>
    <t>loblab</t>
    <phoneticPr fontId="2" type="noConversion"/>
  </si>
  <si>
    <t>proportions</t>
    <phoneticPr fontId="2" type="noConversion"/>
  </si>
  <si>
    <t>summary</t>
    <phoneticPr fontId="2" type="noConversion"/>
  </si>
  <si>
    <t>schoener:</t>
    <phoneticPr fontId="2" type="noConversion"/>
  </si>
  <si>
    <t>ampcit vs. Loblab</t>
    <phoneticPr fontId="2" type="noConversion"/>
  </si>
  <si>
    <t>amplab vs. Loblab</t>
    <phoneticPr fontId="2" type="noConversion"/>
  </si>
  <si>
    <t>Everything above 0.6 is a significant overlap</t>
    <phoneticPr fontId="2" type="noConversion"/>
  </si>
  <si>
    <t>plant seeds</t>
    <phoneticPr fontId="2" type="noConversion"/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</si>
</sst>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A. citrinellus</c:v>
          </c:tx>
          <c:spPr>
            <a:effectLst/>
          </c:spPr>
          <c:explosion val="25"/>
          <c:dPt>
            <c:idx val="4"/>
            <c:spPr>
              <a:solidFill>
                <a:schemeClr val="bg1">
                  <a:lumMod val="65000"/>
                </a:schemeClr>
              </a:solidFill>
              <a:effectLst/>
            </c:spPr>
          </c:dPt>
          <c:cat>
            <c:strRef>
              <c:f>Tabelle1!$L$5:$Q$5</c:f>
              <c:strCache>
                <c:ptCount val="6"/>
                <c:pt idx="0">
                  <c:v>hard-shelled</c:v>
                </c:pt>
                <c:pt idx="1">
                  <c:v>small arthropods</c:v>
                </c:pt>
                <c:pt idx="2">
                  <c:v>scales</c:v>
                </c:pt>
                <c:pt idx="3">
                  <c:v>plant seeds</c:v>
                </c:pt>
                <c:pt idx="4">
                  <c:v>fish</c:v>
                </c:pt>
                <c:pt idx="5">
                  <c:v>plants</c:v>
                </c:pt>
              </c:strCache>
            </c:strRef>
          </c:cat>
          <c:val>
            <c:numRef>
              <c:f>Tabelle1!$L$6:$Q$6</c:f>
              <c:numCache>
                <c:formatCode>General</c:formatCode>
                <c:ptCount val="6"/>
                <c:pt idx="0">
                  <c:v>0.015456</c:v>
                </c:pt>
                <c:pt idx="1">
                  <c:v>0.001016</c:v>
                </c:pt>
                <c:pt idx="2">
                  <c:v>0.012512</c:v>
                </c:pt>
                <c:pt idx="3">
                  <c:v>0.000284</c:v>
                </c:pt>
                <c:pt idx="4">
                  <c:v>0.0108</c:v>
                </c:pt>
                <c:pt idx="5">
                  <c:v>0.004032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A. labiatus</c:v>
          </c:tx>
          <c:spPr>
            <a:effectLst/>
          </c:spPr>
          <c:explosion val="25"/>
          <c:dPt>
            <c:idx val="4"/>
            <c:spPr>
              <a:solidFill>
                <a:schemeClr val="bg1">
                  <a:lumMod val="65000"/>
                </a:schemeClr>
              </a:solidFill>
              <a:effectLst/>
            </c:spPr>
          </c:dPt>
          <c:cat>
            <c:strRef>
              <c:f>Tabelle1!$L$5:$Q$5</c:f>
              <c:strCache>
                <c:ptCount val="6"/>
                <c:pt idx="0">
                  <c:v>hard-shelled</c:v>
                </c:pt>
                <c:pt idx="1">
                  <c:v>small arthropods</c:v>
                </c:pt>
                <c:pt idx="2">
                  <c:v>scales</c:v>
                </c:pt>
                <c:pt idx="3">
                  <c:v>plant seeds</c:v>
                </c:pt>
                <c:pt idx="4">
                  <c:v>fish</c:v>
                </c:pt>
                <c:pt idx="5">
                  <c:v>plants</c:v>
                </c:pt>
              </c:strCache>
            </c:strRef>
          </c:cat>
          <c:val>
            <c:numRef>
              <c:f>Tabelle1!$L$7:$Q$7</c:f>
              <c:numCache>
                <c:formatCode>General</c:formatCode>
                <c:ptCount val="6"/>
                <c:pt idx="0">
                  <c:v>0.0452647058823529</c:v>
                </c:pt>
                <c:pt idx="1">
                  <c:v>0.00748529411764706</c:v>
                </c:pt>
                <c:pt idx="2">
                  <c:v>0.00105</c:v>
                </c:pt>
                <c:pt idx="3">
                  <c:v>0.00101470588235294</c:v>
                </c:pt>
                <c:pt idx="4">
                  <c:v>0.0120147058823529</c:v>
                </c:pt>
                <c:pt idx="5">
                  <c:v>0.000123529411764706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025"/>
          <c:y val="0.178703703703704"/>
          <c:w val="0.684179571303587"/>
          <c:h val="0.756481481481481"/>
        </c:manualLayout>
      </c:layout>
      <c:pie3DChart>
        <c:varyColors val="1"/>
        <c:ser>
          <c:idx val="0"/>
          <c:order val="0"/>
          <c:tx>
            <c:v>L. labiatus</c:v>
          </c:tx>
          <c:spPr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explosion val="25"/>
          <c:cat>
            <c:strRef>
              <c:f>Tabelle1!$L$5:$Q$5</c:f>
              <c:strCache>
                <c:ptCount val="6"/>
                <c:pt idx="0">
                  <c:v>hard-shelled</c:v>
                </c:pt>
                <c:pt idx="1">
                  <c:v>small arthropods</c:v>
                </c:pt>
                <c:pt idx="2">
                  <c:v>scales</c:v>
                </c:pt>
                <c:pt idx="3">
                  <c:v>plant seeds</c:v>
                </c:pt>
                <c:pt idx="4">
                  <c:v>fish</c:v>
                </c:pt>
                <c:pt idx="5">
                  <c:v>plants</c:v>
                </c:pt>
              </c:strCache>
            </c:strRef>
          </c:cat>
          <c:val>
            <c:numRef>
              <c:f>(Tabelle1!$L$8,Tabelle1!$M$8,Tabelle1!$Q$8)</c:f>
              <c:numCache>
                <c:formatCode>General</c:formatCode>
                <c:ptCount val="3"/>
                <c:pt idx="0">
                  <c:v>0.0786241379310345</c:v>
                </c:pt>
                <c:pt idx="1">
                  <c:v>0.00290137931034483</c:v>
                </c:pt>
                <c:pt idx="2">
                  <c:v>0.000348275862068965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127000</xdr:colOff>
      <xdr:row>21</xdr:row>
      <xdr:rowOff>101600</xdr:rowOff>
    </xdr:from>
    <xdr:to>
      <xdr:col>22</xdr:col>
      <xdr:colOff>317500</xdr:colOff>
      <xdr:row>39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177800</xdr:colOff>
      <xdr:row>40</xdr:row>
      <xdr:rowOff>38100</xdr:rowOff>
    </xdr:from>
    <xdr:to>
      <xdr:col>22</xdr:col>
      <xdr:colOff>368300</xdr:colOff>
      <xdr:row>58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165100</xdr:colOff>
      <xdr:row>3</xdr:row>
      <xdr:rowOff>38100</xdr:rowOff>
    </xdr:from>
    <xdr:to>
      <xdr:col>22</xdr:col>
      <xdr:colOff>355600</xdr:colOff>
      <xdr:row>21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89"/>
  <sheetViews>
    <sheetView tabSelected="1" workbookViewId="0">
      <selection activeCell="I11" sqref="I11"/>
    </sheetView>
  </sheetViews>
  <sheetFormatPr baseColWidth="10" defaultColWidth="11.5" defaultRowHeight="12"/>
  <cols>
    <col min="1" max="16384" width="11.5" style="4"/>
  </cols>
  <sheetData>
    <row r="1" spans="1:17">
      <c r="A1" s="3" t="s">
        <v>0</v>
      </c>
      <c r="B1" s="3" t="s">
        <v>1</v>
      </c>
      <c r="C1" s="4" t="s">
        <v>21</v>
      </c>
      <c r="D1" s="4" t="s">
        <v>22</v>
      </c>
      <c r="E1" s="3" t="s">
        <v>2</v>
      </c>
      <c r="F1" s="3" t="s">
        <v>41</v>
      </c>
      <c r="G1" s="3" t="s">
        <v>3</v>
      </c>
      <c r="H1" s="3" t="s">
        <v>4</v>
      </c>
    </row>
    <row r="2" spans="1:17">
      <c r="A2" s="3">
        <v>323</v>
      </c>
      <c r="B2" s="3" t="s">
        <v>6</v>
      </c>
      <c r="C2" s="4">
        <v>0</v>
      </c>
      <c r="D2" s="4">
        <v>7.4000000000000003E-3</v>
      </c>
      <c r="E2" s="2">
        <v>0</v>
      </c>
      <c r="F2" s="2">
        <v>0</v>
      </c>
      <c r="G2" s="2">
        <v>0</v>
      </c>
      <c r="H2" s="2">
        <v>0</v>
      </c>
    </row>
    <row r="3" spans="1:17">
      <c r="A3" s="3">
        <v>367</v>
      </c>
      <c r="B3" s="3" t="s">
        <v>6</v>
      </c>
      <c r="C3" s="4">
        <v>0</v>
      </c>
      <c r="D3" s="4">
        <v>4.1000000000000003E-3</v>
      </c>
      <c r="E3" s="2">
        <v>0</v>
      </c>
      <c r="F3" s="2">
        <v>0</v>
      </c>
      <c r="G3" s="2">
        <v>0</v>
      </c>
      <c r="H3" s="2">
        <v>0</v>
      </c>
    </row>
    <row r="4" spans="1:17">
      <c r="A4" s="3">
        <v>370</v>
      </c>
      <c r="B4" s="3" t="s">
        <v>6</v>
      </c>
      <c r="C4" s="4">
        <v>0</v>
      </c>
      <c r="D4" s="4">
        <v>6.9999999999999999E-4</v>
      </c>
      <c r="E4" s="2">
        <v>0</v>
      </c>
      <c r="F4" s="2">
        <v>0</v>
      </c>
      <c r="G4" s="2">
        <v>0</v>
      </c>
      <c r="H4" s="2">
        <v>0</v>
      </c>
      <c r="K4" s="6" t="s">
        <v>36</v>
      </c>
    </row>
    <row r="5" spans="1:17">
      <c r="A5" s="3">
        <v>415</v>
      </c>
      <c r="B5" s="3" t="s">
        <v>6</v>
      </c>
      <c r="C5" s="4">
        <v>0</v>
      </c>
      <c r="D5" s="4">
        <v>0</v>
      </c>
      <c r="E5" s="3">
        <v>3.3799999999999997E-2</v>
      </c>
      <c r="F5" s="2">
        <v>0</v>
      </c>
      <c r="G5" s="2">
        <v>0</v>
      </c>
      <c r="H5" s="2">
        <v>0</v>
      </c>
      <c r="L5" s="4" t="s">
        <v>27</v>
      </c>
      <c r="M5" s="4" t="s">
        <v>31</v>
      </c>
      <c r="N5" s="3" t="s">
        <v>2</v>
      </c>
      <c r="O5" s="3" t="s">
        <v>29</v>
      </c>
      <c r="P5" s="3" t="s">
        <v>3</v>
      </c>
      <c r="Q5" s="3" t="s">
        <v>4</v>
      </c>
    </row>
    <row r="6" spans="1:17">
      <c r="A6" s="3">
        <v>457</v>
      </c>
      <c r="B6" s="3" t="s">
        <v>6</v>
      </c>
      <c r="C6" s="4">
        <v>6.7000000000000002E-3</v>
      </c>
      <c r="D6" s="4">
        <v>4.0000000000000001E-3</v>
      </c>
      <c r="E6" s="2">
        <v>0</v>
      </c>
      <c r="F6" s="3">
        <v>7.1000000000000004E-3</v>
      </c>
      <c r="G6" s="2">
        <v>0</v>
      </c>
      <c r="H6" s="2">
        <v>0</v>
      </c>
      <c r="K6" s="4" t="s">
        <v>23</v>
      </c>
      <c r="L6" s="4">
        <f t="shared" ref="L6:Q6" si="0">AVERAGE(C2:C26)</f>
        <v>1.5456000000000001E-2</v>
      </c>
      <c r="M6" s="4">
        <f t="shared" si="0"/>
        <v>1.016E-3</v>
      </c>
      <c r="N6" s="4">
        <f t="shared" si="0"/>
        <v>1.2512000000000001E-2</v>
      </c>
      <c r="O6" s="4">
        <f t="shared" si="0"/>
        <v>2.8400000000000002E-4</v>
      </c>
      <c r="P6" s="4">
        <f t="shared" si="0"/>
        <v>1.0800000000000001E-2</v>
      </c>
      <c r="Q6" s="4">
        <f t="shared" si="0"/>
        <v>4.032E-3</v>
      </c>
    </row>
    <row r="7" spans="1:17">
      <c r="A7" s="3">
        <v>465</v>
      </c>
      <c r="B7" s="3" t="s">
        <v>6</v>
      </c>
      <c r="C7" s="4">
        <v>0</v>
      </c>
      <c r="D7" s="4">
        <v>1.8E-3</v>
      </c>
      <c r="E7" s="2">
        <v>0</v>
      </c>
      <c r="F7" s="2">
        <v>0</v>
      </c>
      <c r="G7" s="2">
        <v>0</v>
      </c>
      <c r="H7" s="2">
        <v>0</v>
      </c>
      <c r="K7" s="4" t="s">
        <v>24</v>
      </c>
      <c r="L7" s="4">
        <f>AVERAGE(C27:C60)</f>
        <v>4.5264705882352936E-2</v>
      </c>
      <c r="M7" s="4">
        <f>AVERAGE(D27:D60)</f>
        <v>7.4852941176470587E-3</v>
      </c>
      <c r="N7" s="4">
        <f>AVERAGE(E27:E60)</f>
        <v>1.0500000000000002E-3</v>
      </c>
      <c r="O7" s="4">
        <f t="shared" ref="O7:Q7" si="1">AVERAGE(F27:F60)</f>
        <v>1.0147058823529412E-3</v>
      </c>
      <c r="P7" s="4">
        <f t="shared" si="1"/>
        <v>1.2014705882352941E-2</v>
      </c>
      <c r="Q7" s="4">
        <f t="shared" si="1"/>
        <v>1.2352941176470587E-4</v>
      </c>
    </row>
    <row r="8" spans="1:17">
      <c r="A8" s="3">
        <v>469</v>
      </c>
      <c r="B8" s="3" t="s">
        <v>6</v>
      </c>
      <c r="C8" s="4">
        <v>0.105</v>
      </c>
      <c r="D8" s="4">
        <v>0</v>
      </c>
      <c r="E8" s="2">
        <v>0</v>
      </c>
      <c r="F8" s="2">
        <v>0</v>
      </c>
      <c r="G8" s="2">
        <v>0</v>
      </c>
      <c r="H8" s="2">
        <v>0</v>
      </c>
      <c r="K8" s="4" t="s">
        <v>25</v>
      </c>
      <c r="L8" s="4">
        <f>AVERAGE(C61:C89)</f>
        <v>7.8624137931034496E-2</v>
      </c>
      <c r="M8" s="4">
        <f t="shared" ref="M8:Q8" si="2">AVERAGE(D61:D89)</f>
        <v>2.9013793103448283E-3</v>
      </c>
      <c r="N8" s="4">
        <f t="shared" si="2"/>
        <v>0</v>
      </c>
      <c r="O8" s="4">
        <f t="shared" si="2"/>
        <v>0</v>
      </c>
      <c r="P8" s="4">
        <f t="shared" si="2"/>
        <v>0</v>
      </c>
      <c r="Q8" s="4">
        <f t="shared" si="2"/>
        <v>3.4827586206896552E-4</v>
      </c>
    </row>
    <row r="9" spans="1:17">
      <c r="A9" s="3">
        <v>486</v>
      </c>
      <c r="B9" s="3" t="s">
        <v>6</v>
      </c>
      <c r="C9" s="4">
        <v>0</v>
      </c>
      <c r="D9" s="4">
        <v>0</v>
      </c>
      <c r="E9" s="2">
        <v>0</v>
      </c>
      <c r="F9" s="2">
        <v>0</v>
      </c>
      <c r="G9" s="3">
        <v>1.0999999999999999E-2</v>
      </c>
      <c r="H9" s="2">
        <v>0</v>
      </c>
    </row>
    <row r="10" spans="1:17">
      <c r="A10" s="3">
        <v>488</v>
      </c>
      <c r="B10" s="3" t="s">
        <v>6</v>
      </c>
      <c r="C10" s="4">
        <v>0</v>
      </c>
      <c r="D10" s="4">
        <v>0</v>
      </c>
      <c r="E10" s="3">
        <v>6.6E-3</v>
      </c>
      <c r="F10" s="2">
        <v>0</v>
      </c>
      <c r="G10" s="3">
        <v>2.1600000000000001E-2</v>
      </c>
      <c r="H10" s="2">
        <v>0</v>
      </c>
    </row>
    <row r="11" spans="1:17">
      <c r="A11" s="3">
        <v>493</v>
      </c>
      <c r="B11" s="3" t="s">
        <v>6</v>
      </c>
      <c r="C11" s="4">
        <v>0</v>
      </c>
      <c r="D11" s="4">
        <v>0</v>
      </c>
      <c r="E11" s="3">
        <v>1.8E-3</v>
      </c>
      <c r="F11" s="2">
        <v>0</v>
      </c>
      <c r="G11" s="2">
        <v>0</v>
      </c>
      <c r="H11" s="2">
        <v>0</v>
      </c>
    </row>
    <row r="12" spans="1:17">
      <c r="A12" s="3">
        <v>494</v>
      </c>
      <c r="B12" s="3" t="s">
        <v>6</v>
      </c>
      <c r="C12" s="4">
        <v>0</v>
      </c>
      <c r="D12" s="4">
        <v>0</v>
      </c>
      <c r="E12" s="3">
        <v>6.5000000000000002E-2</v>
      </c>
      <c r="F12" s="2">
        <v>0</v>
      </c>
      <c r="G12" s="2">
        <v>0</v>
      </c>
      <c r="H12" s="2">
        <v>0</v>
      </c>
    </row>
    <row r="13" spans="1:17">
      <c r="A13" s="3">
        <v>502</v>
      </c>
      <c r="B13" s="3" t="s">
        <v>6</v>
      </c>
      <c r="C13" s="4">
        <v>0</v>
      </c>
      <c r="D13" s="4">
        <v>2.8999999999999998E-3</v>
      </c>
      <c r="E13" s="3">
        <v>8.8999999999999999E-3</v>
      </c>
      <c r="F13" s="2">
        <v>0</v>
      </c>
      <c r="G13" s="2">
        <v>0</v>
      </c>
      <c r="H13" s="3">
        <v>1.2800000000000001E-2</v>
      </c>
      <c r="J13" s="6" t="s">
        <v>35</v>
      </c>
    </row>
    <row r="14" spans="1:17">
      <c r="A14" s="3">
        <v>508</v>
      </c>
      <c r="B14" s="3" t="s">
        <v>6</v>
      </c>
      <c r="C14" s="4">
        <v>0</v>
      </c>
      <c r="D14" s="4">
        <v>0</v>
      </c>
      <c r="E14" s="3">
        <v>3.0700000000000002E-2</v>
      </c>
      <c r="F14" s="2">
        <v>0</v>
      </c>
      <c r="G14" s="2">
        <v>0</v>
      </c>
      <c r="H14" s="3">
        <v>3.8999999999999998E-3</v>
      </c>
      <c r="K14" s="4" t="s">
        <v>27</v>
      </c>
      <c r="L14" s="4" t="s">
        <v>31</v>
      </c>
      <c r="M14" s="3" t="s">
        <v>2</v>
      </c>
      <c r="N14" s="3" t="s">
        <v>29</v>
      </c>
      <c r="O14" s="3" t="s">
        <v>3</v>
      </c>
      <c r="P14" s="3" t="s">
        <v>4</v>
      </c>
    </row>
    <row r="15" spans="1:17">
      <c r="A15" s="3">
        <v>509</v>
      </c>
      <c r="B15" s="3" t="s">
        <v>6</v>
      </c>
      <c r="C15" s="4">
        <v>0</v>
      </c>
      <c r="D15" s="4">
        <v>0</v>
      </c>
      <c r="E15" s="3">
        <v>4.6199999999999998E-2</v>
      </c>
      <c r="F15" s="2">
        <v>0</v>
      </c>
      <c r="G15" s="2">
        <v>0</v>
      </c>
      <c r="H15" s="3">
        <v>1.37E-2</v>
      </c>
      <c r="J15" s="4" t="s">
        <v>23</v>
      </c>
      <c r="K15" s="4">
        <f>100/J16*SUM(C2:C26)/100</f>
        <v>0.3504761904761905</v>
      </c>
      <c r="L15" s="4">
        <f>100/J16*SUM(D2:D26)/100</f>
        <v>2.3038548752834464E-2</v>
      </c>
      <c r="M15" s="4">
        <f>100/1.1025*SUM(E2:E26)/100</f>
        <v>0.28371882086167799</v>
      </c>
      <c r="N15" s="4">
        <f t="shared" ref="N15:P15" si="3">100/1.1025*SUM(F2:F26)/100</f>
        <v>6.4399092970521543E-3</v>
      </c>
      <c r="O15" s="4">
        <f t="shared" si="3"/>
        <v>0.24489795918367349</v>
      </c>
      <c r="P15" s="4">
        <f t="shared" si="3"/>
        <v>9.1428571428571428E-2</v>
      </c>
      <c r="Q15" s="4">
        <f>SUM(K15:P15)</f>
        <v>1</v>
      </c>
    </row>
    <row r="16" spans="1:17">
      <c r="A16" s="3">
        <v>557</v>
      </c>
      <c r="B16" s="3" t="s">
        <v>6</v>
      </c>
      <c r="C16" s="4">
        <v>0</v>
      </c>
      <c r="D16" s="4">
        <v>8.9999999999999998E-4</v>
      </c>
      <c r="E16" s="2">
        <v>0</v>
      </c>
      <c r="F16" s="2">
        <v>0</v>
      </c>
      <c r="G16" s="2">
        <v>0</v>
      </c>
      <c r="H16" s="2">
        <v>0</v>
      </c>
      <c r="J16" s="4">
        <f>SUM(C2:H26)</f>
        <v>1.1025</v>
      </c>
    </row>
    <row r="17" spans="1:17">
      <c r="A17" s="3">
        <v>560</v>
      </c>
      <c r="B17" s="3" t="s">
        <v>6</v>
      </c>
      <c r="C17" s="4">
        <v>0</v>
      </c>
      <c r="D17" s="4">
        <v>1E-3</v>
      </c>
      <c r="E17" s="2">
        <v>0</v>
      </c>
      <c r="F17" s="2">
        <v>0</v>
      </c>
      <c r="G17" s="2">
        <v>0</v>
      </c>
      <c r="H17" s="2">
        <v>0</v>
      </c>
      <c r="L17" s="3"/>
      <c r="M17" s="3"/>
      <c r="N17" s="3"/>
      <c r="O17" s="3"/>
    </row>
    <row r="18" spans="1:17">
      <c r="A18" s="3">
        <v>562</v>
      </c>
      <c r="B18" s="3" t="s">
        <v>6</v>
      </c>
      <c r="C18" s="4">
        <v>0</v>
      </c>
      <c r="D18" s="4">
        <v>0</v>
      </c>
      <c r="E18" s="3">
        <v>3.3599999999999998E-2</v>
      </c>
      <c r="F18" s="2">
        <v>0</v>
      </c>
      <c r="G18" s="3">
        <v>7.2800000000000004E-2</v>
      </c>
      <c r="H18" s="2">
        <v>0</v>
      </c>
      <c r="J18" s="4" t="s">
        <v>24</v>
      </c>
      <c r="K18" s="4">
        <f>100/2.2764*SUM(C27:C60)/100</f>
        <v>0.67606747496046382</v>
      </c>
      <c r="L18" s="4">
        <f t="shared" ref="L18:P18" si="4">100/2.2764*SUM(D27:D60)/100</f>
        <v>0.11179933227903707</v>
      </c>
      <c r="M18" s="4">
        <f t="shared" si="4"/>
        <v>1.5682656826568265E-2</v>
      </c>
      <c r="N18" s="4">
        <f t="shared" si="4"/>
        <v>1.5155508697944122E-2</v>
      </c>
      <c r="O18" s="4">
        <f t="shared" si="4"/>
        <v>0.17945000878580214</v>
      </c>
      <c r="P18" s="4">
        <f t="shared" si="4"/>
        <v>1.8450184501845016E-3</v>
      </c>
      <c r="Q18" s="4">
        <f>SUM(K18:P18)</f>
        <v>0.99999999999999989</v>
      </c>
    </row>
    <row r="19" spans="1:17">
      <c r="A19" s="3" t="s">
        <v>8</v>
      </c>
      <c r="B19" s="3" t="s">
        <v>6</v>
      </c>
      <c r="C19" s="4">
        <v>0</v>
      </c>
      <c r="D19" s="4">
        <v>0</v>
      </c>
      <c r="E19" s="3">
        <v>2.3099999999999999E-2</v>
      </c>
      <c r="F19" s="2">
        <v>0</v>
      </c>
      <c r="G19" s="2">
        <v>0</v>
      </c>
      <c r="H19" s="3">
        <v>2.5999999999999999E-3</v>
      </c>
      <c r="J19" s="4">
        <f>SUM(C27:H60)</f>
        <v>2.2764000000000006</v>
      </c>
    </row>
    <row r="20" spans="1:17">
      <c r="A20" s="3" t="s">
        <v>10</v>
      </c>
      <c r="B20" s="1" t="s">
        <v>6</v>
      </c>
      <c r="C20" s="4">
        <v>0</v>
      </c>
      <c r="D20" s="4">
        <v>0</v>
      </c>
      <c r="E20" s="3">
        <v>6.3E-3</v>
      </c>
      <c r="F20" s="2">
        <v>0</v>
      </c>
      <c r="G20" s="3">
        <v>5.1999999999999998E-3</v>
      </c>
      <c r="H20" s="3">
        <v>8.9999999999999993E-3</v>
      </c>
    </row>
    <row r="21" spans="1:17">
      <c r="A21" s="3" t="s">
        <v>11</v>
      </c>
      <c r="B21" s="1" t="s">
        <v>6</v>
      </c>
      <c r="C21" s="4">
        <v>0.21679999999999999</v>
      </c>
      <c r="D21" s="4">
        <v>0</v>
      </c>
      <c r="E21" s="3">
        <v>3.5700000000000003E-2</v>
      </c>
      <c r="F21" s="2">
        <v>0</v>
      </c>
      <c r="G21" s="3">
        <v>0.10639999999999999</v>
      </c>
      <c r="H21" s="2">
        <v>0</v>
      </c>
      <c r="J21" s="4" t="s">
        <v>34</v>
      </c>
      <c r="K21" s="4">
        <f>100/2.37434*SUM(C61:C89)/100</f>
        <v>0.96030897007168325</v>
      </c>
      <c r="L21" s="4">
        <f t="shared" ref="L21:P21" si="5">100/2.37434*SUM(D61:D89)/100</f>
        <v>3.5437216236933217E-2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4.2538136913837102E-3</v>
      </c>
      <c r="Q21" s="4">
        <f>SUM(K21:P21)</f>
        <v>1.0000000000000002</v>
      </c>
    </row>
    <row r="22" spans="1:17">
      <c r="A22" s="3" t="s">
        <v>12</v>
      </c>
      <c r="B22" s="1" t="s">
        <v>6</v>
      </c>
      <c r="C22" s="4">
        <v>0</v>
      </c>
      <c r="D22" s="4">
        <v>0</v>
      </c>
      <c r="E22" s="2">
        <v>0</v>
      </c>
      <c r="F22" s="2">
        <v>0</v>
      </c>
      <c r="G22" s="2">
        <v>0</v>
      </c>
      <c r="H22" s="3">
        <v>1.2500000000000001E-2</v>
      </c>
      <c r="J22" s="4">
        <f>SUM(C61:H89)</f>
        <v>2.3743400000000006</v>
      </c>
    </row>
    <row r="23" spans="1:17">
      <c r="A23" s="3" t="s">
        <v>13</v>
      </c>
      <c r="B23" s="1" t="s">
        <v>6</v>
      </c>
      <c r="C23" s="4">
        <v>0</v>
      </c>
      <c r="D23" s="4">
        <v>2.5999999999999999E-3</v>
      </c>
      <c r="E23" s="2">
        <v>0</v>
      </c>
      <c r="F23" s="2">
        <v>0</v>
      </c>
      <c r="G23" s="2">
        <v>0</v>
      </c>
      <c r="H23" s="2">
        <v>0</v>
      </c>
    </row>
    <row r="24" spans="1:17">
      <c r="A24" s="3" t="s">
        <v>18</v>
      </c>
      <c r="B24" s="1" t="s">
        <v>6</v>
      </c>
      <c r="C24" s="4">
        <v>0</v>
      </c>
      <c r="D24" s="4">
        <v>0</v>
      </c>
      <c r="E24" s="2">
        <v>0</v>
      </c>
      <c r="F24" s="2">
        <v>0</v>
      </c>
      <c r="G24" s="2">
        <v>0</v>
      </c>
      <c r="H24" s="3">
        <v>4.6300000000000001E-2</v>
      </c>
    </row>
    <row r="25" spans="1:17">
      <c r="A25" s="3" t="s">
        <v>19</v>
      </c>
      <c r="B25" s="1" t="s">
        <v>6</v>
      </c>
      <c r="C25" s="4">
        <v>3.0300000000000001E-2</v>
      </c>
      <c r="D25" s="4">
        <v>0</v>
      </c>
      <c r="E25" s="3">
        <v>2.1100000000000001E-2</v>
      </c>
      <c r="F25" s="2">
        <v>0</v>
      </c>
      <c r="G25" s="3">
        <v>5.2999999999999999E-2</v>
      </c>
      <c r="H25" s="2">
        <v>0</v>
      </c>
    </row>
    <row r="26" spans="1:17">
      <c r="A26" s="3" t="s">
        <v>20</v>
      </c>
      <c r="B26" s="1" t="s">
        <v>6</v>
      </c>
      <c r="C26" s="4">
        <v>2.76E-2</v>
      </c>
      <c r="D26" s="4">
        <v>0</v>
      </c>
      <c r="E26" s="2">
        <v>0</v>
      </c>
      <c r="F26" s="2">
        <v>0</v>
      </c>
      <c r="G26" s="2">
        <v>0</v>
      </c>
      <c r="H26" s="2">
        <v>0</v>
      </c>
    </row>
    <row r="27" spans="1:17">
      <c r="A27" s="3">
        <v>341</v>
      </c>
      <c r="B27" s="3" t="s">
        <v>7</v>
      </c>
      <c r="C27" s="4">
        <v>5.9999999999999995E-4</v>
      </c>
      <c r="D27" s="4">
        <v>7.6399999999999996E-2</v>
      </c>
      <c r="E27" s="2">
        <v>0</v>
      </c>
      <c r="F27" s="2">
        <v>0</v>
      </c>
      <c r="G27" s="2">
        <v>0</v>
      </c>
      <c r="H27" s="2">
        <v>0</v>
      </c>
      <c r="J27" s="7" t="s">
        <v>32</v>
      </c>
      <c r="K27" s="7"/>
      <c r="L27" s="5"/>
      <c r="M27" s="5"/>
      <c r="N27" s="5"/>
      <c r="O27" s="5"/>
    </row>
    <row r="28" spans="1:17">
      <c r="A28" s="3">
        <v>369</v>
      </c>
      <c r="B28" s="3" t="s">
        <v>7</v>
      </c>
      <c r="C28" s="4">
        <v>5.0000000000000001E-4</v>
      </c>
      <c r="D28" s="4">
        <v>4.7999999999999996E-3</v>
      </c>
      <c r="E28" s="2">
        <v>0</v>
      </c>
      <c r="F28" s="3">
        <v>4.0000000000000002E-4</v>
      </c>
      <c r="G28" s="2">
        <v>0</v>
      </c>
      <c r="H28" s="2">
        <v>0</v>
      </c>
      <c r="J28" s="5"/>
      <c r="K28" s="5"/>
      <c r="L28" s="5"/>
      <c r="M28" s="5"/>
      <c r="N28" s="5"/>
      <c r="O28" s="5"/>
    </row>
    <row r="29" spans="1:17">
      <c r="A29" s="3">
        <v>374</v>
      </c>
      <c r="B29" s="3" t="s">
        <v>7</v>
      </c>
      <c r="C29" s="4">
        <v>8.9999999999999998E-4</v>
      </c>
      <c r="D29" s="4">
        <v>5.4999999999999997E-3</v>
      </c>
      <c r="E29" s="2">
        <v>0</v>
      </c>
      <c r="F29" s="2">
        <v>0</v>
      </c>
      <c r="G29" s="2">
        <v>0</v>
      </c>
      <c r="H29" s="2">
        <v>0</v>
      </c>
      <c r="J29" s="8" t="s">
        <v>33</v>
      </c>
      <c r="K29" s="8"/>
      <c r="L29" s="5"/>
      <c r="M29" s="5"/>
      <c r="N29" s="5"/>
      <c r="O29" s="5"/>
    </row>
    <row r="30" spans="1:17">
      <c r="A30" s="3">
        <v>375</v>
      </c>
      <c r="B30" s="3" t="s">
        <v>7</v>
      </c>
      <c r="C30" s="4">
        <v>0</v>
      </c>
      <c r="D30" s="4">
        <v>2.3300000000000001E-2</v>
      </c>
      <c r="E30" s="2">
        <v>0</v>
      </c>
      <c r="F30" s="2">
        <v>0</v>
      </c>
      <c r="G30" s="2">
        <v>0</v>
      </c>
      <c r="H30" s="2">
        <v>0</v>
      </c>
      <c r="J30" s="5"/>
      <c r="K30" s="5"/>
      <c r="L30" s="5"/>
      <c r="M30" s="5"/>
      <c r="N30" s="5"/>
      <c r="O30" s="5"/>
    </row>
    <row r="31" spans="1:17">
      <c r="A31" s="3">
        <v>381</v>
      </c>
      <c r="B31" s="3" t="s">
        <v>7</v>
      </c>
      <c r="C31" s="4">
        <v>0</v>
      </c>
      <c r="D31" s="4">
        <v>6.7000000000000002E-3</v>
      </c>
      <c r="E31" s="2">
        <v>0</v>
      </c>
      <c r="F31" s="3">
        <v>5.0000000000000001E-4</v>
      </c>
      <c r="G31" s="2">
        <v>0</v>
      </c>
      <c r="H31" s="2">
        <v>0</v>
      </c>
      <c r="J31" s="5" t="s">
        <v>26</v>
      </c>
      <c r="K31" s="5" t="s">
        <v>30</v>
      </c>
      <c r="L31" s="5" t="s">
        <v>2</v>
      </c>
      <c r="M31" s="5" t="s">
        <v>28</v>
      </c>
      <c r="N31" s="5" t="s">
        <v>3</v>
      </c>
      <c r="O31" s="5" t="s">
        <v>4</v>
      </c>
    </row>
    <row r="32" spans="1:17">
      <c r="A32" s="3">
        <v>383</v>
      </c>
      <c r="B32" s="3" t="s">
        <v>7</v>
      </c>
      <c r="C32" s="4">
        <v>2.5999999999999999E-3</v>
      </c>
      <c r="D32" s="4">
        <v>1.11E-2</v>
      </c>
      <c r="E32" s="2">
        <v>0</v>
      </c>
      <c r="F32" s="2">
        <v>0</v>
      </c>
      <c r="G32" s="2">
        <v>0</v>
      </c>
      <c r="H32" s="2">
        <v>0</v>
      </c>
      <c r="J32" s="4">
        <f>ABS(K15-K18)</f>
        <v>0.32559128448427332</v>
      </c>
      <c r="K32" s="4">
        <f t="shared" ref="K32:O32" si="6">ABS(L15-L18)</f>
        <v>8.8760783526202605E-2</v>
      </c>
      <c r="L32" s="4">
        <f t="shared" si="6"/>
        <v>0.26803616403510971</v>
      </c>
      <c r="M32" s="4">
        <f t="shared" si="6"/>
        <v>8.7155994008919681E-3</v>
      </c>
      <c r="N32" s="4">
        <f t="shared" si="6"/>
        <v>6.5447950397871352E-2</v>
      </c>
      <c r="O32" s="4">
        <f t="shared" si="6"/>
        <v>8.9583552978386924E-2</v>
      </c>
    </row>
    <row r="33" spans="1:15">
      <c r="A33" s="3">
        <v>384</v>
      </c>
      <c r="B33" s="3" t="s">
        <v>7</v>
      </c>
      <c r="C33" s="4">
        <v>1.5E-3</v>
      </c>
      <c r="D33" s="4">
        <v>0</v>
      </c>
      <c r="E33" s="2">
        <v>0</v>
      </c>
      <c r="F33" s="2">
        <v>0</v>
      </c>
      <c r="G33" s="2">
        <v>0</v>
      </c>
      <c r="H33" s="2">
        <v>0</v>
      </c>
    </row>
    <row r="34" spans="1:15">
      <c r="A34" s="3">
        <v>385</v>
      </c>
      <c r="B34" s="3" t="s">
        <v>7</v>
      </c>
      <c r="C34" s="4">
        <v>2.3E-2</v>
      </c>
      <c r="D34" s="4">
        <v>0</v>
      </c>
      <c r="E34" s="2">
        <v>0</v>
      </c>
      <c r="F34" s="2">
        <v>0</v>
      </c>
      <c r="G34" s="2">
        <v>0</v>
      </c>
      <c r="H34" s="2">
        <v>0</v>
      </c>
      <c r="J34" s="4" t="s">
        <v>37</v>
      </c>
      <c r="K34" s="4">
        <f>1-0.5*SUM(J32:O32)</f>
        <v>0.57693233258863208</v>
      </c>
    </row>
    <row r="35" spans="1:15">
      <c r="A35" s="3">
        <v>395</v>
      </c>
      <c r="B35" s="3" t="s">
        <v>7</v>
      </c>
      <c r="C35" s="4">
        <v>5.0000000000000001E-4</v>
      </c>
      <c r="D35" s="4">
        <v>0</v>
      </c>
      <c r="E35" s="2">
        <v>0</v>
      </c>
      <c r="F35" s="2">
        <v>0</v>
      </c>
      <c r="G35" s="2">
        <v>0</v>
      </c>
      <c r="H35" s="2">
        <v>0</v>
      </c>
    </row>
    <row r="36" spans="1:15">
      <c r="A36" s="3">
        <v>397</v>
      </c>
      <c r="B36" s="3" t="s">
        <v>7</v>
      </c>
      <c r="C36" s="4">
        <v>0.111</v>
      </c>
      <c r="D36" s="4">
        <v>0</v>
      </c>
      <c r="E36" s="2">
        <v>0</v>
      </c>
      <c r="F36" s="2">
        <v>0</v>
      </c>
      <c r="G36" s="2">
        <v>0</v>
      </c>
      <c r="H36" s="2">
        <v>0</v>
      </c>
      <c r="J36" s="4" t="s">
        <v>38</v>
      </c>
    </row>
    <row r="37" spans="1:15">
      <c r="A37" s="3">
        <v>454</v>
      </c>
      <c r="B37" s="3" t="s">
        <v>7</v>
      </c>
      <c r="C37" s="4">
        <v>3.8999999999999998E-3</v>
      </c>
      <c r="D37" s="4">
        <v>0</v>
      </c>
      <c r="E37" s="2">
        <v>0</v>
      </c>
      <c r="F37" s="2">
        <v>0</v>
      </c>
      <c r="G37" s="2">
        <v>0</v>
      </c>
      <c r="H37" s="2">
        <v>0</v>
      </c>
    </row>
    <row r="38" spans="1:15">
      <c r="A38" s="3">
        <v>459</v>
      </c>
      <c r="B38" s="3" t="s">
        <v>7</v>
      </c>
      <c r="C38" s="4">
        <v>0</v>
      </c>
      <c r="D38" s="4">
        <v>0</v>
      </c>
      <c r="E38" s="2">
        <v>0</v>
      </c>
      <c r="F38" s="2">
        <v>0</v>
      </c>
      <c r="G38" s="2">
        <v>0</v>
      </c>
      <c r="H38" s="3">
        <v>4.1999999999999997E-3</v>
      </c>
      <c r="J38" s="5" t="s">
        <v>26</v>
      </c>
      <c r="K38" s="5" t="s">
        <v>30</v>
      </c>
      <c r="L38" s="5" t="s">
        <v>2</v>
      </c>
      <c r="M38" s="5" t="s">
        <v>28</v>
      </c>
      <c r="N38" s="5" t="s">
        <v>3</v>
      </c>
      <c r="O38" s="5" t="s">
        <v>4</v>
      </c>
    </row>
    <row r="39" spans="1:15">
      <c r="A39" s="3">
        <v>461</v>
      </c>
      <c r="B39" s="3" t="s">
        <v>7</v>
      </c>
      <c r="C39" s="4">
        <v>0</v>
      </c>
      <c r="D39" s="4">
        <v>1.6500000000000001E-2</v>
      </c>
      <c r="E39" s="2">
        <v>0</v>
      </c>
      <c r="F39" s="3">
        <v>2.0400000000000001E-2</v>
      </c>
      <c r="G39" s="3">
        <v>0.2787</v>
      </c>
      <c r="H39" s="2">
        <v>0</v>
      </c>
      <c r="J39" s="4">
        <f>ABS(K15-K21)</f>
        <v>0.60983277959549276</v>
      </c>
      <c r="K39" s="4">
        <f t="shared" ref="K39:O39" si="7">ABS(L15-L21)</f>
        <v>1.2398667484098753E-2</v>
      </c>
      <c r="L39" s="4">
        <f t="shared" si="7"/>
        <v>0.28371882086167799</v>
      </c>
      <c r="M39" s="4">
        <f t="shared" si="7"/>
        <v>6.4399092970521543E-3</v>
      </c>
      <c r="N39" s="4">
        <f t="shared" si="7"/>
        <v>0.24489795918367349</v>
      </c>
      <c r="O39" s="4">
        <f t="shared" si="7"/>
        <v>8.7174757737187719E-2</v>
      </c>
    </row>
    <row r="40" spans="1:15">
      <c r="A40" s="3">
        <v>472</v>
      </c>
      <c r="B40" s="3" t="s">
        <v>7</v>
      </c>
      <c r="C40" s="4">
        <v>0</v>
      </c>
      <c r="D40" s="4">
        <v>7.4000000000000003E-3</v>
      </c>
      <c r="E40" s="2">
        <v>0</v>
      </c>
      <c r="F40" s="2">
        <v>0</v>
      </c>
      <c r="G40" s="2">
        <v>0</v>
      </c>
      <c r="H40" s="2">
        <v>0</v>
      </c>
    </row>
    <row r="41" spans="1:15">
      <c r="A41" s="3">
        <v>474</v>
      </c>
      <c r="B41" s="3" t="s">
        <v>7</v>
      </c>
      <c r="C41" s="4">
        <v>8.0000000000000004E-4</v>
      </c>
      <c r="D41" s="4">
        <v>6.1999999999999998E-3</v>
      </c>
      <c r="E41" s="2">
        <v>0</v>
      </c>
      <c r="F41" s="3">
        <v>1.01E-2</v>
      </c>
      <c r="G41" s="2">
        <v>0</v>
      </c>
      <c r="H41" s="2">
        <v>0</v>
      </c>
      <c r="J41" s="4" t="s">
        <v>37</v>
      </c>
      <c r="K41" s="4">
        <f>1-0.5*SUM(J39:O39)</f>
        <v>0.37776855292040856</v>
      </c>
    </row>
    <row r="42" spans="1:15">
      <c r="A42" s="3">
        <v>489</v>
      </c>
      <c r="B42" s="3" t="s">
        <v>7</v>
      </c>
      <c r="C42" s="4">
        <v>7.5200000000000003E-2</v>
      </c>
      <c r="D42" s="4">
        <v>3.4200000000000001E-2</v>
      </c>
      <c r="E42" s="2">
        <v>0</v>
      </c>
      <c r="F42" s="2">
        <v>0</v>
      </c>
      <c r="G42" s="2">
        <v>0</v>
      </c>
      <c r="H42" s="2">
        <v>0</v>
      </c>
    </row>
    <row r="43" spans="1:15">
      <c r="A43" s="3">
        <v>490</v>
      </c>
      <c r="B43" s="3" t="s">
        <v>7</v>
      </c>
      <c r="C43" s="4">
        <v>0.31719999999999998</v>
      </c>
      <c r="D43" s="4">
        <v>0</v>
      </c>
      <c r="E43" s="2">
        <v>0</v>
      </c>
      <c r="F43" s="2">
        <v>0</v>
      </c>
      <c r="G43" s="2">
        <v>0</v>
      </c>
      <c r="H43" s="2">
        <v>0</v>
      </c>
      <c r="J43" s="4" t="s">
        <v>39</v>
      </c>
    </row>
    <row r="44" spans="1:15">
      <c r="A44" s="3">
        <v>491</v>
      </c>
      <c r="B44" s="3" t="s">
        <v>7</v>
      </c>
      <c r="C44" s="4">
        <v>2.1899999999999999E-2</v>
      </c>
      <c r="D44" s="4">
        <v>0</v>
      </c>
      <c r="E44" s="3">
        <v>1.1299999999999999E-2</v>
      </c>
      <c r="F44" s="2">
        <v>0</v>
      </c>
      <c r="G44" s="3">
        <v>0.1298</v>
      </c>
      <c r="H44" s="2">
        <v>0</v>
      </c>
    </row>
    <row r="45" spans="1:15">
      <c r="A45" s="3">
        <v>497</v>
      </c>
      <c r="B45" s="3" t="s">
        <v>7</v>
      </c>
      <c r="C45" s="4">
        <v>0.05</v>
      </c>
      <c r="D45" s="4">
        <v>0</v>
      </c>
      <c r="E45" s="2">
        <v>0</v>
      </c>
      <c r="F45" s="2">
        <v>0</v>
      </c>
      <c r="G45" s="2">
        <v>0</v>
      </c>
      <c r="H45" s="2">
        <v>0</v>
      </c>
      <c r="J45" s="5" t="s">
        <v>26</v>
      </c>
      <c r="K45" s="5" t="s">
        <v>30</v>
      </c>
      <c r="L45" s="5" t="s">
        <v>2</v>
      </c>
      <c r="M45" s="5" t="s">
        <v>28</v>
      </c>
      <c r="N45" s="5" t="s">
        <v>3</v>
      </c>
      <c r="O45" s="5" t="s">
        <v>4</v>
      </c>
    </row>
    <row r="46" spans="1:15">
      <c r="A46" s="3">
        <v>498</v>
      </c>
      <c r="B46" s="3" t="s">
        <v>7</v>
      </c>
      <c r="C46" s="4">
        <v>0.1027</v>
      </c>
      <c r="D46" s="4">
        <v>1.5699999999999999E-2</v>
      </c>
      <c r="E46" s="2">
        <v>0</v>
      </c>
      <c r="F46" s="2">
        <v>0</v>
      </c>
      <c r="G46" s="2">
        <v>0</v>
      </c>
      <c r="H46" s="2">
        <v>0</v>
      </c>
      <c r="J46" s="4">
        <f>ABS(K18-K21)</f>
        <v>0.28424149511121943</v>
      </c>
      <c r="K46" s="4">
        <f t="shared" ref="K46:O46" si="8">ABS(L18-L21)</f>
        <v>7.6362116042103856E-2</v>
      </c>
      <c r="L46" s="4">
        <f t="shared" si="8"/>
        <v>1.5682656826568265E-2</v>
      </c>
      <c r="M46" s="4">
        <f t="shared" si="8"/>
        <v>1.5155508697944122E-2</v>
      </c>
      <c r="N46" s="4">
        <f t="shared" si="8"/>
        <v>0.17945000878580214</v>
      </c>
      <c r="O46" s="4">
        <f t="shared" si="8"/>
        <v>2.4087952411992086E-3</v>
      </c>
    </row>
    <row r="47" spans="1:15">
      <c r="A47" s="3">
        <v>499</v>
      </c>
      <c r="B47" s="3" t="s">
        <v>7</v>
      </c>
      <c r="C47" s="4">
        <v>0.30380000000000001</v>
      </c>
      <c r="D47" s="4">
        <v>0</v>
      </c>
      <c r="E47" s="2">
        <v>0</v>
      </c>
      <c r="F47" s="2">
        <v>0</v>
      </c>
      <c r="G47" s="2">
        <v>0</v>
      </c>
      <c r="H47" s="2">
        <v>0</v>
      </c>
    </row>
    <row r="48" spans="1:15">
      <c r="A48" s="3">
        <v>503</v>
      </c>
      <c r="B48" s="3" t="s">
        <v>7</v>
      </c>
      <c r="C48" s="4">
        <v>0</v>
      </c>
      <c r="D48" s="4">
        <v>8.5000000000000006E-3</v>
      </c>
      <c r="E48" s="2">
        <v>0</v>
      </c>
      <c r="F48" s="2">
        <v>0</v>
      </c>
      <c r="G48" s="2">
        <v>0</v>
      </c>
      <c r="H48" s="2">
        <v>0</v>
      </c>
      <c r="J48" s="4" t="s">
        <v>37</v>
      </c>
      <c r="K48" s="4">
        <f>1-0.5*SUM(J46:O46)</f>
        <v>0.71334970964758149</v>
      </c>
    </row>
    <row r="49" spans="1:15">
      <c r="A49" s="3">
        <v>506</v>
      </c>
      <c r="B49" s="3" t="s">
        <v>7</v>
      </c>
      <c r="C49" s="4">
        <v>6.4100000000000004E-2</v>
      </c>
      <c r="D49" s="4">
        <v>0</v>
      </c>
      <c r="E49" s="3">
        <v>5.7000000000000002E-3</v>
      </c>
      <c r="F49" s="2">
        <v>0</v>
      </c>
      <c r="G49" s="2">
        <v>0</v>
      </c>
      <c r="H49" s="2">
        <v>0</v>
      </c>
    </row>
    <row r="50" spans="1:15">
      <c r="A50" s="3">
        <v>517</v>
      </c>
      <c r="B50" s="3" t="s">
        <v>7</v>
      </c>
      <c r="C50" s="4">
        <v>0</v>
      </c>
      <c r="D50" s="4">
        <v>0</v>
      </c>
      <c r="E50" s="2">
        <v>0</v>
      </c>
      <c r="F50" s="3">
        <v>1.6000000000000001E-3</v>
      </c>
      <c r="G50" s="2">
        <v>0</v>
      </c>
      <c r="H50" s="2">
        <v>0</v>
      </c>
      <c r="K50" s="4" t="s">
        <v>40</v>
      </c>
    </row>
    <row r="51" spans="1:15">
      <c r="A51" s="3">
        <v>538</v>
      </c>
      <c r="B51" s="3" t="s">
        <v>7</v>
      </c>
      <c r="C51" s="4">
        <v>0</v>
      </c>
      <c r="D51" s="4">
        <v>2.2200000000000001E-2</v>
      </c>
      <c r="E51" s="3">
        <v>9.4999999999999998E-3</v>
      </c>
      <c r="F51" s="2">
        <v>0</v>
      </c>
      <c r="G51" s="2">
        <v>0</v>
      </c>
      <c r="H51" s="2">
        <v>0</v>
      </c>
    </row>
    <row r="52" spans="1:15">
      <c r="A52" s="3">
        <v>547</v>
      </c>
      <c r="B52" s="3" t="s">
        <v>7</v>
      </c>
      <c r="C52" s="4">
        <v>0</v>
      </c>
      <c r="D52" s="4">
        <v>0</v>
      </c>
      <c r="E52" s="3">
        <v>2.5000000000000001E-3</v>
      </c>
      <c r="F52" s="2">
        <v>0</v>
      </c>
      <c r="G52" s="2">
        <v>0</v>
      </c>
      <c r="H52" s="2">
        <v>0</v>
      </c>
    </row>
    <row r="53" spans="1:15">
      <c r="A53" s="3">
        <v>551</v>
      </c>
      <c r="B53" s="3" t="s">
        <v>7</v>
      </c>
      <c r="C53" s="4">
        <v>0</v>
      </c>
      <c r="D53" s="4">
        <v>2.0999999999999999E-3</v>
      </c>
      <c r="E53" s="2">
        <v>0</v>
      </c>
      <c r="F53" s="3">
        <v>1.5E-3</v>
      </c>
      <c r="G53" s="2">
        <v>0</v>
      </c>
      <c r="H53" s="2">
        <v>0</v>
      </c>
      <c r="L53" s="3"/>
      <c r="M53" s="3"/>
      <c r="N53" s="3"/>
      <c r="O53" s="3"/>
    </row>
    <row r="54" spans="1:15">
      <c r="A54" s="3">
        <v>552</v>
      </c>
      <c r="B54" s="3" t="s">
        <v>7</v>
      </c>
      <c r="C54" s="4">
        <v>0</v>
      </c>
      <c r="D54" s="4">
        <v>0</v>
      </c>
      <c r="E54" s="3">
        <v>8.0000000000000004E-4</v>
      </c>
      <c r="F54" s="2">
        <v>0</v>
      </c>
      <c r="G54" s="2">
        <v>0</v>
      </c>
      <c r="H54" s="2">
        <v>0</v>
      </c>
    </row>
    <row r="55" spans="1:15">
      <c r="A55" s="3">
        <v>556</v>
      </c>
      <c r="B55" s="3" t="s">
        <v>7</v>
      </c>
      <c r="C55" s="4">
        <v>0</v>
      </c>
      <c r="D55" s="4">
        <v>1.2999999999999999E-3</v>
      </c>
      <c r="E55" s="2">
        <v>0</v>
      </c>
      <c r="F55" s="2">
        <v>0</v>
      </c>
      <c r="G55" s="2">
        <v>0</v>
      </c>
      <c r="H55" s="2">
        <v>0</v>
      </c>
    </row>
    <row r="56" spans="1:15">
      <c r="A56" s="3" t="s">
        <v>9</v>
      </c>
      <c r="B56" s="1" t="s">
        <v>7</v>
      </c>
      <c r="C56" s="4">
        <v>2.2599999999999999E-2</v>
      </c>
      <c r="D56" s="4">
        <v>0</v>
      </c>
      <c r="E56" s="2">
        <v>0</v>
      </c>
      <c r="F56" s="2">
        <v>0</v>
      </c>
      <c r="G56" s="2">
        <v>0</v>
      </c>
      <c r="H56" s="2">
        <v>0</v>
      </c>
    </row>
    <row r="57" spans="1:15">
      <c r="A57" s="3" t="s">
        <v>14</v>
      </c>
      <c r="B57" s="1" t="s">
        <v>7</v>
      </c>
      <c r="C57" s="4">
        <v>0.33889999999999998</v>
      </c>
      <c r="D57" s="4">
        <v>0</v>
      </c>
      <c r="E57" s="3">
        <v>1E-3</v>
      </c>
      <c r="F57" s="2">
        <v>0</v>
      </c>
      <c r="G57" s="2">
        <v>0</v>
      </c>
      <c r="H57" s="2">
        <v>0</v>
      </c>
    </row>
    <row r="58" spans="1:15">
      <c r="A58" s="3" t="s">
        <v>15</v>
      </c>
      <c r="B58" s="1" t="s">
        <v>7</v>
      </c>
      <c r="C58" s="4">
        <v>0</v>
      </c>
      <c r="D58" s="4">
        <v>0</v>
      </c>
      <c r="E58" s="3">
        <v>4.8999999999999998E-3</v>
      </c>
      <c r="F58" s="2">
        <v>0</v>
      </c>
      <c r="G58" s="2">
        <v>0</v>
      </c>
      <c r="H58" s="2">
        <v>0</v>
      </c>
    </row>
    <row r="59" spans="1:15">
      <c r="A59" s="3" t="s">
        <v>16</v>
      </c>
      <c r="B59" s="1" t="s">
        <v>7</v>
      </c>
      <c r="C59" s="4">
        <v>9.7299999999999998E-2</v>
      </c>
      <c r="D59" s="4">
        <v>5.1999999999999998E-3</v>
      </c>
      <c r="E59" s="2">
        <v>0</v>
      </c>
      <c r="F59" s="2">
        <v>0</v>
      </c>
      <c r="G59" s="2">
        <v>0</v>
      </c>
      <c r="H59" s="2">
        <v>0</v>
      </c>
    </row>
    <row r="60" spans="1:15">
      <c r="A60" s="3" t="s">
        <v>17</v>
      </c>
      <c r="B60" s="1" t="s">
        <v>7</v>
      </c>
      <c r="C60" s="4">
        <v>0</v>
      </c>
      <c r="D60" s="4">
        <v>7.4000000000000003E-3</v>
      </c>
      <c r="E60" s="2">
        <v>0</v>
      </c>
      <c r="F60" s="2">
        <v>0</v>
      </c>
      <c r="G60" s="2">
        <v>0</v>
      </c>
      <c r="H60" s="2">
        <v>0</v>
      </c>
    </row>
    <row r="61" spans="1:15">
      <c r="A61" s="3">
        <v>1024</v>
      </c>
      <c r="B61" s="3" t="s">
        <v>5</v>
      </c>
      <c r="C61" s="4">
        <v>1.54E-2</v>
      </c>
      <c r="D61" s="4">
        <v>2.5999999999999999E-3</v>
      </c>
      <c r="E61" s="2">
        <v>0</v>
      </c>
      <c r="F61" s="2">
        <v>0</v>
      </c>
      <c r="G61" s="2">
        <v>0</v>
      </c>
      <c r="H61" s="2">
        <v>0</v>
      </c>
    </row>
    <row r="62" spans="1:15">
      <c r="A62" s="3">
        <v>1026</v>
      </c>
      <c r="B62" s="3" t="s">
        <v>5</v>
      </c>
      <c r="C62" s="4">
        <v>1.4200000000000001E-2</v>
      </c>
      <c r="D62" s="4">
        <v>5.9999999999999995E-4</v>
      </c>
      <c r="E62" s="3">
        <v>0</v>
      </c>
      <c r="F62" s="3">
        <v>0</v>
      </c>
      <c r="G62" s="3">
        <v>0</v>
      </c>
      <c r="H62" s="3">
        <v>0</v>
      </c>
    </row>
    <row r="63" spans="1:15">
      <c r="A63" s="3">
        <v>1028</v>
      </c>
      <c r="B63" s="3" t="s">
        <v>5</v>
      </c>
      <c r="C63" s="4">
        <v>0.25970000000000004</v>
      </c>
      <c r="D63" s="4">
        <v>4.4000000000000003E-3</v>
      </c>
      <c r="E63" s="3">
        <v>0</v>
      </c>
      <c r="F63" s="2">
        <v>0</v>
      </c>
      <c r="G63" s="2">
        <v>0</v>
      </c>
      <c r="H63" s="2">
        <v>0</v>
      </c>
    </row>
    <row r="64" spans="1:15">
      <c r="A64" s="3">
        <v>1038</v>
      </c>
      <c r="B64" s="3" t="s">
        <v>5</v>
      </c>
      <c r="C64" s="4">
        <v>0.1915</v>
      </c>
      <c r="D64" s="4">
        <v>0</v>
      </c>
      <c r="E64" s="2">
        <v>0</v>
      </c>
      <c r="F64" s="2">
        <v>0</v>
      </c>
      <c r="G64" s="2">
        <v>0</v>
      </c>
      <c r="H64" s="2">
        <v>0</v>
      </c>
    </row>
    <row r="65" spans="1:8">
      <c r="A65" s="3">
        <v>1060</v>
      </c>
      <c r="B65" s="3" t="s">
        <v>5</v>
      </c>
      <c r="C65" s="4">
        <v>1.6000000000000001E-3</v>
      </c>
      <c r="D65" s="4">
        <v>5.0000000000000001E-4</v>
      </c>
      <c r="E65" s="2">
        <v>0</v>
      </c>
      <c r="F65" s="2">
        <v>0</v>
      </c>
      <c r="G65" s="2">
        <v>0</v>
      </c>
      <c r="H65" s="2">
        <v>0</v>
      </c>
    </row>
    <row r="66" spans="1:8">
      <c r="A66" s="3">
        <v>1071</v>
      </c>
      <c r="B66" s="3" t="s">
        <v>5</v>
      </c>
      <c r="C66" s="4">
        <v>0.14460000000000001</v>
      </c>
      <c r="D66" s="4">
        <v>3.4000000000000002E-3</v>
      </c>
      <c r="E66" s="2">
        <v>0</v>
      </c>
      <c r="F66" s="2">
        <v>0</v>
      </c>
      <c r="G66" s="2">
        <v>0</v>
      </c>
      <c r="H66" s="2">
        <v>0</v>
      </c>
    </row>
    <row r="67" spans="1:8">
      <c r="A67" s="3">
        <v>1075</v>
      </c>
      <c r="B67" s="3" t="s">
        <v>5</v>
      </c>
      <c r="C67" s="4">
        <v>0.1376</v>
      </c>
      <c r="D67" s="4">
        <v>2.0999999999999999E-3</v>
      </c>
      <c r="E67" s="2">
        <v>0</v>
      </c>
      <c r="F67" s="2">
        <v>0</v>
      </c>
      <c r="G67" s="2">
        <v>0</v>
      </c>
      <c r="H67" s="2">
        <v>0</v>
      </c>
    </row>
    <row r="68" spans="1:8">
      <c r="A68" s="3">
        <v>1114</v>
      </c>
      <c r="B68" s="3" t="s">
        <v>5</v>
      </c>
      <c r="C68" s="4">
        <v>1.9E-3</v>
      </c>
      <c r="D68" s="4">
        <v>5.0000000000000001E-3</v>
      </c>
      <c r="E68" s="2">
        <v>0</v>
      </c>
      <c r="F68" s="2">
        <v>0</v>
      </c>
      <c r="G68" s="2">
        <v>0</v>
      </c>
      <c r="H68" s="2">
        <v>0</v>
      </c>
    </row>
    <row r="69" spans="1:8">
      <c r="A69" s="3">
        <v>1116</v>
      </c>
      <c r="B69" s="3" t="s">
        <v>5</v>
      </c>
      <c r="C69" s="4">
        <v>0</v>
      </c>
      <c r="D69" s="4">
        <v>3.5999999999999999E-3</v>
      </c>
      <c r="E69" s="2">
        <v>0</v>
      </c>
      <c r="F69" s="2">
        <v>0</v>
      </c>
      <c r="G69" s="2">
        <v>0</v>
      </c>
      <c r="H69" s="2">
        <v>0</v>
      </c>
    </row>
    <row r="70" spans="1:8">
      <c r="A70" s="3">
        <v>1121</v>
      </c>
      <c r="B70" s="3" t="s">
        <v>5</v>
      </c>
      <c r="C70" s="4">
        <v>7.6E-3</v>
      </c>
      <c r="D70" s="4">
        <v>4.5999999999999999E-3</v>
      </c>
      <c r="E70" s="2">
        <v>0</v>
      </c>
      <c r="F70" s="2">
        <v>0</v>
      </c>
      <c r="G70" s="2">
        <v>0</v>
      </c>
      <c r="H70" s="2">
        <v>0</v>
      </c>
    </row>
    <row r="71" spans="1:8">
      <c r="A71" s="3">
        <v>1138</v>
      </c>
      <c r="B71" s="3" t="s">
        <v>5</v>
      </c>
      <c r="C71" s="4">
        <v>4.1000000000000003E-3</v>
      </c>
      <c r="D71" s="4">
        <v>2.5000000000000001E-3</v>
      </c>
      <c r="E71" s="2">
        <v>0</v>
      </c>
      <c r="F71" s="2">
        <v>0</v>
      </c>
      <c r="G71" s="2">
        <v>0</v>
      </c>
      <c r="H71" s="2">
        <v>0</v>
      </c>
    </row>
    <row r="72" spans="1:8">
      <c r="A72" s="3">
        <v>1154</v>
      </c>
      <c r="B72" s="3" t="s">
        <v>5</v>
      </c>
      <c r="C72" s="4">
        <v>0.29020000000000001</v>
      </c>
      <c r="D72" s="4">
        <v>0</v>
      </c>
      <c r="E72" s="2">
        <v>0</v>
      </c>
      <c r="F72" s="2">
        <v>0</v>
      </c>
      <c r="G72" s="2">
        <v>0</v>
      </c>
      <c r="H72" s="2">
        <v>0</v>
      </c>
    </row>
    <row r="73" spans="1:8">
      <c r="A73" s="3">
        <v>1155</v>
      </c>
      <c r="B73" s="3" t="s">
        <v>5</v>
      </c>
      <c r="C73" s="4">
        <v>1.38E-2</v>
      </c>
      <c r="D73" s="4">
        <v>0</v>
      </c>
      <c r="E73" s="2">
        <v>0</v>
      </c>
      <c r="F73" s="2">
        <v>0</v>
      </c>
      <c r="G73" s="2">
        <v>0</v>
      </c>
      <c r="H73" s="2">
        <v>0</v>
      </c>
    </row>
    <row r="74" spans="1:8">
      <c r="A74" s="3">
        <v>1160</v>
      </c>
      <c r="B74" s="3" t="s">
        <v>5</v>
      </c>
      <c r="C74" s="4">
        <v>0</v>
      </c>
      <c r="D74" s="4">
        <v>1.6000000000000001E-3</v>
      </c>
      <c r="E74" s="2">
        <v>0</v>
      </c>
      <c r="F74" s="2">
        <v>0</v>
      </c>
      <c r="G74" s="2">
        <v>0</v>
      </c>
      <c r="H74" s="2">
        <v>0</v>
      </c>
    </row>
    <row r="75" spans="1:8">
      <c r="A75" s="3">
        <v>1162</v>
      </c>
      <c r="B75" s="3" t="s">
        <v>5</v>
      </c>
      <c r="C75" s="4">
        <v>0</v>
      </c>
      <c r="D75" s="4">
        <v>3.4000000000000002E-4</v>
      </c>
      <c r="E75" s="2">
        <v>0</v>
      </c>
      <c r="F75" s="2">
        <v>0</v>
      </c>
      <c r="G75" s="2">
        <v>0</v>
      </c>
      <c r="H75" s="2">
        <v>0</v>
      </c>
    </row>
    <row r="76" spans="1:8">
      <c r="A76" s="3">
        <v>1179</v>
      </c>
      <c r="B76" s="3" t="s">
        <v>5</v>
      </c>
      <c r="C76" s="4">
        <v>3.0499999999999999E-2</v>
      </c>
      <c r="D76" s="4">
        <v>0</v>
      </c>
      <c r="E76" s="2">
        <v>0</v>
      </c>
      <c r="F76" s="2">
        <v>0</v>
      </c>
      <c r="G76" s="2">
        <v>0</v>
      </c>
      <c r="H76" s="2">
        <v>0</v>
      </c>
    </row>
    <row r="77" spans="1:8">
      <c r="A77" s="3">
        <v>802</v>
      </c>
      <c r="B77" s="3" t="s">
        <v>5</v>
      </c>
      <c r="C77" s="4">
        <v>1.06E-2</v>
      </c>
      <c r="D77" s="4">
        <v>0</v>
      </c>
      <c r="E77" s="2">
        <v>0</v>
      </c>
      <c r="F77" s="2">
        <v>0</v>
      </c>
      <c r="G77" s="2">
        <v>0</v>
      </c>
      <c r="H77" s="2">
        <v>0</v>
      </c>
    </row>
    <row r="78" spans="1:8">
      <c r="A78" s="3">
        <v>811</v>
      </c>
      <c r="B78" s="3" t="s">
        <v>5</v>
      </c>
      <c r="C78" s="4">
        <v>4.0099999999999997E-2</v>
      </c>
      <c r="D78" s="4">
        <v>0</v>
      </c>
      <c r="E78" s="2">
        <v>0</v>
      </c>
      <c r="F78" s="2">
        <v>0</v>
      </c>
      <c r="G78" s="2">
        <v>0</v>
      </c>
      <c r="H78" s="2">
        <v>0</v>
      </c>
    </row>
    <row r="79" spans="1:8">
      <c r="A79" s="3">
        <v>814</v>
      </c>
      <c r="B79" s="3" t="s">
        <v>5</v>
      </c>
      <c r="C79" s="4">
        <v>0</v>
      </c>
      <c r="D79" s="4">
        <v>1.1999999999999999E-3</v>
      </c>
      <c r="E79" s="2">
        <v>0</v>
      </c>
      <c r="F79" s="2">
        <v>0</v>
      </c>
      <c r="G79" s="2">
        <v>0</v>
      </c>
      <c r="H79" s="2">
        <v>0</v>
      </c>
    </row>
    <row r="80" spans="1:8">
      <c r="A80" s="3">
        <v>815</v>
      </c>
      <c r="B80" s="3" t="s">
        <v>5</v>
      </c>
      <c r="C80" s="4">
        <v>1.2999999999999999E-3</v>
      </c>
      <c r="D80" s="4">
        <v>1.8E-3</v>
      </c>
      <c r="E80" s="2">
        <v>0</v>
      </c>
      <c r="F80" s="2">
        <v>0</v>
      </c>
      <c r="G80" s="2">
        <v>0</v>
      </c>
      <c r="H80" s="2">
        <v>0</v>
      </c>
    </row>
    <row r="81" spans="1:8">
      <c r="A81" s="3">
        <v>823</v>
      </c>
      <c r="B81" s="3" t="s">
        <v>5</v>
      </c>
      <c r="C81" s="4">
        <v>7.1999999999999998E-3</v>
      </c>
      <c r="D81" s="4">
        <v>5.0000000000000001E-4</v>
      </c>
      <c r="E81" s="2">
        <v>0</v>
      </c>
      <c r="F81" s="2">
        <v>0</v>
      </c>
      <c r="G81" s="2">
        <v>0</v>
      </c>
      <c r="H81" s="2">
        <v>0</v>
      </c>
    </row>
    <row r="82" spans="1:8">
      <c r="A82" s="3">
        <v>859</v>
      </c>
      <c r="B82" s="3" t="s">
        <v>5</v>
      </c>
      <c r="C82" s="4">
        <v>4.1999999999999997E-3</v>
      </c>
      <c r="D82" s="4">
        <v>1.3100000000000001E-2</v>
      </c>
      <c r="E82" s="2">
        <v>0</v>
      </c>
      <c r="F82" s="2">
        <v>0</v>
      </c>
      <c r="G82" s="2">
        <v>0</v>
      </c>
      <c r="H82" s="2">
        <v>0</v>
      </c>
    </row>
    <row r="83" spans="1:8">
      <c r="A83" s="3">
        <v>874</v>
      </c>
      <c r="B83" s="3" t="s">
        <v>5</v>
      </c>
      <c r="C83" s="4">
        <v>4.8600000000000004E-2</v>
      </c>
      <c r="D83" s="4">
        <v>1.72E-2</v>
      </c>
      <c r="E83" s="2">
        <v>0</v>
      </c>
      <c r="F83" s="2">
        <v>0</v>
      </c>
      <c r="G83" s="2">
        <v>0</v>
      </c>
      <c r="H83" s="2">
        <v>0</v>
      </c>
    </row>
    <row r="84" spans="1:8">
      <c r="A84" s="3">
        <v>893</v>
      </c>
      <c r="B84" s="3" t="s">
        <v>5</v>
      </c>
      <c r="C84" s="4">
        <v>0.19500000000000001</v>
      </c>
      <c r="D84" s="4">
        <v>4.0000000000000001E-3</v>
      </c>
      <c r="E84" s="2">
        <v>0</v>
      </c>
      <c r="F84" s="2">
        <v>0</v>
      </c>
      <c r="G84" s="2">
        <v>0</v>
      </c>
      <c r="H84" s="2">
        <v>0</v>
      </c>
    </row>
    <row r="85" spans="1:8">
      <c r="A85" s="3">
        <v>907</v>
      </c>
      <c r="B85" s="3" t="s">
        <v>5</v>
      </c>
      <c r="C85" s="4">
        <v>0.80830000000000002</v>
      </c>
      <c r="D85" s="4">
        <v>1.1999999999999999E-3</v>
      </c>
      <c r="E85" s="2">
        <v>0</v>
      </c>
      <c r="F85" s="2">
        <v>0</v>
      </c>
      <c r="G85" s="2">
        <v>0</v>
      </c>
      <c r="H85" s="2">
        <v>0</v>
      </c>
    </row>
    <row r="86" spans="1:8">
      <c r="A86" s="3">
        <v>927</v>
      </c>
      <c r="B86" s="3" t="s">
        <v>5</v>
      </c>
      <c r="C86" s="4">
        <v>1.2500000000000001E-2</v>
      </c>
      <c r="D86" s="4">
        <v>4.4999999999999997E-3</v>
      </c>
      <c r="E86" s="2">
        <v>0</v>
      </c>
      <c r="F86" s="2">
        <v>0</v>
      </c>
      <c r="G86" s="2">
        <v>0</v>
      </c>
      <c r="H86" s="2">
        <v>0</v>
      </c>
    </row>
    <row r="87" spans="1:8">
      <c r="A87" s="3">
        <v>928</v>
      </c>
      <c r="B87" s="3" t="s">
        <v>5</v>
      </c>
      <c r="C87" s="4">
        <v>7.6E-3</v>
      </c>
      <c r="D87" s="4">
        <v>1.4E-3</v>
      </c>
      <c r="E87" s="2">
        <v>0</v>
      </c>
      <c r="F87" s="2">
        <v>0</v>
      </c>
      <c r="G87" s="2">
        <v>0</v>
      </c>
      <c r="H87" s="2">
        <v>0</v>
      </c>
    </row>
    <row r="88" spans="1:8">
      <c r="A88" s="3">
        <v>935</v>
      </c>
      <c r="B88" s="3" t="s">
        <v>5</v>
      </c>
      <c r="C88" s="4">
        <v>2.5000000000000001E-2</v>
      </c>
      <c r="D88" s="4">
        <v>5.0000000000000001E-3</v>
      </c>
      <c r="E88" s="2">
        <v>0</v>
      </c>
      <c r="F88" s="2">
        <v>0</v>
      </c>
      <c r="G88" s="2">
        <v>0</v>
      </c>
      <c r="H88" s="2">
        <v>0</v>
      </c>
    </row>
    <row r="89" spans="1:8">
      <c r="A89" s="3">
        <v>937</v>
      </c>
      <c r="B89" s="3" t="s">
        <v>5</v>
      </c>
      <c r="C89" s="4">
        <v>7.0000000000000001E-3</v>
      </c>
      <c r="D89" s="4">
        <v>3.0000000000000001E-3</v>
      </c>
      <c r="E89" s="2">
        <v>0</v>
      </c>
      <c r="F89" s="2">
        <v>0</v>
      </c>
      <c r="G89" s="2">
        <v>0</v>
      </c>
      <c r="H89" s="3">
        <v>1.01E-2</v>
      </c>
    </row>
  </sheetData>
  <sheetCalcPr fullCalcOnLoad="1"/>
  <mergeCells count="2">
    <mergeCell ref="J27:K27"/>
    <mergeCell ref="J29:K29"/>
  </mergeCells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2"/>
  <sheetData/>
  <sheetCalcPr fullCalcOnLoad="1"/>
  <phoneticPr fontId="2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2"/>
  <sheetData/>
  <sheetCalcPr fullCalcOnLoad="1"/>
  <phoneticPr fontId="2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Colombo</dc:creator>
  <cp:lastModifiedBy>Marco Colombo</cp:lastModifiedBy>
  <dcterms:created xsi:type="dcterms:W3CDTF">2010-07-27T10:00:05Z</dcterms:created>
  <dcterms:modified xsi:type="dcterms:W3CDTF">2012-07-18T11:03:51Z</dcterms:modified>
</cp:coreProperties>
</file>