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ebl\Dropbox\PhD\Samples\NGS_CH1_Lanes\RangeJune2019\RangeJune2019\Sibship\Outliers\IBD\"/>
    </mc:Choice>
  </mc:AlternateContent>
  <xr:revisionPtr revIDLastSave="0" documentId="13_ncr:1_{3A92DB9B-ED33-458E-A08C-6B190BD3A56A}" xr6:coauthVersionLast="45" xr6:coauthVersionMax="45" xr10:uidLastSave="{00000000-0000-0000-0000-000000000000}"/>
  <bookViews>
    <workbookView xWindow="28680" yWindow="-5520" windowWidth="38640" windowHeight="21240" tabRatio="483" xr2:uid="{41B289FD-2894-48AE-85CF-B3CF33FD12D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D33" i="1" l="1"/>
  <c r="K13" i="1"/>
  <c r="B30" i="1"/>
  <c r="K14" i="1"/>
  <c r="J13" i="1"/>
  <c r="J14" i="1"/>
  <c r="B28" i="1"/>
  <c r="O32" i="2" l="1"/>
  <c r="B19" i="2"/>
  <c r="B20" i="2"/>
  <c r="C20" i="2"/>
  <c r="B21" i="2"/>
  <c r="C21" i="2"/>
  <c r="D21" i="2"/>
  <c r="B22" i="2"/>
  <c r="C22" i="2"/>
  <c r="D22" i="2"/>
  <c r="E22" i="2"/>
  <c r="B23" i="2"/>
  <c r="C23" i="2"/>
  <c r="D23" i="2"/>
  <c r="E23" i="2"/>
  <c r="F23" i="2"/>
  <c r="B24" i="2"/>
  <c r="C24" i="2"/>
  <c r="D24" i="2"/>
  <c r="E24" i="2"/>
  <c r="F24" i="2"/>
  <c r="G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J27" i="2"/>
  <c r="B28" i="2"/>
  <c r="C28" i="2"/>
  <c r="D28" i="2"/>
  <c r="E28" i="2"/>
  <c r="F28" i="2"/>
  <c r="G28" i="2"/>
  <c r="H28" i="2"/>
  <c r="I28" i="2"/>
  <c r="J28" i="2"/>
  <c r="K28" i="2"/>
  <c r="B29" i="2"/>
  <c r="C29" i="2"/>
  <c r="D29" i="2"/>
  <c r="E29" i="2"/>
  <c r="F29" i="2"/>
  <c r="G29" i="2"/>
  <c r="H29" i="2"/>
  <c r="I29" i="2"/>
  <c r="J29" i="2"/>
  <c r="K29" i="2"/>
  <c r="L29" i="2"/>
  <c r="B30" i="2"/>
  <c r="C30" i="2"/>
  <c r="D30" i="2"/>
  <c r="E30" i="2"/>
  <c r="F30" i="2"/>
  <c r="G30" i="2"/>
  <c r="H30" i="2"/>
  <c r="I30" i="2"/>
  <c r="J30" i="2"/>
  <c r="K30" i="2"/>
  <c r="L30" i="2"/>
  <c r="M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A22" i="2"/>
  <c r="A23" i="2"/>
  <c r="A24" i="2"/>
  <c r="A25" i="2"/>
  <c r="A26" i="2"/>
  <c r="A27" i="2"/>
  <c r="A28" i="2"/>
  <c r="A29" i="2"/>
  <c r="A30" i="2"/>
  <c r="A31" i="2"/>
  <c r="A32" i="2"/>
  <c r="A19" i="2"/>
  <c r="A20" i="2"/>
  <c r="A21" i="2"/>
  <c r="A18" i="2"/>
  <c r="C28" i="1" l="1"/>
  <c r="C27" i="1" s="1"/>
  <c r="C30" i="1"/>
  <c r="B27" i="1"/>
  <c r="B29" i="1"/>
  <c r="C31" i="1"/>
  <c r="C32" i="1" s="1"/>
  <c r="B26" i="1"/>
  <c r="B3" i="1"/>
  <c r="B5" i="1" s="1"/>
  <c r="H15" i="1"/>
  <c r="G15" i="1" s="1"/>
  <c r="H13" i="1"/>
  <c r="G13" i="1" s="1"/>
  <c r="F13" i="1" s="1"/>
  <c r="F8" i="1"/>
  <c r="D8" i="1" s="1"/>
  <c r="F7" i="1"/>
  <c r="C7" i="1" s="1"/>
  <c r="B7" i="1" s="1"/>
  <c r="H10" i="1"/>
  <c r="G10" i="1" s="1"/>
  <c r="F10" i="1" s="1"/>
  <c r="H9" i="1"/>
  <c r="G9" i="1" s="1"/>
  <c r="F9" i="1" s="1"/>
  <c r="E9" i="1" s="1"/>
  <c r="I14" i="1"/>
  <c r="H14" i="1" s="1"/>
  <c r="G14" i="1" s="1"/>
  <c r="F14" i="1" s="1"/>
  <c r="E14" i="1" s="1"/>
  <c r="I11" i="1"/>
  <c r="B32" i="1" s="1"/>
  <c r="L13" i="1"/>
  <c r="L15" i="1"/>
  <c r="L16" i="1" s="1"/>
  <c r="E7" i="1"/>
  <c r="E6" i="1"/>
  <c r="C4" i="1"/>
  <c r="B4" i="1"/>
  <c r="D6" i="1" l="1"/>
  <c r="C6" i="1"/>
  <c r="B6" i="1" s="1"/>
  <c r="C26" i="1"/>
  <c r="J15" i="1"/>
  <c r="J16" i="1" s="1"/>
  <c r="H16" i="1"/>
  <c r="D7" i="1"/>
  <c r="I12" i="1"/>
  <c r="B31" i="1" s="1"/>
  <c r="N15" i="1"/>
  <c r="N16" i="1" s="1"/>
  <c r="K15" i="1"/>
  <c r="K16" i="1" s="1"/>
  <c r="M15" i="1"/>
  <c r="M16" i="1" s="1"/>
  <c r="G16" i="1"/>
  <c r="F15" i="1"/>
  <c r="D15" i="1" s="1"/>
  <c r="D16" i="1" s="1"/>
  <c r="C8" i="1"/>
  <c r="B8" i="1" s="1"/>
  <c r="E8" i="1"/>
  <c r="H11" i="1"/>
  <c r="G11" i="1" s="1"/>
  <c r="F11" i="1" s="1"/>
  <c r="E11" i="1" s="1"/>
  <c r="D13" i="1"/>
  <c r="C13" i="1"/>
  <c r="B13" i="1" s="1"/>
  <c r="E13" i="1"/>
  <c r="E10" i="1"/>
  <c r="D10" i="1"/>
  <c r="C10" i="1"/>
  <c r="B10" i="1" s="1"/>
  <c r="D9" i="1"/>
  <c r="C14" i="1"/>
  <c r="B14" i="1" s="1"/>
  <c r="C9" i="1"/>
  <c r="B9" i="1" s="1"/>
  <c r="D14" i="1"/>
  <c r="I15" i="1" l="1"/>
  <c r="I16" i="1" s="1"/>
  <c r="H12" i="1"/>
  <c r="G12" i="1" s="1"/>
  <c r="F12" i="1" s="1"/>
  <c r="C12" i="1" s="1"/>
  <c r="B12" i="1" s="1"/>
  <c r="C11" i="1"/>
  <c r="B11" i="1" s="1"/>
  <c r="C15" i="1"/>
  <c r="E15" i="1"/>
  <c r="E16" i="1" s="1"/>
  <c r="F16" i="1"/>
  <c r="D11" i="1"/>
  <c r="E12" i="1" l="1"/>
  <c r="D12" i="1"/>
  <c r="C16" i="1"/>
  <c r="B15" i="1"/>
  <c r="B16" i="1" s="1"/>
</calcChain>
</file>

<file path=xl/sharedStrings.xml><?xml version="1.0" encoding="utf-8"?>
<sst xmlns="http://schemas.openxmlformats.org/spreadsheetml/2006/main" count="80" uniqueCount="28">
  <si>
    <t>Miramichi</t>
  </si>
  <si>
    <t>MiraRiver</t>
  </si>
  <si>
    <t>Shubenacadie</t>
  </si>
  <si>
    <t>SJR</t>
  </si>
  <si>
    <t>Kennebec</t>
  </si>
  <si>
    <t>Hudson12</t>
  </si>
  <si>
    <t>Delaware12</t>
  </si>
  <si>
    <t>Chesapeake</t>
  </si>
  <si>
    <t>Potomac</t>
  </si>
  <si>
    <t>Rappahannock</t>
  </si>
  <si>
    <t>James</t>
  </si>
  <si>
    <t>Choptank</t>
  </si>
  <si>
    <t>Nanticoke</t>
  </si>
  <si>
    <t>Roanoke</t>
  </si>
  <si>
    <t>CapeFear</t>
  </si>
  <si>
    <t>.</t>
  </si>
  <si>
    <t>KENN-MIRA</t>
  </si>
  <si>
    <t>POT-CHOP</t>
  </si>
  <si>
    <t>POT-NANT</t>
  </si>
  <si>
    <t>JAMES-DEL</t>
  </si>
  <si>
    <t>RAPP-NANT</t>
  </si>
  <si>
    <t>RAPP-CHOP</t>
  </si>
  <si>
    <t>RAPP-DEL</t>
  </si>
  <si>
    <t>JAMES-CHPK</t>
  </si>
  <si>
    <t>US Locations Only</t>
  </si>
  <si>
    <t>Chesapeake Bay Only</t>
  </si>
  <si>
    <t>^ Note that many of the above cells contain formulas</t>
  </si>
  <si>
    <t>Alternate routes (around CHPK channel, through C&amp;D Canal, follow more closely to shoreline)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</si>
</sst>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3" fontId="0" fillId="0" borderId="0" xfId="0" applyNumberFormat="1"/>
    <xf numFmtId="1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09D9-E0D5-40F7-B2D4-D66BA3A64B56}">
  <dimension ref="A1:P59"/>
  <sheetViews>
    <sheetView tabSelected="1" workbookViewId="0">
      <selection activeCell="A25" sqref="A25"/>
    </sheetView>
  </sheetViews>
  <sheetFormatPr defaultRowHeight="15" x14ac:dyDescent="0.25"/>
  <cols>
    <col min="1" max="1" width="15.42578125" customWidth="1"/>
    <col min="2" max="3" width="11.28515625" customWidth="1"/>
    <col min="4" max="4" width="14.140625" customWidth="1"/>
    <col min="6" max="6" width="12" customWidth="1"/>
    <col min="7" max="7" width="11.42578125" customWidth="1"/>
    <col min="8" max="8" width="12.5703125" customWidth="1"/>
    <col min="9" max="9" width="12.42578125" customWidth="1"/>
    <col min="10" max="10" width="12" customWidth="1"/>
    <col min="11" max="11" width="15.140625" customWidth="1"/>
    <col min="13" max="13" width="9.7109375" customWidth="1"/>
    <col min="14" max="14" width="12" customWidth="1"/>
    <col min="15" max="15" width="10.28515625" customWidth="1"/>
    <col min="16" max="16" width="9.85546875" customWidth="1"/>
  </cols>
  <sheetData>
    <row r="1" spans="1:1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 t="s">
        <v>0</v>
      </c>
      <c r="B2" s="1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t="s">
        <v>1</v>
      </c>
      <c r="B3">
        <f>569.65+135.38+17.59</f>
        <v>722.62</v>
      </c>
      <c r="C3" s="1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t="s">
        <v>2</v>
      </c>
      <c r="B4">
        <f>279.07+553.55+178.59+135.38+569.65</f>
        <v>1716.2399999999998</v>
      </c>
      <c r="C4">
        <f>279.07+553.55+178.59</f>
        <v>1011.2099999999999</v>
      </c>
      <c r="D4" s="1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t="s">
        <v>3</v>
      </c>
      <c r="B5">
        <f>944.12+B3</f>
        <v>1666.74</v>
      </c>
      <c r="C5">
        <v>944.12</v>
      </c>
      <c r="D5">
        <v>203.52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t="s">
        <v>4</v>
      </c>
      <c r="B6">
        <f>569.65+135.38+17.59+C6</f>
        <v>2008.4099999999999</v>
      </c>
      <c r="C6" s="2">
        <f>E6+C5</f>
        <v>1285.79</v>
      </c>
      <c r="D6">
        <f>E6+D5</f>
        <v>545.18999999999994</v>
      </c>
      <c r="E6">
        <f>203.69+137.98</f>
        <v>341.66999999999996</v>
      </c>
      <c r="F6" s="1">
        <v>0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t="s">
        <v>5</v>
      </c>
      <c r="B7">
        <f t="shared" ref="B7:B15" si="0">569.65+135.38+17.59+C7</f>
        <v>2371.09</v>
      </c>
      <c r="C7" s="2">
        <f>203.69+823.32+F7</f>
        <v>1648.47</v>
      </c>
      <c r="D7">
        <f>545.19+F7</f>
        <v>1166.6500000000001</v>
      </c>
      <c r="E7">
        <f>203.69+137.98+F7</f>
        <v>963.13</v>
      </c>
      <c r="F7">
        <f>281.2+59.09+281.17</f>
        <v>621.46</v>
      </c>
      <c r="G7" s="1" t="s">
        <v>15</v>
      </c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t="s">
        <v>6</v>
      </c>
      <c r="B8">
        <f t="shared" si="0"/>
        <v>2586.6799999999998</v>
      </c>
      <c r="C8" s="2">
        <f>203.69+823.32+F8</f>
        <v>1864.06</v>
      </c>
      <c r="D8">
        <f t="shared" ref="D8:D14" si="1">545.19+F8</f>
        <v>1382.2400000000002</v>
      </c>
      <c r="E8">
        <f t="shared" ref="E8:E15" si="2">203.69+137.98+F8</f>
        <v>1178.72</v>
      </c>
      <c r="F8">
        <f>281.2+59.09+281.17+G8</f>
        <v>837.05000000000007</v>
      </c>
      <c r="G8">
        <v>215.59</v>
      </c>
      <c r="H8" s="1">
        <v>0</v>
      </c>
      <c r="I8" s="1"/>
      <c r="J8" s="1"/>
      <c r="K8" s="1"/>
      <c r="L8" s="1"/>
      <c r="M8" s="1"/>
      <c r="N8" s="1"/>
      <c r="O8" s="1"/>
      <c r="P8" s="1"/>
    </row>
    <row r="9" spans="1:16" x14ac:dyDescent="0.25">
      <c r="A9" t="s">
        <v>7</v>
      </c>
      <c r="B9">
        <f t="shared" si="0"/>
        <v>2633.02</v>
      </c>
      <c r="C9" s="2">
        <f t="shared" ref="C9:C15" si="3">203.69+823.32+F9</f>
        <v>1910.4</v>
      </c>
      <c r="D9">
        <f t="shared" si="1"/>
        <v>1428.5800000000002</v>
      </c>
      <c r="E9">
        <f t="shared" si="2"/>
        <v>1225.06</v>
      </c>
      <c r="F9">
        <f t="shared" ref="F9:F15" si="4">281.2+59.09+281.17+G9</f>
        <v>883.3900000000001</v>
      </c>
      <c r="G9">
        <f>215.59+H9</f>
        <v>261.93</v>
      </c>
      <c r="H9">
        <f>18.39+27.95</f>
        <v>46.34</v>
      </c>
      <c r="I9" s="1">
        <v>0</v>
      </c>
      <c r="J9" s="1"/>
      <c r="K9" s="1"/>
      <c r="L9" s="1"/>
      <c r="M9" s="1"/>
      <c r="N9" s="1"/>
      <c r="O9" s="1"/>
      <c r="P9" s="1"/>
    </row>
    <row r="10" spans="1:16" x14ac:dyDescent="0.25">
      <c r="A10" t="s">
        <v>8</v>
      </c>
      <c r="B10">
        <f t="shared" si="0"/>
        <v>2804.46</v>
      </c>
      <c r="C10" s="2">
        <f t="shared" si="3"/>
        <v>2081.84</v>
      </c>
      <c r="D10">
        <f t="shared" si="1"/>
        <v>1600.02</v>
      </c>
      <c r="E10">
        <f t="shared" si="2"/>
        <v>1396.5</v>
      </c>
      <c r="F10" s="2">
        <f t="shared" si="4"/>
        <v>1054.83</v>
      </c>
      <c r="G10" s="2">
        <f t="shared" ref="G10:G14" si="5">215.59+H10</f>
        <v>433.37</v>
      </c>
      <c r="H10">
        <f>18.39+27.95+I10</f>
        <v>217.78</v>
      </c>
      <c r="I10">
        <v>171.44</v>
      </c>
      <c r="J10" s="1">
        <v>0</v>
      </c>
      <c r="K10" s="1"/>
      <c r="L10" s="1"/>
      <c r="M10" s="1"/>
      <c r="N10" s="1"/>
      <c r="O10" s="1"/>
      <c r="P10" s="1"/>
    </row>
    <row r="11" spans="1:16" x14ac:dyDescent="0.25">
      <c r="A11" t="s">
        <v>9</v>
      </c>
      <c r="B11">
        <f t="shared" si="0"/>
        <v>2852.24</v>
      </c>
      <c r="C11" s="2">
        <f t="shared" si="3"/>
        <v>2129.62</v>
      </c>
      <c r="D11">
        <f t="shared" si="1"/>
        <v>1647.8000000000002</v>
      </c>
      <c r="E11">
        <f t="shared" si="2"/>
        <v>1444.2800000000002</v>
      </c>
      <c r="F11" s="2">
        <f t="shared" si="4"/>
        <v>1102.6100000000001</v>
      </c>
      <c r="G11" s="2">
        <f t="shared" si="5"/>
        <v>481.15</v>
      </c>
      <c r="H11">
        <f>18.39+27.95+I11</f>
        <v>265.56</v>
      </c>
      <c r="I11">
        <f>I10+J11</f>
        <v>219.22</v>
      </c>
      <c r="J11">
        <v>47.78</v>
      </c>
      <c r="K11" s="1">
        <v>0</v>
      </c>
      <c r="L11" s="1"/>
      <c r="M11" s="1"/>
      <c r="N11" s="1"/>
      <c r="O11" s="1"/>
      <c r="P11" s="1"/>
    </row>
    <row r="12" spans="1:16" x14ac:dyDescent="0.25">
      <c r="A12" t="s">
        <v>10</v>
      </c>
      <c r="B12">
        <f t="shared" si="0"/>
        <v>3038.5</v>
      </c>
      <c r="C12" s="2">
        <f t="shared" si="3"/>
        <v>2315.88</v>
      </c>
      <c r="D12">
        <f t="shared" si="1"/>
        <v>1834.0600000000002</v>
      </c>
      <c r="E12">
        <f t="shared" si="2"/>
        <v>1630.54</v>
      </c>
      <c r="F12" s="2">
        <f>281.2+59.09+281.17+G12</f>
        <v>1288.8700000000001</v>
      </c>
      <c r="G12" s="2">
        <f>215.59+H12</f>
        <v>667.41000000000008</v>
      </c>
      <c r="H12" s="2">
        <f>18.39+27.95+I12</f>
        <v>451.82000000000005</v>
      </c>
      <c r="I12">
        <f>J12+K12+I11</f>
        <v>405.48</v>
      </c>
      <c r="J12">
        <f>K12+J11</f>
        <v>117.02</v>
      </c>
      <c r="K12">
        <v>69.239999999999995</v>
      </c>
      <c r="L12" s="1">
        <v>0</v>
      </c>
      <c r="M12" s="1"/>
      <c r="N12" s="1"/>
      <c r="O12" s="1"/>
      <c r="P12" s="1"/>
    </row>
    <row r="13" spans="1:16" x14ac:dyDescent="0.25">
      <c r="A13" t="s">
        <v>11</v>
      </c>
      <c r="B13">
        <f t="shared" si="0"/>
        <v>2728.95</v>
      </c>
      <c r="C13" s="2">
        <f t="shared" si="3"/>
        <v>2006.33</v>
      </c>
      <c r="D13">
        <f t="shared" si="1"/>
        <v>1524.5100000000002</v>
      </c>
      <c r="E13">
        <f t="shared" si="2"/>
        <v>1320.99</v>
      </c>
      <c r="F13" s="2">
        <f>281.2+59.09+281.17+G13</f>
        <v>979.32</v>
      </c>
      <c r="G13" s="2">
        <f t="shared" si="5"/>
        <v>357.86</v>
      </c>
      <c r="H13">
        <f>18.39+27.95+I13</f>
        <v>142.27000000000001</v>
      </c>
      <c r="I13">
        <v>95.93</v>
      </c>
      <c r="J13" s="2">
        <f>71.74</f>
        <v>71.739999999999995</v>
      </c>
      <c r="K13">
        <f>118.96</f>
        <v>118.96</v>
      </c>
      <c r="L13">
        <f>L14+M14</f>
        <v>213.62</v>
      </c>
      <c r="M13" s="1">
        <v>0</v>
      </c>
      <c r="N13" s="1"/>
      <c r="O13" s="1"/>
      <c r="P13" s="1"/>
    </row>
    <row r="14" spans="1:16" x14ac:dyDescent="0.25">
      <c r="A14" t="s">
        <v>12</v>
      </c>
      <c r="B14">
        <f t="shared" si="0"/>
        <v>2796.91</v>
      </c>
      <c r="C14" s="2">
        <f t="shared" si="3"/>
        <v>2074.29</v>
      </c>
      <c r="D14">
        <f t="shared" si="1"/>
        <v>1592.47</v>
      </c>
      <c r="E14">
        <f t="shared" si="2"/>
        <v>1388.9499999999998</v>
      </c>
      <c r="F14" s="2">
        <f t="shared" si="4"/>
        <v>1047.28</v>
      </c>
      <c r="G14" s="2">
        <f t="shared" si="5"/>
        <v>425.82</v>
      </c>
      <c r="H14">
        <f>18.39+27.95+I14</f>
        <v>210.23</v>
      </c>
      <c r="I14">
        <f>M14+I13</f>
        <v>163.89</v>
      </c>
      <c r="J14" s="2">
        <f>40.47</f>
        <v>40.47</v>
      </c>
      <c r="K14">
        <f>76.43</f>
        <v>76.430000000000007</v>
      </c>
      <c r="L14">
        <v>145.66</v>
      </c>
      <c r="M14">
        <v>67.959999999999994</v>
      </c>
      <c r="N14" s="1">
        <v>0</v>
      </c>
      <c r="O14" s="1"/>
      <c r="P14" s="1"/>
    </row>
    <row r="15" spans="1:16" x14ac:dyDescent="0.25">
      <c r="A15" t="s">
        <v>13</v>
      </c>
      <c r="B15">
        <f t="shared" si="0"/>
        <v>2952.74</v>
      </c>
      <c r="C15" s="2">
        <f t="shared" si="3"/>
        <v>2230.12</v>
      </c>
      <c r="D15">
        <f>545.19+F15</f>
        <v>1748.3000000000002</v>
      </c>
      <c r="E15">
        <f t="shared" si="2"/>
        <v>1544.7800000000002</v>
      </c>
      <c r="F15">
        <f t="shared" si="4"/>
        <v>1203.1100000000001</v>
      </c>
      <c r="G15">
        <f>215.59+H15</f>
        <v>581.65</v>
      </c>
      <c r="H15">
        <f>135.63+230.43</f>
        <v>366.06</v>
      </c>
      <c r="I15">
        <f>L15+I12</f>
        <v>567.70000000000005</v>
      </c>
      <c r="J15">
        <f>L15+J12</f>
        <v>279.24</v>
      </c>
      <c r="K15">
        <f>L15+K12</f>
        <v>231.45999999999998</v>
      </c>
      <c r="L15">
        <f>135.63+26.59</f>
        <v>162.22</v>
      </c>
      <c r="M15">
        <f>L14+L15</f>
        <v>307.88</v>
      </c>
      <c r="N15">
        <f>L15+L13</f>
        <v>375.84000000000003</v>
      </c>
      <c r="O15" s="1">
        <v>0</v>
      </c>
      <c r="P15" s="1"/>
    </row>
    <row r="16" spans="1:16" x14ac:dyDescent="0.25">
      <c r="A16" t="s">
        <v>14</v>
      </c>
      <c r="B16">
        <f t="shared" ref="B16:M16" si="6">382.82+B15</f>
        <v>3335.56</v>
      </c>
      <c r="C16">
        <f t="shared" si="6"/>
        <v>2612.94</v>
      </c>
      <c r="D16">
        <f t="shared" si="6"/>
        <v>2131.1200000000003</v>
      </c>
      <c r="E16">
        <f t="shared" si="6"/>
        <v>1927.6000000000001</v>
      </c>
      <c r="F16">
        <f t="shared" si="6"/>
        <v>1585.93</v>
      </c>
      <c r="G16">
        <f t="shared" si="6"/>
        <v>964.47</v>
      </c>
      <c r="H16">
        <f t="shared" si="6"/>
        <v>748.88</v>
      </c>
      <c r="I16">
        <f t="shared" si="6"/>
        <v>950.52</v>
      </c>
      <c r="J16">
        <f t="shared" si="6"/>
        <v>662.06</v>
      </c>
      <c r="K16">
        <f t="shared" si="6"/>
        <v>614.28</v>
      </c>
      <c r="L16">
        <f t="shared" si="6"/>
        <v>545.04</v>
      </c>
      <c r="M16">
        <f t="shared" si="6"/>
        <v>690.7</v>
      </c>
      <c r="N16">
        <f>382.82+N15</f>
        <v>758.66000000000008</v>
      </c>
      <c r="O16">
        <v>382.82</v>
      </c>
      <c r="P16" s="1">
        <v>0</v>
      </c>
    </row>
    <row r="21" spans="1:3" x14ac:dyDescent="0.25">
      <c r="A21" t="s">
        <v>26</v>
      </c>
    </row>
    <row r="25" spans="1:3" x14ac:dyDescent="0.25">
      <c r="A25" t="s">
        <v>27</v>
      </c>
    </row>
    <row r="26" spans="1:3" x14ac:dyDescent="0.25">
      <c r="A26" t="s">
        <v>16</v>
      </c>
      <c r="B26">
        <f>203.69+823.32</f>
        <v>1027.01</v>
      </c>
      <c r="C26">
        <f>E6+C5</f>
        <v>1285.79</v>
      </c>
    </row>
    <row r="27" spans="1:3" x14ac:dyDescent="0.25">
      <c r="A27" t="s">
        <v>17</v>
      </c>
      <c r="B27">
        <f>71.74</f>
        <v>71.739999999999995</v>
      </c>
      <c r="C27">
        <f>67.96+C28</f>
        <v>207.82999999999998</v>
      </c>
    </row>
    <row r="28" spans="1:3" x14ac:dyDescent="0.25">
      <c r="A28" t="s">
        <v>18</v>
      </c>
      <c r="B28">
        <f>40.47</f>
        <v>40.47</v>
      </c>
      <c r="C28">
        <f>47.78+92.09</f>
        <v>139.87</v>
      </c>
    </row>
    <row r="29" spans="1:3" x14ac:dyDescent="0.25">
      <c r="A29" t="s">
        <v>20</v>
      </c>
      <c r="B29">
        <f>76.43</f>
        <v>76.430000000000007</v>
      </c>
      <c r="C29">
        <v>92.09</v>
      </c>
    </row>
    <row r="30" spans="1:3" x14ac:dyDescent="0.25">
      <c r="A30" t="s">
        <v>21</v>
      </c>
      <c r="B30">
        <f>118.96</f>
        <v>118.96</v>
      </c>
      <c r="C30">
        <f>M14+K14</f>
        <v>144.38999999999999</v>
      </c>
    </row>
    <row r="31" spans="1:3" x14ac:dyDescent="0.25">
      <c r="A31" t="s">
        <v>19</v>
      </c>
      <c r="B31">
        <f>18.39+27.95+I12</f>
        <v>451.82000000000005</v>
      </c>
      <c r="C31">
        <f>26.59+230.43</f>
        <v>257.02</v>
      </c>
    </row>
    <row r="32" spans="1:3" x14ac:dyDescent="0.25">
      <c r="A32" t="s">
        <v>22</v>
      </c>
      <c r="B32">
        <f>18.39+27.95+I11</f>
        <v>265.56</v>
      </c>
      <c r="C32">
        <f>69.24+C31</f>
        <v>326.26</v>
      </c>
    </row>
    <row r="33" spans="1:12" x14ac:dyDescent="0.25">
      <c r="A33" t="s">
        <v>23</v>
      </c>
      <c r="D33">
        <f>96.88+27.95+230.43</f>
        <v>355.26</v>
      </c>
    </row>
    <row r="36" spans="1:12" x14ac:dyDescent="0.25">
      <c r="A36" t="s">
        <v>24</v>
      </c>
    </row>
    <row r="37" spans="1:12" x14ac:dyDescent="0.25"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  <c r="L37" t="s">
        <v>14</v>
      </c>
    </row>
    <row r="38" spans="1:12" x14ac:dyDescent="0.25">
      <c r="A38" t="s">
        <v>4</v>
      </c>
      <c r="B38" s="1">
        <v>0</v>
      </c>
      <c r="C38" s="1"/>
      <c r="D38" s="1"/>
      <c r="E38" s="1"/>
      <c r="F38" s="1"/>
      <c r="G38" s="1"/>
      <c r="H38" s="1"/>
    </row>
    <row r="39" spans="1:12" x14ac:dyDescent="0.25">
      <c r="A39" t="s">
        <v>5</v>
      </c>
      <c r="B39">
        <v>621.46</v>
      </c>
      <c r="C39" s="1" t="s">
        <v>15</v>
      </c>
      <c r="D39" s="1"/>
      <c r="E39" s="1"/>
      <c r="F39" s="1"/>
      <c r="G39" s="1"/>
      <c r="H39" s="1"/>
    </row>
    <row r="40" spans="1:12" x14ac:dyDescent="0.25">
      <c r="A40" t="s">
        <v>6</v>
      </c>
      <c r="B40">
        <v>837.05000000000007</v>
      </c>
      <c r="C40">
        <v>215.59</v>
      </c>
      <c r="D40" s="1">
        <v>0</v>
      </c>
      <c r="E40" s="1"/>
      <c r="F40" s="1"/>
      <c r="G40" s="1"/>
      <c r="H40" s="1"/>
    </row>
    <row r="41" spans="1:12" x14ac:dyDescent="0.25">
      <c r="A41" t="s">
        <v>7</v>
      </c>
      <c r="B41" s="2">
        <v>883.3900000000001</v>
      </c>
      <c r="C41">
        <v>261.93</v>
      </c>
      <c r="D41">
        <v>46.34</v>
      </c>
      <c r="E41" s="1">
        <v>0</v>
      </c>
      <c r="F41" s="1"/>
      <c r="G41" s="1"/>
      <c r="H41" s="1"/>
    </row>
    <row r="42" spans="1:12" x14ac:dyDescent="0.25">
      <c r="A42" t="s">
        <v>8</v>
      </c>
      <c r="B42" s="2">
        <v>1054.83</v>
      </c>
      <c r="C42">
        <v>433.37</v>
      </c>
      <c r="D42">
        <v>217.78</v>
      </c>
      <c r="E42">
        <v>171.44</v>
      </c>
      <c r="F42" s="1">
        <v>0</v>
      </c>
      <c r="G42" s="1"/>
      <c r="H42" s="1"/>
    </row>
    <row r="43" spans="1:12" x14ac:dyDescent="0.25">
      <c r="A43" t="s">
        <v>9</v>
      </c>
      <c r="B43">
        <v>1102.6100000000001</v>
      </c>
      <c r="C43">
        <v>481.15</v>
      </c>
      <c r="D43">
        <v>265.56</v>
      </c>
      <c r="E43">
        <v>219.22</v>
      </c>
      <c r="F43">
        <v>47.78</v>
      </c>
      <c r="G43" s="1">
        <v>0</v>
      </c>
      <c r="H43" s="1"/>
    </row>
    <row r="44" spans="1:12" x14ac:dyDescent="0.25">
      <c r="A44" t="s">
        <v>10</v>
      </c>
      <c r="B44">
        <v>1288.8700000000001</v>
      </c>
      <c r="C44">
        <v>667.41000000000008</v>
      </c>
      <c r="D44">
        <v>451.82000000000005</v>
      </c>
      <c r="E44">
        <v>405.48</v>
      </c>
      <c r="F44">
        <v>117.02</v>
      </c>
      <c r="G44">
        <v>69.239999999999995</v>
      </c>
      <c r="H44" s="1">
        <v>0</v>
      </c>
    </row>
    <row r="45" spans="1:12" x14ac:dyDescent="0.25">
      <c r="A45" t="s">
        <v>11</v>
      </c>
      <c r="B45">
        <v>979.32</v>
      </c>
      <c r="C45">
        <v>357.86</v>
      </c>
      <c r="D45">
        <v>142.27000000000001</v>
      </c>
      <c r="E45">
        <v>95.93</v>
      </c>
      <c r="F45">
        <v>207.82999999999998</v>
      </c>
      <c r="G45">
        <v>160.05000000000001</v>
      </c>
      <c r="H45">
        <v>213.62</v>
      </c>
      <c r="I45">
        <v>0</v>
      </c>
    </row>
    <row r="46" spans="1:12" x14ac:dyDescent="0.25">
      <c r="A46" t="s">
        <v>12</v>
      </c>
      <c r="B46">
        <v>1047.28</v>
      </c>
      <c r="C46">
        <v>425.82</v>
      </c>
      <c r="D46">
        <v>210.23</v>
      </c>
      <c r="E46">
        <v>163.89</v>
      </c>
      <c r="F46">
        <v>139.87</v>
      </c>
      <c r="G46">
        <v>92.09</v>
      </c>
      <c r="H46">
        <v>145.66</v>
      </c>
      <c r="I46">
        <v>67.959999999999994</v>
      </c>
      <c r="J46">
        <v>0</v>
      </c>
    </row>
    <row r="47" spans="1:12" x14ac:dyDescent="0.25">
      <c r="A47" t="s">
        <v>13</v>
      </c>
      <c r="B47">
        <v>1203.1100000000001</v>
      </c>
      <c r="C47">
        <v>581.65</v>
      </c>
      <c r="D47">
        <v>366.06</v>
      </c>
      <c r="E47">
        <v>567.70000000000005</v>
      </c>
      <c r="F47">
        <v>279.24</v>
      </c>
      <c r="G47">
        <v>231.45999999999998</v>
      </c>
      <c r="H47">
        <v>162.22</v>
      </c>
      <c r="I47">
        <v>307.88</v>
      </c>
      <c r="J47">
        <v>375.84000000000003</v>
      </c>
      <c r="K47">
        <v>0</v>
      </c>
    </row>
    <row r="48" spans="1:12" x14ac:dyDescent="0.25">
      <c r="A48" t="s">
        <v>14</v>
      </c>
      <c r="B48">
        <v>1585.93</v>
      </c>
      <c r="C48">
        <v>964.47</v>
      </c>
      <c r="D48">
        <v>748.88</v>
      </c>
      <c r="E48">
        <v>950.52</v>
      </c>
      <c r="F48">
        <v>662.06</v>
      </c>
      <c r="G48">
        <v>614.28</v>
      </c>
      <c r="H48">
        <v>545.04</v>
      </c>
      <c r="I48">
        <v>690.7</v>
      </c>
      <c r="J48">
        <v>758.66000000000008</v>
      </c>
      <c r="K48">
        <v>382.82</v>
      </c>
      <c r="L48">
        <v>0</v>
      </c>
    </row>
    <row r="49" spans="1:8" x14ac:dyDescent="0.25">
      <c r="B49" s="5"/>
      <c r="C49" s="5"/>
      <c r="D49" s="5"/>
      <c r="E49" s="5"/>
      <c r="F49" s="5"/>
      <c r="G49" s="5"/>
      <c r="H49" s="5"/>
    </row>
    <row r="50" spans="1:8" x14ac:dyDescent="0.25">
      <c r="A50" t="s">
        <v>25</v>
      </c>
      <c r="B50" s="5"/>
      <c r="C50" s="5"/>
      <c r="D50" s="5"/>
      <c r="E50" s="5"/>
      <c r="F50" s="5"/>
      <c r="G50" s="5"/>
      <c r="H50" s="5"/>
    </row>
    <row r="51" spans="1:8" x14ac:dyDescent="0.25">
      <c r="B51" t="s">
        <v>6</v>
      </c>
      <c r="C51" t="s">
        <v>7</v>
      </c>
      <c r="D51" t="s">
        <v>8</v>
      </c>
      <c r="E51" t="s">
        <v>9</v>
      </c>
      <c r="F51" t="s">
        <v>10</v>
      </c>
      <c r="G51" t="s">
        <v>11</v>
      </c>
      <c r="H51" t="s">
        <v>12</v>
      </c>
    </row>
    <row r="52" spans="1:8" x14ac:dyDescent="0.25">
      <c r="A52" t="s">
        <v>6</v>
      </c>
      <c r="B52" s="1">
        <v>0</v>
      </c>
      <c r="C52" s="1"/>
      <c r="D52" s="1"/>
      <c r="E52" s="1"/>
      <c r="F52" s="1"/>
    </row>
    <row r="53" spans="1:8" x14ac:dyDescent="0.25">
      <c r="A53" t="s">
        <v>7</v>
      </c>
      <c r="B53">
        <v>46.34</v>
      </c>
      <c r="C53" s="1">
        <v>0</v>
      </c>
      <c r="D53" s="1"/>
      <c r="E53" s="1"/>
      <c r="F53" s="1"/>
    </row>
    <row r="54" spans="1:8" x14ac:dyDescent="0.25">
      <c r="A54" t="s">
        <v>8</v>
      </c>
      <c r="B54">
        <v>217.78</v>
      </c>
      <c r="C54">
        <v>171.44</v>
      </c>
      <c r="D54" s="1">
        <v>0</v>
      </c>
      <c r="E54" s="1"/>
      <c r="F54" s="1"/>
    </row>
    <row r="55" spans="1:8" x14ac:dyDescent="0.25">
      <c r="A55" t="s">
        <v>9</v>
      </c>
      <c r="B55">
        <v>265.56</v>
      </c>
      <c r="C55">
        <v>219.22</v>
      </c>
      <c r="D55">
        <v>47.78</v>
      </c>
      <c r="E55" s="1">
        <v>0</v>
      </c>
      <c r="F55" s="1"/>
    </row>
    <row r="56" spans="1:8" x14ac:dyDescent="0.25">
      <c r="A56" t="s">
        <v>10</v>
      </c>
      <c r="B56">
        <v>451.82000000000005</v>
      </c>
      <c r="C56">
        <v>405.48</v>
      </c>
      <c r="D56">
        <v>117.02</v>
      </c>
      <c r="E56">
        <v>69.239999999999995</v>
      </c>
      <c r="F56" s="1">
        <v>0</v>
      </c>
    </row>
    <row r="57" spans="1:8" x14ac:dyDescent="0.25">
      <c r="A57" t="s">
        <v>11</v>
      </c>
      <c r="B57">
        <v>142.27000000000001</v>
      </c>
      <c r="C57">
        <v>95.93</v>
      </c>
      <c r="D57">
        <v>207.82999999999998</v>
      </c>
      <c r="E57">
        <v>160.05000000000001</v>
      </c>
      <c r="F57">
        <v>213.62</v>
      </c>
      <c r="G57">
        <v>0</v>
      </c>
    </row>
    <row r="58" spans="1:8" x14ac:dyDescent="0.25">
      <c r="A58" t="s">
        <v>12</v>
      </c>
      <c r="B58">
        <v>210.23</v>
      </c>
      <c r="C58">
        <v>163.89</v>
      </c>
      <c r="D58">
        <v>139.87</v>
      </c>
      <c r="E58">
        <v>92.09</v>
      </c>
      <c r="F58">
        <v>145.66</v>
      </c>
      <c r="G58">
        <v>67.959999999999994</v>
      </c>
      <c r="H58">
        <v>0</v>
      </c>
    </row>
    <row r="59" spans="1:8" x14ac:dyDescent="0.25">
      <c r="B59" s="5"/>
      <c r="C59" s="5"/>
      <c r="D59" s="5"/>
      <c r="E59" s="5"/>
      <c r="F59" s="5"/>
      <c r="G59" s="5"/>
      <c r="H5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D52C6-ACE4-45B8-B226-B32465A09352}">
  <dimension ref="A1:P70"/>
  <sheetViews>
    <sheetView topLeftCell="A19" workbookViewId="0">
      <selection activeCell="A64" sqref="A64:G70"/>
    </sheetView>
  </sheetViews>
  <sheetFormatPr defaultRowHeight="15" x14ac:dyDescent="0.25"/>
  <sheetData>
    <row r="1" spans="1:16" x14ac:dyDescent="0.25">
      <c r="A1" s="4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x14ac:dyDescent="0.25">
      <c r="A2" s="4">
        <v>722.62</v>
      </c>
      <c r="B2" s="4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x14ac:dyDescent="0.25">
      <c r="A3" s="4">
        <v>1716.2399999999998</v>
      </c>
      <c r="B3" s="4">
        <v>1011.2099999999999</v>
      </c>
      <c r="C3" s="4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x14ac:dyDescent="0.25">
      <c r="A4" s="4">
        <v>1666.74</v>
      </c>
      <c r="B4" s="4">
        <v>944.12</v>
      </c>
      <c r="C4" s="4">
        <v>203.52</v>
      </c>
      <c r="D4" s="4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 x14ac:dyDescent="0.25">
      <c r="A5" s="4">
        <v>1749.63</v>
      </c>
      <c r="B5" s="4">
        <v>1027.01</v>
      </c>
      <c r="C5" s="4">
        <v>545.18999999999994</v>
      </c>
      <c r="D5" s="4">
        <v>341.66999999999996</v>
      </c>
      <c r="E5" s="4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3"/>
    </row>
    <row r="6" spans="1:16" x14ac:dyDescent="0.25">
      <c r="A6" s="4">
        <v>2371.09</v>
      </c>
      <c r="B6" s="4">
        <v>1648.47</v>
      </c>
      <c r="C6" s="4">
        <v>1166.6500000000001</v>
      </c>
      <c r="D6" s="4">
        <v>963.13</v>
      </c>
      <c r="E6" s="4">
        <v>621.46</v>
      </c>
      <c r="F6" s="4">
        <v>0</v>
      </c>
      <c r="G6" s="4"/>
      <c r="H6" s="4"/>
      <c r="I6" s="4"/>
      <c r="J6" s="4"/>
      <c r="K6" s="4"/>
      <c r="L6" s="4"/>
      <c r="M6" s="4"/>
      <c r="N6" s="4"/>
      <c r="O6" s="4"/>
      <c r="P6" s="3"/>
    </row>
    <row r="7" spans="1:16" x14ac:dyDescent="0.25">
      <c r="A7" s="4">
        <v>2586.6799999999998</v>
      </c>
      <c r="B7" s="4">
        <v>1864.06</v>
      </c>
      <c r="C7" s="4">
        <v>1382.2400000000002</v>
      </c>
      <c r="D7" s="4">
        <v>1178.72</v>
      </c>
      <c r="E7" s="4">
        <v>837.05000000000007</v>
      </c>
      <c r="F7" s="4">
        <v>215.59</v>
      </c>
      <c r="G7" s="4">
        <v>0</v>
      </c>
      <c r="H7" s="4"/>
      <c r="I7" s="4"/>
      <c r="J7" s="4"/>
      <c r="K7" s="4"/>
      <c r="L7" s="4"/>
      <c r="M7" s="4"/>
      <c r="N7" s="4"/>
      <c r="O7" s="4"/>
      <c r="P7" s="3"/>
    </row>
    <row r="8" spans="1:16" x14ac:dyDescent="0.25">
      <c r="A8" s="4">
        <v>2633.02</v>
      </c>
      <c r="B8" s="4">
        <v>1910.4</v>
      </c>
      <c r="C8" s="4">
        <v>1428.5800000000002</v>
      </c>
      <c r="D8" s="4">
        <v>1225.06</v>
      </c>
      <c r="E8" s="4">
        <v>883.3900000000001</v>
      </c>
      <c r="F8" s="4">
        <v>261.93</v>
      </c>
      <c r="G8" s="4">
        <v>46.34</v>
      </c>
      <c r="H8" s="4">
        <v>0</v>
      </c>
      <c r="I8" s="4"/>
      <c r="J8" s="4"/>
      <c r="K8" s="4"/>
      <c r="L8" s="4"/>
      <c r="M8" s="4"/>
      <c r="N8" s="4"/>
      <c r="O8" s="4"/>
      <c r="P8" s="3"/>
    </row>
    <row r="9" spans="1:16" x14ac:dyDescent="0.25">
      <c r="A9" s="4">
        <v>2804.46</v>
      </c>
      <c r="B9" s="4">
        <v>2081.84</v>
      </c>
      <c r="C9" s="4">
        <v>1600.02</v>
      </c>
      <c r="D9" s="4">
        <v>1396.5</v>
      </c>
      <c r="E9" s="4">
        <v>1054.83</v>
      </c>
      <c r="F9" s="4">
        <v>433.37</v>
      </c>
      <c r="G9" s="4">
        <v>217.78</v>
      </c>
      <c r="H9" s="4">
        <v>171.44</v>
      </c>
      <c r="I9" s="4">
        <v>0</v>
      </c>
      <c r="J9" s="4"/>
      <c r="K9" s="4"/>
      <c r="L9" s="4"/>
      <c r="M9" s="4"/>
      <c r="N9" s="4"/>
      <c r="O9" s="4"/>
      <c r="P9" s="3"/>
    </row>
    <row r="10" spans="1:16" x14ac:dyDescent="0.25">
      <c r="A10" s="4">
        <v>2852.24</v>
      </c>
      <c r="B10" s="4">
        <v>2129.62</v>
      </c>
      <c r="C10" s="4">
        <v>1647.8000000000002</v>
      </c>
      <c r="D10" s="4">
        <v>1444.2800000000002</v>
      </c>
      <c r="E10" s="4">
        <v>1102.6100000000001</v>
      </c>
      <c r="F10" s="4">
        <v>481.15</v>
      </c>
      <c r="G10" s="4">
        <v>265.56</v>
      </c>
      <c r="H10" s="4">
        <v>219.22</v>
      </c>
      <c r="I10" s="4">
        <v>47.78</v>
      </c>
      <c r="J10" s="4">
        <v>0</v>
      </c>
      <c r="K10" s="4"/>
      <c r="L10" s="4"/>
      <c r="M10" s="4"/>
      <c r="N10" s="4"/>
      <c r="O10" s="4"/>
      <c r="P10" s="3"/>
    </row>
    <row r="11" spans="1:16" x14ac:dyDescent="0.25">
      <c r="A11" s="4">
        <v>3038.5</v>
      </c>
      <c r="B11" s="4">
        <v>2315.88</v>
      </c>
      <c r="C11" s="4">
        <v>1834.0600000000002</v>
      </c>
      <c r="D11" s="4">
        <v>1630.54</v>
      </c>
      <c r="E11" s="4">
        <v>1288.8700000000001</v>
      </c>
      <c r="F11" s="4">
        <v>667.41000000000008</v>
      </c>
      <c r="G11" s="4">
        <v>451.82000000000005</v>
      </c>
      <c r="H11" s="4">
        <v>405.48</v>
      </c>
      <c r="I11" s="4">
        <v>117.02</v>
      </c>
      <c r="J11" s="4">
        <v>69.239999999999995</v>
      </c>
      <c r="K11" s="4">
        <v>0</v>
      </c>
      <c r="L11" s="4"/>
      <c r="M11" s="4"/>
      <c r="N11" s="4"/>
      <c r="O11" s="4"/>
      <c r="P11" s="3"/>
    </row>
    <row r="12" spans="1:16" x14ac:dyDescent="0.25">
      <c r="A12" s="4">
        <v>2728.95</v>
      </c>
      <c r="B12" s="4">
        <v>2006.33</v>
      </c>
      <c r="C12" s="4">
        <v>1524.5100000000002</v>
      </c>
      <c r="D12" s="4">
        <v>1320.99</v>
      </c>
      <c r="E12" s="4">
        <v>979.32</v>
      </c>
      <c r="F12" s="4">
        <v>357.86</v>
      </c>
      <c r="G12" s="4">
        <v>142.27000000000001</v>
      </c>
      <c r="H12" s="4">
        <v>95.93</v>
      </c>
      <c r="I12" s="4">
        <v>207.82999999999998</v>
      </c>
      <c r="J12" s="4">
        <v>160.05000000000001</v>
      </c>
      <c r="K12" s="4">
        <v>213.62</v>
      </c>
      <c r="L12" s="4">
        <v>0</v>
      </c>
      <c r="M12" s="4"/>
      <c r="N12" s="4"/>
      <c r="O12" s="4"/>
      <c r="P12" s="3"/>
    </row>
    <row r="13" spans="1:16" x14ac:dyDescent="0.25">
      <c r="A13" s="4">
        <v>2796.91</v>
      </c>
      <c r="B13" s="4">
        <v>2074.29</v>
      </c>
      <c r="C13" s="4">
        <v>1592.47</v>
      </c>
      <c r="D13" s="4">
        <v>1388.9499999999998</v>
      </c>
      <c r="E13" s="4">
        <v>1047.28</v>
      </c>
      <c r="F13" s="4">
        <v>425.82</v>
      </c>
      <c r="G13" s="4">
        <v>210.23</v>
      </c>
      <c r="H13" s="4">
        <v>163.89</v>
      </c>
      <c r="I13" s="4">
        <v>139.87</v>
      </c>
      <c r="J13" s="4">
        <v>92.09</v>
      </c>
      <c r="K13" s="4">
        <v>145.66</v>
      </c>
      <c r="L13" s="4">
        <v>67.959999999999994</v>
      </c>
      <c r="M13" s="4">
        <v>0</v>
      </c>
      <c r="N13" s="4"/>
      <c r="O13" s="4"/>
      <c r="P13" s="3"/>
    </row>
    <row r="14" spans="1:16" x14ac:dyDescent="0.25">
      <c r="A14" s="4">
        <v>2952.74</v>
      </c>
      <c r="B14" s="4">
        <v>2230.12</v>
      </c>
      <c r="C14" s="4">
        <v>1748.3000000000002</v>
      </c>
      <c r="D14" s="4">
        <v>1544.7800000000002</v>
      </c>
      <c r="E14" s="4">
        <v>1203.1100000000001</v>
      </c>
      <c r="F14" s="4">
        <v>581.65</v>
      </c>
      <c r="G14" s="4">
        <v>366.06</v>
      </c>
      <c r="H14" s="4">
        <v>567.70000000000005</v>
      </c>
      <c r="I14" s="4">
        <v>279.24</v>
      </c>
      <c r="J14" s="4">
        <v>231.45999999999998</v>
      </c>
      <c r="K14" s="4">
        <v>162.22</v>
      </c>
      <c r="L14" s="4">
        <v>307.88</v>
      </c>
      <c r="M14" s="4">
        <v>375.84000000000003</v>
      </c>
      <c r="N14" s="4">
        <v>0</v>
      </c>
      <c r="O14" s="4"/>
      <c r="P14" s="3"/>
    </row>
    <row r="15" spans="1:16" x14ac:dyDescent="0.25">
      <c r="A15" s="4">
        <v>3335.56</v>
      </c>
      <c r="B15" s="4">
        <v>2612.94</v>
      </c>
      <c r="C15" s="4">
        <v>2131.1200000000003</v>
      </c>
      <c r="D15" s="4">
        <v>1927.6000000000001</v>
      </c>
      <c r="E15" s="4">
        <v>1585.93</v>
      </c>
      <c r="F15" s="4">
        <v>964.47</v>
      </c>
      <c r="G15" s="4">
        <v>748.88</v>
      </c>
      <c r="H15" s="4">
        <v>950.52</v>
      </c>
      <c r="I15" s="4">
        <v>662.06</v>
      </c>
      <c r="J15" s="4">
        <v>614.28</v>
      </c>
      <c r="K15" s="4">
        <v>545.04</v>
      </c>
      <c r="L15" s="4">
        <v>690.7</v>
      </c>
      <c r="M15" s="4">
        <v>758.66000000000008</v>
      </c>
      <c r="N15" s="4">
        <v>382.82</v>
      </c>
      <c r="O15" s="4">
        <v>0</v>
      </c>
      <c r="P15" s="3"/>
    </row>
    <row r="18" spans="1:15" x14ac:dyDescent="0.25">
      <c r="A18" s="4">
        <f>ROUND(A1,-1)</f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5" x14ac:dyDescent="0.25">
      <c r="A19" s="4">
        <f t="shared" ref="A19:O32" si="0">ROUND(A2,-1)</f>
        <v>720</v>
      </c>
      <c r="B19" s="4">
        <f t="shared" si="0"/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5" x14ac:dyDescent="0.25">
      <c r="A20" s="4">
        <f t="shared" si="0"/>
        <v>1720</v>
      </c>
      <c r="B20" s="4">
        <f t="shared" si="0"/>
        <v>1010</v>
      </c>
      <c r="C20" s="4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4">
        <f t="shared" si="0"/>
        <v>1670</v>
      </c>
      <c r="B21" s="4">
        <f t="shared" si="0"/>
        <v>940</v>
      </c>
      <c r="C21" s="4">
        <f t="shared" si="0"/>
        <v>200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x14ac:dyDescent="0.25">
      <c r="A22" s="4">
        <f t="shared" si="0"/>
        <v>1750</v>
      </c>
      <c r="B22" s="4">
        <f t="shared" si="0"/>
        <v>1030</v>
      </c>
      <c r="C22" s="4">
        <f t="shared" si="0"/>
        <v>550</v>
      </c>
      <c r="D22" s="4">
        <f t="shared" si="0"/>
        <v>340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5" x14ac:dyDescent="0.25">
      <c r="A23" s="4">
        <f t="shared" si="0"/>
        <v>2370</v>
      </c>
      <c r="B23" s="4">
        <f t="shared" si="0"/>
        <v>1650</v>
      </c>
      <c r="C23" s="4">
        <f t="shared" si="0"/>
        <v>1170</v>
      </c>
      <c r="D23" s="4">
        <f t="shared" si="0"/>
        <v>960</v>
      </c>
      <c r="E23" s="4">
        <f t="shared" si="0"/>
        <v>620</v>
      </c>
      <c r="F23" s="4">
        <f t="shared" si="0"/>
        <v>0</v>
      </c>
      <c r="G23" s="4"/>
      <c r="H23" s="4"/>
      <c r="I23" s="4"/>
      <c r="J23" s="4"/>
      <c r="K23" s="4"/>
      <c r="L23" s="4"/>
      <c r="M23" s="4"/>
      <c r="N23" s="4"/>
    </row>
    <row r="24" spans="1:15" x14ac:dyDescent="0.25">
      <c r="A24" s="4">
        <f t="shared" si="0"/>
        <v>2590</v>
      </c>
      <c r="B24" s="4">
        <f t="shared" si="0"/>
        <v>1860</v>
      </c>
      <c r="C24" s="4">
        <f t="shared" si="0"/>
        <v>1380</v>
      </c>
      <c r="D24" s="4">
        <f t="shared" si="0"/>
        <v>1180</v>
      </c>
      <c r="E24" s="4">
        <f t="shared" si="0"/>
        <v>840</v>
      </c>
      <c r="F24" s="4">
        <f t="shared" si="0"/>
        <v>220</v>
      </c>
      <c r="G24" s="4">
        <f t="shared" si="0"/>
        <v>0</v>
      </c>
      <c r="H24" s="4"/>
      <c r="I24" s="4"/>
      <c r="J24" s="4"/>
      <c r="K24" s="4"/>
      <c r="L24" s="4"/>
      <c r="M24" s="4"/>
      <c r="N24" s="4"/>
    </row>
    <row r="25" spans="1:15" x14ac:dyDescent="0.25">
      <c r="A25" s="4">
        <f t="shared" si="0"/>
        <v>2630</v>
      </c>
      <c r="B25" s="4">
        <f t="shared" si="0"/>
        <v>1910</v>
      </c>
      <c r="C25" s="4">
        <f t="shared" si="0"/>
        <v>1430</v>
      </c>
      <c r="D25" s="4">
        <f t="shared" si="0"/>
        <v>1230</v>
      </c>
      <c r="E25" s="4">
        <f t="shared" si="0"/>
        <v>880</v>
      </c>
      <c r="F25" s="4">
        <f t="shared" si="0"/>
        <v>260</v>
      </c>
      <c r="G25" s="4">
        <f t="shared" si="0"/>
        <v>50</v>
      </c>
      <c r="H25" s="4">
        <f t="shared" si="0"/>
        <v>0</v>
      </c>
      <c r="I25" s="4"/>
      <c r="J25" s="4"/>
      <c r="K25" s="4"/>
      <c r="L25" s="4"/>
      <c r="M25" s="4"/>
      <c r="N25" s="4"/>
    </row>
    <row r="26" spans="1:15" x14ac:dyDescent="0.25">
      <c r="A26" s="4">
        <f t="shared" si="0"/>
        <v>2800</v>
      </c>
      <c r="B26" s="4">
        <f t="shared" si="0"/>
        <v>2080</v>
      </c>
      <c r="C26" s="4">
        <f t="shared" si="0"/>
        <v>1600</v>
      </c>
      <c r="D26" s="4">
        <f t="shared" si="0"/>
        <v>1400</v>
      </c>
      <c r="E26" s="4">
        <f t="shared" si="0"/>
        <v>1050</v>
      </c>
      <c r="F26" s="4">
        <f t="shared" si="0"/>
        <v>430</v>
      </c>
      <c r="G26" s="4">
        <f t="shared" si="0"/>
        <v>220</v>
      </c>
      <c r="H26" s="4">
        <f t="shared" si="0"/>
        <v>170</v>
      </c>
      <c r="I26" s="4">
        <f t="shared" si="0"/>
        <v>0</v>
      </c>
      <c r="J26" s="4"/>
      <c r="K26" s="4"/>
      <c r="L26" s="4"/>
      <c r="M26" s="4"/>
      <c r="N26" s="4"/>
    </row>
    <row r="27" spans="1:15" x14ac:dyDescent="0.25">
      <c r="A27" s="4">
        <f t="shared" si="0"/>
        <v>2850</v>
      </c>
      <c r="B27" s="4">
        <f t="shared" si="0"/>
        <v>2130</v>
      </c>
      <c r="C27" s="4">
        <f t="shared" si="0"/>
        <v>1650</v>
      </c>
      <c r="D27" s="4">
        <f t="shared" si="0"/>
        <v>1440</v>
      </c>
      <c r="E27" s="4">
        <f t="shared" si="0"/>
        <v>1100</v>
      </c>
      <c r="F27" s="4">
        <f t="shared" si="0"/>
        <v>480</v>
      </c>
      <c r="G27" s="4">
        <f t="shared" si="0"/>
        <v>270</v>
      </c>
      <c r="H27" s="4">
        <f t="shared" si="0"/>
        <v>220</v>
      </c>
      <c r="I27" s="4">
        <f t="shared" si="0"/>
        <v>50</v>
      </c>
      <c r="J27" s="4">
        <f t="shared" si="0"/>
        <v>0</v>
      </c>
      <c r="K27" s="4"/>
      <c r="L27" s="4"/>
      <c r="M27" s="4"/>
      <c r="N27" s="4"/>
    </row>
    <row r="28" spans="1:15" x14ac:dyDescent="0.25">
      <c r="A28" s="4">
        <f t="shared" si="0"/>
        <v>3040</v>
      </c>
      <c r="B28" s="4">
        <f t="shared" si="0"/>
        <v>2320</v>
      </c>
      <c r="C28" s="4">
        <f t="shared" si="0"/>
        <v>1830</v>
      </c>
      <c r="D28" s="4">
        <f t="shared" si="0"/>
        <v>1630</v>
      </c>
      <c r="E28" s="4">
        <f t="shared" si="0"/>
        <v>1290</v>
      </c>
      <c r="F28" s="4">
        <f t="shared" si="0"/>
        <v>670</v>
      </c>
      <c r="G28" s="4">
        <f t="shared" si="0"/>
        <v>450</v>
      </c>
      <c r="H28" s="4">
        <f t="shared" si="0"/>
        <v>410</v>
      </c>
      <c r="I28" s="4">
        <f t="shared" si="0"/>
        <v>120</v>
      </c>
      <c r="J28" s="4">
        <f t="shared" si="0"/>
        <v>70</v>
      </c>
      <c r="K28" s="4">
        <f t="shared" si="0"/>
        <v>0</v>
      </c>
      <c r="L28" s="4"/>
      <c r="M28" s="4"/>
      <c r="N28" s="4"/>
    </row>
    <row r="29" spans="1:15" x14ac:dyDescent="0.25">
      <c r="A29" s="4">
        <f t="shared" si="0"/>
        <v>2730</v>
      </c>
      <c r="B29" s="4">
        <f t="shared" si="0"/>
        <v>2010</v>
      </c>
      <c r="C29" s="4">
        <f t="shared" si="0"/>
        <v>1520</v>
      </c>
      <c r="D29" s="4">
        <f t="shared" si="0"/>
        <v>1320</v>
      </c>
      <c r="E29" s="4">
        <f t="shared" si="0"/>
        <v>980</v>
      </c>
      <c r="F29" s="4">
        <f t="shared" si="0"/>
        <v>360</v>
      </c>
      <c r="G29" s="4">
        <f t="shared" si="0"/>
        <v>140</v>
      </c>
      <c r="H29" s="4">
        <f t="shared" si="0"/>
        <v>100</v>
      </c>
      <c r="I29" s="4">
        <f t="shared" si="0"/>
        <v>210</v>
      </c>
      <c r="J29" s="4">
        <f t="shared" si="0"/>
        <v>160</v>
      </c>
      <c r="K29" s="4">
        <f t="shared" si="0"/>
        <v>210</v>
      </c>
      <c r="L29" s="4">
        <f t="shared" si="0"/>
        <v>0</v>
      </c>
      <c r="M29" s="4"/>
      <c r="N29" s="4"/>
    </row>
    <row r="30" spans="1:15" x14ac:dyDescent="0.25">
      <c r="A30" s="4">
        <f t="shared" si="0"/>
        <v>2800</v>
      </c>
      <c r="B30" s="4">
        <f t="shared" si="0"/>
        <v>2070</v>
      </c>
      <c r="C30" s="4">
        <f t="shared" si="0"/>
        <v>1590</v>
      </c>
      <c r="D30" s="4">
        <f t="shared" si="0"/>
        <v>1390</v>
      </c>
      <c r="E30" s="4">
        <f t="shared" si="0"/>
        <v>1050</v>
      </c>
      <c r="F30" s="4">
        <f t="shared" si="0"/>
        <v>430</v>
      </c>
      <c r="G30" s="4">
        <f t="shared" si="0"/>
        <v>210</v>
      </c>
      <c r="H30" s="4">
        <f t="shared" si="0"/>
        <v>160</v>
      </c>
      <c r="I30" s="4">
        <f t="shared" si="0"/>
        <v>140</v>
      </c>
      <c r="J30" s="4">
        <f t="shared" si="0"/>
        <v>90</v>
      </c>
      <c r="K30" s="4">
        <f t="shared" si="0"/>
        <v>150</v>
      </c>
      <c r="L30" s="4">
        <f t="shared" si="0"/>
        <v>70</v>
      </c>
      <c r="M30" s="4">
        <f t="shared" si="0"/>
        <v>0</v>
      </c>
      <c r="N30" s="4"/>
    </row>
    <row r="31" spans="1:15" x14ac:dyDescent="0.25">
      <c r="A31" s="4">
        <f t="shared" si="0"/>
        <v>2950</v>
      </c>
      <c r="B31" s="4">
        <f t="shared" si="0"/>
        <v>2230</v>
      </c>
      <c r="C31" s="4">
        <f t="shared" si="0"/>
        <v>1750</v>
      </c>
      <c r="D31" s="4">
        <f t="shared" si="0"/>
        <v>1540</v>
      </c>
      <c r="E31" s="4">
        <f t="shared" si="0"/>
        <v>1200</v>
      </c>
      <c r="F31" s="4">
        <f t="shared" si="0"/>
        <v>580</v>
      </c>
      <c r="G31" s="4">
        <f t="shared" si="0"/>
        <v>370</v>
      </c>
      <c r="H31" s="4">
        <f t="shared" si="0"/>
        <v>570</v>
      </c>
      <c r="I31" s="4">
        <f t="shared" si="0"/>
        <v>280</v>
      </c>
      <c r="J31" s="4">
        <f t="shared" si="0"/>
        <v>230</v>
      </c>
      <c r="K31" s="4">
        <f t="shared" si="0"/>
        <v>160</v>
      </c>
      <c r="L31" s="4">
        <f t="shared" si="0"/>
        <v>310</v>
      </c>
      <c r="M31" s="4">
        <f t="shared" si="0"/>
        <v>380</v>
      </c>
      <c r="N31" s="4">
        <f t="shared" si="0"/>
        <v>0</v>
      </c>
    </row>
    <row r="32" spans="1:15" x14ac:dyDescent="0.25">
      <c r="A32" s="4">
        <f t="shared" si="0"/>
        <v>3340</v>
      </c>
      <c r="B32" s="4">
        <f t="shared" si="0"/>
        <v>2610</v>
      </c>
      <c r="C32" s="4">
        <f t="shared" si="0"/>
        <v>2130</v>
      </c>
      <c r="D32" s="4">
        <f t="shared" si="0"/>
        <v>1930</v>
      </c>
      <c r="E32" s="4">
        <f t="shared" si="0"/>
        <v>1590</v>
      </c>
      <c r="F32" s="4">
        <f t="shared" si="0"/>
        <v>960</v>
      </c>
      <c r="G32" s="4">
        <f t="shared" si="0"/>
        <v>750</v>
      </c>
      <c r="H32" s="4">
        <f t="shared" si="0"/>
        <v>950</v>
      </c>
      <c r="I32" s="4">
        <f t="shared" si="0"/>
        <v>660</v>
      </c>
      <c r="J32" s="4">
        <f t="shared" si="0"/>
        <v>610</v>
      </c>
      <c r="K32" s="4">
        <f t="shared" si="0"/>
        <v>550</v>
      </c>
      <c r="L32" s="4">
        <f t="shared" si="0"/>
        <v>690</v>
      </c>
      <c r="M32" s="4">
        <f t="shared" si="0"/>
        <v>760</v>
      </c>
      <c r="N32" s="4">
        <f t="shared" si="0"/>
        <v>380</v>
      </c>
      <c r="O32" s="4">
        <f t="shared" si="0"/>
        <v>0</v>
      </c>
    </row>
    <row r="33" spans="1:11" x14ac:dyDescent="0.25">
      <c r="A33" s="4"/>
    </row>
    <row r="38" spans="1:11" x14ac:dyDescent="0.25">
      <c r="A38" s="1">
        <v>0</v>
      </c>
      <c r="B38" s="1"/>
      <c r="C38" s="1"/>
      <c r="D38" s="1"/>
      <c r="E38" s="1"/>
      <c r="F38" s="1"/>
      <c r="G38" s="1"/>
    </row>
    <row r="39" spans="1:11" x14ac:dyDescent="0.25">
      <c r="A39">
        <v>621.46</v>
      </c>
      <c r="B39" s="1">
        <v>0</v>
      </c>
      <c r="C39" s="1"/>
      <c r="D39" s="1"/>
      <c r="E39" s="1"/>
      <c r="F39" s="1"/>
      <c r="G39" s="1"/>
    </row>
    <row r="40" spans="1:11" x14ac:dyDescent="0.25">
      <c r="A40">
        <v>837.05000000000007</v>
      </c>
      <c r="B40">
        <v>215.59</v>
      </c>
      <c r="C40" s="1">
        <v>0</v>
      </c>
      <c r="D40" s="1"/>
      <c r="E40" s="1"/>
      <c r="F40" s="1"/>
      <c r="G40" s="1"/>
    </row>
    <row r="41" spans="1:11" x14ac:dyDescent="0.25">
      <c r="A41" s="2">
        <v>883.3900000000001</v>
      </c>
      <c r="B41">
        <v>261.93</v>
      </c>
      <c r="C41">
        <v>46.34</v>
      </c>
      <c r="D41" s="1">
        <v>0</v>
      </c>
      <c r="E41" s="1"/>
      <c r="F41" s="1"/>
      <c r="G41" s="1"/>
    </row>
    <row r="42" spans="1:11" x14ac:dyDescent="0.25">
      <c r="A42" s="2">
        <v>1054.83</v>
      </c>
      <c r="B42">
        <v>433.37</v>
      </c>
      <c r="C42">
        <v>217.78</v>
      </c>
      <c r="D42">
        <v>171.44</v>
      </c>
      <c r="E42" s="1">
        <v>0</v>
      </c>
      <c r="F42" s="1"/>
      <c r="G42" s="1"/>
    </row>
    <row r="43" spans="1:11" x14ac:dyDescent="0.25">
      <c r="A43">
        <v>1102.6100000000001</v>
      </c>
      <c r="B43">
        <v>481.15</v>
      </c>
      <c r="C43">
        <v>265.56</v>
      </c>
      <c r="D43">
        <v>219.22</v>
      </c>
      <c r="E43">
        <v>47.78</v>
      </c>
      <c r="F43" s="1">
        <v>0</v>
      </c>
      <c r="G43" s="1"/>
    </row>
    <row r="44" spans="1:11" x14ac:dyDescent="0.25">
      <c r="A44">
        <v>1288.8700000000001</v>
      </c>
      <c r="B44">
        <v>667.41000000000008</v>
      </c>
      <c r="C44">
        <v>451.82000000000005</v>
      </c>
      <c r="D44">
        <v>405.48</v>
      </c>
      <c r="E44">
        <v>117.02</v>
      </c>
      <c r="F44">
        <v>69.239999999999995</v>
      </c>
      <c r="G44" s="1">
        <v>0</v>
      </c>
    </row>
    <row r="45" spans="1:11" x14ac:dyDescent="0.25">
      <c r="A45">
        <v>979.32</v>
      </c>
      <c r="B45">
        <v>357.86</v>
      </c>
      <c r="C45">
        <v>142.27000000000001</v>
      </c>
      <c r="D45">
        <v>95.93</v>
      </c>
      <c r="E45">
        <v>207.82999999999998</v>
      </c>
      <c r="F45">
        <v>160.05000000000001</v>
      </c>
      <c r="G45">
        <v>213.62</v>
      </c>
      <c r="H45">
        <v>0</v>
      </c>
    </row>
    <row r="46" spans="1:11" x14ac:dyDescent="0.25">
      <c r="A46">
        <v>1047.28</v>
      </c>
      <c r="B46">
        <v>425.82</v>
      </c>
      <c r="C46">
        <v>210.23</v>
      </c>
      <c r="D46">
        <v>163.89</v>
      </c>
      <c r="E46">
        <v>139.87</v>
      </c>
      <c r="F46">
        <v>92.09</v>
      </c>
      <c r="G46">
        <v>145.66</v>
      </c>
      <c r="H46">
        <v>67.959999999999994</v>
      </c>
      <c r="I46">
        <v>0</v>
      </c>
    </row>
    <row r="47" spans="1:11" x14ac:dyDescent="0.25">
      <c r="A47">
        <v>1203.1100000000001</v>
      </c>
      <c r="B47">
        <v>581.65</v>
      </c>
      <c r="C47">
        <v>366.06</v>
      </c>
      <c r="D47">
        <v>567.70000000000005</v>
      </c>
      <c r="E47">
        <v>279.24</v>
      </c>
      <c r="F47">
        <v>231.45999999999998</v>
      </c>
      <c r="G47">
        <v>162.22</v>
      </c>
      <c r="H47">
        <v>307.88</v>
      </c>
      <c r="I47">
        <v>375.84000000000003</v>
      </c>
      <c r="J47">
        <v>0</v>
      </c>
    </row>
    <row r="48" spans="1:11" x14ac:dyDescent="0.25">
      <c r="A48">
        <v>1585.93</v>
      </c>
      <c r="B48">
        <v>964.47</v>
      </c>
      <c r="C48">
        <v>748.88</v>
      </c>
      <c r="D48">
        <v>950.52</v>
      </c>
      <c r="E48">
        <v>662.06</v>
      </c>
      <c r="F48">
        <v>614.28</v>
      </c>
      <c r="G48">
        <v>545.04</v>
      </c>
      <c r="H48">
        <v>690.7</v>
      </c>
      <c r="I48">
        <v>758.66000000000008</v>
      </c>
      <c r="J48">
        <v>382.82</v>
      </c>
      <c r="K48">
        <v>0</v>
      </c>
    </row>
    <row r="52" spans="1:7" x14ac:dyDescent="0.25">
      <c r="A52" s="1">
        <v>0</v>
      </c>
      <c r="B52" s="1"/>
      <c r="C52" s="1"/>
      <c r="D52" s="1"/>
      <c r="E52" s="1"/>
    </row>
    <row r="53" spans="1:7" x14ac:dyDescent="0.25">
      <c r="A53">
        <v>46.34</v>
      </c>
      <c r="B53" s="1">
        <v>0</v>
      </c>
      <c r="C53" s="1"/>
      <c r="D53" s="1"/>
      <c r="E53" s="1"/>
    </row>
    <row r="54" spans="1:7" x14ac:dyDescent="0.25">
      <c r="A54">
        <v>217.78</v>
      </c>
      <c r="B54">
        <v>171.44</v>
      </c>
      <c r="C54" s="1">
        <v>0</v>
      </c>
      <c r="D54" s="1"/>
      <c r="E54" s="1"/>
    </row>
    <row r="55" spans="1:7" x14ac:dyDescent="0.25">
      <c r="A55">
        <v>265.56</v>
      </c>
      <c r="B55">
        <v>219.22</v>
      </c>
      <c r="C55">
        <v>47.78</v>
      </c>
      <c r="D55" s="1">
        <v>0</v>
      </c>
      <c r="E55" s="1"/>
    </row>
    <row r="56" spans="1:7" x14ac:dyDescent="0.25">
      <c r="A56">
        <v>451.82000000000005</v>
      </c>
      <c r="B56">
        <v>405.48</v>
      </c>
      <c r="C56">
        <v>117.02</v>
      </c>
      <c r="D56">
        <v>69.239999999999995</v>
      </c>
      <c r="E56" s="1">
        <v>0</v>
      </c>
    </row>
    <row r="57" spans="1:7" x14ac:dyDescent="0.25">
      <c r="A57">
        <v>142.27000000000001</v>
      </c>
      <c r="B57">
        <v>95.93</v>
      </c>
      <c r="C57">
        <v>207.82999999999998</v>
      </c>
      <c r="D57">
        <v>160.05000000000001</v>
      </c>
      <c r="E57">
        <v>213.62</v>
      </c>
      <c r="F57">
        <v>0</v>
      </c>
    </row>
    <row r="58" spans="1:7" x14ac:dyDescent="0.25">
      <c r="A58">
        <v>210.23</v>
      </c>
      <c r="B58">
        <v>163.89</v>
      </c>
      <c r="C58">
        <v>139.87</v>
      </c>
      <c r="D58">
        <v>92.09</v>
      </c>
      <c r="E58">
        <v>145.66</v>
      </c>
      <c r="F58">
        <v>67.959999999999994</v>
      </c>
      <c r="G58">
        <v>0</v>
      </c>
    </row>
    <row r="64" spans="1:7" x14ac:dyDescent="0.25">
      <c r="A64">
        <v>0</v>
      </c>
    </row>
    <row r="65" spans="1:7" x14ac:dyDescent="0.25">
      <c r="A65">
        <v>46.34</v>
      </c>
      <c r="B65">
        <v>0</v>
      </c>
    </row>
    <row r="66" spans="1:7" x14ac:dyDescent="0.25">
      <c r="A66">
        <v>217.78</v>
      </c>
      <c r="B66">
        <v>171.44</v>
      </c>
      <c r="C66">
        <v>0</v>
      </c>
    </row>
    <row r="67" spans="1:7" x14ac:dyDescent="0.25">
      <c r="A67">
        <v>265.56</v>
      </c>
      <c r="B67">
        <v>219.22</v>
      </c>
      <c r="C67">
        <v>47.78</v>
      </c>
      <c r="D67">
        <v>0</v>
      </c>
    </row>
    <row r="68" spans="1:7" x14ac:dyDescent="0.25">
      <c r="A68">
        <v>451.82000000000005</v>
      </c>
      <c r="B68">
        <v>405.48</v>
      </c>
      <c r="C68">
        <v>117.02</v>
      </c>
      <c r="D68">
        <v>69.239999999999995</v>
      </c>
      <c r="E68">
        <v>0</v>
      </c>
    </row>
    <row r="69" spans="1:7" x14ac:dyDescent="0.25">
      <c r="A69">
        <v>142.27000000000001</v>
      </c>
      <c r="B69">
        <v>95.93</v>
      </c>
      <c r="C69">
        <v>71.739999999999995</v>
      </c>
      <c r="D69">
        <v>118.96</v>
      </c>
      <c r="E69">
        <v>213.62</v>
      </c>
      <c r="F69">
        <v>0</v>
      </c>
    </row>
    <row r="70" spans="1:7" x14ac:dyDescent="0.25">
      <c r="A70">
        <v>210.23</v>
      </c>
      <c r="B70">
        <v>163.89</v>
      </c>
      <c r="C70">
        <v>40.47</v>
      </c>
      <c r="D70">
        <v>76.430000000000007</v>
      </c>
      <c r="E70">
        <v>145.66</v>
      </c>
      <c r="F70">
        <v>67.959999999999994</v>
      </c>
      <c r="G7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Leblanc</dc:creator>
  <cp:lastModifiedBy>Nathalie</cp:lastModifiedBy>
  <dcterms:created xsi:type="dcterms:W3CDTF">2019-10-02T13:17:44Z</dcterms:created>
  <dcterms:modified xsi:type="dcterms:W3CDTF">2020-04-20T19:28:35Z</dcterms:modified>
</cp:coreProperties>
</file>