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iorlan, SYBR Green, 02-22-2017," sheetId="1" r:id="rId1"/>
  </sheets>
  <calcPr calcId="145621"/>
</workbook>
</file>

<file path=xl/calcChain.xml><?xml version="1.0" encoding="utf-8"?>
<calcChain xmlns="http://schemas.openxmlformats.org/spreadsheetml/2006/main">
  <c r="I56" i="1" l="1"/>
  <c r="I58" i="1"/>
  <c r="I60" i="1"/>
  <c r="I62" i="1"/>
  <c r="I64" i="1"/>
  <c r="I66" i="1"/>
  <c r="I68" i="1"/>
  <c r="I70" i="1"/>
  <c r="I72" i="1"/>
  <c r="I74" i="1"/>
  <c r="I76" i="1"/>
  <c r="I54" i="1"/>
  <c r="I4" i="1"/>
  <c r="I6" i="1"/>
  <c r="I8" i="1"/>
  <c r="I10" i="1"/>
  <c r="I12" i="1"/>
  <c r="I14" i="1"/>
  <c r="I16" i="1"/>
  <c r="I18" i="1"/>
  <c r="I20" i="1"/>
  <c r="I22" i="1"/>
  <c r="I24" i="1"/>
  <c r="I2" i="1"/>
  <c r="H56" i="1"/>
  <c r="H58" i="1"/>
  <c r="H60" i="1"/>
  <c r="H62" i="1"/>
  <c r="H64" i="1"/>
  <c r="H66" i="1"/>
  <c r="H68" i="1"/>
  <c r="H70" i="1"/>
  <c r="H72" i="1"/>
  <c r="H74" i="1"/>
  <c r="H76" i="1"/>
  <c r="H54" i="1"/>
  <c r="H30" i="1"/>
  <c r="H32" i="1"/>
  <c r="H34" i="1"/>
  <c r="H36" i="1"/>
  <c r="H38" i="1"/>
  <c r="H40" i="1"/>
  <c r="H42" i="1"/>
  <c r="H44" i="1"/>
  <c r="H46" i="1"/>
  <c r="H48" i="1"/>
  <c r="H50" i="1"/>
  <c r="H28" i="1"/>
  <c r="H4" i="1"/>
  <c r="H6" i="1"/>
  <c r="H8" i="1"/>
  <c r="H10" i="1"/>
  <c r="H12" i="1"/>
  <c r="H14" i="1"/>
  <c r="H16" i="1"/>
  <c r="H18" i="1"/>
  <c r="H20" i="1"/>
  <c r="H22" i="1"/>
  <c r="H24" i="1"/>
  <c r="H2" i="1"/>
</calcChain>
</file>

<file path=xl/sharedStrings.xml><?xml version="1.0" encoding="utf-8"?>
<sst xmlns="http://schemas.openxmlformats.org/spreadsheetml/2006/main" count="170" uniqueCount="96">
  <si>
    <t>Well Type</t>
  </si>
  <si>
    <t>Threshold (dRn)</t>
  </si>
  <si>
    <t>Ct (dRn)</t>
  </si>
  <si>
    <t>Quantity (copies)</t>
  </si>
  <si>
    <t>RSq (dRn)</t>
  </si>
  <si>
    <t>Slope (dRn)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</si>
  <si>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</si>
  <si>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</si>
  <si>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</si>
  <si>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</si>
  <si>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</si>
  <si>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</si>
  <si>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</si>
  <si>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</si>
  <si>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</si>
  <si>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</si>
  <si>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</si>
  <si>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</si>
  <si>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</si>
  <si>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</si>
  <si>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</si>
  <si>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</si>
  <si>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</si>
  <si>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</si>
  <si>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</si>
  <si>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</si>
  <si>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</si>
  <si>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</si>
  <si>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</si>
  <si>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</si>
  <si>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EPO</t>
  </si>
  <si>
    <t>Average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</si>
  <si>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</si>
  <si>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</si>
  <si>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</si>
  <si>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</si>
  <si>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</si>
  <si>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</si>
  <si>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</si>
  <si>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</si>
  <si>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</si>
  <si>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</si>
  <si>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</si>
  <si>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</si>
  <si>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</si>
  <si>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</si>
  <si>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</si>
  <si>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</si>
  <si>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</si>
  <si>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</si>
  <si>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</si>
  <si>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</si>
  <si>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</si>
  <si>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</si>
  <si>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</si>
  <si>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</si>
  <si>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L28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</si>
  <si>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</si>
  <si>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</si>
  <si>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</si>
  <si>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</si>
  <si>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</si>
  <si>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</si>
  <si>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</si>
  <si>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</si>
  <si>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</si>
  <si>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</si>
  <si>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</si>
  <si>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</si>
  <si>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</si>
  <si>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</si>
  <si>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</si>
  <si>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</si>
  <si>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</si>
  <si>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</si>
  <si>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</si>
  <si>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</si>
  <si>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</si>
  <si>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</si>
  <si>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</si>
  <si>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</si>
  <si>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CAIX</t>
  </si>
  <si>
    <t>EPO/L28</t>
  </si>
  <si>
    <t>CAIX/L28</t>
  </si>
  <si>
    <t>Kelly WT HX</t>
  </si>
  <si>
    <t>Kelly 3' C4 HX</t>
  </si>
  <si>
    <t>Kelly 3' F2 HX</t>
  </si>
  <si>
    <t>Kelly 5' B4 HX</t>
  </si>
  <si>
    <t>Kelly 3' A1 HX</t>
  </si>
  <si>
    <t>Kelly 5' B3 HX</t>
  </si>
  <si>
    <t>Kelly 3' C4 NX</t>
  </si>
  <si>
    <t>Kelly WT NX</t>
  </si>
  <si>
    <t>Kelly 3' A1 NX</t>
  </si>
  <si>
    <t>Kelly 5' B4 NX</t>
  </si>
  <si>
    <t>Kelly 3' F2 NX</t>
  </si>
  <si>
    <t>Kelly 5' B3 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</si>
</sst>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11" fontId="16" fillId="0" borderId="0" xfId="0" applyNumberFormat="1" applyFont="1"/>
    <xf numFmtId="1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J62" sqref="J62"/>
    </sheetView>
  </sheetViews>
  <sheetFormatPr defaultRowHeight="14.4" x14ac:dyDescent="0.3"/>
  <cols>
    <col min="1" max="1" width="4.6640625" bestFit="1" customWidth="1"/>
    <col min="2" max="2" width="12.77734375" customWidth="1"/>
    <col min="3" max="3" width="13.77734375" bestFit="1" customWidth="1"/>
    <col min="4" max="4" width="7.44140625" bestFit="1" customWidth="1"/>
    <col min="5" max="5" width="14.88671875" bestFit="1" customWidth="1"/>
    <col min="6" max="6" width="8.6640625" bestFit="1" customWidth="1"/>
    <col min="7" max="7" width="10.109375" bestFit="1" customWidth="1"/>
  </cols>
  <sheetData>
    <row r="1" spans="1:9" x14ac:dyDescent="0.3">
      <c r="A1" t="s">
        <v>30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31</v>
      </c>
      <c r="I1" t="s">
        <v>82</v>
      </c>
    </row>
    <row r="2" spans="1:9" x14ac:dyDescent="0.3">
      <c r="A2" t="s">
        <v>6</v>
      </c>
      <c r="B2" t="s">
        <v>84</v>
      </c>
      <c r="C2">
        <v>0.23669999999999999</v>
      </c>
      <c r="D2">
        <v>19.829999999999998</v>
      </c>
      <c r="E2" s="1">
        <v>23140</v>
      </c>
      <c r="F2">
        <v>0.998</v>
      </c>
      <c r="G2">
        <v>-2.94</v>
      </c>
      <c r="H2" s="2">
        <f>AVERAGE(E2,E3)</f>
        <v>15975.5</v>
      </c>
      <c r="I2" s="2">
        <f>H2/H28</f>
        <v>1.4156402303943287E-2</v>
      </c>
    </row>
    <row r="3" spans="1:9" x14ac:dyDescent="0.3">
      <c r="A3" t="s">
        <v>7</v>
      </c>
      <c r="B3" t="s">
        <v>84</v>
      </c>
      <c r="C3">
        <v>0.23669999999999999</v>
      </c>
      <c r="D3">
        <v>21.07</v>
      </c>
      <c r="E3" s="1">
        <v>8811</v>
      </c>
      <c r="F3">
        <v>0.998</v>
      </c>
      <c r="G3">
        <v>-2.94</v>
      </c>
      <c r="H3" s="3"/>
      <c r="I3" s="3"/>
    </row>
    <row r="4" spans="1:9" x14ac:dyDescent="0.3">
      <c r="A4" s="4" t="s">
        <v>8</v>
      </c>
      <c r="B4" s="4" t="s">
        <v>85</v>
      </c>
      <c r="C4" s="4">
        <v>0.23669999999999999</v>
      </c>
      <c r="D4" s="4">
        <v>20.88</v>
      </c>
      <c r="E4" s="5">
        <v>10200</v>
      </c>
      <c r="F4" s="4">
        <v>0.998</v>
      </c>
      <c r="G4" s="4">
        <v>-2.94</v>
      </c>
      <c r="H4" s="6">
        <f t="shared" ref="H4" si="0">AVERAGE(E4,E5)</f>
        <v>16240</v>
      </c>
      <c r="I4" s="6">
        <f t="shared" ref="I4" si="1">H4/H30</f>
        <v>8.1444332998996984E-3</v>
      </c>
    </row>
    <row r="5" spans="1:9" x14ac:dyDescent="0.3">
      <c r="A5" s="4" t="s">
        <v>9</v>
      </c>
      <c r="B5" s="4" t="s">
        <v>85</v>
      </c>
      <c r="C5" s="4">
        <v>0.23669999999999999</v>
      </c>
      <c r="D5" s="4">
        <v>19.88</v>
      </c>
      <c r="E5" s="5">
        <v>22280</v>
      </c>
      <c r="F5" s="4">
        <v>0.998</v>
      </c>
      <c r="G5" s="4">
        <v>-2.94</v>
      </c>
      <c r="H5" s="7"/>
      <c r="I5" s="7"/>
    </row>
    <row r="6" spans="1:9" x14ac:dyDescent="0.3">
      <c r="A6" s="4" t="s">
        <v>10</v>
      </c>
      <c r="B6" s="4" t="s">
        <v>86</v>
      </c>
      <c r="C6" s="4">
        <v>0.23669999999999999</v>
      </c>
      <c r="D6" s="4">
        <v>34.020000000000003</v>
      </c>
      <c r="E6" s="5">
        <v>0.34570000000000001</v>
      </c>
      <c r="F6" s="4">
        <v>0.998</v>
      </c>
      <c r="G6" s="4">
        <v>-2.94</v>
      </c>
      <c r="H6" s="6">
        <f t="shared" ref="H6" si="2">AVERAGE(E6,E7)</f>
        <v>0.23885000000000001</v>
      </c>
      <c r="I6" s="6">
        <f t="shared" ref="I6" si="3">H6/H32</f>
        <v>1.0010477787091367E-6</v>
      </c>
    </row>
    <row r="7" spans="1:9" x14ac:dyDescent="0.3">
      <c r="A7" s="4" t="s">
        <v>11</v>
      </c>
      <c r="B7" s="4" t="s">
        <v>86</v>
      </c>
      <c r="C7" s="4">
        <v>0.23669999999999999</v>
      </c>
      <c r="D7" s="4">
        <v>35.25</v>
      </c>
      <c r="E7" s="5">
        <v>0.13200000000000001</v>
      </c>
      <c r="F7" s="4">
        <v>0.998</v>
      </c>
      <c r="G7" s="4">
        <v>-2.94</v>
      </c>
      <c r="H7" s="7"/>
      <c r="I7" s="7"/>
    </row>
    <row r="8" spans="1:9" x14ac:dyDescent="0.3">
      <c r="A8" s="4" t="s">
        <v>12</v>
      </c>
      <c r="B8" s="4" t="s">
        <v>87</v>
      </c>
      <c r="C8" s="4">
        <v>0.23669999999999999</v>
      </c>
      <c r="D8" s="4">
        <v>28.91</v>
      </c>
      <c r="E8" s="5">
        <v>18.98</v>
      </c>
      <c r="F8" s="4">
        <v>0.998</v>
      </c>
      <c r="G8" s="4">
        <v>-2.94</v>
      </c>
      <c r="H8" s="6">
        <f t="shared" ref="H8" si="4">AVERAGE(E8,E9)</f>
        <v>21.18</v>
      </c>
      <c r="I8" s="6">
        <f t="shared" ref="I8" si="5">H8/H34</f>
        <v>1.6261036468330135E-5</v>
      </c>
    </row>
    <row r="9" spans="1:9" x14ac:dyDescent="0.3">
      <c r="A9" s="4" t="s">
        <v>13</v>
      </c>
      <c r="B9" s="4" t="s">
        <v>87</v>
      </c>
      <c r="C9" s="4">
        <v>0.23669999999999999</v>
      </c>
      <c r="D9" s="4">
        <v>28.64</v>
      </c>
      <c r="E9" s="5">
        <v>23.38</v>
      </c>
      <c r="F9" s="4">
        <v>0.998</v>
      </c>
      <c r="G9" s="4">
        <v>-2.94</v>
      </c>
      <c r="H9" s="7"/>
      <c r="I9" s="7"/>
    </row>
    <row r="10" spans="1:9" x14ac:dyDescent="0.3">
      <c r="A10" s="4" t="s">
        <v>14</v>
      </c>
      <c r="B10" s="4" t="s">
        <v>88</v>
      </c>
      <c r="C10" s="4">
        <v>0.23669999999999999</v>
      </c>
      <c r="D10" s="4">
        <v>29.59</v>
      </c>
      <c r="E10" s="5">
        <v>11.09</v>
      </c>
      <c r="F10" s="4">
        <v>0.998</v>
      </c>
      <c r="G10" s="4">
        <v>-2.94</v>
      </c>
      <c r="H10" s="6">
        <f t="shared" ref="H10" si="6">AVERAGE(E10,E11)</f>
        <v>14.22</v>
      </c>
      <c r="I10" s="6">
        <f t="shared" ref="I10" si="7">H10/H36</f>
        <v>2.1615869879151782E-5</v>
      </c>
    </row>
    <row r="11" spans="1:9" x14ac:dyDescent="0.3">
      <c r="A11" s="4" t="s">
        <v>15</v>
      </c>
      <c r="B11" s="4" t="s">
        <v>88</v>
      </c>
      <c r="C11" s="4">
        <v>0.23669999999999999</v>
      </c>
      <c r="D11" s="4">
        <v>29.02</v>
      </c>
      <c r="E11" s="5">
        <v>17.350000000000001</v>
      </c>
      <c r="F11" s="4">
        <v>0.998</v>
      </c>
      <c r="G11" s="4">
        <v>-2.94</v>
      </c>
      <c r="H11" s="7"/>
      <c r="I11" s="7"/>
    </row>
    <row r="12" spans="1:9" x14ac:dyDescent="0.3">
      <c r="A12" t="s">
        <v>16</v>
      </c>
      <c r="B12" t="s">
        <v>89</v>
      </c>
      <c r="C12">
        <v>0.23669999999999999</v>
      </c>
      <c r="D12">
        <v>25.11</v>
      </c>
      <c r="E12" s="1">
        <v>372</v>
      </c>
      <c r="F12">
        <v>0.998</v>
      </c>
      <c r="G12">
        <v>-2.94</v>
      </c>
      <c r="H12" s="2">
        <f t="shared" ref="H12" si="8">AVERAGE(E12,E13)</f>
        <v>202.43</v>
      </c>
      <c r="I12" s="2">
        <f t="shared" ref="I12" si="9">H12/H38</f>
        <v>1.427574047954866E-4</v>
      </c>
    </row>
    <row r="13" spans="1:9" x14ac:dyDescent="0.3">
      <c r="A13" t="s">
        <v>17</v>
      </c>
      <c r="B13" t="s">
        <v>89</v>
      </c>
      <c r="C13">
        <v>0.23669999999999999</v>
      </c>
      <c r="D13">
        <v>28.21</v>
      </c>
      <c r="E13" s="1">
        <v>32.86</v>
      </c>
      <c r="F13">
        <v>0.998</v>
      </c>
      <c r="G13">
        <v>-2.94</v>
      </c>
      <c r="H13" s="3"/>
      <c r="I13" s="3"/>
    </row>
    <row r="14" spans="1:9" x14ac:dyDescent="0.3">
      <c r="A14" s="4" t="s">
        <v>18</v>
      </c>
      <c r="B14" s="4" t="s">
        <v>90</v>
      </c>
      <c r="C14" s="4">
        <v>0.23669999999999999</v>
      </c>
      <c r="D14" s="4">
        <v>34.58</v>
      </c>
      <c r="E14" s="5">
        <v>0.22409999999999999</v>
      </c>
      <c r="F14" s="4">
        <v>0.998</v>
      </c>
      <c r="G14" s="4">
        <v>-2.94</v>
      </c>
      <c r="H14" s="6">
        <f t="shared" ref="H14" si="10">AVERAGE(E14,E15)</f>
        <v>0.22864999999999999</v>
      </c>
      <c r="I14" s="6">
        <f t="shared" ref="I14" si="11">H14/H40</f>
        <v>2.1227312816228008E-7</v>
      </c>
    </row>
    <row r="15" spans="1:9" x14ac:dyDescent="0.3">
      <c r="A15" s="4" t="s">
        <v>19</v>
      </c>
      <c r="B15" s="4" t="s">
        <v>90</v>
      </c>
      <c r="C15" s="4">
        <v>0.23669999999999999</v>
      </c>
      <c r="D15" s="4">
        <v>34.53</v>
      </c>
      <c r="E15" s="5">
        <v>0.23319999999999999</v>
      </c>
      <c r="F15" s="4">
        <v>0.998</v>
      </c>
      <c r="G15" s="4">
        <v>-2.94</v>
      </c>
      <c r="H15" s="7"/>
      <c r="I15" s="7"/>
    </row>
    <row r="16" spans="1:9" x14ac:dyDescent="0.3">
      <c r="A16" t="s">
        <v>20</v>
      </c>
      <c r="B16" t="s">
        <v>91</v>
      </c>
      <c r="C16">
        <v>0.23669999999999999</v>
      </c>
      <c r="D16">
        <v>33.78</v>
      </c>
      <c r="E16" s="1">
        <v>0.41830000000000001</v>
      </c>
      <c r="F16">
        <v>0.998</v>
      </c>
      <c r="G16">
        <v>-2.94</v>
      </c>
      <c r="H16" s="2">
        <f t="shared" ref="H16" si="12">AVERAGE(E16,E17)</f>
        <v>0.50509999999999999</v>
      </c>
      <c r="I16" s="2">
        <f t="shared" ref="I16" si="13">H16/H42</f>
        <v>3.0789393477598294E-7</v>
      </c>
    </row>
    <row r="17" spans="1:9" x14ac:dyDescent="0.3">
      <c r="A17" t="s">
        <v>21</v>
      </c>
      <c r="B17" t="s">
        <v>91</v>
      </c>
      <c r="C17">
        <v>0.23669999999999999</v>
      </c>
      <c r="D17">
        <v>33.340000000000003</v>
      </c>
      <c r="E17" s="1">
        <v>0.59189999999999998</v>
      </c>
      <c r="F17">
        <v>0.998</v>
      </c>
      <c r="G17">
        <v>-2.94</v>
      </c>
      <c r="H17" s="3"/>
      <c r="I17" s="3"/>
    </row>
    <row r="18" spans="1:9" x14ac:dyDescent="0.3">
      <c r="A18" s="4" t="s">
        <v>22</v>
      </c>
      <c r="B18" s="4" t="s">
        <v>92</v>
      </c>
      <c r="C18" s="4">
        <v>0.23669999999999999</v>
      </c>
      <c r="D18" s="4">
        <v>33.799999999999997</v>
      </c>
      <c r="E18" s="5">
        <v>0.41220000000000001</v>
      </c>
      <c r="F18" s="4">
        <v>0.998</v>
      </c>
      <c r="G18" s="4">
        <v>-2.94</v>
      </c>
      <c r="H18" s="6">
        <f t="shared" ref="H18" si="14">AVERAGE(E18,E19)</f>
        <v>0.3957</v>
      </c>
      <c r="I18" s="6">
        <f t="shared" ref="I18" si="15">H18/H44</f>
        <v>7.8379716747548778E-7</v>
      </c>
    </row>
    <row r="19" spans="1:9" x14ac:dyDescent="0.3">
      <c r="A19" s="4" t="s">
        <v>23</v>
      </c>
      <c r="B19" s="4" t="s">
        <v>92</v>
      </c>
      <c r="C19" s="4">
        <v>0.23669999999999999</v>
      </c>
      <c r="D19" s="4">
        <v>33.9</v>
      </c>
      <c r="E19" s="5">
        <v>0.37919999999999998</v>
      </c>
      <c r="F19" s="4">
        <v>0.998</v>
      </c>
      <c r="G19" s="4">
        <v>-2.94</v>
      </c>
      <c r="H19" s="7"/>
      <c r="I19" s="7"/>
    </row>
    <row r="20" spans="1:9" x14ac:dyDescent="0.3">
      <c r="A20" s="4" t="s">
        <v>24</v>
      </c>
      <c r="B20" s="4" t="s">
        <v>93</v>
      </c>
      <c r="C20" s="4">
        <v>0.23669999999999999</v>
      </c>
      <c r="D20" s="4">
        <v>30.71</v>
      </c>
      <c r="E20" s="4">
        <v>4.63</v>
      </c>
      <c r="F20" s="4">
        <v>0.998</v>
      </c>
      <c r="G20" s="4">
        <v>-2.94</v>
      </c>
      <c r="H20" s="6">
        <f t="shared" ref="H20" si="16">AVERAGE(E20,E21)</f>
        <v>4.5250000000000004</v>
      </c>
      <c r="I20" s="6">
        <f t="shared" ref="I20" si="17">H20/H46</f>
        <v>4.8593213058419244E-6</v>
      </c>
    </row>
    <row r="21" spans="1:9" x14ac:dyDescent="0.3">
      <c r="A21" s="4" t="s">
        <v>25</v>
      </c>
      <c r="B21" s="4" t="s">
        <v>93</v>
      </c>
      <c r="C21" s="4">
        <v>0.23669999999999999</v>
      </c>
      <c r="D21" s="4">
        <v>30.77</v>
      </c>
      <c r="E21" s="4">
        <v>4.42</v>
      </c>
      <c r="F21" s="4">
        <v>0.998</v>
      </c>
      <c r="G21" s="4">
        <v>-2.94</v>
      </c>
      <c r="H21" s="7"/>
      <c r="I21" s="7"/>
    </row>
    <row r="22" spans="1:9" x14ac:dyDescent="0.3">
      <c r="A22" s="4" t="s">
        <v>26</v>
      </c>
      <c r="B22" s="4" t="s">
        <v>94</v>
      </c>
      <c r="C22" s="4">
        <v>0.23669999999999999</v>
      </c>
      <c r="D22" s="4">
        <v>36.14</v>
      </c>
      <c r="E22" s="5">
        <v>6.5850000000000006E-2</v>
      </c>
      <c r="F22" s="4">
        <v>0.998</v>
      </c>
      <c r="G22" s="4">
        <v>-2.94</v>
      </c>
      <c r="H22" s="6">
        <f t="shared" ref="H22" si="18">AVERAGE(E22,E23)</f>
        <v>0.10767499999999999</v>
      </c>
      <c r="I22" s="6">
        <f t="shared" ref="I22" si="19">H22/H48</f>
        <v>3.0852435530085957E-7</v>
      </c>
    </row>
    <row r="23" spans="1:9" x14ac:dyDescent="0.3">
      <c r="A23" s="4" t="s">
        <v>27</v>
      </c>
      <c r="B23" s="4" t="s">
        <v>94</v>
      </c>
      <c r="C23" s="4">
        <v>0.23669999999999999</v>
      </c>
      <c r="D23" s="4">
        <v>35.090000000000003</v>
      </c>
      <c r="E23" s="5">
        <v>0.14949999999999999</v>
      </c>
      <c r="F23" s="4">
        <v>0.998</v>
      </c>
      <c r="G23" s="4">
        <v>-2.94</v>
      </c>
      <c r="H23" s="7"/>
      <c r="I23" s="7"/>
    </row>
    <row r="24" spans="1:9" x14ac:dyDescent="0.3">
      <c r="A24" t="s">
        <v>28</v>
      </c>
      <c r="B24" t="s">
        <v>95</v>
      </c>
      <c r="C24">
        <v>0.23669999999999999</v>
      </c>
      <c r="D24">
        <v>28.18</v>
      </c>
      <c r="E24" s="1">
        <v>33.69</v>
      </c>
      <c r="F24">
        <v>0.998</v>
      </c>
      <c r="G24">
        <v>-2.94</v>
      </c>
      <c r="H24" s="2">
        <f t="shared" ref="H24" si="20">AVERAGE(E24,E25)</f>
        <v>30.754999999999999</v>
      </c>
      <c r="I24" s="2">
        <f t="shared" ref="I24" si="21">H24/H50</f>
        <v>3.992600285603012E-5</v>
      </c>
    </row>
    <row r="25" spans="1:9" x14ac:dyDescent="0.3">
      <c r="A25" t="s">
        <v>29</v>
      </c>
      <c r="B25" t="s">
        <v>95</v>
      </c>
      <c r="C25">
        <v>0.23669999999999999</v>
      </c>
      <c r="D25">
        <v>28.42</v>
      </c>
      <c r="E25" s="1">
        <v>27.82</v>
      </c>
      <c r="F25">
        <v>0.998</v>
      </c>
      <c r="G25">
        <v>-2.94</v>
      </c>
      <c r="H25" s="3"/>
      <c r="I25" s="3"/>
    </row>
    <row r="27" spans="1:9" x14ac:dyDescent="0.3">
      <c r="A27" t="s">
        <v>56</v>
      </c>
      <c r="B27" t="s">
        <v>0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31</v>
      </c>
    </row>
    <row r="28" spans="1:9" x14ac:dyDescent="0.3">
      <c r="A28" t="s">
        <v>32</v>
      </c>
      <c r="B28" t="s">
        <v>84</v>
      </c>
      <c r="C28">
        <v>0.2631</v>
      </c>
      <c r="D28">
        <v>16.77</v>
      </c>
      <c r="E28" s="1">
        <v>1034000</v>
      </c>
      <c r="F28">
        <v>1</v>
      </c>
      <c r="G28">
        <v>-3.355</v>
      </c>
      <c r="H28" s="2">
        <f>AVERAGE(E28,E29)</f>
        <v>1128500</v>
      </c>
    </row>
    <row r="29" spans="1:9" x14ac:dyDescent="0.3">
      <c r="A29" t="s">
        <v>33</v>
      </c>
      <c r="B29" t="s">
        <v>84</v>
      </c>
      <c r="C29">
        <v>0.2631</v>
      </c>
      <c r="D29">
        <v>16.53</v>
      </c>
      <c r="E29" s="1">
        <v>1223000</v>
      </c>
      <c r="F29">
        <v>1</v>
      </c>
      <c r="G29">
        <v>-3.355</v>
      </c>
      <c r="H29" s="3"/>
    </row>
    <row r="30" spans="1:9" x14ac:dyDescent="0.3">
      <c r="A30" s="4" t="s">
        <v>34</v>
      </c>
      <c r="B30" s="4" t="s">
        <v>85</v>
      </c>
      <c r="C30" s="4">
        <v>0.2631</v>
      </c>
      <c r="D30" s="4">
        <v>15.78</v>
      </c>
      <c r="E30" s="5">
        <v>2041000</v>
      </c>
      <c r="F30" s="4">
        <v>1</v>
      </c>
      <c r="G30" s="4">
        <v>-3.355</v>
      </c>
      <c r="H30" s="6">
        <f t="shared" ref="H30" si="22">AVERAGE(E30,E31)</f>
        <v>1994000</v>
      </c>
    </row>
    <row r="31" spans="1:9" x14ac:dyDescent="0.3">
      <c r="A31" s="4" t="s">
        <v>35</v>
      </c>
      <c r="B31" s="4" t="s">
        <v>85</v>
      </c>
      <c r="C31" s="4">
        <v>0.2631</v>
      </c>
      <c r="D31" s="4">
        <v>15.85</v>
      </c>
      <c r="E31" s="5">
        <v>1947000</v>
      </c>
      <c r="F31" s="4">
        <v>1</v>
      </c>
      <c r="G31" s="4">
        <v>-3.355</v>
      </c>
      <c r="H31" s="7"/>
    </row>
    <row r="32" spans="1:9" x14ac:dyDescent="0.3">
      <c r="A32" s="4" t="s">
        <v>36</v>
      </c>
      <c r="B32" s="4" t="s">
        <v>86</v>
      </c>
      <c r="C32" s="4">
        <v>0.2631</v>
      </c>
      <c r="D32" s="4">
        <v>18.850000000000001</v>
      </c>
      <c r="E32" s="5">
        <v>247800</v>
      </c>
      <c r="F32" s="4">
        <v>1</v>
      </c>
      <c r="G32" s="4">
        <v>-3.355</v>
      </c>
      <c r="H32" s="6">
        <f t="shared" ref="H32" si="23">AVERAGE(E32,E33)</f>
        <v>238600</v>
      </c>
    </row>
    <row r="33" spans="1:8" x14ac:dyDescent="0.3">
      <c r="A33" s="4" t="s">
        <v>37</v>
      </c>
      <c r="B33" s="4" t="s">
        <v>86</v>
      </c>
      <c r="C33" s="4">
        <v>0.2631</v>
      </c>
      <c r="D33" s="4">
        <v>18.97</v>
      </c>
      <c r="E33" s="5">
        <v>229400</v>
      </c>
      <c r="F33" s="4">
        <v>1</v>
      </c>
      <c r="G33" s="4">
        <v>-3.355</v>
      </c>
      <c r="H33" s="7"/>
    </row>
    <row r="34" spans="1:8" x14ac:dyDescent="0.3">
      <c r="A34" s="4" t="s">
        <v>38</v>
      </c>
      <c r="B34" s="4" t="s">
        <v>87</v>
      </c>
      <c r="C34" s="4">
        <v>0.2631</v>
      </c>
      <c r="D34" s="4">
        <v>16.43</v>
      </c>
      <c r="E34" s="5">
        <v>1304000</v>
      </c>
      <c r="F34" s="4">
        <v>1</v>
      </c>
      <c r="G34" s="4">
        <v>-3.355</v>
      </c>
      <c r="H34" s="6">
        <f t="shared" ref="H34" si="24">AVERAGE(E34,E35)</f>
        <v>1302500</v>
      </c>
    </row>
    <row r="35" spans="1:8" x14ac:dyDescent="0.3">
      <c r="A35" s="4" t="s">
        <v>39</v>
      </c>
      <c r="B35" s="4" t="s">
        <v>87</v>
      </c>
      <c r="C35" s="4">
        <v>0.2631</v>
      </c>
      <c r="D35" s="4">
        <v>16.440000000000001</v>
      </c>
      <c r="E35" s="5">
        <v>1301000</v>
      </c>
      <c r="F35" s="4">
        <v>1</v>
      </c>
      <c r="G35" s="4">
        <v>-3.355</v>
      </c>
      <c r="H35" s="7"/>
    </row>
    <row r="36" spans="1:8" x14ac:dyDescent="0.3">
      <c r="A36" s="4" t="s">
        <v>40</v>
      </c>
      <c r="B36" s="4" t="s">
        <v>88</v>
      </c>
      <c r="C36" s="4">
        <v>0.2631</v>
      </c>
      <c r="D36" s="4">
        <v>17.399999999999999</v>
      </c>
      <c r="E36" s="5">
        <v>673500</v>
      </c>
      <c r="F36" s="4">
        <v>1</v>
      </c>
      <c r="G36" s="4">
        <v>-3.355</v>
      </c>
      <c r="H36" s="6">
        <f t="shared" ref="H36" si="25">AVERAGE(E36,E37)</f>
        <v>657850</v>
      </c>
    </row>
    <row r="37" spans="1:8" x14ac:dyDescent="0.3">
      <c r="A37" s="4" t="s">
        <v>41</v>
      </c>
      <c r="B37" s="4" t="s">
        <v>88</v>
      </c>
      <c r="C37" s="4">
        <v>0.2631</v>
      </c>
      <c r="D37" s="4">
        <v>17.47</v>
      </c>
      <c r="E37" s="5">
        <v>642200</v>
      </c>
      <c r="F37" s="4">
        <v>1</v>
      </c>
      <c r="G37" s="4">
        <v>-3.355</v>
      </c>
      <c r="H37" s="7"/>
    </row>
    <row r="38" spans="1:8" x14ac:dyDescent="0.3">
      <c r="A38" t="s">
        <v>42</v>
      </c>
      <c r="B38" t="s">
        <v>89</v>
      </c>
      <c r="C38">
        <v>0.2631</v>
      </c>
      <c r="D38">
        <v>16.41</v>
      </c>
      <c r="E38" s="1">
        <v>1330000</v>
      </c>
      <c r="F38">
        <v>1</v>
      </c>
      <c r="G38">
        <v>-3.355</v>
      </c>
      <c r="H38" s="2">
        <f t="shared" ref="H38" si="26">AVERAGE(E38,E39)</f>
        <v>1418000</v>
      </c>
    </row>
    <row r="39" spans="1:8" x14ac:dyDescent="0.3">
      <c r="A39" t="s">
        <v>43</v>
      </c>
      <c r="B39" t="s">
        <v>89</v>
      </c>
      <c r="C39">
        <v>0.2631</v>
      </c>
      <c r="D39">
        <v>16.22</v>
      </c>
      <c r="E39" s="1">
        <v>1506000</v>
      </c>
      <c r="F39">
        <v>1</v>
      </c>
      <c r="G39">
        <v>-3.355</v>
      </c>
      <c r="H39" s="3"/>
    </row>
    <row r="40" spans="1:8" x14ac:dyDescent="0.3">
      <c r="A40" t="s">
        <v>44</v>
      </c>
      <c r="B40" t="s">
        <v>90</v>
      </c>
      <c r="C40">
        <v>0.2631</v>
      </c>
      <c r="D40">
        <v>16.850000000000001</v>
      </c>
      <c r="E40" s="1">
        <v>981300</v>
      </c>
      <c r="F40">
        <v>1</v>
      </c>
      <c r="G40">
        <v>-3.355</v>
      </c>
      <c r="H40" s="2">
        <f t="shared" ref="H40" si="27">AVERAGE(E40,E41)</f>
        <v>1077150</v>
      </c>
    </row>
    <row r="41" spans="1:8" x14ac:dyDescent="0.3">
      <c r="A41" t="s">
        <v>45</v>
      </c>
      <c r="B41" t="s">
        <v>90</v>
      </c>
      <c r="C41">
        <v>0.2631</v>
      </c>
      <c r="D41">
        <v>16.59</v>
      </c>
      <c r="E41" s="1">
        <v>1173000</v>
      </c>
      <c r="F41">
        <v>1</v>
      </c>
      <c r="G41">
        <v>-3.355</v>
      </c>
      <c r="H41" s="3"/>
    </row>
    <row r="42" spans="1:8" x14ac:dyDescent="0.3">
      <c r="A42" t="s">
        <v>46</v>
      </c>
      <c r="B42" t="s">
        <v>91</v>
      </c>
      <c r="C42">
        <v>0.2631</v>
      </c>
      <c r="D42">
        <v>16.16</v>
      </c>
      <c r="E42" s="1">
        <v>1576000</v>
      </c>
      <c r="F42">
        <v>1</v>
      </c>
      <c r="G42">
        <v>-3.355</v>
      </c>
      <c r="H42" s="2">
        <f t="shared" ref="H42" si="28">AVERAGE(E42,E43)</f>
        <v>1640500</v>
      </c>
    </row>
    <row r="43" spans="1:8" x14ac:dyDescent="0.3">
      <c r="A43" t="s">
        <v>47</v>
      </c>
      <c r="B43" t="s">
        <v>91</v>
      </c>
      <c r="C43">
        <v>0.2631</v>
      </c>
      <c r="D43">
        <v>16.04</v>
      </c>
      <c r="E43" s="1">
        <v>1705000</v>
      </c>
      <c r="F43">
        <v>1</v>
      </c>
      <c r="G43">
        <v>-3.355</v>
      </c>
      <c r="H43" s="3"/>
    </row>
    <row r="44" spans="1:8" x14ac:dyDescent="0.3">
      <c r="A44" s="4" t="s">
        <v>48</v>
      </c>
      <c r="B44" s="4" t="s">
        <v>92</v>
      </c>
      <c r="C44" s="4">
        <v>0.2631</v>
      </c>
      <c r="D44" s="4">
        <v>17.829999999999998</v>
      </c>
      <c r="E44" s="5">
        <v>499800</v>
      </c>
      <c r="F44" s="4">
        <v>1</v>
      </c>
      <c r="G44" s="4">
        <v>-3.355</v>
      </c>
      <c r="H44" s="6">
        <f t="shared" ref="H44" si="29">AVERAGE(E44,E45)</f>
        <v>504850</v>
      </c>
    </row>
    <row r="45" spans="1:8" x14ac:dyDescent="0.3">
      <c r="A45" s="4" t="s">
        <v>49</v>
      </c>
      <c r="B45" s="4" t="s">
        <v>92</v>
      </c>
      <c r="C45" s="4">
        <v>0.2631</v>
      </c>
      <c r="D45" s="4">
        <v>17.8</v>
      </c>
      <c r="E45" s="5">
        <v>509900</v>
      </c>
      <c r="F45" s="4">
        <v>1</v>
      </c>
      <c r="G45" s="4">
        <v>-3.355</v>
      </c>
      <c r="H45" s="7"/>
    </row>
    <row r="46" spans="1:8" x14ac:dyDescent="0.3">
      <c r="A46" s="4" t="s">
        <v>50</v>
      </c>
      <c r="B46" s="4" t="s">
        <v>93</v>
      </c>
      <c r="C46" s="4">
        <v>0.2631</v>
      </c>
      <c r="D46" s="4">
        <v>17.04</v>
      </c>
      <c r="E46" s="5">
        <v>858400</v>
      </c>
      <c r="F46" s="4">
        <v>1</v>
      </c>
      <c r="G46" s="4">
        <v>-3.355</v>
      </c>
      <c r="H46" s="6">
        <f t="shared" ref="H46" si="30">AVERAGE(E46,E47)</f>
        <v>931200</v>
      </c>
    </row>
    <row r="47" spans="1:8" x14ac:dyDescent="0.3">
      <c r="A47" s="4" t="s">
        <v>51</v>
      </c>
      <c r="B47" s="4" t="s">
        <v>93</v>
      </c>
      <c r="C47" s="4">
        <v>0.2631</v>
      </c>
      <c r="D47" s="4">
        <v>16.809999999999999</v>
      </c>
      <c r="E47" s="5">
        <v>1004000</v>
      </c>
      <c r="F47" s="4">
        <v>1</v>
      </c>
      <c r="G47" s="4">
        <v>-3.355</v>
      </c>
      <c r="H47" s="7"/>
    </row>
    <row r="48" spans="1:8" x14ac:dyDescent="0.3">
      <c r="A48" s="4" t="s">
        <v>52</v>
      </c>
      <c r="B48" s="4" t="s">
        <v>94</v>
      </c>
      <c r="C48" s="4">
        <v>0.2631</v>
      </c>
      <c r="D48" s="4">
        <v>18.399999999999999</v>
      </c>
      <c r="E48" s="5">
        <v>337800</v>
      </c>
      <c r="F48" s="4">
        <v>1</v>
      </c>
      <c r="G48" s="4">
        <v>-3.355</v>
      </c>
      <c r="H48" s="6">
        <f t="shared" ref="H48" si="31">AVERAGE(E48,E49)</f>
        <v>349000</v>
      </c>
    </row>
    <row r="49" spans="1:9" x14ac:dyDescent="0.3">
      <c r="A49" s="4" t="s">
        <v>53</v>
      </c>
      <c r="B49" s="4" t="s">
        <v>94</v>
      </c>
      <c r="C49" s="4">
        <v>0.2631</v>
      </c>
      <c r="D49" s="4">
        <v>18.309999999999999</v>
      </c>
      <c r="E49" s="5">
        <v>360200</v>
      </c>
      <c r="F49" s="4">
        <v>1</v>
      </c>
      <c r="G49" s="4">
        <v>-3.355</v>
      </c>
      <c r="H49" s="7"/>
    </row>
    <row r="50" spans="1:9" x14ac:dyDescent="0.3">
      <c r="A50" t="s">
        <v>54</v>
      </c>
      <c r="B50" t="s">
        <v>95</v>
      </c>
      <c r="C50">
        <v>0.2631</v>
      </c>
      <c r="D50">
        <v>17.149999999999999</v>
      </c>
      <c r="E50" s="1">
        <v>800100</v>
      </c>
      <c r="F50">
        <v>1</v>
      </c>
      <c r="G50">
        <v>-3.355</v>
      </c>
      <c r="H50" s="2">
        <f t="shared" ref="H50" si="32">AVERAGE(E50,E51)</f>
        <v>770300</v>
      </c>
    </row>
    <row r="51" spans="1:9" x14ac:dyDescent="0.3">
      <c r="A51" t="s">
        <v>55</v>
      </c>
      <c r="B51" t="s">
        <v>95</v>
      </c>
      <c r="C51">
        <v>0.2631</v>
      </c>
      <c r="D51">
        <v>17.260000000000002</v>
      </c>
      <c r="E51" s="1">
        <v>740500</v>
      </c>
      <c r="F51">
        <v>1</v>
      </c>
      <c r="G51">
        <v>-3.355</v>
      </c>
      <c r="H51" s="3"/>
    </row>
    <row r="53" spans="1:9" x14ac:dyDescent="0.3">
      <c r="A53" t="s">
        <v>81</v>
      </c>
      <c r="B53" t="s">
        <v>0</v>
      </c>
      <c r="C53" t="s">
        <v>1</v>
      </c>
      <c r="D53" t="s">
        <v>2</v>
      </c>
      <c r="E53" t="s">
        <v>3</v>
      </c>
      <c r="F53" t="s">
        <v>4</v>
      </c>
      <c r="G53" t="s">
        <v>5</v>
      </c>
      <c r="H53" t="s">
        <v>31</v>
      </c>
      <c r="I53" t="s">
        <v>83</v>
      </c>
    </row>
    <row r="54" spans="1:9" x14ac:dyDescent="0.3">
      <c r="A54" s="4" t="s">
        <v>57</v>
      </c>
      <c r="B54" s="4" t="s">
        <v>84</v>
      </c>
      <c r="C54" s="4">
        <v>0.2306</v>
      </c>
      <c r="D54" s="4">
        <v>21.76</v>
      </c>
      <c r="E54" s="5">
        <v>15490</v>
      </c>
      <c r="F54" s="4">
        <v>0.999</v>
      </c>
      <c r="G54" s="4">
        <v>-3.347</v>
      </c>
      <c r="H54" s="6">
        <f>AVERAGE(E54,E55)</f>
        <v>15840</v>
      </c>
      <c r="I54" s="6">
        <f>H54/H28</f>
        <v>1.4036331413380594E-2</v>
      </c>
    </row>
    <row r="55" spans="1:9" x14ac:dyDescent="0.3">
      <c r="A55" s="4" t="s">
        <v>58</v>
      </c>
      <c r="B55" s="4" t="s">
        <v>84</v>
      </c>
      <c r="C55" s="4">
        <v>0.2306</v>
      </c>
      <c r="D55" s="4">
        <v>21.7</v>
      </c>
      <c r="E55" s="5">
        <v>16190</v>
      </c>
      <c r="F55" s="4">
        <v>0.999</v>
      </c>
      <c r="G55" s="4">
        <v>-3.347</v>
      </c>
      <c r="H55" s="7"/>
      <c r="I55" s="7"/>
    </row>
    <row r="56" spans="1:9" x14ac:dyDescent="0.3">
      <c r="A56" s="4" t="s">
        <v>59</v>
      </c>
      <c r="B56" s="4" t="s">
        <v>85</v>
      </c>
      <c r="C56" s="4">
        <v>0.2306</v>
      </c>
      <c r="D56" s="4">
        <v>20.9</v>
      </c>
      <c r="E56" s="5">
        <v>28010</v>
      </c>
      <c r="F56" s="4">
        <v>0.999</v>
      </c>
      <c r="G56" s="4">
        <v>-3.347</v>
      </c>
      <c r="H56" s="6">
        <f t="shared" ref="H56" si="33">AVERAGE(E56,E57)</f>
        <v>27640</v>
      </c>
      <c r="I56" s="6">
        <f t="shared" ref="I56" si="34">H56/H30</f>
        <v>1.3861584754262789E-2</v>
      </c>
    </row>
    <row r="57" spans="1:9" x14ac:dyDescent="0.3">
      <c r="A57" s="4" t="s">
        <v>60</v>
      </c>
      <c r="B57" s="4" t="s">
        <v>85</v>
      </c>
      <c r="C57" s="4">
        <v>0.2306</v>
      </c>
      <c r="D57" s="4">
        <v>20.94</v>
      </c>
      <c r="E57" s="5">
        <v>27270</v>
      </c>
      <c r="F57" s="4">
        <v>0.999</v>
      </c>
      <c r="G57" s="4">
        <v>-3.347</v>
      </c>
      <c r="H57" s="7"/>
      <c r="I57" s="7"/>
    </row>
    <row r="58" spans="1:9" x14ac:dyDescent="0.3">
      <c r="A58" t="s">
        <v>61</v>
      </c>
      <c r="B58" t="s">
        <v>86</v>
      </c>
      <c r="C58">
        <v>0.2306</v>
      </c>
      <c r="D58">
        <v>23.44</v>
      </c>
      <c r="E58" s="1">
        <v>4872</v>
      </c>
      <c r="F58">
        <v>0.999</v>
      </c>
      <c r="G58">
        <v>-3.347</v>
      </c>
      <c r="H58" s="2">
        <f t="shared" ref="H58" si="35">AVERAGE(E58,E59)</f>
        <v>4833</v>
      </c>
      <c r="I58" s="2">
        <f t="shared" ref="I58" si="36">H58/H32</f>
        <v>2.0255658005029337E-2</v>
      </c>
    </row>
    <row r="59" spans="1:9" x14ac:dyDescent="0.3">
      <c r="A59" t="s">
        <v>62</v>
      </c>
      <c r="B59" t="s">
        <v>86</v>
      </c>
      <c r="C59">
        <v>0.2306</v>
      </c>
      <c r="D59">
        <v>23.46</v>
      </c>
      <c r="E59" s="1">
        <v>4794</v>
      </c>
      <c r="F59">
        <v>0.999</v>
      </c>
      <c r="G59">
        <v>-3.347</v>
      </c>
      <c r="H59" s="3"/>
      <c r="I59" s="3"/>
    </row>
    <row r="60" spans="1:9" x14ac:dyDescent="0.3">
      <c r="A60" t="s">
        <v>63</v>
      </c>
      <c r="B60" t="s">
        <v>87</v>
      </c>
      <c r="C60">
        <v>0.2306</v>
      </c>
      <c r="D60">
        <v>21.53</v>
      </c>
      <c r="E60" s="1">
        <v>18180</v>
      </c>
      <c r="F60">
        <v>0.999</v>
      </c>
      <c r="G60">
        <v>-3.347</v>
      </c>
      <c r="H60" s="2">
        <f t="shared" ref="H60" si="37">AVERAGE(E60,E61)</f>
        <v>18080</v>
      </c>
      <c r="I60" s="2">
        <f t="shared" ref="I60" si="38">H60/H34</f>
        <v>1.3880998080614203E-2</v>
      </c>
    </row>
    <row r="61" spans="1:9" x14ac:dyDescent="0.3">
      <c r="A61" t="s">
        <v>64</v>
      </c>
      <c r="B61" t="s">
        <v>87</v>
      </c>
      <c r="C61">
        <v>0.2306</v>
      </c>
      <c r="D61">
        <v>21.54</v>
      </c>
      <c r="E61" s="1">
        <v>17980</v>
      </c>
      <c r="F61">
        <v>0.999</v>
      </c>
      <c r="G61">
        <v>-3.347</v>
      </c>
      <c r="H61" s="3"/>
      <c r="I61" s="3"/>
    </row>
    <row r="62" spans="1:9" x14ac:dyDescent="0.3">
      <c r="A62" t="s">
        <v>65</v>
      </c>
      <c r="B62" t="s">
        <v>88</v>
      </c>
      <c r="C62">
        <v>0.2306</v>
      </c>
      <c r="D62">
        <v>21.86</v>
      </c>
      <c r="E62" s="1">
        <v>14430</v>
      </c>
      <c r="F62">
        <v>0.999</v>
      </c>
      <c r="G62">
        <v>-3.347</v>
      </c>
      <c r="H62" s="2">
        <f t="shared" ref="H62" si="39">AVERAGE(E62,E63)</f>
        <v>14040</v>
      </c>
      <c r="I62" s="2">
        <f t="shared" ref="I62" si="40">H62/H36</f>
        <v>2.134225127308657E-2</v>
      </c>
    </row>
    <row r="63" spans="1:9" x14ac:dyDescent="0.3">
      <c r="A63" t="s">
        <v>66</v>
      </c>
      <c r="B63" t="s">
        <v>88</v>
      </c>
      <c r="C63">
        <v>0.2306</v>
      </c>
      <c r="D63">
        <v>21.94</v>
      </c>
      <c r="E63" s="1">
        <v>13650</v>
      </c>
      <c r="F63">
        <v>0.999</v>
      </c>
      <c r="G63">
        <v>-3.347</v>
      </c>
      <c r="H63" s="3"/>
      <c r="I63" s="3"/>
    </row>
    <row r="64" spans="1:9" x14ac:dyDescent="0.3">
      <c r="A64" t="s">
        <v>67</v>
      </c>
      <c r="B64" t="s">
        <v>89</v>
      </c>
      <c r="C64">
        <v>0.2306</v>
      </c>
      <c r="D64">
        <v>20.440000000000001</v>
      </c>
      <c r="E64" s="1">
        <v>38300</v>
      </c>
      <c r="F64">
        <v>0.999</v>
      </c>
      <c r="G64">
        <v>-3.347</v>
      </c>
      <c r="H64" s="2">
        <f t="shared" ref="H64" si="41">AVERAGE(E64,E65)</f>
        <v>37230</v>
      </c>
      <c r="I64" s="2">
        <f t="shared" ref="I64" si="42">H64/H38</f>
        <v>2.6255289139633285E-2</v>
      </c>
    </row>
    <row r="65" spans="1:9" x14ac:dyDescent="0.3">
      <c r="A65" t="s">
        <v>68</v>
      </c>
      <c r="B65" t="s">
        <v>89</v>
      </c>
      <c r="C65">
        <v>0.2306</v>
      </c>
      <c r="D65">
        <v>20.53</v>
      </c>
      <c r="E65" s="1">
        <v>36160</v>
      </c>
      <c r="F65">
        <v>0.999</v>
      </c>
      <c r="G65">
        <v>-3.347</v>
      </c>
      <c r="H65" s="3"/>
      <c r="I65" s="3"/>
    </row>
    <row r="66" spans="1:9" x14ac:dyDescent="0.3">
      <c r="A66" s="4" t="s">
        <v>69</v>
      </c>
      <c r="B66" s="4" t="s">
        <v>90</v>
      </c>
      <c r="C66" s="4">
        <v>0.2306</v>
      </c>
      <c r="D66" s="4">
        <v>31.37</v>
      </c>
      <c r="E66" s="5">
        <v>20.81</v>
      </c>
      <c r="F66" s="4">
        <v>0.999</v>
      </c>
      <c r="G66" s="4">
        <v>-3.347</v>
      </c>
      <c r="H66" s="6">
        <f t="shared" ref="H66" si="43">AVERAGE(E66,E67)</f>
        <v>15.899999999999999</v>
      </c>
      <c r="I66" s="6">
        <f t="shared" ref="I66" si="44">H66/H40</f>
        <v>1.4761175323771061E-5</v>
      </c>
    </row>
    <row r="67" spans="1:9" x14ac:dyDescent="0.3">
      <c r="A67" s="4" t="s">
        <v>70</v>
      </c>
      <c r="B67" s="4" t="s">
        <v>90</v>
      </c>
      <c r="C67" s="4">
        <v>0.2306</v>
      </c>
      <c r="D67" s="4">
        <v>32.299999999999997</v>
      </c>
      <c r="E67" s="5">
        <v>10.99</v>
      </c>
      <c r="F67" s="4">
        <v>0.999</v>
      </c>
      <c r="G67" s="4">
        <v>-3.347</v>
      </c>
      <c r="H67" s="7"/>
      <c r="I67" s="7"/>
    </row>
    <row r="68" spans="1:9" x14ac:dyDescent="0.3">
      <c r="A68" s="4" t="s">
        <v>71</v>
      </c>
      <c r="B68" s="4" t="s">
        <v>91</v>
      </c>
      <c r="C68" s="4">
        <v>0.2306</v>
      </c>
      <c r="D68" s="4">
        <v>30.75</v>
      </c>
      <c r="E68" s="5">
        <v>31.94</v>
      </c>
      <c r="F68" s="4">
        <v>0.999</v>
      </c>
      <c r="G68" s="4">
        <v>-3.347</v>
      </c>
      <c r="H68" s="6">
        <f t="shared" ref="H68" si="45">AVERAGE(E68,E69)</f>
        <v>30.914999999999999</v>
      </c>
      <c r="I68" s="6">
        <f t="shared" ref="I68" si="46">H68/H42</f>
        <v>1.8844864370618712E-5</v>
      </c>
    </row>
    <row r="69" spans="1:9" x14ac:dyDescent="0.3">
      <c r="A69" s="4" t="s">
        <v>72</v>
      </c>
      <c r="B69" s="4" t="s">
        <v>91</v>
      </c>
      <c r="C69" s="4">
        <v>0.2306</v>
      </c>
      <c r="D69" s="4">
        <v>30.85</v>
      </c>
      <c r="E69" s="5">
        <v>29.89</v>
      </c>
      <c r="F69" s="4">
        <v>0.999</v>
      </c>
      <c r="G69" s="4">
        <v>-3.347</v>
      </c>
      <c r="H69" s="7"/>
      <c r="I69" s="7"/>
    </row>
    <row r="70" spans="1:9" x14ac:dyDescent="0.3">
      <c r="A70" t="s">
        <v>73</v>
      </c>
      <c r="B70" t="s">
        <v>92</v>
      </c>
      <c r="C70">
        <v>0.2306</v>
      </c>
      <c r="D70">
        <v>29.99</v>
      </c>
      <c r="E70" s="1">
        <v>53.96</v>
      </c>
      <c r="F70">
        <v>0.999</v>
      </c>
      <c r="G70">
        <v>-3.347</v>
      </c>
      <c r="H70" s="2">
        <f t="shared" ref="H70" si="47">AVERAGE(E70,E71)</f>
        <v>48.54</v>
      </c>
      <c r="I70" s="2">
        <f t="shared" ref="I70" si="48">H70/H44</f>
        <v>9.6147370506090922E-5</v>
      </c>
    </row>
    <row r="71" spans="1:9" x14ac:dyDescent="0.3">
      <c r="A71" t="s">
        <v>74</v>
      </c>
      <c r="B71" t="s">
        <v>92</v>
      </c>
      <c r="C71">
        <v>0.2306</v>
      </c>
      <c r="D71">
        <v>30.31</v>
      </c>
      <c r="E71" s="1">
        <v>43.12</v>
      </c>
      <c r="F71">
        <v>0.999</v>
      </c>
      <c r="G71">
        <v>-3.347</v>
      </c>
      <c r="H71" s="3"/>
      <c r="I71" s="3"/>
    </row>
    <row r="72" spans="1:9" x14ac:dyDescent="0.3">
      <c r="A72" t="s">
        <v>75</v>
      </c>
      <c r="B72" t="s">
        <v>93</v>
      </c>
      <c r="C72">
        <v>0.2306</v>
      </c>
      <c r="D72">
        <v>30.4</v>
      </c>
      <c r="E72" s="1">
        <v>40.54</v>
      </c>
      <c r="F72">
        <v>0.999</v>
      </c>
      <c r="G72">
        <v>-3.347</v>
      </c>
      <c r="H72" s="2">
        <f t="shared" ref="H72" si="49">AVERAGE(E72,E73)</f>
        <v>38.125</v>
      </c>
      <c r="I72" s="2">
        <f t="shared" ref="I72" si="50">H72/H46</f>
        <v>4.0941795532646045E-5</v>
      </c>
    </row>
    <row r="73" spans="1:9" x14ac:dyDescent="0.3">
      <c r="A73" t="s">
        <v>76</v>
      </c>
      <c r="B73" t="s">
        <v>93</v>
      </c>
      <c r="C73">
        <v>0.2306</v>
      </c>
      <c r="D73">
        <v>30.59</v>
      </c>
      <c r="E73" s="1">
        <v>35.71</v>
      </c>
      <c r="F73">
        <v>0.999</v>
      </c>
      <c r="G73">
        <v>-3.347</v>
      </c>
      <c r="H73" s="3"/>
      <c r="I73" s="3"/>
    </row>
    <row r="74" spans="1:9" x14ac:dyDescent="0.3">
      <c r="A74" t="s">
        <v>77</v>
      </c>
      <c r="B74" t="s">
        <v>94</v>
      </c>
      <c r="C74">
        <v>0.2306</v>
      </c>
      <c r="D74">
        <v>31.53</v>
      </c>
      <c r="E74" s="1">
        <v>18.63</v>
      </c>
      <c r="F74">
        <v>0.999</v>
      </c>
      <c r="G74">
        <v>-3.347</v>
      </c>
      <c r="H74" s="2">
        <f t="shared" ref="H74" si="51">AVERAGE(E74,E75)</f>
        <v>17.75</v>
      </c>
      <c r="I74" s="2">
        <f t="shared" ref="I74" si="52">H74/H48</f>
        <v>5.0859598853868196E-5</v>
      </c>
    </row>
    <row r="75" spans="1:9" x14ac:dyDescent="0.3">
      <c r="A75" t="s">
        <v>78</v>
      </c>
      <c r="B75" t="s">
        <v>94</v>
      </c>
      <c r="C75">
        <v>0.2306</v>
      </c>
      <c r="D75">
        <v>31.68</v>
      </c>
      <c r="E75" s="1">
        <v>16.87</v>
      </c>
      <c r="F75">
        <v>0.999</v>
      </c>
      <c r="G75">
        <v>-3.347</v>
      </c>
      <c r="H75" s="3"/>
      <c r="I75" s="3"/>
    </row>
    <row r="76" spans="1:9" x14ac:dyDescent="0.3">
      <c r="A76" t="s">
        <v>79</v>
      </c>
      <c r="B76" t="s">
        <v>95</v>
      </c>
      <c r="C76">
        <v>0.2306</v>
      </c>
      <c r="D76">
        <v>28.71</v>
      </c>
      <c r="E76" s="1">
        <v>130</v>
      </c>
      <c r="F76">
        <v>0.999</v>
      </c>
      <c r="G76">
        <v>-3.347</v>
      </c>
      <c r="H76" s="2">
        <f t="shared" ref="H76" si="53">AVERAGE(E76,E77)</f>
        <v>131.6</v>
      </c>
      <c r="I76" s="2">
        <f t="shared" ref="I76" si="54">H76/H50</f>
        <v>1.7084252888485005E-4</v>
      </c>
    </row>
    <row r="77" spans="1:9" x14ac:dyDescent="0.3">
      <c r="A77" t="s">
        <v>80</v>
      </c>
      <c r="B77" t="s">
        <v>95</v>
      </c>
      <c r="C77">
        <v>0.2306</v>
      </c>
      <c r="D77">
        <v>28.67</v>
      </c>
      <c r="E77" s="1">
        <v>133.19999999999999</v>
      </c>
      <c r="F77">
        <v>0.999</v>
      </c>
      <c r="G77">
        <v>-3.347</v>
      </c>
      <c r="H77" s="3"/>
      <c r="I77" s="3"/>
    </row>
  </sheetData>
  <mergeCells count="60">
    <mergeCell ref="H24:H25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50:H51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76:H77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I24:I25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76:I77"/>
    <mergeCell ref="I54:I55"/>
    <mergeCell ref="I56:I57"/>
    <mergeCell ref="I58:I59"/>
    <mergeCell ref="I60:I61"/>
    <mergeCell ref="I62:I63"/>
    <mergeCell ref="I64:I65"/>
    <mergeCell ref="I66:I67"/>
    <mergeCell ref="I68:I69"/>
    <mergeCell ref="I70:I71"/>
    <mergeCell ref="I72:I73"/>
    <mergeCell ref="I74:I7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iorlan, SYBR Green, 02-22-2017,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2017-02-23T16:45:08Z</dcterms:created>
  <dcterms:modified xsi:type="dcterms:W3CDTF">2019-11-19T10:22:05Z</dcterms:modified>
</cp:coreProperties>
</file>