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10788"/>
  </bookViews>
  <sheets>
    <sheet name="iorlan, SYBR Green, 05-08-2017," sheetId="1" r:id="rId1"/>
  </sheets>
  <calcPr calcId="145621"/>
</workbook>
</file>

<file path=xl/calcChain.xml><?xml version="1.0" encoding="utf-8"?>
<calcChain xmlns="http://schemas.openxmlformats.org/spreadsheetml/2006/main">
  <c r="I42" i="1" l="1"/>
  <c r="H22" i="1" l="1"/>
  <c r="H20" i="1"/>
  <c r="I4" i="1"/>
  <c r="I6" i="1"/>
  <c r="I8" i="1"/>
  <c r="I10" i="1"/>
  <c r="I12" i="1"/>
  <c r="H62" i="1"/>
  <c r="I62" i="1" s="1"/>
  <c r="H64" i="1"/>
  <c r="I64" i="1" s="1"/>
  <c r="H66" i="1"/>
  <c r="H68" i="1"/>
  <c r="H70" i="1"/>
  <c r="I70" i="1" s="1"/>
  <c r="H72" i="1"/>
  <c r="H74" i="1"/>
  <c r="H76" i="1"/>
  <c r="H60" i="1"/>
  <c r="I60" i="1" s="1"/>
  <c r="I50" i="1"/>
  <c r="I40" i="1"/>
  <c r="H42" i="1"/>
  <c r="H44" i="1"/>
  <c r="H46" i="1"/>
  <c r="I46" i="1" s="1"/>
  <c r="H48" i="1"/>
  <c r="I48" i="1" s="1"/>
  <c r="H50" i="1"/>
  <c r="H52" i="1"/>
  <c r="H54" i="1"/>
  <c r="H56" i="1"/>
  <c r="H40" i="1"/>
  <c r="H24" i="1"/>
  <c r="I44" i="1" s="1"/>
  <c r="H26" i="1"/>
  <c r="I66" i="1" s="1"/>
  <c r="H28" i="1"/>
  <c r="I68" i="1" s="1"/>
  <c r="H30" i="1"/>
  <c r="H4" i="1"/>
  <c r="H6" i="1"/>
  <c r="H8" i="1"/>
  <c r="H10" i="1"/>
  <c r="H12" i="1"/>
  <c r="H14" i="1"/>
  <c r="H16" i="1"/>
  <c r="H2" i="1"/>
  <c r="I2" i="1" s="1"/>
</calcChain>
</file>

<file path=xl/sharedStrings.xml><?xml version="1.0" encoding="utf-8"?>
<sst xmlns="http://schemas.openxmlformats.org/spreadsheetml/2006/main" count="175" uniqueCount="92">
  <si>
    <t>Well Type</t>
  </si>
  <si>
    <t>Threshold (dRn)</t>
  </si>
  <si>
    <t>Ct (dRn)</t>
  </si>
  <si>
    <t>Quantity (copies)</t>
  </si>
  <si>
    <t>RSq (dRn)</t>
  </si>
  <si>
    <t>Slope (dRn)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</si>
  <si>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</si>
  <si>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</si>
  <si>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</si>
  <si>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</si>
  <si>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</si>
  <si>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</si>
  <si>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</si>
  <si>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</si>
  <si>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</si>
  <si>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</si>
  <si>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</si>
  <si>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</si>
  <si>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E2</t>
  </si>
  <si>
    <t>Standard</t>
  </si>
  <si>
    <t>E3</t>
  </si>
  <si>
    <t>E10</t>
  </si>
  <si>
    <t>E11</t>
  </si>
  <si>
    <t>EPO</t>
  </si>
  <si>
    <t>HepG2 5' B5 NX 1</t>
  </si>
  <si>
    <t>HepG2 5' B5 HX 1</t>
  </si>
  <si>
    <t>HepG2 5' 16 NX 1</t>
  </si>
  <si>
    <t>HepG2 5' 16 HX 1</t>
  </si>
  <si>
    <t>HepG2 5' pool NX 1</t>
  </si>
  <si>
    <t>HepG2 5' pool HX 1</t>
  </si>
  <si>
    <t>AVERAGE</t>
  </si>
  <si>
    <t>EPO/L28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</si>
  <si>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</si>
  <si>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</si>
  <si>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</si>
  <si>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</si>
  <si>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</si>
  <si>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</si>
  <si>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</si>
  <si>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</si>
  <si>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</si>
  <si>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</si>
  <si>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</si>
  <si>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</si>
  <si>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F3</t>
  </si>
  <si>
    <t>F4</t>
  </si>
  <si>
    <t>F5</t>
  </si>
  <si>
    <t>F6</t>
  </si>
  <si>
    <t>F7</t>
  </si>
  <si>
    <t>F8</t>
  </si>
  <si>
    <t>L28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</si>
  <si>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</si>
  <si>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</si>
  <si>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</si>
  <si>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</si>
  <si>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</si>
  <si>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</si>
  <si>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</si>
  <si>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</si>
  <si>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</si>
  <si>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</si>
  <si>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</si>
  <si>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</si>
  <si>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G1</t>
  </si>
  <si>
    <t>G2</t>
  </si>
  <si>
    <t>G3</t>
  </si>
  <si>
    <t>G4</t>
  </si>
  <si>
    <t>G5</t>
  </si>
  <si>
    <t>G6</t>
  </si>
  <si>
    <t>CAIX</t>
  </si>
  <si>
    <t>Average</t>
  </si>
  <si>
    <t>CAIX/L28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</si>
  <si>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</si>
  <si>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</si>
  <si>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</si>
  <si>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</si>
  <si>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</si>
  <si>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</si>
  <si>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</si>
  <si>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</si>
  <si>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</si>
  <si>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</si>
  <si>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</si>
  <si>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</si>
  <si>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H7</t>
  </si>
  <si>
    <t>H8</t>
  </si>
  <si>
    <t>H9</t>
  </si>
  <si>
    <t>H10</t>
  </si>
  <si>
    <t>H11</t>
  </si>
  <si>
    <t>H12</t>
  </si>
  <si>
    <t>PAII</t>
  </si>
  <si>
    <t>PAII/L28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</si>
</sst>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16" fillId="0" borderId="0" xfId="0" applyFont="1"/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K41" sqref="K41"/>
    </sheetView>
  </sheetViews>
  <sheetFormatPr defaultRowHeight="14.4" x14ac:dyDescent="0.3"/>
  <cols>
    <col min="1" max="1" width="4.6640625" bestFit="1" customWidth="1"/>
    <col min="2" max="2" width="16.21875" customWidth="1"/>
    <col min="3" max="3" width="13.77734375" bestFit="1" customWidth="1"/>
    <col min="4" max="4" width="7.44140625" bestFit="1" customWidth="1"/>
    <col min="5" max="5" width="14.88671875" bestFit="1" customWidth="1"/>
    <col min="6" max="6" width="8.6640625" bestFit="1" customWidth="1"/>
    <col min="7" max="7" width="10.109375" bestFit="1" customWidth="1"/>
  </cols>
  <sheetData>
    <row r="1" spans="1:9" x14ac:dyDescent="0.3">
      <c r="A1" s="2" t="s">
        <v>23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30</v>
      </c>
      <c r="I1" t="s">
        <v>31</v>
      </c>
    </row>
    <row r="2" spans="1:9" x14ac:dyDescent="0.3">
      <c r="A2" t="s">
        <v>6</v>
      </c>
      <c r="B2" t="s">
        <v>24</v>
      </c>
      <c r="C2">
        <v>0.14399999999999999</v>
      </c>
      <c r="D2">
        <v>30.03</v>
      </c>
      <c r="E2" s="1">
        <v>43.04</v>
      </c>
      <c r="F2">
        <v>0.98299999999999998</v>
      </c>
      <c r="G2">
        <v>-3.18</v>
      </c>
      <c r="H2" s="3">
        <f>AVERAGE(E2:E3)</f>
        <v>22.704999999999998</v>
      </c>
      <c r="I2" s="3">
        <f>H2/H20</f>
        <v>1.5224461058772253E-4</v>
      </c>
    </row>
    <row r="3" spans="1:9" x14ac:dyDescent="0.3">
      <c r="A3" t="s">
        <v>7</v>
      </c>
      <c r="B3" t="s">
        <v>24</v>
      </c>
      <c r="C3">
        <v>0.14399999999999999</v>
      </c>
      <c r="D3">
        <v>34.03</v>
      </c>
      <c r="E3">
        <v>2.37</v>
      </c>
      <c r="F3">
        <v>0.98299999999999998</v>
      </c>
      <c r="G3">
        <v>-3.18</v>
      </c>
      <c r="H3" s="4"/>
      <c r="I3" s="4"/>
    </row>
    <row r="4" spans="1:9" x14ac:dyDescent="0.3">
      <c r="A4" t="s">
        <v>8</v>
      </c>
      <c r="B4" t="s">
        <v>25</v>
      </c>
      <c r="C4">
        <v>0.14399999999999999</v>
      </c>
      <c r="D4">
        <v>29.04</v>
      </c>
      <c r="E4" s="1">
        <v>88.15</v>
      </c>
      <c r="F4">
        <v>0.98299999999999998</v>
      </c>
      <c r="G4">
        <v>-3.18</v>
      </c>
      <c r="H4" s="3">
        <f t="shared" ref="H4" si="0">AVERAGE(E4:E5)</f>
        <v>51.135000000000005</v>
      </c>
      <c r="I4" s="3">
        <f t="shared" ref="I4" si="1">H4/H22</f>
        <v>2.7455033557046983E-4</v>
      </c>
    </row>
    <row r="5" spans="1:9" x14ac:dyDescent="0.3">
      <c r="A5" t="s">
        <v>9</v>
      </c>
      <c r="B5" t="s">
        <v>25</v>
      </c>
      <c r="C5">
        <v>0.14399999999999999</v>
      </c>
      <c r="D5">
        <v>31.57</v>
      </c>
      <c r="E5" s="1">
        <v>14.12</v>
      </c>
      <c r="F5">
        <v>0.98299999999999998</v>
      </c>
      <c r="G5">
        <v>-3.18</v>
      </c>
      <c r="H5" s="4"/>
      <c r="I5" s="4"/>
    </row>
    <row r="6" spans="1:9" x14ac:dyDescent="0.3">
      <c r="A6" t="s">
        <v>10</v>
      </c>
      <c r="B6" t="s">
        <v>26</v>
      </c>
      <c r="C6">
        <v>0.14399999999999999</v>
      </c>
      <c r="D6">
        <v>37.46</v>
      </c>
      <c r="E6" s="1">
        <v>0.1973</v>
      </c>
      <c r="F6">
        <v>0.98299999999999998</v>
      </c>
      <c r="G6">
        <v>-3.18</v>
      </c>
      <c r="H6" s="3">
        <f t="shared" ref="H6" si="2">AVERAGE(E6:E7)</f>
        <v>0.13954</v>
      </c>
      <c r="I6" s="3">
        <f t="shared" ref="I6" si="3">H6/H24</f>
        <v>4.1929086538461538E-7</v>
      </c>
    </row>
    <row r="7" spans="1:9" x14ac:dyDescent="0.3">
      <c r="A7" t="s">
        <v>11</v>
      </c>
      <c r="B7" t="s">
        <v>26</v>
      </c>
      <c r="C7">
        <v>0.14399999999999999</v>
      </c>
      <c r="D7">
        <v>38.68</v>
      </c>
      <c r="E7" s="1">
        <v>8.1780000000000005E-2</v>
      </c>
      <c r="F7">
        <v>0.98299999999999998</v>
      </c>
      <c r="G7">
        <v>-3.18</v>
      </c>
      <c r="H7" s="4"/>
      <c r="I7" s="4"/>
    </row>
    <row r="8" spans="1:9" x14ac:dyDescent="0.3">
      <c r="A8" t="s">
        <v>12</v>
      </c>
      <c r="B8" t="s">
        <v>27</v>
      </c>
      <c r="C8">
        <v>0.14399999999999999</v>
      </c>
      <c r="D8">
        <v>35.6</v>
      </c>
      <c r="E8" s="1">
        <v>0.76200000000000001</v>
      </c>
      <c r="F8">
        <v>0.98299999999999998</v>
      </c>
      <c r="G8">
        <v>-3.18</v>
      </c>
      <c r="H8" s="3">
        <f t="shared" ref="H8" si="4">AVERAGE(E8:E9)</f>
        <v>0.94100000000000006</v>
      </c>
      <c r="I8" s="3">
        <f t="shared" ref="I8" si="5">H8/H26</f>
        <v>2.5194109772423027E-5</v>
      </c>
    </row>
    <row r="9" spans="1:9" x14ac:dyDescent="0.3">
      <c r="A9" t="s">
        <v>13</v>
      </c>
      <c r="B9" t="s">
        <v>27</v>
      </c>
      <c r="C9">
        <v>0.14399999999999999</v>
      </c>
      <c r="D9">
        <v>35.06</v>
      </c>
      <c r="E9">
        <v>1.1200000000000001</v>
      </c>
      <c r="F9">
        <v>0.98299999999999998</v>
      </c>
      <c r="G9">
        <v>-3.18</v>
      </c>
      <c r="H9" s="4"/>
      <c r="I9" s="4"/>
    </row>
    <row r="10" spans="1:9" x14ac:dyDescent="0.3">
      <c r="A10" t="s">
        <v>14</v>
      </c>
      <c r="B10" t="s">
        <v>28</v>
      </c>
      <c r="C10">
        <v>0.14399999999999999</v>
      </c>
      <c r="D10">
        <v>37.75</v>
      </c>
      <c r="E10" s="1">
        <v>0.16020000000000001</v>
      </c>
      <c r="F10">
        <v>0.98299999999999998</v>
      </c>
      <c r="G10">
        <v>-3.18</v>
      </c>
      <c r="H10" s="3">
        <f t="shared" ref="H10" si="6">AVERAGE(E10:E11)</f>
        <v>0.15210000000000001</v>
      </c>
      <c r="I10" s="3">
        <f t="shared" ref="I10" si="7">H10/H28</f>
        <v>3.1015497553017949E-6</v>
      </c>
    </row>
    <row r="11" spans="1:9" x14ac:dyDescent="0.3">
      <c r="A11" t="s">
        <v>15</v>
      </c>
      <c r="B11" t="s">
        <v>28</v>
      </c>
      <c r="C11">
        <v>0.14399999999999999</v>
      </c>
      <c r="D11">
        <v>37.9</v>
      </c>
      <c r="E11" s="1">
        <v>0.14399999999999999</v>
      </c>
      <c r="F11">
        <v>0.98299999999999998</v>
      </c>
      <c r="G11">
        <v>-3.18</v>
      </c>
      <c r="H11" s="4"/>
      <c r="I11" s="4"/>
    </row>
    <row r="12" spans="1:9" x14ac:dyDescent="0.3">
      <c r="A12" t="s">
        <v>16</v>
      </c>
      <c r="B12" t="s">
        <v>29</v>
      </c>
      <c r="C12">
        <v>0.14399999999999999</v>
      </c>
      <c r="D12">
        <v>36.01</v>
      </c>
      <c r="E12" s="1">
        <v>0.56440000000000001</v>
      </c>
      <c r="F12">
        <v>0.98299999999999998</v>
      </c>
      <c r="G12">
        <v>-3.18</v>
      </c>
      <c r="H12" s="3">
        <f t="shared" ref="H12" si="8">AVERAGE(E12:E13)</f>
        <v>1.8472</v>
      </c>
      <c r="I12" s="3">
        <f t="shared" ref="I12" si="9">H12/H30</f>
        <v>1.1009983609000148E-5</v>
      </c>
    </row>
    <row r="13" spans="1:9" x14ac:dyDescent="0.3">
      <c r="A13" t="s">
        <v>17</v>
      </c>
      <c r="B13" t="s">
        <v>29</v>
      </c>
      <c r="C13">
        <v>0.14399999999999999</v>
      </c>
      <c r="D13">
        <v>33.65</v>
      </c>
      <c r="E13">
        <v>3.13</v>
      </c>
      <c r="F13">
        <v>0.98299999999999998</v>
      </c>
      <c r="G13">
        <v>-3.18</v>
      </c>
      <c r="H13" s="4"/>
      <c r="I13" s="4"/>
    </row>
    <row r="14" spans="1:9" x14ac:dyDescent="0.3">
      <c r="A14" t="s">
        <v>18</v>
      </c>
      <c r="B14" t="s">
        <v>19</v>
      </c>
      <c r="C14">
        <v>0.14399999999999999</v>
      </c>
      <c r="D14">
        <v>12.6</v>
      </c>
      <c r="E14" s="1">
        <v>10000000</v>
      </c>
      <c r="F14">
        <v>0.98299999999999998</v>
      </c>
      <c r="G14">
        <v>-3.18</v>
      </c>
      <c r="H14" s="3">
        <f t="shared" ref="H14" si="10">AVERAGE(E14:E15)</f>
        <v>5500000</v>
      </c>
      <c r="I14" s="3"/>
    </row>
    <row r="15" spans="1:9" x14ac:dyDescent="0.3">
      <c r="A15" t="s">
        <v>20</v>
      </c>
      <c r="B15" t="s">
        <v>19</v>
      </c>
      <c r="C15">
        <v>0.14399999999999999</v>
      </c>
      <c r="D15">
        <v>16.89</v>
      </c>
      <c r="E15" s="1">
        <v>1000000</v>
      </c>
      <c r="F15">
        <v>0.98299999999999998</v>
      </c>
      <c r="G15">
        <v>-3.18</v>
      </c>
      <c r="H15" s="4"/>
      <c r="I15" s="4"/>
    </row>
    <row r="16" spans="1:9" x14ac:dyDescent="0.3">
      <c r="A16" t="s">
        <v>21</v>
      </c>
      <c r="B16" t="s">
        <v>19</v>
      </c>
      <c r="C16">
        <v>0.14399999999999999</v>
      </c>
      <c r="D16">
        <v>18.91</v>
      </c>
      <c r="E16" s="1">
        <v>100000</v>
      </c>
      <c r="F16">
        <v>0.98299999999999998</v>
      </c>
      <c r="G16">
        <v>-3.18</v>
      </c>
      <c r="H16" s="3">
        <f t="shared" ref="H16" si="11">AVERAGE(E16:E17)</f>
        <v>55000</v>
      </c>
      <c r="I16" s="3"/>
    </row>
    <row r="17" spans="1:9" x14ac:dyDescent="0.3">
      <c r="A17" t="s">
        <v>22</v>
      </c>
      <c r="B17" t="s">
        <v>19</v>
      </c>
      <c r="C17">
        <v>0.14399999999999999</v>
      </c>
      <c r="D17">
        <v>22.53</v>
      </c>
      <c r="E17" s="1">
        <v>10000</v>
      </c>
      <c r="F17">
        <v>0.98299999999999998</v>
      </c>
      <c r="G17">
        <v>-3.18</v>
      </c>
      <c r="H17" s="4"/>
      <c r="I17" s="4"/>
    </row>
    <row r="19" spans="1:9" x14ac:dyDescent="0.3">
      <c r="A19" s="2" t="s">
        <v>50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30</v>
      </c>
    </row>
    <row r="20" spans="1:9" x14ac:dyDescent="0.3">
      <c r="A20" t="s">
        <v>32</v>
      </c>
      <c r="B20" t="s">
        <v>24</v>
      </c>
      <c r="C20">
        <v>0.2034</v>
      </c>
      <c r="D20">
        <v>22.48</v>
      </c>
      <c r="E20" s="1">
        <v>199400</v>
      </c>
      <c r="F20">
        <v>0.95399999999999996</v>
      </c>
      <c r="G20">
        <v>-3.2770000000000001</v>
      </c>
      <c r="H20" s="3">
        <f>AVERAGE(E20:E21)</f>
        <v>149135</v>
      </c>
      <c r="I20" s="4"/>
    </row>
    <row r="21" spans="1:9" x14ac:dyDescent="0.3">
      <c r="A21" t="s">
        <v>33</v>
      </c>
      <c r="B21" t="s">
        <v>24</v>
      </c>
      <c r="C21">
        <v>0.2034</v>
      </c>
      <c r="D21">
        <v>23.48</v>
      </c>
      <c r="E21" s="1">
        <v>98870</v>
      </c>
      <c r="F21">
        <v>0.95399999999999996</v>
      </c>
      <c r="G21">
        <v>-3.2770000000000001</v>
      </c>
      <c r="H21" s="4"/>
      <c r="I21" s="4"/>
    </row>
    <row r="22" spans="1:9" x14ac:dyDescent="0.3">
      <c r="A22" t="s">
        <v>34</v>
      </c>
      <c r="B22" t="s">
        <v>25</v>
      </c>
      <c r="C22">
        <v>0.2034</v>
      </c>
      <c r="D22">
        <v>21.97</v>
      </c>
      <c r="E22" s="1">
        <v>285600</v>
      </c>
      <c r="F22">
        <v>0.95399999999999996</v>
      </c>
      <c r="G22">
        <v>-3.2770000000000001</v>
      </c>
      <c r="H22" s="3">
        <f>AVERAGE(E22:E23)</f>
        <v>186250</v>
      </c>
    </row>
    <row r="23" spans="1:9" x14ac:dyDescent="0.3">
      <c r="A23" t="s">
        <v>35</v>
      </c>
      <c r="B23" t="s">
        <v>25</v>
      </c>
      <c r="C23">
        <v>0.2034</v>
      </c>
      <c r="D23">
        <v>23.66</v>
      </c>
      <c r="E23" s="5">
        <v>86900</v>
      </c>
      <c r="F23">
        <v>0.95399999999999996</v>
      </c>
      <c r="G23">
        <v>-3.2770000000000001</v>
      </c>
      <c r="H23" s="4"/>
    </row>
    <row r="24" spans="1:9" x14ac:dyDescent="0.3">
      <c r="A24" t="s">
        <v>36</v>
      </c>
      <c r="B24" t="s">
        <v>26</v>
      </c>
      <c r="C24">
        <v>0.2034</v>
      </c>
      <c r="D24">
        <v>22.55</v>
      </c>
      <c r="E24" s="1">
        <v>190300</v>
      </c>
      <c r="F24">
        <v>0.95399999999999996</v>
      </c>
      <c r="G24">
        <v>-3.2770000000000001</v>
      </c>
      <c r="H24" s="3">
        <f t="shared" ref="H24" si="12">AVERAGE(E24:E25)</f>
        <v>332800</v>
      </c>
    </row>
    <row r="25" spans="1:9" x14ac:dyDescent="0.3">
      <c r="A25" t="s">
        <v>37</v>
      </c>
      <c r="B25" t="s">
        <v>26</v>
      </c>
      <c r="C25">
        <v>0.2034</v>
      </c>
      <c r="D25">
        <v>21.24</v>
      </c>
      <c r="E25" s="1">
        <v>475300</v>
      </c>
      <c r="F25">
        <v>0.95399999999999996</v>
      </c>
      <c r="G25">
        <v>-3.2770000000000001</v>
      </c>
      <c r="H25" s="4"/>
    </row>
    <row r="26" spans="1:9" x14ac:dyDescent="0.3">
      <c r="A26" t="s">
        <v>38</v>
      </c>
      <c r="B26" t="s">
        <v>27</v>
      </c>
      <c r="C26">
        <v>0.2034</v>
      </c>
      <c r="D26">
        <v>24.65</v>
      </c>
      <c r="E26" s="1">
        <v>43240</v>
      </c>
      <c r="F26">
        <v>0.95399999999999996</v>
      </c>
      <c r="G26">
        <v>-3.2770000000000001</v>
      </c>
      <c r="H26" s="3">
        <f t="shared" ref="H26" si="13">AVERAGE(E26:E27)</f>
        <v>37350</v>
      </c>
    </row>
    <row r="27" spans="1:9" x14ac:dyDescent="0.3">
      <c r="A27" t="s">
        <v>39</v>
      </c>
      <c r="B27" t="s">
        <v>27</v>
      </c>
      <c r="C27">
        <v>0.2034</v>
      </c>
      <c r="D27">
        <v>25.11</v>
      </c>
      <c r="E27" s="1">
        <v>31460</v>
      </c>
      <c r="F27">
        <v>0.95399999999999996</v>
      </c>
      <c r="G27">
        <v>-3.2770000000000001</v>
      </c>
      <c r="H27" s="4"/>
    </row>
    <row r="28" spans="1:9" x14ac:dyDescent="0.3">
      <c r="A28" t="s">
        <v>40</v>
      </c>
      <c r="B28" t="s">
        <v>28</v>
      </c>
      <c r="C28">
        <v>0.2034</v>
      </c>
      <c r="D28">
        <v>25.52</v>
      </c>
      <c r="E28" s="1">
        <v>23500</v>
      </c>
      <c r="F28">
        <v>0.95399999999999996</v>
      </c>
      <c r="G28">
        <v>-3.2770000000000001</v>
      </c>
      <c r="H28" s="3">
        <f t="shared" ref="H28" si="14">AVERAGE(E28:E29)</f>
        <v>49040</v>
      </c>
    </row>
    <row r="29" spans="1:9" x14ac:dyDescent="0.3">
      <c r="A29" t="s">
        <v>41</v>
      </c>
      <c r="B29" t="s">
        <v>28</v>
      </c>
      <c r="C29">
        <v>0.2034</v>
      </c>
      <c r="D29">
        <v>23.88</v>
      </c>
      <c r="E29" s="1">
        <v>74580</v>
      </c>
      <c r="F29">
        <v>0.95399999999999996</v>
      </c>
      <c r="G29">
        <v>-3.2770000000000001</v>
      </c>
      <c r="H29" s="4"/>
    </row>
    <row r="30" spans="1:9" x14ac:dyDescent="0.3">
      <c r="A30" t="s">
        <v>42</v>
      </c>
      <c r="B30" t="s">
        <v>29</v>
      </c>
      <c r="C30">
        <v>0.2034</v>
      </c>
      <c r="D30">
        <v>25.79</v>
      </c>
      <c r="E30" s="1">
        <v>19450</v>
      </c>
      <c r="F30">
        <v>0.95399999999999996</v>
      </c>
      <c r="G30">
        <v>-3.2770000000000001</v>
      </c>
      <c r="H30" s="3">
        <f t="shared" ref="H30" si="15">AVERAGE(E30:E31)</f>
        <v>167775</v>
      </c>
    </row>
    <row r="31" spans="1:9" x14ac:dyDescent="0.3">
      <c r="A31" t="s">
        <v>43</v>
      </c>
      <c r="B31" t="s">
        <v>29</v>
      </c>
      <c r="C31">
        <v>0.2034</v>
      </c>
      <c r="D31">
        <v>21.82</v>
      </c>
      <c r="E31" s="1">
        <v>316100</v>
      </c>
      <c r="F31">
        <v>0.95399999999999996</v>
      </c>
      <c r="G31">
        <v>-3.2770000000000001</v>
      </c>
      <c r="H31" s="4"/>
    </row>
    <row r="32" spans="1:9" x14ac:dyDescent="0.3">
      <c r="A32" t="s">
        <v>44</v>
      </c>
      <c r="B32" t="s">
        <v>19</v>
      </c>
      <c r="C32">
        <v>0.2034</v>
      </c>
      <c r="D32">
        <v>19.510000000000002</v>
      </c>
      <c r="E32" s="1">
        <v>1000000</v>
      </c>
      <c r="F32">
        <v>0.95399999999999996</v>
      </c>
      <c r="G32">
        <v>-3.2770000000000001</v>
      </c>
      <c r="H32" s="3"/>
    </row>
    <row r="33" spans="1:10" x14ac:dyDescent="0.3">
      <c r="A33" t="s">
        <v>45</v>
      </c>
      <c r="B33" t="s">
        <v>19</v>
      </c>
      <c r="C33">
        <v>0.2034</v>
      </c>
      <c r="D33">
        <v>23.94</v>
      </c>
      <c r="E33" s="1">
        <v>100000</v>
      </c>
      <c r="F33">
        <v>0.95399999999999996</v>
      </c>
      <c r="G33">
        <v>-3.2770000000000001</v>
      </c>
      <c r="H33" s="4"/>
    </row>
    <row r="34" spans="1:10" x14ac:dyDescent="0.3">
      <c r="A34" t="s">
        <v>46</v>
      </c>
      <c r="B34" t="s">
        <v>19</v>
      </c>
      <c r="C34">
        <v>0.2034</v>
      </c>
      <c r="D34">
        <v>29</v>
      </c>
      <c r="E34" s="1">
        <v>10000</v>
      </c>
      <c r="F34">
        <v>0.95399999999999996</v>
      </c>
      <c r="G34">
        <v>-3.2770000000000001</v>
      </c>
      <c r="H34" s="3"/>
    </row>
    <row r="35" spans="1:10" x14ac:dyDescent="0.3">
      <c r="A35" t="s">
        <v>47</v>
      </c>
      <c r="B35" t="s">
        <v>19</v>
      </c>
      <c r="C35">
        <v>0.2034</v>
      </c>
      <c r="D35">
        <v>28.3</v>
      </c>
      <c r="E35" s="1">
        <v>1000</v>
      </c>
      <c r="F35">
        <v>0.95399999999999996</v>
      </c>
      <c r="G35">
        <v>-3.2770000000000001</v>
      </c>
      <c r="H35" s="4"/>
    </row>
    <row r="36" spans="1:10" x14ac:dyDescent="0.3">
      <c r="A36" t="s">
        <v>48</v>
      </c>
      <c r="B36" t="s">
        <v>19</v>
      </c>
      <c r="C36">
        <v>0.2034</v>
      </c>
      <c r="D36">
        <v>13.86</v>
      </c>
      <c r="E36" s="1">
        <v>100000000</v>
      </c>
      <c r="F36">
        <v>0.95399999999999996</v>
      </c>
      <c r="G36">
        <v>-3.2770000000000001</v>
      </c>
      <c r="H36" s="3"/>
    </row>
    <row r="37" spans="1:10" x14ac:dyDescent="0.3">
      <c r="A37" t="s">
        <v>49</v>
      </c>
      <c r="B37" t="s">
        <v>19</v>
      </c>
      <c r="C37">
        <v>0.2034</v>
      </c>
      <c r="D37">
        <v>16.309999999999999</v>
      </c>
      <c r="E37" s="1">
        <v>10000000</v>
      </c>
      <c r="F37">
        <v>0.95399999999999996</v>
      </c>
      <c r="G37">
        <v>-3.2770000000000001</v>
      </c>
      <c r="H37" s="4"/>
    </row>
    <row r="39" spans="1:10" x14ac:dyDescent="0.3">
      <c r="A39" s="2" t="s">
        <v>69</v>
      </c>
      <c r="B39" t="s">
        <v>0</v>
      </c>
      <c r="C39" t="s">
        <v>1</v>
      </c>
      <c r="D39" t="s">
        <v>2</v>
      </c>
      <c r="E39" t="s">
        <v>3</v>
      </c>
      <c r="F39" t="s">
        <v>4</v>
      </c>
      <c r="G39" t="s">
        <v>5</v>
      </c>
      <c r="H39" t="s">
        <v>70</v>
      </c>
      <c r="I39" t="s">
        <v>71</v>
      </c>
    </row>
    <row r="40" spans="1:10" x14ac:dyDescent="0.3">
      <c r="A40" t="s">
        <v>51</v>
      </c>
      <c r="B40" t="s">
        <v>24</v>
      </c>
      <c r="C40">
        <v>0.255</v>
      </c>
      <c r="D40">
        <v>26.44</v>
      </c>
      <c r="E40" s="1">
        <v>284.3</v>
      </c>
      <c r="F40">
        <v>0.97899999999999998</v>
      </c>
      <c r="G40">
        <v>-2.9420000000000002</v>
      </c>
      <c r="H40" s="3">
        <f>AVERAGE(E40:E41)</f>
        <v>287.70000000000005</v>
      </c>
      <c r="I40" s="3">
        <f>H40/H20</f>
        <v>1.9291246186341237E-3</v>
      </c>
    </row>
    <row r="41" spans="1:10" x14ac:dyDescent="0.3">
      <c r="A41" t="s">
        <v>52</v>
      </c>
      <c r="B41" t="s">
        <v>24</v>
      </c>
      <c r="C41">
        <v>0.255</v>
      </c>
      <c r="D41">
        <v>26.41</v>
      </c>
      <c r="E41" s="1">
        <v>291.10000000000002</v>
      </c>
      <c r="F41">
        <v>0.97899999999999998</v>
      </c>
      <c r="G41">
        <v>-2.9420000000000002</v>
      </c>
      <c r="H41" s="4"/>
      <c r="I41" s="4"/>
    </row>
    <row r="42" spans="1:10" x14ac:dyDescent="0.3">
      <c r="A42" t="s">
        <v>53</v>
      </c>
      <c r="B42" t="s">
        <v>25</v>
      </c>
      <c r="C42">
        <v>0.255</v>
      </c>
      <c r="D42">
        <v>19.41</v>
      </c>
      <c r="E42" s="1">
        <v>69570</v>
      </c>
      <c r="F42">
        <v>0.97899999999999998</v>
      </c>
      <c r="G42">
        <v>-2.9420000000000002</v>
      </c>
      <c r="H42" s="3">
        <f t="shared" ref="H42" si="16">AVERAGE(E42:E43)</f>
        <v>37914.5</v>
      </c>
      <c r="I42" s="3">
        <f>H42/H22</f>
        <v>0.20356778523489932</v>
      </c>
      <c r="J42" s="1"/>
    </row>
    <row r="43" spans="1:10" x14ac:dyDescent="0.3">
      <c r="A43" t="s">
        <v>54</v>
      </c>
      <c r="B43" t="s">
        <v>25</v>
      </c>
      <c r="C43">
        <v>0.255</v>
      </c>
      <c r="D43">
        <v>22.49</v>
      </c>
      <c r="E43" s="1">
        <v>6259</v>
      </c>
      <c r="F43">
        <v>0.97899999999999998</v>
      </c>
      <c r="G43">
        <v>-2.9420000000000002</v>
      </c>
      <c r="H43" s="4"/>
      <c r="I43" s="4"/>
    </row>
    <row r="44" spans="1:10" x14ac:dyDescent="0.3">
      <c r="A44" t="s">
        <v>55</v>
      </c>
      <c r="B44" t="s">
        <v>26</v>
      </c>
      <c r="C44">
        <v>0.255</v>
      </c>
      <c r="D44">
        <v>28.76</v>
      </c>
      <c r="E44" s="1">
        <v>46.29</v>
      </c>
      <c r="F44">
        <v>0.97899999999999998</v>
      </c>
      <c r="G44">
        <v>-2.9420000000000002</v>
      </c>
      <c r="H44" s="3">
        <f t="shared" ref="H44" si="17">AVERAGE(E44:E45)</f>
        <v>76.894999999999996</v>
      </c>
      <c r="I44" s="3">
        <f t="shared" ref="I44" si="18">H44/H24</f>
        <v>2.3105468749999998E-4</v>
      </c>
    </row>
    <row r="45" spans="1:10" x14ac:dyDescent="0.3">
      <c r="A45" t="s">
        <v>56</v>
      </c>
      <c r="B45" t="s">
        <v>26</v>
      </c>
      <c r="C45">
        <v>0.255</v>
      </c>
      <c r="D45">
        <v>27.68</v>
      </c>
      <c r="E45" s="1">
        <v>107.5</v>
      </c>
      <c r="F45">
        <v>0.97899999999999998</v>
      </c>
      <c r="G45">
        <v>-2.9420000000000002</v>
      </c>
      <c r="H45" s="4"/>
      <c r="I45" s="4"/>
    </row>
    <row r="46" spans="1:10" x14ac:dyDescent="0.3">
      <c r="A46" t="s">
        <v>57</v>
      </c>
      <c r="B46" t="s">
        <v>27</v>
      </c>
      <c r="C46">
        <v>0.255</v>
      </c>
      <c r="D46">
        <v>23.45</v>
      </c>
      <c r="E46" s="1">
        <v>2947</v>
      </c>
      <c r="F46">
        <v>0.97899999999999998</v>
      </c>
      <c r="G46">
        <v>-2.9420000000000002</v>
      </c>
      <c r="H46" s="3">
        <f t="shared" ref="H46" si="19">AVERAGE(E46:E47)</f>
        <v>2264</v>
      </c>
      <c r="I46" s="3">
        <f t="shared" ref="I46" si="20">H46/H26</f>
        <v>6.0615796519410979E-2</v>
      </c>
    </row>
    <row r="47" spans="1:10" x14ac:dyDescent="0.3">
      <c r="A47" t="s">
        <v>58</v>
      </c>
      <c r="B47" t="s">
        <v>27</v>
      </c>
      <c r="C47">
        <v>0.255</v>
      </c>
      <c r="D47">
        <v>24.25</v>
      </c>
      <c r="E47" s="1">
        <v>1581</v>
      </c>
      <c r="F47">
        <v>0.97899999999999998</v>
      </c>
      <c r="G47">
        <v>-2.9420000000000002</v>
      </c>
      <c r="H47" s="4"/>
      <c r="I47" s="4"/>
    </row>
    <row r="48" spans="1:10" x14ac:dyDescent="0.3">
      <c r="A48" t="s">
        <v>59</v>
      </c>
      <c r="B48" t="s">
        <v>28</v>
      </c>
      <c r="C48">
        <v>0.255</v>
      </c>
      <c r="D48">
        <v>28.96</v>
      </c>
      <c r="E48" s="1">
        <v>39.58</v>
      </c>
      <c r="F48">
        <v>0.97899999999999998</v>
      </c>
      <c r="G48">
        <v>-2.9420000000000002</v>
      </c>
      <c r="H48" s="3">
        <f t="shared" ref="H48" si="21">AVERAGE(E48:E49)</f>
        <v>119.34</v>
      </c>
      <c r="I48" s="3">
        <f t="shared" ref="I48" si="22">H48/H28</f>
        <v>2.4335236541598694E-3</v>
      </c>
    </row>
    <row r="49" spans="1:9" x14ac:dyDescent="0.3">
      <c r="A49" t="s">
        <v>60</v>
      </c>
      <c r="B49" t="s">
        <v>28</v>
      </c>
      <c r="C49">
        <v>0.255</v>
      </c>
      <c r="D49">
        <v>26.89</v>
      </c>
      <c r="E49" s="1">
        <v>199.1</v>
      </c>
      <c r="F49">
        <v>0.97899999999999998</v>
      </c>
      <c r="G49">
        <v>-2.9420000000000002</v>
      </c>
      <c r="H49" s="4"/>
      <c r="I49" s="4"/>
    </row>
    <row r="50" spans="1:9" x14ac:dyDescent="0.3">
      <c r="A50" t="s">
        <v>61</v>
      </c>
      <c r="B50" t="s">
        <v>29</v>
      </c>
      <c r="C50">
        <v>0.255</v>
      </c>
      <c r="D50">
        <v>22.77</v>
      </c>
      <c r="E50" s="1">
        <v>4998</v>
      </c>
      <c r="F50">
        <v>0.97899999999999998</v>
      </c>
      <c r="G50">
        <v>-2.9420000000000002</v>
      </c>
      <c r="H50" s="3">
        <f t="shared" ref="H50" si="23">AVERAGE(E50:E51)</f>
        <v>8994</v>
      </c>
      <c r="I50" s="3">
        <f t="shared" ref="I50" si="24">H50/H30</f>
        <v>5.3607510058113546E-2</v>
      </c>
    </row>
    <row r="51" spans="1:9" x14ac:dyDescent="0.3">
      <c r="A51" t="s">
        <v>62</v>
      </c>
      <c r="B51" t="s">
        <v>29</v>
      </c>
      <c r="C51">
        <v>0.255</v>
      </c>
      <c r="D51">
        <v>21.55</v>
      </c>
      <c r="E51" s="1">
        <v>12990</v>
      </c>
      <c r="F51">
        <v>0.97899999999999998</v>
      </c>
      <c r="G51">
        <v>-2.9420000000000002</v>
      </c>
      <c r="H51" s="4"/>
      <c r="I51" s="4"/>
    </row>
    <row r="52" spans="1:9" x14ac:dyDescent="0.3">
      <c r="A52" t="s">
        <v>63</v>
      </c>
      <c r="B52" t="s">
        <v>19</v>
      </c>
      <c r="C52">
        <v>0.255</v>
      </c>
      <c r="D52">
        <v>9.27</v>
      </c>
      <c r="E52" s="1">
        <v>100000000</v>
      </c>
      <c r="F52">
        <v>0.97899999999999998</v>
      </c>
      <c r="G52">
        <v>-2.9420000000000002</v>
      </c>
      <c r="H52" s="3">
        <f t="shared" ref="H52" si="25">AVERAGE(E52:E53)</f>
        <v>55000000</v>
      </c>
      <c r="I52" s="3"/>
    </row>
    <row r="53" spans="1:9" x14ac:dyDescent="0.3">
      <c r="A53" t="s">
        <v>64</v>
      </c>
      <c r="B53" t="s">
        <v>19</v>
      </c>
      <c r="C53">
        <v>0.255</v>
      </c>
      <c r="D53">
        <v>13.37</v>
      </c>
      <c r="E53" s="1">
        <v>10000000</v>
      </c>
      <c r="F53">
        <v>0.97899999999999998</v>
      </c>
      <c r="G53">
        <v>-2.9420000000000002</v>
      </c>
      <c r="H53" s="4"/>
      <c r="I53" s="4"/>
    </row>
    <row r="54" spans="1:9" x14ac:dyDescent="0.3">
      <c r="A54" t="s">
        <v>65</v>
      </c>
      <c r="B54" t="s">
        <v>19</v>
      </c>
      <c r="C54">
        <v>0.255</v>
      </c>
      <c r="D54">
        <v>17.11</v>
      </c>
      <c r="E54" s="1">
        <v>1000000</v>
      </c>
      <c r="F54">
        <v>0.97899999999999998</v>
      </c>
      <c r="G54">
        <v>-2.9420000000000002</v>
      </c>
      <c r="H54" s="3">
        <f t="shared" ref="H54" si="26">AVERAGE(E54:E55)</f>
        <v>550000</v>
      </c>
      <c r="I54" s="3"/>
    </row>
    <row r="55" spans="1:9" x14ac:dyDescent="0.3">
      <c r="A55" t="s">
        <v>66</v>
      </c>
      <c r="B55" t="s">
        <v>19</v>
      </c>
      <c r="C55">
        <v>0.255</v>
      </c>
      <c r="D55">
        <v>18.47</v>
      </c>
      <c r="E55" s="1">
        <v>100000</v>
      </c>
      <c r="F55">
        <v>0.97899999999999998</v>
      </c>
      <c r="G55">
        <v>-2.9420000000000002</v>
      </c>
      <c r="H55" s="4"/>
      <c r="I55" s="4"/>
    </row>
    <row r="56" spans="1:9" x14ac:dyDescent="0.3">
      <c r="A56" t="s">
        <v>67</v>
      </c>
      <c r="B56" t="s">
        <v>19</v>
      </c>
      <c r="C56">
        <v>0.255</v>
      </c>
      <c r="D56">
        <v>22.55</v>
      </c>
      <c r="E56" s="1">
        <v>10000</v>
      </c>
      <c r="F56">
        <v>0.97899999999999998</v>
      </c>
      <c r="G56">
        <v>-2.9420000000000002</v>
      </c>
      <c r="H56" s="3">
        <f t="shared" ref="H56" si="27">AVERAGE(E56:E57)</f>
        <v>5500</v>
      </c>
      <c r="I56" s="3"/>
    </row>
    <row r="57" spans="1:9" x14ac:dyDescent="0.3">
      <c r="A57" t="s">
        <v>68</v>
      </c>
      <c r="B57" t="s">
        <v>19</v>
      </c>
      <c r="C57">
        <v>0.255</v>
      </c>
      <c r="D57">
        <v>24.08</v>
      </c>
      <c r="E57" s="1">
        <v>1000</v>
      </c>
      <c r="F57">
        <v>0.97899999999999998</v>
      </c>
      <c r="G57">
        <v>-2.9420000000000002</v>
      </c>
      <c r="H57" s="4"/>
      <c r="I57" s="4"/>
    </row>
    <row r="59" spans="1:9" x14ac:dyDescent="0.3">
      <c r="A59" t="s">
        <v>90</v>
      </c>
      <c r="B59" t="s">
        <v>0</v>
      </c>
      <c r="C59" t="s">
        <v>1</v>
      </c>
      <c r="D59" t="s">
        <v>2</v>
      </c>
      <c r="E59" t="s">
        <v>3</v>
      </c>
      <c r="F59" t="s">
        <v>4</v>
      </c>
      <c r="G59" t="s">
        <v>5</v>
      </c>
      <c r="H59" t="s">
        <v>70</v>
      </c>
      <c r="I59" t="s">
        <v>91</v>
      </c>
    </row>
    <row r="60" spans="1:9" x14ac:dyDescent="0.3">
      <c r="A60" t="s">
        <v>72</v>
      </c>
      <c r="B60" t="s">
        <v>24</v>
      </c>
      <c r="C60">
        <v>0.26840000000000003</v>
      </c>
      <c r="D60">
        <v>24.37</v>
      </c>
      <c r="E60" s="1">
        <v>404.4</v>
      </c>
      <c r="F60">
        <v>0.996</v>
      </c>
      <c r="G60">
        <v>-2.7130000000000001</v>
      </c>
      <c r="H60" s="3">
        <f>AVERAGE(E60:E61)</f>
        <v>467.3</v>
      </c>
      <c r="I60" s="3">
        <f>H60/H20</f>
        <v>3.1334026217856303E-3</v>
      </c>
    </row>
    <row r="61" spans="1:9" x14ac:dyDescent="0.3">
      <c r="A61" t="s">
        <v>73</v>
      </c>
      <c r="B61" t="s">
        <v>24</v>
      </c>
      <c r="C61">
        <v>0.26840000000000003</v>
      </c>
      <c r="D61">
        <v>24.05</v>
      </c>
      <c r="E61" s="1">
        <v>530.20000000000005</v>
      </c>
      <c r="F61">
        <v>0.996</v>
      </c>
      <c r="G61">
        <v>-2.7130000000000001</v>
      </c>
      <c r="H61" s="4"/>
      <c r="I61" s="4"/>
    </row>
    <row r="62" spans="1:9" x14ac:dyDescent="0.3">
      <c r="A62" t="s">
        <v>74</v>
      </c>
      <c r="B62" t="s">
        <v>25</v>
      </c>
      <c r="C62">
        <v>0.26840000000000003</v>
      </c>
      <c r="D62">
        <v>16.899999999999999</v>
      </c>
      <c r="E62" s="1">
        <v>230500</v>
      </c>
      <c r="F62">
        <v>0.996</v>
      </c>
      <c r="G62">
        <v>-2.7130000000000001</v>
      </c>
      <c r="H62" s="3">
        <f t="shared" ref="H62" si="28">AVERAGE(E62:E63)</f>
        <v>167350</v>
      </c>
      <c r="I62" s="3">
        <f t="shared" ref="I62" si="29">H62/H22</f>
        <v>0.89852348993288589</v>
      </c>
    </row>
    <row r="63" spans="1:9" x14ac:dyDescent="0.3">
      <c r="A63" t="s">
        <v>75</v>
      </c>
      <c r="B63" t="s">
        <v>25</v>
      </c>
      <c r="C63">
        <v>0.26840000000000003</v>
      </c>
      <c r="D63">
        <v>17.829999999999998</v>
      </c>
      <c r="E63" s="1">
        <v>104200</v>
      </c>
      <c r="F63">
        <v>0.996</v>
      </c>
      <c r="G63">
        <v>-2.7130000000000001</v>
      </c>
      <c r="H63" s="4"/>
      <c r="I63" s="4"/>
    </row>
    <row r="64" spans="1:9" x14ac:dyDescent="0.3">
      <c r="A64" t="s">
        <v>76</v>
      </c>
      <c r="B64" t="s">
        <v>26</v>
      </c>
      <c r="C64">
        <v>0.26840000000000003</v>
      </c>
      <c r="D64">
        <v>22.97</v>
      </c>
      <c r="E64" s="1">
        <v>1336</v>
      </c>
      <c r="F64">
        <v>0.996</v>
      </c>
      <c r="G64">
        <v>-2.7130000000000001</v>
      </c>
      <c r="H64" s="3">
        <f t="shared" ref="H64" si="30">AVERAGE(E64:E65)</f>
        <v>3252</v>
      </c>
      <c r="I64" s="3">
        <f t="shared" ref="I64" si="31">H64/H24</f>
        <v>9.7716346153846161E-3</v>
      </c>
    </row>
    <row r="65" spans="1:9" x14ac:dyDescent="0.3">
      <c r="A65" t="s">
        <v>77</v>
      </c>
      <c r="B65" t="s">
        <v>26</v>
      </c>
      <c r="C65">
        <v>0.26840000000000003</v>
      </c>
      <c r="D65">
        <v>21.37</v>
      </c>
      <c r="E65" s="1">
        <v>5168</v>
      </c>
      <c r="F65">
        <v>0.996</v>
      </c>
      <c r="G65">
        <v>-2.7130000000000001</v>
      </c>
      <c r="H65" s="4"/>
      <c r="I65" s="4"/>
    </row>
    <row r="66" spans="1:9" x14ac:dyDescent="0.3">
      <c r="A66" t="s">
        <v>78</v>
      </c>
      <c r="B66" t="s">
        <v>27</v>
      </c>
      <c r="C66">
        <v>0.26840000000000003</v>
      </c>
      <c r="D66">
        <v>19.190000000000001</v>
      </c>
      <c r="E66" s="1">
        <v>32950</v>
      </c>
      <c r="F66">
        <v>0.996</v>
      </c>
      <c r="G66">
        <v>-2.7130000000000001</v>
      </c>
      <c r="H66" s="3">
        <f t="shared" ref="H66" si="32">AVERAGE(E66:E67)</f>
        <v>52465</v>
      </c>
      <c r="I66" s="3">
        <f t="shared" ref="I66" si="33">H66/H26</f>
        <v>1.4046854082998661</v>
      </c>
    </row>
    <row r="67" spans="1:9" x14ac:dyDescent="0.3">
      <c r="A67" t="s">
        <v>79</v>
      </c>
      <c r="B67" t="s">
        <v>27</v>
      </c>
      <c r="C67">
        <v>0.26840000000000003</v>
      </c>
      <c r="D67">
        <v>18.27</v>
      </c>
      <c r="E67" s="1">
        <v>71980</v>
      </c>
      <c r="F67">
        <v>0.996</v>
      </c>
      <c r="G67">
        <v>-2.7130000000000001</v>
      </c>
      <c r="H67" s="4"/>
      <c r="I67" s="4"/>
    </row>
    <row r="68" spans="1:9" x14ac:dyDescent="0.3">
      <c r="A68" t="s">
        <v>80</v>
      </c>
      <c r="B68" t="s">
        <v>28</v>
      </c>
      <c r="C68">
        <v>0.26840000000000003</v>
      </c>
      <c r="D68">
        <v>22.81</v>
      </c>
      <c r="E68" s="1">
        <v>1525</v>
      </c>
      <c r="F68">
        <v>0.996</v>
      </c>
      <c r="G68">
        <v>-2.7130000000000001</v>
      </c>
      <c r="H68" s="3">
        <f t="shared" ref="H68" si="34">AVERAGE(E68:E69)</f>
        <v>1601</v>
      </c>
      <c r="I68" s="3">
        <f t="shared" ref="I68" si="35">H68/H28</f>
        <v>3.2646818923327894E-2</v>
      </c>
    </row>
    <row r="69" spans="1:9" x14ac:dyDescent="0.3">
      <c r="A69" t="s">
        <v>81</v>
      </c>
      <c r="B69" t="s">
        <v>28</v>
      </c>
      <c r="C69">
        <v>0.26840000000000003</v>
      </c>
      <c r="D69">
        <v>22.7</v>
      </c>
      <c r="E69" s="1">
        <v>1677</v>
      </c>
      <c r="F69">
        <v>0.996</v>
      </c>
      <c r="G69">
        <v>-2.7130000000000001</v>
      </c>
      <c r="H69" s="4"/>
      <c r="I69" s="4"/>
    </row>
    <row r="70" spans="1:9" x14ac:dyDescent="0.3">
      <c r="A70" t="s">
        <v>82</v>
      </c>
      <c r="B70" t="s">
        <v>29</v>
      </c>
      <c r="C70">
        <v>0.26840000000000003</v>
      </c>
      <c r="D70">
        <v>18</v>
      </c>
      <c r="E70" s="1">
        <v>90420</v>
      </c>
      <c r="F70">
        <v>0.996</v>
      </c>
      <c r="G70">
        <v>-2.7130000000000001</v>
      </c>
      <c r="H70" s="3">
        <f t="shared" ref="H70" si="36">AVERAGE(E70:E71)</f>
        <v>99710</v>
      </c>
      <c r="I70" s="3">
        <f t="shared" ref="I70" si="37">H70/H30</f>
        <v>0.59430785277901954</v>
      </c>
    </row>
    <row r="71" spans="1:9" x14ac:dyDescent="0.3">
      <c r="A71" t="s">
        <v>83</v>
      </c>
      <c r="B71" t="s">
        <v>29</v>
      </c>
      <c r="C71">
        <v>0.26840000000000003</v>
      </c>
      <c r="D71">
        <v>17.78</v>
      </c>
      <c r="E71" s="1">
        <v>109000</v>
      </c>
      <c r="F71">
        <v>0.996</v>
      </c>
      <c r="G71">
        <v>-2.7130000000000001</v>
      </c>
      <c r="H71" s="4"/>
      <c r="I71" s="4"/>
    </row>
    <row r="72" spans="1:9" x14ac:dyDescent="0.3">
      <c r="A72" t="s">
        <v>84</v>
      </c>
      <c r="B72" t="s">
        <v>19</v>
      </c>
      <c r="C72">
        <v>0.26840000000000003</v>
      </c>
      <c r="D72">
        <v>10.17</v>
      </c>
      <c r="E72" s="1">
        <v>100000000</v>
      </c>
      <c r="F72">
        <v>0.996</v>
      </c>
      <c r="G72">
        <v>-2.7130000000000001</v>
      </c>
      <c r="H72" s="3">
        <f t="shared" ref="H72" si="38">AVERAGE(E72:E73)</f>
        <v>55000000</v>
      </c>
      <c r="I72" s="3"/>
    </row>
    <row r="73" spans="1:9" x14ac:dyDescent="0.3">
      <c r="A73" t="s">
        <v>85</v>
      </c>
      <c r="B73" t="s">
        <v>19</v>
      </c>
      <c r="C73">
        <v>0.26840000000000003</v>
      </c>
      <c r="D73">
        <v>12.14</v>
      </c>
      <c r="E73" s="1">
        <v>10000000</v>
      </c>
      <c r="F73">
        <v>0.996</v>
      </c>
      <c r="G73">
        <v>-2.7130000000000001</v>
      </c>
      <c r="H73" s="4"/>
      <c r="I73" s="4"/>
    </row>
    <row r="74" spans="1:9" x14ac:dyDescent="0.3">
      <c r="A74" t="s">
        <v>86</v>
      </c>
      <c r="B74" t="s">
        <v>19</v>
      </c>
      <c r="C74">
        <v>0.26840000000000003</v>
      </c>
      <c r="D74">
        <v>15.05</v>
      </c>
      <c r="E74" s="1">
        <v>1000000</v>
      </c>
      <c r="F74">
        <v>0.996</v>
      </c>
      <c r="G74">
        <v>-2.7130000000000001</v>
      </c>
      <c r="H74" s="3">
        <f t="shared" ref="H74" si="39">AVERAGE(E74:E75)</f>
        <v>550000</v>
      </c>
      <c r="I74" s="3"/>
    </row>
    <row r="75" spans="1:9" x14ac:dyDescent="0.3">
      <c r="A75" t="s">
        <v>87</v>
      </c>
      <c r="B75" t="s">
        <v>19</v>
      </c>
      <c r="C75">
        <v>0.26840000000000003</v>
      </c>
      <c r="D75">
        <v>17.7</v>
      </c>
      <c r="E75" s="1">
        <v>100000</v>
      </c>
      <c r="F75">
        <v>0.996</v>
      </c>
      <c r="G75">
        <v>-2.7130000000000001</v>
      </c>
      <c r="H75" s="4"/>
      <c r="I75" s="4"/>
    </row>
    <row r="76" spans="1:9" x14ac:dyDescent="0.3">
      <c r="A76" t="s">
        <v>88</v>
      </c>
      <c r="B76" t="s">
        <v>19</v>
      </c>
      <c r="C76">
        <v>0.26840000000000003</v>
      </c>
      <c r="D76">
        <v>20.440000000000001</v>
      </c>
      <c r="E76" s="1">
        <v>10000</v>
      </c>
      <c r="F76">
        <v>0.996</v>
      </c>
      <c r="G76">
        <v>-2.7130000000000001</v>
      </c>
      <c r="H76" s="3">
        <f t="shared" ref="H76" si="40">AVERAGE(E76:E77)</f>
        <v>5500</v>
      </c>
      <c r="I76" s="3"/>
    </row>
    <row r="77" spans="1:9" x14ac:dyDescent="0.3">
      <c r="A77" t="s">
        <v>89</v>
      </c>
      <c r="B77" t="s">
        <v>19</v>
      </c>
      <c r="C77">
        <v>0.26840000000000003</v>
      </c>
      <c r="D77">
        <v>23.65</v>
      </c>
      <c r="E77" s="1">
        <v>1000</v>
      </c>
      <c r="F77">
        <v>0.996</v>
      </c>
      <c r="G77">
        <v>-2.7130000000000001</v>
      </c>
      <c r="H77" s="4"/>
      <c r="I77" s="4"/>
    </row>
  </sheetData>
  <mergeCells count="62">
    <mergeCell ref="H36:H37"/>
    <mergeCell ref="H14:H15"/>
    <mergeCell ref="H16:H17"/>
    <mergeCell ref="I2:I3"/>
    <mergeCell ref="H20:H21"/>
    <mergeCell ref="H22:H23"/>
    <mergeCell ref="H24:H25"/>
    <mergeCell ref="I20:I21"/>
    <mergeCell ref="I16:I17"/>
    <mergeCell ref="H2:H3"/>
    <mergeCell ref="H4:H5"/>
    <mergeCell ref="H6:H7"/>
    <mergeCell ref="H8:H9"/>
    <mergeCell ref="H10:H11"/>
    <mergeCell ref="H12:H13"/>
    <mergeCell ref="H26:H27"/>
    <mergeCell ref="H28:H29"/>
    <mergeCell ref="H30:H31"/>
    <mergeCell ref="H32:H33"/>
    <mergeCell ref="H34:H35"/>
    <mergeCell ref="H52:H53"/>
    <mergeCell ref="H54:H55"/>
    <mergeCell ref="H56:H57"/>
    <mergeCell ref="I40:I41"/>
    <mergeCell ref="I42:I43"/>
    <mergeCell ref="I44:I45"/>
    <mergeCell ref="I46:I47"/>
    <mergeCell ref="I48:I49"/>
    <mergeCell ref="I50:I51"/>
    <mergeCell ref="I52:I53"/>
    <mergeCell ref="H40:H41"/>
    <mergeCell ref="H42:H43"/>
    <mergeCell ref="H44:H45"/>
    <mergeCell ref="H46:H47"/>
    <mergeCell ref="H48:H49"/>
    <mergeCell ref="H50:H51"/>
    <mergeCell ref="I56:I57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I70:I71"/>
    <mergeCell ref="I72:I73"/>
    <mergeCell ref="I74:I75"/>
    <mergeCell ref="I76:I77"/>
    <mergeCell ref="I4:I5"/>
    <mergeCell ref="I6:I7"/>
    <mergeCell ref="I8:I9"/>
    <mergeCell ref="I10:I11"/>
    <mergeCell ref="I12:I13"/>
    <mergeCell ref="I14:I15"/>
    <mergeCell ref="I60:I61"/>
    <mergeCell ref="I62:I63"/>
    <mergeCell ref="I64:I65"/>
    <mergeCell ref="I66:I67"/>
    <mergeCell ref="I68:I69"/>
    <mergeCell ref="I54:I55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iorlan, SYBR Green, 05-08-2017,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2017-05-10T12:21:49Z</dcterms:created>
  <dcterms:modified xsi:type="dcterms:W3CDTF">2017-05-10T17:03:25Z</dcterms:modified>
</cp:coreProperties>
</file>