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512" windowHeight="7308"/>
  </bookViews>
  <sheets>
    <sheet name="Sheet2" sheetId="2" r:id="rId1"/>
    <sheet name="Sheet1" sheetId="1" r:id="rId2"/>
  </sheets>
  <calcPr calcId="145621"/>
</workbook>
</file>

<file path=xl/calcChain.xml><?xml version="1.0" encoding="utf-8"?>
<calcChain xmlns="http://schemas.openxmlformats.org/spreadsheetml/2006/main">
  <c r="E138" i="2" l="1"/>
  <c r="E139" i="2"/>
  <c r="E140" i="2"/>
  <c r="E141" i="2"/>
  <c r="D138" i="2"/>
  <c r="D139" i="2"/>
  <c r="D140" i="2"/>
  <c r="D141" i="2"/>
  <c r="C138" i="2"/>
  <c r="C139" i="2"/>
  <c r="C140" i="2"/>
  <c r="C141" i="2"/>
  <c r="C137" i="2"/>
  <c r="D137" i="2"/>
  <c r="E137" i="2"/>
  <c r="B141" i="2"/>
  <c r="B138" i="2"/>
  <c r="B139" i="2"/>
  <c r="B140" i="2"/>
  <c r="B137" i="2"/>
  <c r="E134" i="2"/>
  <c r="E133" i="2"/>
  <c r="E132" i="2"/>
  <c r="E131" i="2"/>
  <c r="E130" i="2"/>
  <c r="D134" i="2"/>
  <c r="D133" i="2"/>
  <c r="D132" i="2"/>
  <c r="D131" i="2"/>
  <c r="D130" i="2"/>
  <c r="C134" i="2"/>
  <c r="C133" i="2"/>
  <c r="C132" i="2"/>
  <c r="C131" i="2"/>
  <c r="C130" i="2"/>
  <c r="B134" i="2"/>
  <c r="B133" i="2"/>
  <c r="B132" i="2"/>
  <c r="B131" i="2"/>
  <c r="B130" i="2"/>
  <c r="E124" i="2"/>
  <c r="E125" i="2"/>
  <c r="E126" i="2"/>
  <c r="E127" i="2"/>
  <c r="D124" i="2"/>
  <c r="D125" i="2"/>
  <c r="D126" i="2"/>
  <c r="D127" i="2"/>
  <c r="D123" i="2"/>
  <c r="E123" i="2"/>
  <c r="C124" i="2"/>
  <c r="C125" i="2"/>
  <c r="C126" i="2"/>
  <c r="C127" i="2"/>
  <c r="C123" i="2"/>
  <c r="B127" i="2"/>
  <c r="B124" i="2"/>
  <c r="B125" i="2"/>
  <c r="B126" i="2"/>
  <c r="B123" i="2"/>
  <c r="E120" i="2"/>
  <c r="E119" i="2"/>
  <c r="E118" i="2"/>
  <c r="E117" i="2"/>
  <c r="E116" i="2"/>
  <c r="D120" i="2"/>
  <c r="D119" i="2"/>
  <c r="D118" i="2"/>
  <c r="D117" i="2"/>
  <c r="D116" i="2"/>
  <c r="C120" i="2"/>
  <c r="C119" i="2"/>
  <c r="C118" i="2"/>
  <c r="C117" i="2"/>
  <c r="C116" i="2"/>
  <c r="B120" i="2"/>
  <c r="B119" i="2"/>
  <c r="B118" i="2"/>
  <c r="B117" i="2"/>
  <c r="B116" i="2"/>
  <c r="E109" i="2"/>
  <c r="E110" i="2"/>
  <c r="E111" i="2"/>
  <c r="E112" i="2"/>
  <c r="D109" i="2"/>
  <c r="D110" i="2"/>
  <c r="D111" i="2"/>
  <c r="D112" i="2"/>
  <c r="D108" i="2"/>
  <c r="E108" i="2"/>
  <c r="C109" i="2"/>
  <c r="C110" i="2"/>
  <c r="C111" i="2"/>
  <c r="C112" i="2"/>
  <c r="C108" i="2"/>
  <c r="B109" i="2"/>
  <c r="B110" i="2"/>
  <c r="B111" i="2"/>
  <c r="B112" i="2"/>
  <c r="B108" i="2"/>
  <c r="C80" i="2"/>
  <c r="B80" i="2"/>
  <c r="D75" i="2"/>
  <c r="D73" i="2"/>
  <c r="D74" i="2"/>
  <c r="D72" i="2"/>
  <c r="D71" i="2"/>
  <c r="C75" i="2"/>
  <c r="C74" i="2"/>
  <c r="C73" i="2"/>
  <c r="C72" i="2"/>
  <c r="C71" i="2"/>
  <c r="B75" i="2"/>
  <c r="B74" i="2"/>
  <c r="B73" i="2"/>
  <c r="B72" i="2"/>
  <c r="B71" i="2"/>
  <c r="E84" i="2" l="1"/>
  <c r="E81" i="2"/>
  <c r="E82" i="2"/>
  <c r="E83" i="2"/>
  <c r="D81" i="2"/>
  <c r="D82" i="2"/>
  <c r="D83" i="2"/>
  <c r="D84" i="2"/>
  <c r="C81" i="2"/>
  <c r="C82" i="2"/>
  <c r="C83" i="2"/>
  <c r="C84" i="2"/>
  <c r="D80" i="2"/>
  <c r="E80" i="2"/>
  <c r="B84" i="2"/>
  <c r="B81" i="2"/>
  <c r="B82" i="2"/>
  <c r="B83" i="2"/>
  <c r="E75" i="2"/>
  <c r="E74" i="2"/>
  <c r="E73" i="2"/>
  <c r="E72" i="2"/>
  <c r="E71" i="2"/>
  <c r="M66" i="2"/>
  <c r="D66" i="2"/>
  <c r="E66" i="2"/>
  <c r="F66" i="2"/>
  <c r="G66" i="2"/>
  <c r="H66" i="2"/>
  <c r="I66" i="2"/>
  <c r="J66" i="2"/>
  <c r="K66" i="2"/>
  <c r="L66" i="2"/>
  <c r="C66" i="2"/>
  <c r="B66" i="2"/>
  <c r="C65" i="2"/>
  <c r="D65" i="2"/>
  <c r="E65" i="2"/>
  <c r="F65" i="2"/>
  <c r="G65" i="2"/>
  <c r="H65" i="2"/>
  <c r="I65" i="2"/>
  <c r="J65" i="2"/>
  <c r="K65" i="2"/>
  <c r="L65" i="2"/>
  <c r="M65" i="2"/>
  <c r="B65" i="2"/>
</calcChain>
</file>

<file path=xl/comments1.xml><?xml version="1.0" encoding="utf-8"?>
<comments xmlns="http://schemas.openxmlformats.org/spreadsheetml/2006/main">
  <authors>
    <author>Ilaria Orlando</author>
  </authors>
  <commentList>
    <comment ref="E1" authorId="0">
      <text>
        <r>
          <rPr>
            <b/>
            <sz val="9"/>
            <color indexed="81"/>
            <rFont val="Tahoma"/>
            <charset val="1"/>
          </rPr>
          <t xml:space="preserve">Tecan.At.Common, 3.7.3.0
Tecan.At.Common.DocumentManagement, 3.7.3.0
Tecan.At.Common.DocumentManagement.Reader, 3.4.4.0
Tecan.At.Common.MCS, 3.7.3.0
Tecan.At.Common.Results, 3.7.3.0
Tecan.At.Common.UI, 3.7.3.0
Tecan.At.Communication.Common, 3.7.4.0
Tecan.At.Communication.Port.IP, 3.7.4.0
Tecan.At.Communication.Port.RS232, 3.7.4.0
Tecan.At.Communication.Port.SIM.Common, 3.7.4.0
Tecan.At.Communication.Port.USB, 3.7.4.0
Tecan.At.Communication.Server, 3.7.4.0
Tecan.At.Communication.SIM.AMR, 3.4.4.0
Tecan.At.Communication.SIM.AMRPlus, 3.4.4.0
Tecan.At.Communication.SIM.Connect, 3.7.4.0
Tecan.At.Communication.SIM.GeniosUltra, 3.4.4.0
Tecan.At.Communication.SIM.Safire3, 3.4.4.0
Tecan.At.Communication.SIM.Safire3Pro, 3.4.4.0
Tecan.At.Communication.SIM.SunriseMini, 3.4.4.0
Tecan.At.Instrument.Common, 3.7.4.0
Tecan.At.Instrument.Common.GCM, 3.6.5.0
Tecan.At.Instrument.Common.Reader, 3.4.4.0
Tecan.At.Instrument.Common.Stacker, 3.7.4.0
Tecan.At.Instrument.Gas.GCM, 3.6.5.0
Tecan.At.Instrument.GCM.Server, 3.6.5.0
Tecan.At.Instrument.Reader.AMR, 3.4.4.0
Tecan.At.Instrument.Reader.AMRPlus, 3.4.4.0
Tecan.At.Instrument.Reader.GeniosUltra, 3.4.4.0
Tecan.At.Instrument.Reader.Safire3, 3.4.4.0
Tecan.At.Instrument.Reader.Safire3Pro, 3.4.4.0
Tecan.At.Instrument.Reader.SunriseMini, 3.4.4.0
Tecan.At.Instrument.Server, 3.7.4.0
Tecan.At.Instrument.Stacker.Connect, 3.7.4.0
Tecan.At.Instrument.Stacker.Server, 3.7.4.0
Tecan.At.Measurement.BuiltInTest.Common, 3.4.4.0
Tecan.At.Measurement.Common, 3.4.4.0
Tecan.At.Measurement.Server, 3.4.4.0
Tecan.At.XFluor, 1.11.1.0
Tecan.At.XFluor.Connect.Reader, 1.11.1.0
Tecan.At.XFluor.Core, 1.11.1.0
Tecan.At.XFluor.Device, 1.11.1.0
Tecan.At.XFluor.Device.AMR, 1.11.1.0
Tecan.At.XFluor.Device.AMRPlus, 1.11.1.0
Tecan.At.XFluor.Device.GeniosUltra, 1.11.1.0
Tecan.At.XFluor.Device.Reader, 1.11.1.0
Tecan.At.XFluor.Device.Safire3, 1.11.1.0
Tecan.At.XFluor.Device.Safire3Pro, 1.11.1.0
Tecan.At.XFluor.Device.SunriseMini, 1.11.1.0
Tecan.At.XFluor.ExcelOutput, 1.11.1.0
Tecan.At.XFluor.NanoQuant, 1.11.1.0
Tecan.At.XFluor.ReaderEditor, 1.11.1.0
</t>
        </r>
      </text>
    </comment>
    <comment ref="E3" authorId="0">
      <text>
        <r>
          <rPr>
            <b/>
            <sz val="9"/>
            <color indexed="81"/>
            <rFont val="Tahoma"/>
            <charset val="1"/>
          </rPr>
          <t xml:space="preserve">EHC, V_3.40_01/15_Infinite (Dec 23 2014/12.45.11)
MTP, V_3.40_01/15_Infinite (Dec 23 2014/12.45.11)
INB, V_3.40_01/15_Infinite (Dec 23 2014/12.45.11)
INA, V_3.40_01/15_Infinite (Dec 23 2014/12.45.11)
HCP, V_2.02_05/06_HCP (May 23 2006/14.05.27)
LUM, V_2.20_02/2015_LUMINESCENCE (Feb 24 2015/16.09.02)
MEM, V_3.00_09/11_MCR (Sep 27 2011/15.05.45)
MEX, V_3.00_09/11_MCR (Sep 27 2011/15.05.10)
ZSCAN, V_3.40_01/15_Infinite (Dec 23 2014/12.45.11)
</t>
        </r>
      </text>
    </comment>
  </commentList>
</comments>
</file>

<file path=xl/sharedStrings.xml><?xml version="1.0" encoding="utf-8"?>
<sst xmlns="http://schemas.openxmlformats.org/spreadsheetml/2006/main" count="146" uniqueCount="71">
  <si>
    <t>Application: Tecan i-control</t>
  </si>
  <si>
    <t>Tecan i-control , 1.11.1.0</t>
  </si>
  <si>
    <t>Device: infinite 200Pro</t>
  </si>
  <si>
    <t>Serial number: 1503004894</t>
  </si>
  <si>
    <t>Serial number of connected stacker:</t>
  </si>
  <si>
    <t>Firmware: V_3.40_01/15_Infinite (Dec 23 2014/12.45.11)</t>
  </si>
  <si>
    <t>MAI, V_3.40_01/15_Infinite (Dec 23 2014/12.45.11)</t>
  </si>
  <si>
    <t>Date:</t>
  </si>
  <si>
    <t>20/03/2018</t>
  </si>
  <si>
    <t>Time:</t>
  </si>
  <si>
    <t>17:34:48</t>
  </si>
  <si>
    <t>System</t>
  </si>
  <si>
    <t>WS200109</t>
  </si>
  <si>
    <t>User</t>
  </si>
  <si>
    <t>PHYSIOL\iorlan</t>
  </si>
  <si>
    <t>Plate</t>
  </si>
  <si>
    <t>Greiner 96 Flat Bottom Transparent Polystyrene Cat. No.: 655101/655161/655192 [GRE96ft.pdfx]</t>
  </si>
  <si>
    <t>Plate-ID (Stacker)</t>
  </si>
  <si>
    <t>Label:  Bradford</t>
  </si>
  <si>
    <t>Mode</t>
  </si>
  <si>
    <t>Absorbance</t>
  </si>
  <si>
    <t>Measurement Wavelength</t>
  </si>
  <si>
    <t>nm</t>
  </si>
  <si>
    <t>Bandwidth</t>
  </si>
  <si>
    <t>Reference Wavelength</t>
  </si>
  <si>
    <t>Number of Flashes</t>
  </si>
  <si>
    <t>Settle Time</t>
  </si>
  <si>
    <t>ms</t>
  </si>
  <si>
    <t>Part of Plate</t>
  </si>
  <si>
    <t>A1-G12</t>
  </si>
  <si>
    <t>Start Time:</t>
  </si>
  <si>
    <t>20/03/2018 17:34:48</t>
  </si>
  <si>
    <t>Dual wavelength measurement with measurement wavelength</t>
  </si>
  <si>
    <t>Temperature: 27.2 °C</t>
  </si>
  <si>
    <t>&lt;&gt;</t>
  </si>
  <si>
    <t>A</t>
  </si>
  <si>
    <t>B</t>
  </si>
  <si>
    <t>C</t>
  </si>
  <si>
    <t>D</t>
  </si>
  <si>
    <t>E</t>
  </si>
  <si>
    <t>F</t>
  </si>
  <si>
    <t>G</t>
  </si>
  <si>
    <t>Dual wavelength measurement with reference wavelength</t>
  </si>
  <si>
    <t>Calculated difference between measurement and reference measurement</t>
  </si>
  <si>
    <t>End Time:</t>
  </si>
  <si>
    <t>20/03/2018 17:36:00</t>
  </si>
  <si>
    <t>Movement</t>
  </si>
  <si>
    <t>Move Plate Out</t>
  </si>
  <si>
    <t>standard average</t>
  </si>
  <si>
    <t>standard - blank</t>
  </si>
  <si>
    <t>250 ng DNA</t>
  </si>
  <si>
    <t>Abs samples average</t>
  </si>
  <si>
    <t>p117 + 5' + 3'</t>
  </si>
  <si>
    <t>1 HRE</t>
  </si>
  <si>
    <t>2 HRE</t>
  </si>
  <si>
    <t>1 + 2 HRE</t>
  </si>
  <si>
    <t>Empty vector</t>
  </si>
  <si>
    <t>NX 3</t>
  </si>
  <si>
    <t>HX 3</t>
  </si>
  <si>
    <t>NX 5</t>
  </si>
  <si>
    <t>HX 5</t>
  </si>
  <si>
    <t>samples - blanc</t>
  </si>
  <si>
    <t>x=(y-0.0072)/0.008</t>
  </si>
  <si>
    <t xml:space="preserve">Protein amount μg </t>
  </si>
  <si>
    <t xml:space="preserve">250 ng </t>
  </si>
  <si>
    <t>FF luciferase counts</t>
  </si>
  <si>
    <t xml:space="preserve">FF/tot prot </t>
  </si>
  <si>
    <t>Firefly</t>
  </si>
  <si>
    <t>Renilla</t>
  </si>
  <si>
    <t>Renilla counts</t>
  </si>
  <si>
    <t>FF/Renilla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</si>
</sst>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</cellStyleXfs>
  <cellXfs count="11">
    <xf numFmtId="0" fontId="0" fillId="0" borderId="0" xfId="0"/>
    <xf numFmtId="0" fontId="0" fillId="0" borderId="0" xfId="0" quotePrefix="1"/>
    <xf numFmtId="0" fontId="1" fillId="9" borderId="0" xfId="0" applyFont="1" applyFill="1"/>
    <xf numFmtId="0" fontId="0" fillId="6" borderId="0" xfId="0" applyFill="1"/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/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</cellXfs>
  <cellStyles count="8">
    <cellStyle name="Normal" xfId="0" builtinId="0"/>
    <cellStyle name="Tecan.At.Excel.Attenuation" xfId="6"/>
    <cellStyle name="Tecan.At.Excel.AutoGain_0" xfId="7"/>
    <cellStyle name="Tecan.At.Excel.Error" xfId="1"/>
    <cellStyle name="Tecan.At.Excel.GFactorAndMeasurementBlank" xfId="5"/>
    <cellStyle name="Tecan.At.Excel.GFactorBlank" xfId="3"/>
    <cellStyle name="Tecan.At.Excel.GFactorReference" xfId="4"/>
    <cellStyle name="Tecan.At.Excel.MeasurementBlank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trendline>
            <c:trendlineType val="linear"/>
            <c:forward val="2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49119881889763778"/>
                  <c:y val="-0.11070428696412948"/>
                </c:manualLayout>
              </c:layout>
              <c:numFmt formatCode="General" sourceLinked="0"/>
            </c:trendlineLbl>
          </c:trendline>
          <c:xVal>
            <c:numRef>
              <c:f>Sheet2!$A$87:$A$98</c:f>
              <c:numCache>
                <c:formatCode>General</c:formatCod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Sheet2!$B$87:$B$98</c:f>
              <c:numCache>
                <c:formatCode>General</c:formatCode>
                <c:ptCount val="12"/>
                <c:pt idx="0">
                  <c:v>0</c:v>
                </c:pt>
                <c:pt idx="1">
                  <c:v>6.9500000681728125E-3</c:v>
                </c:pt>
                <c:pt idx="2">
                  <c:v>1.4449999784119427E-2</c:v>
                </c:pt>
                <c:pt idx="3">
                  <c:v>3.0549998977221549E-2</c:v>
                </c:pt>
                <c:pt idx="4">
                  <c:v>3.8299999781884253E-2</c:v>
                </c:pt>
                <c:pt idx="5">
                  <c:v>3.6600000807084143E-2</c:v>
                </c:pt>
                <c:pt idx="6">
                  <c:v>4.1049999766983092E-2</c:v>
                </c:pt>
                <c:pt idx="7">
                  <c:v>5.799999984446913E-2</c:v>
                </c:pt>
                <c:pt idx="8">
                  <c:v>5.929999949876219E-2</c:v>
                </c:pt>
                <c:pt idx="9">
                  <c:v>6.3499999814666808E-2</c:v>
                </c:pt>
                <c:pt idx="10">
                  <c:v>7.3250000947155058E-2</c:v>
                </c:pt>
                <c:pt idx="11">
                  <c:v>7.5200000428594649E-2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15680"/>
        <c:axId val="73013888"/>
      </c:scatterChart>
      <c:valAx>
        <c:axId val="730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013888"/>
        <c:crosses val="autoZero"/>
        <c:crossBetween val="midCat"/>
      </c:valAx>
      <c:valAx>
        <c:axId val="7301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0156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85</xdr:row>
      <xdr:rowOff>19050</xdr:rowOff>
    </xdr:from>
    <xdr:to>
      <xdr:col>12</xdr:col>
      <xdr:colOff>312420</xdr:colOff>
      <xdr:row>100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1"/>
  <sheetViews>
    <sheetView tabSelected="1" topLeftCell="A106" workbookViewId="0">
      <selection activeCell="J119" sqref="J119"/>
    </sheetView>
  </sheetViews>
  <sheetFormatPr defaultRowHeight="14.4" x14ac:dyDescent="0.3"/>
  <cols>
    <col min="1" max="1" width="17.5546875" customWidth="1"/>
  </cols>
  <sheetData>
    <row r="1" spans="1:9" ht="15" x14ac:dyDescent="0.25">
      <c r="A1" t="s">
        <v>0</v>
      </c>
      <c r="E1" t="s">
        <v>1</v>
      </c>
    </row>
    <row r="2" spans="1:9" ht="15" x14ac:dyDescent="0.25">
      <c r="A2" t="s">
        <v>2</v>
      </c>
      <c r="E2" t="s">
        <v>3</v>
      </c>
      <c r="I2" t="s">
        <v>4</v>
      </c>
    </row>
    <row r="3" spans="1:9" ht="15" x14ac:dyDescent="0.25">
      <c r="A3" t="s">
        <v>5</v>
      </c>
      <c r="E3" t="s">
        <v>6</v>
      </c>
    </row>
    <row r="5" spans="1:9" ht="15" x14ac:dyDescent="0.25">
      <c r="A5" t="s">
        <v>7</v>
      </c>
      <c r="B5" t="s">
        <v>8</v>
      </c>
    </row>
    <row r="6" spans="1:9" ht="15" x14ac:dyDescent="0.25">
      <c r="A6" t="s">
        <v>9</v>
      </c>
      <c r="B6" s="1" t="s">
        <v>10</v>
      </c>
    </row>
    <row r="9" spans="1:9" ht="15" x14ac:dyDescent="0.25">
      <c r="A9" t="s">
        <v>11</v>
      </c>
      <c r="E9" t="s">
        <v>12</v>
      </c>
    </row>
    <row r="10" spans="1:9" ht="15" x14ac:dyDescent="0.25">
      <c r="A10" t="s">
        <v>13</v>
      </c>
      <c r="E10" t="s">
        <v>14</v>
      </c>
    </row>
    <row r="11" spans="1:9" ht="15" x14ac:dyDescent="0.25">
      <c r="A11" t="s">
        <v>15</v>
      </c>
      <c r="E11" t="s">
        <v>16</v>
      </c>
    </row>
    <row r="12" spans="1:9" ht="15" x14ac:dyDescent="0.25">
      <c r="A12" t="s">
        <v>17</v>
      </c>
    </row>
    <row r="15" spans="1:9" ht="15" x14ac:dyDescent="0.25">
      <c r="A15" t="s">
        <v>18</v>
      </c>
    </row>
    <row r="16" spans="1:9" ht="15" x14ac:dyDescent="0.25">
      <c r="A16" t="s">
        <v>19</v>
      </c>
      <c r="E16" t="s">
        <v>20</v>
      </c>
    </row>
    <row r="17" spans="1:13" ht="15" x14ac:dyDescent="0.25">
      <c r="A17" t="s">
        <v>21</v>
      </c>
      <c r="E17">
        <v>595</v>
      </c>
      <c r="F17" t="s">
        <v>22</v>
      </c>
    </row>
    <row r="18" spans="1:13" ht="15" x14ac:dyDescent="0.25">
      <c r="A18" t="s">
        <v>23</v>
      </c>
      <c r="E18">
        <v>9</v>
      </c>
      <c r="F18" t="s">
        <v>22</v>
      </c>
    </row>
    <row r="19" spans="1:13" ht="15" x14ac:dyDescent="0.25">
      <c r="A19" t="s">
        <v>24</v>
      </c>
      <c r="E19">
        <v>620</v>
      </c>
      <c r="F19" t="s">
        <v>22</v>
      </c>
    </row>
    <row r="20" spans="1:13" ht="15" x14ac:dyDescent="0.25">
      <c r="A20" t="s">
        <v>23</v>
      </c>
      <c r="E20">
        <v>9</v>
      </c>
      <c r="F20" t="s">
        <v>22</v>
      </c>
    </row>
    <row r="21" spans="1:13" ht="15" x14ac:dyDescent="0.25">
      <c r="A21" t="s">
        <v>25</v>
      </c>
      <c r="E21">
        <v>10</v>
      </c>
    </row>
    <row r="22" spans="1:13" ht="15" x14ac:dyDescent="0.25">
      <c r="A22" t="s">
        <v>26</v>
      </c>
      <c r="E22">
        <v>0</v>
      </c>
      <c r="F22" t="s">
        <v>27</v>
      </c>
    </row>
    <row r="23" spans="1:13" ht="15" x14ac:dyDescent="0.25">
      <c r="A23" t="s">
        <v>28</v>
      </c>
      <c r="E23" t="s">
        <v>29</v>
      </c>
    </row>
    <row r="24" spans="1:13" ht="15" x14ac:dyDescent="0.25">
      <c r="A24" t="s">
        <v>30</v>
      </c>
      <c r="B24" s="1" t="s">
        <v>31</v>
      </c>
    </row>
    <row r="26" spans="1:13" x14ac:dyDescent="0.3">
      <c r="B26" t="s">
        <v>33</v>
      </c>
    </row>
    <row r="27" spans="1:13" ht="15" x14ac:dyDescent="0.25">
      <c r="A27" t="s">
        <v>32</v>
      </c>
    </row>
    <row r="28" spans="1:13" ht="15" x14ac:dyDescent="0.25">
      <c r="A28" s="2" t="s">
        <v>34</v>
      </c>
      <c r="B28" s="2">
        <v>1</v>
      </c>
      <c r="C28" s="2">
        <v>2</v>
      </c>
      <c r="D28" s="2">
        <v>3</v>
      </c>
      <c r="E28" s="2">
        <v>4</v>
      </c>
      <c r="F28" s="2">
        <v>5</v>
      </c>
      <c r="G28" s="2">
        <v>6</v>
      </c>
      <c r="H28" s="2">
        <v>7</v>
      </c>
      <c r="I28" s="2">
        <v>8</v>
      </c>
      <c r="J28" s="2">
        <v>9</v>
      </c>
      <c r="K28" s="2">
        <v>10</v>
      </c>
      <c r="L28" s="2">
        <v>11</v>
      </c>
      <c r="M28" s="2">
        <v>12</v>
      </c>
    </row>
    <row r="29" spans="1:13" ht="15" x14ac:dyDescent="0.25">
      <c r="A29" s="2" t="s">
        <v>35</v>
      </c>
      <c r="B29">
        <v>0.1793999969959259</v>
      </c>
      <c r="C29">
        <v>0.20530000329017639</v>
      </c>
      <c r="D29">
        <v>0.28429999947547913</v>
      </c>
      <c r="E29">
        <v>0.35170000791549683</v>
      </c>
      <c r="F29">
        <v>0.4244999885559082</v>
      </c>
      <c r="G29">
        <v>0.4779999852180481</v>
      </c>
      <c r="H29">
        <v>0.54360002279281616</v>
      </c>
      <c r="I29">
        <v>0.59780001640319824</v>
      </c>
      <c r="J29">
        <v>0.62879997491836548</v>
      </c>
      <c r="K29">
        <v>0.68250000476837158</v>
      </c>
      <c r="L29">
        <v>0.74529999494552612</v>
      </c>
      <c r="M29">
        <v>0.76550000905990601</v>
      </c>
    </row>
    <row r="30" spans="1:13" ht="15" x14ac:dyDescent="0.25">
      <c r="A30" s="2" t="s">
        <v>36</v>
      </c>
      <c r="B30">
        <v>0.19220000505447388</v>
      </c>
      <c r="C30">
        <v>0.23370000720024109</v>
      </c>
      <c r="D30">
        <v>0.27500000596046448</v>
      </c>
      <c r="E30">
        <v>0.38080000877380371</v>
      </c>
      <c r="F30">
        <v>0.45070001482963562</v>
      </c>
      <c r="G30">
        <v>0.48849999904632568</v>
      </c>
      <c r="H30">
        <v>0.53339999914169312</v>
      </c>
      <c r="I30">
        <v>0.59049999713897705</v>
      </c>
      <c r="J30">
        <v>0.63700002431869507</v>
      </c>
      <c r="K30">
        <v>0.65920001268386841</v>
      </c>
      <c r="L30">
        <v>0.72420001029968262</v>
      </c>
      <c r="M30">
        <v>0.76499998569488525</v>
      </c>
    </row>
    <row r="31" spans="1:13" ht="15" x14ac:dyDescent="0.25">
      <c r="A31" s="2" t="s">
        <v>37</v>
      </c>
      <c r="B31">
        <v>0.30070000886917114</v>
      </c>
      <c r="C31">
        <v>0.29649999737739563</v>
      </c>
      <c r="D31">
        <v>0.28700000047683716</v>
      </c>
      <c r="E31">
        <v>0.28780001401901245</v>
      </c>
      <c r="F31">
        <v>0.30300000309944153</v>
      </c>
      <c r="G31">
        <v>0.31990000605583191</v>
      </c>
      <c r="H31">
        <v>0.32089999318122864</v>
      </c>
      <c r="I31">
        <v>0.32220000028610229</v>
      </c>
      <c r="J31">
        <v>0.30590000748634338</v>
      </c>
      <c r="K31">
        <v>0.30169999599456787</v>
      </c>
      <c r="L31">
        <v>0.31180000305175781</v>
      </c>
      <c r="M31">
        <v>0.32919999957084656</v>
      </c>
    </row>
    <row r="32" spans="1:13" ht="15" x14ac:dyDescent="0.25">
      <c r="A32" s="2" t="s">
        <v>38</v>
      </c>
      <c r="B32">
        <v>0.32919999957084656</v>
      </c>
      <c r="C32">
        <v>0.33009999990463257</v>
      </c>
      <c r="D32">
        <v>0.31830000877380371</v>
      </c>
      <c r="E32">
        <v>0.30300000309944153</v>
      </c>
      <c r="F32">
        <v>0.36410000920295715</v>
      </c>
      <c r="G32">
        <v>0.36649999022483826</v>
      </c>
      <c r="H32">
        <v>0.33149999380111694</v>
      </c>
      <c r="I32">
        <v>0.35499998927116394</v>
      </c>
      <c r="J32">
        <v>0.32010000944137573</v>
      </c>
      <c r="K32">
        <v>0.34689998626708984</v>
      </c>
      <c r="L32">
        <v>0.32249999046325684</v>
      </c>
      <c r="M32">
        <v>0.34909999370574951</v>
      </c>
    </row>
    <row r="33" spans="1:13" ht="15" x14ac:dyDescent="0.25">
      <c r="A33" s="2" t="s">
        <v>39</v>
      </c>
      <c r="B33">
        <v>0.33309999108314514</v>
      </c>
      <c r="C33">
        <v>0.35530000925064087</v>
      </c>
      <c r="D33">
        <v>0.43169999122619629</v>
      </c>
      <c r="E33">
        <v>0.33460000157356262</v>
      </c>
      <c r="F33">
        <v>0.33709999918937683</v>
      </c>
      <c r="G33">
        <v>0.30379998683929443</v>
      </c>
      <c r="H33">
        <v>0.50900000333786011</v>
      </c>
      <c r="I33">
        <v>0.52039998769760132</v>
      </c>
      <c r="J33">
        <v>0.55019998550415039</v>
      </c>
      <c r="K33">
        <v>0.48600000143051147</v>
      </c>
      <c r="L33">
        <v>0.54339998960494995</v>
      </c>
      <c r="M33">
        <v>0.51700001955032349</v>
      </c>
    </row>
    <row r="34" spans="1:13" ht="15" x14ac:dyDescent="0.25">
      <c r="A34" s="2" t="s">
        <v>40</v>
      </c>
      <c r="B34">
        <v>0.4796999990940094</v>
      </c>
      <c r="C34">
        <v>0.52810001373291016</v>
      </c>
      <c r="D34">
        <v>0.50499999523162842</v>
      </c>
      <c r="E34">
        <v>0.47200000286102295</v>
      </c>
      <c r="F34">
        <v>0.48980000615119934</v>
      </c>
      <c r="G34">
        <v>0.47220000624656677</v>
      </c>
      <c r="H34">
        <v>0.45530000329017639</v>
      </c>
      <c r="I34">
        <v>0.51670002937316895</v>
      </c>
      <c r="J34">
        <v>0.46419999003410339</v>
      </c>
      <c r="K34">
        <v>0.50340002775192261</v>
      </c>
      <c r="L34">
        <v>0.47290000319480896</v>
      </c>
      <c r="M34">
        <v>0.49590000510215759</v>
      </c>
    </row>
    <row r="35" spans="1:13" ht="15" x14ac:dyDescent="0.25">
      <c r="A35" s="2" t="s">
        <v>41</v>
      </c>
      <c r="B35">
        <v>0.52249997854232788</v>
      </c>
      <c r="C35">
        <v>0.51179999113082886</v>
      </c>
      <c r="D35">
        <v>0.51469999551773071</v>
      </c>
      <c r="E35">
        <v>0.46450001001358032</v>
      </c>
      <c r="F35">
        <v>0.52939999103546143</v>
      </c>
      <c r="G35">
        <v>0.49309998750686646</v>
      </c>
      <c r="H35">
        <v>0.49500000476837158</v>
      </c>
      <c r="I35">
        <v>0.52270001173019409</v>
      </c>
      <c r="J35">
        <v>0.52359998226165771</v>
      </c>
      <c r="K35">
        <v>0.48240000009536743</v>
      </c>
      <c r="L35">
        <v>0.53259998559951782</v>
      </c>
      <c r="M35">
        <v>0.52920001745223999</v>
      </c>
    </row>
    <row r="37" spans="1:13" ht="15" x14ac:dyDescent="0.25">
      <c r="A37" t="s">
        <v>42</v>
      </c>
    </row>
    <row r="38" spans="1:13" x14ac:dyDescent="0.3">
      <c r="A38" s="2" t="s">
        <v>34</v>
      </c>
      <c r="B38" s="2">
        <v>1</v>
      </c>
      <c r="C38" s="2">
        <v>2</v>
      </c>
      <c r="D38" s="2">
        <v>3</v>
      </c>
      <c r="E38" s="2">
        <v>4</v>
      </c>
      <c r="F38" s="2">
        <v>5</v>
      </c>
      <c r="G38" s="2">
        <v>6</v>
      </c>
      <c r="H38" s="2">
        <v>7</v>
      </c>
      <c r="I38" s="2">
        <v>8</v>
      </c>
      <c r="J38" s="2">
        <v>9</v>
      </c>
      <c r="K38" s="2">
        <v>10</v>
      </c>
      <c r="L38" s="2">
        <v>11</v>
      </c>
      <c r="M38" s="2">
        <v>12</v>
      </c>
    </row>
    <row r="39" spans="1:13" x14ac:dyDescent="0.3">
      <c r="A39" s="2" t="s">
        <v>35</v>
      </c>
      <c r="B39">
        <v>0.18400000035762787</v>
      </c>
      <c r="C39">
        <v>0.20219999551773071</v>
      </c>
      <c r="D39">
        <v>0.27279999852180481</v>
      </c>
      <c r="E39">
        <v>0.33390000462532043</v>
      </c>
      <c r="F39">
        <v>0.39329999685287476</v>
      </c>
      <c r="G39">
        <v>0.44409999251365662</v>
      </c>
      <c r="H39">
        <v>0.50679999589920044</v>
      </c>
      <c r="I39">
        <v>0.54689997434616089</v>
      </c>
      <c r="J39">
        <v>0.57190001010894775</v>
      </c>
      <c r="K39">
        <v>0.62000000476837158</v>
      </c>
      <c r="L39">
        <v>0.67739999294281006</v>
      </c>
      <c r="M39">
        <v>0.69590002298355103</v>
      </c>
    </row>
    <row r="40" spans="1:13" x14ac:dyDescent="0.3">
      <c r="A40" s="2" t="s">
        <v>36</v>
      </c>
      <c r="B40">
        <v>0.19480000436306</v>
      </c>
      <c r="C40">
        <v>0.23019999265670776</v>
      </c>
      <c r="D40">
        <v>0.26499998569488525</v>
      </c>
      <c r="E40">
        <v>0.34479999542236328</v>
      </c>
      <c r="F40">
        <v>0.41260001063346863</v>
      </c>
      <c r="G40">
        <v>0.45649999380111694</v>
      </c>
      <c r="H40">
        <v>0.49529999494552612</v>
      </c>
      <c r="I40">
        <v>0.53280001878738403</v>
      </c>
      <c r="J40">
        <v>0.58259999752044678</v>
      </c>
      <c r="K40">
        <v>0.60199999809265137</v>
      </c>
      <c r="L40">
        <v>0.65299999713897705</v>
      </c>
      <c r="M40">
        <v>0.69150000810623169</v>
      </c>
    </row>
    <row r="41" spans="1:13" x14ac:dyDescent="0.3">
      <c r="A41" s="2" t="s">
        <v>37</v>
      </c>
      <c r="B41">
        <v>0.29170000553131104</v>
      </c>
      <c r="C41">
        <v>0.28670001029968262</v>
      </c>
      <c r="D41">
        <v>0.28189998865127563</v>
      </c>
      <c r="E41">
        <v>0.28150001168251038</v>
      </c>
      <c r="F41">
        <v>0.29480001330375671</v>
      </c>
      <c r="G41">
        <v>0.30489999055862427</v>
      </c>
      <c r="H41">
        <v>0.30860000848770142</v>
      </c>
      <c r="I41">
        <v>0.30970001220703125</v>
      </c>
      <c r="J41">
        <v>0.29589998722076416</v>
      </c>
      <c r="K41">
        <v>0.29409998655319214</v>
      </c>
      <c r="L41">
        <v>0.30610001087188721</v>
      </c>
      <c r="M41">
        <v>0.31959998607635498</v>
      </c>
    </row>
    <row r="42" spans="1:13" x14ac:dyDescent="0.3">
      <c r="A42" s="2" t="s">
        <v>38</v>
      </c>
      <c r="B42">
        <v>0.31850001215934753</v>
      </c>
      <c r="C42">
        <v>0.31810000538825989</v>
      </c>
      <c r="D42">
        <v>0.30989998579025269</v>
      </c>
      <c r="E42">
        <v>0.29490000009536743</v>
      </c>
      <c r="F42">
        <v>0.34679999947547913</v>
      </c>
      <c r="G42">
        <v>0.34720000624656677</v>
      </c>
      <c r="H42">
        <v>0.31869998574256897</v>
      </c>
      <c r="I42">
        <v>0.3416999876499176</v>
      </c>
      <c r="J42">
        <v>0.30770000815391541</v>
      </c>
      <c r="K42">
        <v>0.33320000767707825</v>
      </c>
      <c r="L42">
        <v>0.31220000982284546</v>
      </c>
      <c r="M42">
        <v>0.33419999480247498</v>
      </c>
    </row>
    <row r="43" spans="1:13" x14ac:dyDescent="0.3">
      <c r="A43" s="2" t="s">
        <v>39</v>
      </c>
      <c r="B43">
        <v>0.32580000162124634</v>
      </c>
      <c r="C43">
        <v>0.34099999070167542</v>
      </c>
      <c r="D43">
        <v>0.40529999136924744</v>
      </c>
      <c r="E43">
        <v>0.32249999046325684</v>
      </c>
      <c r="F43">
        <v>0.32480001449584961</v>
      </c>
      <c r="G43">
        <v>0.29640001058578491</v>
      </c>
      <c r="H43">
        <v>0.48320001363754272</v>
      </c>
      <c r="I43">
        <v>0.49039998650550842</v>
      </c>
      <c r="J43">
        <v>0.51940000057220459</v>
      </c>
      <c r="K43">
        <v>0.4659000039100647</v>
      </c>
      <c r="L43">
        <v>0.51370000839233398</v>
      </c>
      <c r="M43">
        <v>0.49219998717308044</v>
      </c>
    </row>
    <row r="44" spans="1:13" x14ac:dyDescent="0.3">
      <c r="A44" s="2" t="s">
        <v>40</v>
      </c>
      <c r="B44">
        <v>0.45339998602867126</v>
      </c>
      <c r="C44">
        <v>0.4966999888420105</v>
      </c>
      <c r="D44">
        <v>0.47029998898506165</v>
      </c>
      <c r="E44">
        <v>0.45010000467300415</v>
      </c>
      <c r="F44">
        <v>0.46320000290870667</v>
      </c>
      <c r="G44">
        <v>0.4496999979019165</v>
      </c>
      <c r="H44">
        <v>0.43380001187324524</v>
      </c>
      <c r="I44">
        <v>0.49059998989105225</v>
      </c>
      <c r="J44">
        <v>0.44749999046325684</v>
      </c>
      <c r="K44">
        <v>0.47929999232292175</v>
      </c>
      <c r="L44">
        <v>0.44539999961853027</v>
      </c>
      <c r="M44">
        <v>0.47189998626708984</v>
      </c>
    </row>
    <row r="45" spans="1:13" x14ac:dyDescent="0.3">
      <c r="A45" s="2" t="s">
        <v>41</v>
      </c>
      <c r="B45">
        <v>0.48679998517036438</v>
      </c>
      <c r="C45">
        <v>0.48219999670982361</v>
      </c>
      <c r="D45">
        <v>0.48440000414848328</v>
      </c>
      <c r="E45">
        <v>0.43810001015663147</v>
      </c>
      <c r="F45">
        <v>0.50290000438690186</v>
      </c>
      <c r="G45">
        <v>0.46740001440048218</v>
      </c>
      <c r="H45">
        <v>0.46860000491142273</v>
      </c>
      <c r="I45">
        <v>0.49570000171661377</v>
      </c>
      <c r="J45">
        <v>0.48590001463890076</v>
      </c>
      <c r="K45">
        <v>0.45669999718666077</v>
      </c>
      <c r="L45">
        <v>0.49950000643730164</v>
      </c>
      <c r="M45">
        <v>0.49549999833106995</v>
      </c>
    </row>
    <row r="47" spans="1:13" x14ac:dyDescent="0.3">
      <c r="A47" t="s">
        <v>43</v>
      </c>
    </row>
    <row r="48" spans="1:13" x14ac:dyDescent="0.3">
      <c r="A48" s="2" t="s">
        <v>34</v>
      </c>
      <c r="B48" s="2">
        <v>1</v>
      </c>
      <c r="C48" s="2">
        <v>2</v>
      </c>
      <c r="D48" s="2">
        <v>3</v>
      </c>
      <c r="E48" s="2">
        <v>4</v>
      </c>
      <c r="F48" s="2">
        <v>5</v>
      </c>
      <c r="G48" s="2">
        <v>6</v>
      </c>
      <c r="H48" s="2">
        <v>7</v>
      </c>
      <c r="I48" s="2">
        <v>8</v>
      </c>
      <c r="J48" s="2">
        <v>9</v>
      </c>
      <c r="K48" s="2">
        <v>10</v>
      </c>
      <c r="L48" s="2">
        <v>11</v>
      </c>
      <c r="M48" s="2">
        <v>12</v>
      </c>
    </row>
    <row r="49" spans="1:13" x14ac:dyDescent="0.3">
      <c r="A49" s="2" t="s">
        <v>35</v>
      </c>
      <c r="B49">
        <v>-4.6999999321997166E-3</v>
      </c>
      <c r="C49">
        <v>3.1000000890344381E-3</v>
      </c>
      <c r="D49">
        <v>1.1500000022351742E-2</v>
      </c>
      <c r="E49">
        <v>1.7799999564886093E-2</v>
      </c>
      <c r="F49">
        <v>3.1199999153614044E-2</v>
      </c>
      <c r="G49">
        <v>3.3900000154972076E-2</v>
      </c>
      <c r="H49">
        <v>3.6800000816583633E-2</v>
      </c>
      <c r="I49">
        <v>5.0999999046325684E-2</v>
      </c>
      <c r="J49">
        <v>5.6899998337030411E-2</v>
      </c>
      <c r="K49">
        <v>6.25E-2</v>
      </c>
      <c r="L49">
        <v>6.7900002002716064E-2</v>
      </c>
      <c r="M49">
        <v>6.9600000977516174E-2</v>
      </c>
    </row>
    <row r="50" spans="1:13" x14ac:dyDescent="0.3">
      <c r="A50" s="2" t="s">
        <v>36</v>
      </c>
      <c r="B50">
        <v>-2.6000000070780516E-3</v>
      </c>
      <c r="C50">
        <v>3.5000001080334187E-3</v>
      </c>
      <c r="D50">
        <v>1.0099999606609344E-2</v>
      </c>
      <c r="E50">
        <v>3.5999998450279236E-2</v>
      </c>
      <c r="F50">
        <v>3.8100000470876694E-2</v>
      </c>
      <c r="G50">
        <v>3.2000001519918442E-2</v>
      </c>
      <c r="H50">
        <v>3.7999998778104782E-2</v>
      </c>
      <c r="I50">
        <v>5.7700000703334808E-2</v>
      </c>
      <c r="J50">
        <v>5.4400000721216202E-2</v>
      </c>
      <c r="K50">
        <v>5.7199999690055847E-2</v>
      </c>
      <c r="L50">
        <v>7.1299999952316284E-2</v>
      </c>
      <c r="M50">
        <v>7.3499999940395355E-2</v>
      </c>
    </row>
    <row r="51" spans="1:13" x14ac:dyDescent="0.3">
      <c r="A51" s="2" t="s">
        <v>37</v>
      </c>
      <c r="B51">
        <v>8.999999612569809E-3</v>
      </c>
      <c r="C51">
        <v>9.8000001162290573E-3</v>
      </c>
      <c r="D51">
        <v>5.1000001840293407E-3</v>
      </c>
      <c r="E51">
        <v>6.3000000081956387E-3</v>
      </c>
      <c r="F51">
        <v>8.2000000402331352E-3</v>
      </c>
      <c r="G51">
        <v>1.4999999664723873E-2</v>
      </c>
      <c r="H51">
        <v>1.2299999594688416E-2</v>
      </c>
      <c r="I51">
        <v>1.2400000356137753E-2</v>
      </c>
      <c r="J51">
        <v>9.9999997764825821E-3</v>
      </c>
      <c r="K51">
        <v>7.6000001281499863E-3</v>
      </c>
      <c r="L51">
        <v>5.7000000961124897E-3</v>
      </c>
      <c r="M51">
        <v>9.6000004559755325E-3</v>
      </c>
    </row>
    <row r="52" spans="1:13" x14ac:dyDescent="0.3">
      <c r="A52" s="2" t="s">
        <v>38</v>
      </c>
      <c r="B52">
        <v>1.080000028014183E-2</v>
      </c>
      <c r="C52">
        <v>1.2099999934434891E-2</v>
      </c>
      <c r="D52">
        <v>8.39999970048666E-3</v>
      </c>
      <c r="E52">
        <v>8.1000002101063728E-3</v>
      </c>
      <c r="F52">
        <v>1.7300000414252281E-2</v>
      </c>
      <c r="G52">
        <v>1.9300000742077827E-2</v>
      </c>
      <c r="H52">
        <v>1.269999984651804E-2</v>
      </c>
      <c r="I52">
        <v>1.3199999928474426E-2</v>
      </c>
      <c r="J52">
        <v>1.2400000356137753E-2</v>
      </c>
      <c r="K52">
        <v>1.3700000010430813E-2</v>
      </c>
      <c r="L52">
        <v>1.0300000198185444E-2</v>
      </c>
      <c r="M52">
        <v>1.4999999664723873E-2</v>
      </c>
    </row>
    <row r="53" spans="1:13" x14ac:dyDescent="0.3">
      <c r="A53" s="2" t="s">
        <v>39</v>
      </c>
      <c r="B53">
        <v>7.3000001721084118E-3</v>
      </c>
      <c r="C53">
        <v>1.4299999922513962E-2</v>
      </c>
      <c r="D53">
        <v>2.6399999856948853E-2</v>
      </c>
      <c r="E53">
        <v>1.2199999764561653E-2</v>
      </c>
      <c r="F53">
        <v>1.2199999764561653E-2</v>
      </c>
      <c r="G53">
        <v>7.4000000022351742E-3</v>
      </c>
      <c r="H53">
        <v>2.5800000876188278E-2</v>
      </c>
      <c r="I53">
        <v>2.9999999329447746E-2</v>
      </c>
      <c r="J53">
        <v>3.0799999833106995E-2</v>
      </c>
      <c r="K53">
        <v>2.0099999383091927E-2</v>
      </c>
      <c r="L53">
        <v>2.9699999839067459E-2</v>
      </c>
      <c r="M53">
        <v>2.4800000712275505E-2</v>
      </c>
    </row>
    <row r="54" spans="1:13" x14ac:dyDescent="0.3">
      <c r="A54" s="2" t="s">
        <v>40</v>
      </c>
      <c r="B54">
        <v>2.630000002682209E-2</v>
      </c>
      <c r="C54">
        <v>3.1399998813867569E-2</v>
      </c>
      <c r="D54">
        <v>3.4699998795986176E-2</v>
      </c>
      <c r="E54">
        <v>2.1800000220537186E-2</v>
      </c>
      <c r="F54">
        <v>2.6599999517202377E-2</v>
      </c>
      <c r="G54">
        <v>2.2500000894069672E-2</v>
      </c>
      <c r="H54">
        <v>2.1500000730156898E-2</v>
      </c>
      <c r="I54">
        <v>2.6100000366568565E-2</v>
      </c>
      <c r="J54">
        <v>1.6699999570846558E-2</v>
      </c>
      <c r="K54">
        <v>2.4199999868869781E-2</v>
      </c>
      <c r="L54">
        <v>2.7499999850988388E-2</v>
      </c>
      <c r="M54">
        <v>2.4100000038743019E-2</v>
      </c>
    </row>
    <row r="55" spans="1:13" x14ac:dyDescent="0.3">
      <c r="A55" s="2" t="s">
        <v>41</v>
      </c>
      <c r="B55">
        <v>3.5700000822544098E-2</v>
      </c>
      <c r="C55">
        <v>2.9500000178813934E-2</v>
      </c>
      <c r="D55">
        <v>3.0300000682473183E-2</v>
      </c>
      <c r="E55">
        <v>2.6399999856948853E-2</v>
      </c>
      <c r="F55">
        <v>2.6499999687075615E-2</v>
      </c>
      <c r="G55">
        <v>2.5699999183416367E-2</v>
      </c>
      <c r="H55">
        <v>2.6399999856948853E-2</v>
      </c>
      <c r="I55">
        <v>2.7000000700354576E-2</v>
      </c>
      <c r="J55">
        <v>3.7700001150369644E-2</v>
      </c>
      <c r="K55">
        <v>2.5800000876188278E-2</v>
      </c>
      <c r="L55">
        <v>3.3100001513957977E-2</v>
      </c>
      <c r="M55">
        <v>3.3700000494718552E-2</v>
      </c>
    </row>
    <row r="58" spans="1:13" x14ac:dyDescent="0.3">
      <c r="A58" t="s">
        <v>44</v>
      </c>
      <c r="B58" s="1" t="s">
        <v>45</v>
      </c>
    </row>
    <row r="62" spans="1:13" x14ac:dyDescent="0.3">
      <c r="A62" s="3" t="s">
        <v>46</v>
      </c>
      <c r="B62" s="3"/>
      <c r="C62" s="3"/>
      <c r="D62" s="3"/>
      <c r="E62" s="3" t="s">
        <v>47</v>
      </c>
      <c r="F62" s="3"/>
      <c r="G62" s="3"/>
      <c r="H62" s="3"/>
      <c r="I62" s="3"/>
      <c r="J62" s="3"/>
      <c r="K62" s="3"/>
      <c r="L62" s="3"/>
    </row>
    <row r="65" spans="1:13" x14ac:dyDescent="0.3">
      <c r="A65" t="s">
        <v>48</v>
      </c>
      <c r="B65">
        <f>AVERAGE(B49:B50)</f>
        <v>-3.6499999696388841E-3</v>
      </c>
      <c r="C65">
        <f t="shared" ref="C65:M65" si="0">AVERAGE(C49:C50)</f>
        <v>3.3000000985339284E-3</v>
      </c>
      <c r="D65">
        <f t="shared" si="0"/>
        <v>1.0799999814480543E-2</v>
      </c>
      <c r="E65">
        <f t="shared" si="0"/>
        <v>2.6899999007582664E-2</v>
      </c>
      <c r="F65">
        <f t="shared" si="0"/>
        <v>3.4649999812245369E-2</v>
      </c>
      <c r="G65">
        <f t="shared" si="0"/>
        <v>3.2950000837445259E-2</v>
      </c>
      <c r="H65">
        <f t="shared" si="0"/>
        <v>3.7399999797344208E-2</v>
      </c>
      <c r="I65">
        <f t="shared" si="0"/>
        <v>5.4349999874830246E-2</v>
      </c>
      <c r="J65">
        <f t="shared" si="0"/>
        <v>5.5649999529123306E-2</v>
      </c>
      <c r="K65">
        <f t="shared" si="0"/>
        <v>5.9849999845027924E-2</v>
      </c>
      <c r="L65">
        <f t="shared" si="0"/>
        <v>6.9600000977516174E-2</v>
      </c>
      <c r="M65">
        <f t="shared" si="0"/>
        <v>7.1550000458955765E-2</v>
      </c>
    </row>
    <row r="66" spans="1:13" x14ac:dyDescent="0.3">
      <c r="A66" t="s">
        <v>49</v>
      </c>
      <c r="B66">
        <f>B65-B65</f>
        <v>0</v>
      </c>
      <c r="C66">
        <f>C65-$B$65</f>
        <v>6.9500000681728125E-3</v>
      </c>
      <c r="D66">
        <f t="shared" ref="D66:M66" si="1">D65-$B$65</f>
        <v>1.4449999784119427E-2</v>
      </c>
      <c r="E66">
        <f t="shared" si="1"/>
        <v>3.0549998977221549E-2</v>
      </c>
      <c r="F66">
        <f t="shared" si="1"/>
        <v>3.8299999781884253E-2</v>
      </c>
      <c r="G66">
        <f t="shared" si="1"/>
        <v>3.6600000807084143E-2</v>
      </c>
      <c r="H66">
        <f t="shared" si="1"/>
        <v>4.1049999766983092E-2</v>
      </c>
      <c r="I66">
        <f t="shared" si="1"/>
        <v>5.799999984446913E-2</v>
      </c>
      <c r="J66">
        <f t="shared" si="1"/>
        <v>5.929999949876219E-2</v>
      </c>
      <c r="K66">
        <f t="shared" si="1"/>
        <v>6.3499999814666808E-2</v>
      </c>
      <c r="L66">
        <f t="shared" si="1"/>
        <v>7.3250000947155058E-2</v>
      </c>
      <c r="M66">
        <f>M65-$B$65</f>
        <v>7.5200000428594649E-2</v>
      </c>
    </row>
    <row r="69" spans="1:13" x14ac:dyDescent="0.3">
      <c r="A69" t="s">
        <v>50</v>
      </c>
    </row>
    <row r="70" spans="1:13" x14ac:dyDescent="0.3">
      <c r="A70" t="s">
        <v>51</v>
      </c>
      <c r="B70" s="4" t="s">
        <v>57</v>
      </c>
      <c r="C70" s="4" t="s">
        <v>58</v>
      </c>
      <c r="D70" s="4" t="s">
        <v>59</v>
      </c>
      <c r="E70" s="4" t="s">
        <v>60</v>
      </c>
    </row>
    <row r="71" spans="1:13" x14ac:dyDescent="0.3">
      <c r="A71" t="s">
        <v>52</v>
      </c>
      <c r="B71">
        <f>AVERAGE(B51:D51)</f>
        <v>7.9666666376094018E-3</v>
      </c>
      <c r="C71">
        <f>AVERAGE(E52:G52)</f>
        <v>1.4900000455478827E-2</v>
      </c>
      <c r="D71">
        <f>AVERAGE(H53:J53)</f>
        <v>2.8866666679581005E-2</v>
      </c>
      <c r="E71">
        <f>AVERAGE(K54:M54)</f>
        <v>2.5266666586200397E-2</v>
      </c>
    </row>
    <row r="72" spans="1:13" x14ac:dyDescent="0.3">
      <c r="A72" t="s">
        <v>53</v>
      </c>
      <c r="B72">
        <f>AVERAGE(E51:G51)</f>
        <v>9.8333332377175484E-3</v>
      </c>
      <c r="C72">
        <f>AVERAGE(H52:J52)</f>
        <v>1.276666671037674E-2</v>
      </c>
      <c r="D72">
        <f>AVERAGE(K53:M53)</f>
        <v>2.486666664481163E-2</v>
      </c>
      <c r="E72">
        <f>AVERAGE(B55:D55)</f>
        <v>3.1833333894610405E-2</v>
      </c>
    </row>
    <row r="73" spans="1:13" x14ac:dyDescent="0.3">
      <c r="A73" t="s">
        <v>54</v>
      </c>
      <c r="B73">
        <f>AVERAGE(H51:J51)</f>
        <v>1.1566666575769583E-2</v>
      </c>
      <c r="C73">
        <f>AVERAGE(K52:M52)</f>
        <v>1.2999999957780043E-2</v>
      </c>
      <c r="D73">
        <f>AVERAGE(B54:D54)</f>
        <v>3.0799999212225277E-2</v>
      </c>
      <c r="E73">
        <f>AVERAGE(E55:G55)</f>
        <v>2.619999957581361E-2</v>
      </c>
    </row>
    <row r="74" spans="1:13" x14ac:dyDescent="0.3">
      <c r="A74" t="s">
        <v>55</v>
      </c>
      <c r="B74">
        <f>AVERAGE(K51:M51)</f>
        <v>7.6333335600793362E-3</v>
      </c>
      <c r="C74">
        <f>AVERAGE(B53:D53)</f>
        <v>1.5999999983857077E-2</v>
      </c>
      <c r="D74">
        <f>AVERAGE(E54:G54)</f>
        <v>2.3633333543936413E-2</v>
      </c>
      <c r="E74">
        <f>AVERAGE(G55:I55)</f>
        <v>2.6366666580239933E-2</v>
      </c>
    </row>
    <row r="75" spans="1:13" x14ac:dyDescent="0.3">
      <c r="A75" t="s">
        <v>56</v>
      </c>
      <c r="B75">
        <f>AVERAGE(B52:D52)</f>
        <v>1.0433333305021128E-2</v>
      </c>
      <c r="C75">
        <f>AVERAGE(E53:G53)</f>
        <v>1.059999984378616E-2</v>
      </c>
      <c r="D75">
        <f>AVERAGE(H54:J54)</f>
        <v>2.1433333555857342E-2</v>
      </c>
      <c r="E75">
        <f>AVERAGE(K55:M55)</f>
        <v>3.0866667628288269E-2</v>
      </c>
    </row>
    <row r="78" spans="1:13" x14ac:dyDescent="0.3">
      <c r="A78" t="s">
        <v>61</v>
      </c>
    </row>
    <row r="79" spans="1:13" x14ac:dyDescent="0.3">
      <c r="A79" t="s">
        <v>51</v>
      </c>
      <c r="B79" s="4" t="s">
        <v>57</v>
      </c>
      <c r="C79" s="4" t="s">
        <v>58</v>
      </c>
      <c r="D79" s="4" t="s">
        <v>59</v>
      </c>
      <c r="E79" s="4" t="s">
        <v>60</v>
      </c>
    </row>
    <row r="80" spans="1:13" x14ac:dyDescent="0.3">
      <c r="A80" t="s">
        <v>52</v>
      </c>
      <c r="B80">
        <f>B71-$B$65</f>
        <v>1.1616666607248286E-2</v>
      </c>
      <c r="C80">
        <f>C71-$B$65</f>
        <v>1.8550000425117709E-2</v>
      </c>
      <c r="D80">
        <f t="shared" ref="C80:E80" si="2">D71-$B$65</f>
        <v>3.2516666649219886E-2</v>
      </c>
      <c r="E80">
        <f t="shared" si="2"/>
        <v>2.8916666555839281E-2</v>
      </c>
    </row>
    <row r="81" spans="1:18" x14ac:dyDescent="0.3">
      <c r="A81" t="s">
        <v>53</v>
      </c>
      <c r="B81">
        <f t="shared" ref="B81:E84" si="3">B72-$B$65</f>
        <v>1.3483333207356432E-2</v>
      </c>
      <c r="C81">
        <f t="shared" si="3"/>
        <v>1.6416666680015624E-2</v>
      </c>
      <c r="D81">
        <f t="shared" si="3"/>
        <v>2.8516666614450514E-2</v>
      </c>
      <c r="E81">
        <f t="shared" si="3"/>
        <v>3.5483333864249289E-2</v>
      </c>
      <c r="G81">
        <v>0</v>
      </c>
      <c r="H81">
        <v>6.9500000681728125E-3</v>
      </c>
      <c r="I81">
        <v>1.4449999784119427E-2</v>
      </c>
      <c r="J81">
        <v>3.0549998977221549E-2</v>
      </c>
      <c r="K81">
        <v>3.8299999781884253E-2</v>
      </c>
      <c r="L81">
        <v>3.6600000807084143E-2</v>
      </c>
      <c r="M81">
        <v>4.1049999766983092E-2</v>
      </c>
      <c r="N81">
        <v>5.799999984446913E-2</v>
      </c>
      <c r="O81">
        <v>5.929999949876219E-2</v>
      </c>
      <c r="P81">
        <v>6.3499999814666808E-2</v>
      </c>
      <c r="Q81">
        <v>7.3250000947155058E-2</v>
      </c>
      <c r="R81">
        <v>7.5200000428594649E-2</v>
      </c>
    </row>
    <row r="82" spans="1:18" x14ac:dyDescent="0.3">
      <c r="A82" t="s">
        <v>54</v>
      </c>
      <c r="B82">
        <f t="shared" si="3"/>
        <v>1.5216666545408467E-2</v>
      </c>
      <c r="C82">
        <f t="shared" si="3"/>
        <v>1.6649999927418925E-2</v>
      </c>
      <c r="D82">
        <f t="shared" si="3"/>
        <v>3.4449999181864158E-2</v>
      </c>
      <c r="E82">
        <f t="shared" si="3"/>
        <v>2.9849999545452494E-2</v>
      </c>
    </row>
    <row r="83" spans="1:18" x14ac:dyDescent="0.3">
      <c r="A83" t="s">
        <v>55</v>
      </c>
      <c r="B83">
        <f t="shared" si="3"/>
        <v>1.128333352971822E-2</v>
      </c>
      <c r="C83">
        <f t="shared" si="3"/>
        <v>1.9649999953495961E-2</v>
      </c>
      <c r="D83">
        <f t="shared" si="3"/>
        <v>2.7283333513575297E-2</v>
      </c>
      <c r="E83">
        <f t="shared" si="3"/>
        <v>3.0016666549878817E-2</v>
      </c>
    </row>
    <row r="84" spans="1:18" x14ac:dyDescent="0.3">
      <c r="A84" t="s">
        <v>56</v>
      </c>
      <c r="B84">
        <f>B75-$B$65</f>
        <v>1.4083333274660012E-2</v>
      </c>
      <c r="C84">
        <f t="shared" ref="C84:E84" si="4">C75-$B$65</f>
        <v>1.4249999813425044E-2</v>
      </c>
      <c r="D84">
        <f t="shared" si="4"/>
        <v>2.5083333525496226E-2</v>
      </c>
      <c r="E84">
        <f>E75-$B$65</f>
        <v>3.4516667597927153E-2</v>
      </c>
    </row>
    <row r="87" spans="1:18" x14ac:dyDescent="0.3">
      <c r="A87" s="5">
        <v>0</v>
      </c>
      <c r="B87">
        <v>0</v>
      </c>
    </row>
    <row r="88" spans="1:18" x14ac:dyDescent="0.3">
      <c r="A88" s="5">
        <v>0.5</v>
      </c>
      <c r="B88">
        <v>6.9500000681728125E-3</v>
      </c>
    </row>
    <row r="89" spans="1:18" x14ac:dyDescent="0.3">
      <c r="A89" s="5">
        <v>1</v>
      </c>
      <c r="B89">
        <v>1.4449999784119427E-2</v>
      </c>
    </row>
    <row r="90" spans="1:18" x14ac:dyDescent="0.3">
      <c r="A90" s="5">
        <v>2</v>
      </c>
      <c r="B90">
        <v>3.0549998977221549E-2</v>
      </c>
    </row>
    <row r="91" spans="1:18" x14ac:dyDescent="0.3">
      <c r="A91" s="5">
        <v>3</v>
      </c>
      <c r="B91">
        <v>3.8299999781884253E-2</v>
      </c>
    </row>
    <row r="92" spans="1:18" x14ac:dyDescent="0.3">
      <c r="A92" s="5">
        <v>4</v>
      </c>
      <c r="B92">
        <v>3.6600000807084143E-2</v>
      </c>
    </row>
    <row r="93" spans="1:18" x14ac:dyDescent="0.3">
      <c r="A93" s="5">
        <v>5</v>
      </c>
      <c r="B93">
        <v>4.1049999766983092E-2</v>
      </c>
    </row>
    <row r="94" spans="1:18" x14ac:dyDescent="0.3">
      <c r="A94" s="5">
        <v>6</v>
      </c>
      <c r="B94">
        <v>5.799999984446913E-2</v>
      </c>
    </row>
    <row r="95" spans="1:18" x14ac:dyDescent="0.3">
      <c r="A95" s="5">
        <v>7</v>
      </c>
      <c r="B95">
        <v>5.929999949876219E-2</v>
      </c>
    </row>
    <row r="96" spans="1:18" x14ac:dyDescent="0.3">
      <c r="A96" s="5">
        <v>8</v>
      </c>
      <c r="B96">
        <v>6.3499999814666808E-2</v>
      </c>
    </row>
    <row r="97" spans="1:20" x14ac:dyDescent="0.3">
      <c r="A97" s="5">
        <v>9</v>
      </c>
      <c r="B97">
        <v>7.3250000947155058E-2</v>
      </c>
    </row>
    <row r="98" spans="1:20" x14ac:dyDescent="0.3">
      <c r="A98" s="5">
        <v>10</v>
      </c>
      <c r="B98">
        <v>7.5200000428594649E-2</v>
      </c>
    </row>
    <row r="102" spans="1:20" x14ac:dyDescent="0.3">
      <c r="A102" t="s">
        <v>62</v>
      </c>
    </row>
    <row r="104" spans="1:20" x14ac:dyDescent="0.3">
      <c r="I104" s="8" t="s">
        <v>67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x14ac:dyDescent="0.3">
      <c r="A105" s="6" t="s">
        <v>63</v>
      </c>
      <c r="I105" s="8">
        <v>180</v>
      </c>
      <c r="J105" s="8">
        <v>150</v>
      </c>
      <c r="K105" s="8">
        <v>130</v>
      </c>
      <c r="L105" s="8">
        <v>200</v>
      </c>
      <c r="M105" s="8">
        <v>170</v>
      </c>
      <c r="N105" s="8">
        <v>100</v>
      </c>
      <c r="O105" s="8">
        <v>110</v>
      </c>
      <c r="P105" s="8">
        <v>90</v>
      </c>
      <c r="Q105" s="8">
        <v>90</v>
      </c>
      <c r="R105" s="8">
        <v>210</v>
      </c>
      <c r="S105" s="8">
        <v>180</v>
      </c>
      <c r="T105" s="8">
        <v>230</v>
      </c>
    </row>
    <row r="106" spans="1:20" x14ac:dyDescent="0.3">
      <c r="A106" s="6" t="s">
        <v>64</v>
      </c>
      <c r="I106" s="8">
        <v>120</v>
      </c>
      <c r="J106" s="8">
        <v>120</v>
      </c>
      <c r="K106" s="8">
        <v>90</v>
      </c>
      <c r="L106" s="8">
        <v>86460</v>
      </c>
      <c r="M106" s="8">
        <v>65820</v>
      </c>
      <c r="N106" s="8">
        <v>79990</v>
      </c>
      <c r="O106" s="8">
        <v>29550</v>
      </c>
      <c r="P106" s="8">
        <v>27740</v>
      </c>
      <c r="Q106" s="8">
        <v>29780</v>
      </c>
      <c r="R106" s="8">
        <v>32010</v>
      </c>
      <c r="S106" s="8">
        <v>16960</v>
      </c>
      <c r="T106" s="8">
        <v>12760</v>
      </c>
    </row>
    <row r="107" spans="1:20" x14ac:dyDescent="0.3">
      <c r="B107" t="s">
        <v>57</v>
      </c>
      <c r="C107" t="s">
        <v>58</v>
      </c>
      <c r="D107" t="s">
        <v>59</v>
      </c>
      <c r="E107" t="s">
        <v>60</v>
      </c>
      <c r="I107" s="8">
        <v>23490</v>
      </c>
      <c r="J107" s="8">
        <v>40960</v>
      </c>
      <c r="K107" s="8">
        <v>38270</v>
      </c>
      <c r="L107" s="8">
        <v>70</v>
      </c>
      <c r="M107" s="8">
        <v>140</v>
      </c>
      <c r="N107" s="8">
        <v>670</v>
      </c>
      <c r="O107" s="8">
        <v>9810</v>
      </c>
      <c r="P107" s="8">
        <v>5320</v>
      </c>
      <c r="Q107" s="8">
        <v>9330</v>
      </c>
      <c r="R107" s="8">
        <v>1050</v>
      </c>
      <c r="S107" s="8">
        <v>2920</v>
      </c>
      <c r="T107" s="8">
        <v>2150</v>
      </c>
    </row>
    <row r="108" spans="1:20" x14ac:dyDescent="0.3">
      <c r="A108" t="s">
        <v>52</v>
      </c>
      <c r="B108">
        <f>(B80-0.0072)/0.008</f>
        <v>0.5520833259060357</v>
      </c>
      <c r="C108">
        <f>(C80-0.0072)/0.008</f>
        <v>1.4187500531397137</v>
      </c>
      <c r="D108">
        <f t="shared" ref="D108:E108" si="5">(D80-0.0072)/0.008</f>
        <v>3.1645833311524858</v>
      </c>
      <c r="E108">
        <f t="shared" si="5"/>
        <v>2.7145833194799098</v>
      </c>
      <c r="I108" s="8">
        <v>700</v>
      </c>
      <c r="J108" s="8">
        <v>830</v>
      </c>
      <c r="K108" s="8">
        <v>480</v>
      </c>
      <c r="L108" s="8">
        <v>1130</v>
      </c>
      <c r="M108" s="8">
        <v>940</v>
      </c>
      <c r="N108" s="8">
        <v>890</v>
      </c>
      <c r="O108" s="8">
        <v>220</v>
      </c>
      <c r="P108" s="8">
        <v>250</v>
      </c>
      <c r="Q108" s="8">
        <v>190</v>
      </c>
      <c r="R108" s="8">
        <v>324430</v>
      </c>
      <c r="S108" s="8">
        <v>485260</v>
      </c>
      <c r="T108" s="8">
        <v>534870</v>
      </c>
    </row>
    <row r="109" spans="1:20" x14ac:dyDescent="0.3">
      <c r="A109" t="s">
        <v>53</v>
      </c>
      <c r="B109">
        <f t="shared" ref="B109:E112" si="6">(B81-0.0072)/0.008</f>
        <v>0.78541665091955404</v>
      </c>
      <c r="C109">
        <f t="shared" si="6"/>
        <v>1.152083335001953</v>
      </c>
      <c r="D109">
        <f t="shared" si="6"/>
        <v>2.6645833268063144</v>
      </c>
      <c r="E109">
        <f t="shared" si="6"/>
        <v>3.5354167330311612</v>
      </c>
      <c r="I109" s="8">
        <v>55100</v>
      </c>
      <c r="J109" s="8">
        <v>87750</v>
      </c>
      <c r="K109" s="8">
        <v>157960</v>
      </c>
      <c r="L109" s="8">
        <v>72330</v>
      </c>
      <c r="M109" s="8">
        <v>82280</v>
      </c>
      <c r="N109" s="8">
        <v>89830</v>
      </c>
      <c r="O109" s="8">
        <v>76650</v>
      </c>
      <c r="P109" s="8">
        <v>91000</v>
      </c>
      <c r="Q109" s="8">
        <v>84510</v>
      </c>
      <c r="R109" s="8">
        <v>140</v>
      </c>
      <c r="S109" s="8">
        <v>220</v>
      </c>
      <c r="T109" s="8">
        <v>190</v>
      </c>
    </row>
    <row r="110" spans="1:20" x14ac:dyDescent="0.3">
      <c r="A110" t="s">
        <v>54</v>
      </c>
      <c r="B110">
        <f t="shared" si="6"/>
        <v>1.0020833181760584</v>
      </c>
      <c r="C110">
        <f t="shared" si="6"/>
        <v>1.1812499909273657</v>
      </c>
      <c r="D110">
        <f t="shared" si="6"/>
        <v>3.4062498977330198</v>
      </c>
      <c r="E110">
        <f t="shared" si="6"/>
        <v>2.8312499431815614</v>
      </c>
    </row>
    <row r="111" spans="1:20" x14ac:dyDescent="0.3">
      <c r="A111" t="s">
        <v>55</v>
      </c>
      <c r="B111">
        <f t="shared" si="6"/>
        <v>0.51041669121477751</v>
      </c>
      <c r="C111">
        <f t="shared" si="6"/>
        <v>1.5562499941869952</v>
      </c>
      <c r="D111">
        <f t="shared" si="6"/>
        <v>2.5104166891969117</v>
      </c>
      <c r="E111">
        <f t="shared" si="6"/>
        <v>2.8520833187348518</v>
      </c>
      <c r="I111" t="s">
        <v>68</v>
      </c>
    </row>
    <row r="112" spans="1:20" x14ac:dyDescent="0.3">
      <c r="A112" t="s">
        <v>56</v>
      </c>
      <c r="B112">
        <f t="shared" si="6"/>
        <v>0.86041665933250144</v>
      </c>
      <c r="C112">
        <f t="shared" si="6"/>
        <v>0.88124997667813043</v>
      </c>
      <c r="D112">
        <f t="shared" si="6"/>
        <v>2.2354166906870279</v>
      </c>
      <c r="E112">
        <f t="shared" si="6"/>
        <v>3.4145834497408942</v>
      </c>
      <c r="I112" s="10">
        <v>110920</v>
      </c>
      <c r="J112" s="10">
        <v>116370</v>
      </c>
      <c r="K112" s="10">
        <v>60220</v>
      </c>
      <c r="L112" s="10">
        <v>167000</v>
      </c>
      <c r="M112" s="10">
        <v>159610</v>
      </c>
      <c r="N112" s="10">
        <v>114180</v>
      </c>
      <c r="O112" s="10">
        <v>180830</v>
      </c>
      <c r="P112" s="10">
        <v>150060</v>
      </c>
      <c r="Q112" s="10">
        <v>107710</v>
      </c>
      <c r="R112" s="10">
        <v>158250</v>
      </c>
      <c r="S112" s="10">
        <v>147940</v>
      </c>
      <c r="T112" s="10">
        <v>146530</v>
      </c>
    </row>
    <row r="113" spans="1:20" x14ac:dyDescent="0.3">
      <c r="I113" s="10">
        <v>130630</v>
      </c>
      <c r="J113" s="10">
        <v>111650</v>
      </c>
      <c r="K113" s="10">
        <v>89180</v>
      </c>
      <c r="L113" s="10">
        <v>28380</v>
      </c>
      <c r="M113" s="10">
        <v>28270</v>
      </c>
      <c r="N113" s="10">
        <v>29340</v>
      </c>
      <c r="O113" s="10">
        <v>54400</v>
      </c>
      <c r="P113" s="10">
        <v>49850</v>
      </c>
      <c r="Q113" s="10">
        <v>38970</v>
      </c>
      <c r="R113" s="10">
        <v>52700</v>
      </c>
      <c r="S113" s="10">
        <v>45410</v>
      </c>
      <c r="T113" s="10">
        <v>33610</v>
      </c>
    </row>
    <row r="114" spans="1:20" x14ac:dyDescent="0.3">
      <c r="I114" s="10">
        <v>56610</v>
      </c>
      <c r="J114" s="10">
        <v>66090</v>
      </c>
      <c r="K114" s="10">
        <v>80080</v>
      </c>
      <c r="L114" s="10">
        <v>45720</v>
      </c>
      <c r="M114" s="10">
        <v>31710</v>
      </c>
      <c r="N114" s="10">
        <v>31560</v>
      </c>
      <c r="O114" s="10">
        <v>312700</v>
      </c>
      <c r="P114" s="10">
        <v>352510</v>
      </c>
      <c r="Q114" s="10">
        <v>346760</v>
      </c>
      <c r="R114" s="10">
        <v>268360</v>
      </c>
      <c r="S114" s="10">
        <v>272990</v>
      </c>
      <c r="T114" s="10">
        <v>296480</v>
      </c>
    </row>
    <row r="115" spans="1:20" x14ac:dyDescent="0.3">
      <c r="A115" s="6" t="s">
        <v>65</v>
      </c>
      <c r="B115" s="7" t="s">
        <v>57</v>
      </c>
      <c r="C115" s="7" t="s">
        <v>58</v>
      </c>
      <c r="D115" s="7" t="s">
        <v>59</v>
      </c>
      <c r="E115" s="7" t="s">
        <v>60</v>
      </c>
      <c r="I115" s="10">
        <v>204590</v>
      </c>
      <c r="J115" s="10">
        <v>209510</v>
      </c>
      <c r="K115" s="10">
        <v>183260</v>
      </c>
      <c r="L115" s="10">
        <v>288020</v>
      </c>
      <c r="M115" s="10">
        <v>277000</v>
      </c>
      <c r="N115" s="10">
        <v>273130</v>
      </c>
      <c r="O115" s="10">
        <v>261440</v>
      </c>
      <c r="P115" s="10">
        <v>321020</v>
      </c>
      <c r="Q115" s="10">
        <v>282210</v>
      </c>
      <c r="R115" s="10">
        <v>103700</v>
      </c>
      <c r="S115" s="10">
        <v>99470</v>
      </c>
      <c r="T115" s="10">
        <v>108940</v>
      </c>
    </row>
    <row r="116" spans="1:20" x14ac:dyDescent="0.3">
      <c r="A116" t="s">
        <v>52</v>
      </c>
      <c r="B116">
        <f>AVERAGE(I105:K105)</f>
        <v>153.33333333333334</v>
      </c>
      <c r="C116">
        <f>AVERAGE(L106:N106)</f>
        <v>77423.333333333328</v>
      </c>
      <c r="D116">
        <f>AVERAGE(O107:Q107)</f>
        <v>8153.333333333333</v>
      </c>
      <c r="E116">
        <f>AVERAGE(R108:T108)</f>
        <v>448186.66666666669</v>
      </c>
      <c r="I116" s="10">
        <v>79680</v>
      </c>
      <c r="J116" s="10">
        <v>111780</v>
      </c>
      <c r="K116" s="10">
        <v>122860</v>
      </c>
      <c r="L116" s="10">
        <v>83270</v>
      </c>
      <c r="M116" s="10">
        <v>89290</v>
      </c>
      <c r="N116" s="10">
        <v>90380</v>
      </c>
      <c r="O116" s="10">
        <v>146130</v>
      </c>
      <c r="P116" s="10">
        <v>166670</v>
      </c>
      <c r="Q116" s="10">
        <v>132500</v>
      </c>
      <c r="R116" s="10">
        <v>109670</v>
      </c>
      <c r="S116" s="10">
        <v>153250</v>
      </c>
      <c r="T116" s="10">
        <v>154350</v>
      </c>
    </row>
    <row r="117" spans="1:20" x14ac:dyDescent="0.3">
      <c r="A117" t="s">
        <v>53</v>
      </c>
      <c r="B117">
        <f>AVERAGE(L105:N105)</f>
        <v>156.66666666666666</v>
      </c>
      <c r="C117">
        <f>AVERAGE(O106:Q106)</f>
        <v>29023.333333333332</v>
      </c>
      <c r="D117">
        <f>AVERAGE(R107:T107)</f>
        <v>2040</v>
      </c>
      <c r="E117">
        <f>AVERAGE(I109:K109)</f>
        <v>100270</v>
      </c>
    </row>
    <row r="118" spans="1:20" x14ac:dyDescent="0.3">
      <c r="A118" t="s">
        <v>54</v>
      </c>
      <c r="B118">
        <f>AVERAGE(O105:Q105)</f>
        <v>96.666666666666671</v>
      </c>
      <c r="C118">
        <f>AVERAGE(R106:T106)</f>
        <v>20576.666666666668</v>
      </c>
      <c r="D118">
        <f>AVERAGE(I108:K108)</f>
        <v>670</v>
      </c>
      <c r="E118">
        <f>AVERAGE(L109:N109)</f>
        <v>81480</v>
      </c>
    </row>
    <row r="119" spans="1:20" x14ac:dyDescent="0.3">
      <c r="A119" t="s">
        <v>55</v>
      </c>
      <c r="B119">
        <f>AVERAGE(R105:T105)</f>
        <v>206.66666666666666</v>
      </c>
      <c r="C119">
        <f>AVERAGE(I107:K107)</f>
        <v>34240</v>
      </c>
      <c r="D119">
        <f>AVERAGE(L108:N108)</f>
        <v>986.66666666666663</v>
      </c>
      <c r="E119">
        <f>AVERAGE(O109:Q109)</f>
        <v>84053.333333333328</v>
      </c>
    </row>
    <row r="120" spans="1:20" x14ac:dyDescent="0.3">
      <c r="A120" t="s">
        <v>56</v>
      </c>
      <c r="B120">
        <f>AVERAGE(I106:K106)</f>
        <v>110</v>
      </c>
      <c r="C120">
        <f>AVERAGE(L107:N107)</f>
        <v>293.33333333333331</v>
      </c>
      <c r="D120">
        <f>AVERAGE(O108:Q108)</f>
        <v>220</v>
      </c>
      <c r="E120">
        <f>AVERAGE(R109:T109)</f>
        <v>183.33333333333334</v>
      </c>
    </row>
    <row r="122" spans="1:20" x14ac:dyDescent="0.3">
      <c r="A122" s="6" t="s">
        <v>66</v>
      </c>
      <c r="B122" s="9" t="s">
        <v>57</v>
      </c>
      <c r="C122" s="9" t="s">
        <v>58</v>
      </c>
      <c r="D122" s="9" t="s">
        <v>59</v>
      </c>
      <c r="E122" s="9" t="s">
        <v>60</v>
      </c>
    </row>
    <row r="123" spans="1:20" x14ac:dyDescent="0.3">
      <c r="A123" t="s">
        <v>52</v>
      </c>
      <c r="B123">
        <f>B116/B108</f>
        <v>277.73585279304484</v>
      </c>
      <c r="C123" s="9">
        <f>C116/C108</f>
        <v>54571.510437652083</v>
      </c>
      <c r="D123" s="9">
        <f t="shared" ref="D123:E123" si="7">D116/D108</f>
        <v>2576.4318648433355</v>
      </c>
      <c r="E123" s="9">
        <f t="shared" si="7"/>
        <v>165103.30091932314</v>
      </c>
    </row>
    <row r="124" spans="1:20" x14ac:dyDescent="0.3">
      <c r="A124" t="s">
        <v>53</v>
      </c>
      <c r="B124" s="9">
        <f t="shared" ref="B124:E127" si="8">B117/B109</f>
        <v>199.46950002045878</v>
      </c>
      <c r="C124" s="9">
        <f t="shared" si="8"/>
        <v>25192.043363151442</v>
      </c>
      <c r="D124" s="9">
        <f t="shared" si="8"/>
        <v>765.59812540937867</v>
      </c>
      <c r="E124" s="9">
        <f t="shared" si="8"/>
        <v>28361.578725128533</v>
      </c>
    </row>
    <row r="125" spans="1:20" x14ac:dyDescent="0.3">
      <c r="A125" t="s">
        <v>54</v>
      </c>
      <c r="B125" s="9">
        <f t="shared" si="8"/>
        <v>96.465697924813739</v>
      </c>
      <c r="C125" s="9">
        <f t="shared" si="8"/>
        <v>17419.400486524035</v>
      </c>
      <c r="D125" s="9">
        <f t="shared" si="8"/>
        <v>196.69725361192928</v>
      </c>
      <c r="E125" s="9">
        <f t="shared" si="8"/>
        <v>28778.808524562282</v>
      </c>
    </row>
    <row r="126" spans="1:20" x14ac:dyDescent="0.3">
      <c r="A126" t="s">
        <v>55</v>
      </c>
      <c r="B126" s="9">
        <f t="shared" si="8"/>
        <v>404.89793971040751</v>
      </c>
      <c r="C126" s="9">
        <f t="shared" si="8"/>
        <v>22001.606507884622</v>
      </c>
      <c r="D126" s="9">
        <f t="shared" si="8"/>
        <v>393.02904211583444</v>
      </c>
      <c r="E126" s="9">
        <f t="shared" si="8"/>
        <v>29470.854789269735</v>
      </c>
    </row>
    <row r="127" spans="1:20" x14ac:dyDescent="0.3">
      <c r="A127" t="s">
        <v>56</v>
      </c>
      <c r="B127" s="9">
        <f>B120/B112</f>
        <v>127.84503740935976</v>
      </c>
      <c r="C127" s="9">
        <f t="shared" ref="C127:E127" si="9">C120/C112</f>
        <v>332.86052890356103</v>
      </c>
      <c r="D127" s="9">
        <f t="shared" si="9"/>
        <v>98.415655978834849</v>
      </c>
      <c r="E127" s="9">
        <f t="shared" si="9"/>
        <v>53.691273337380309</v>
      </c>
    </row>
    <row r="129" spans="1:5" x14ac:dyDescent="0.3">
      <c r="A129" s="6" t="s">
        <v>69</v>
      </c>
      <c r="B129" s="9" t="s">
        <v>57</v>
      </c>
      <c r="C129" s="9" t="s">
        <v>58</v>
      </c>
      <c r="D129" s="9" t="s">
        <v>59</v>
      </c>
      <c r="E129" s="9" t="s">
        <v>60</v>
      </c>
    </row>
    <row r="130" spans="1:5" x14ac:dyDescent="0.3">
      <c r="A130" s="9" t="s">
        <v>52</v>
      </c>
      <c r="B130">
        <f>AVERAGE(I112:K112)</f>
        <v>95836.666666666672</v>
      </c>
      <c r="C130">
        <f>AVERAGE(L113:N113)</f>
        <v>28663.333333333332</v>
      </c>
      <c r="D130">
        <f>AVERAGE(O114:Q114)</f>
        <v>337323.33333333331</v>
      </c>
      <c r="E130">
        <f>AVERAGE(R115:T115)</f>
        <v>104036.66666666667</v>
      </c>
    </row>
    <row r="131" spans="1:5" x14ac:dyDescent="0.3">
      <c r="A131" s="9" t="s">
        <v>53</v>
      </c>
      <c r="B131">
        <f>AVERAGE(L112:N112)</f>
        <v>146930</v>
      </c>
      <c r="C131">
        <f>AVERAGE(O113:Q113)</f>
        <v>47740</v>
      </c>
      <c r="D131">
        <f>AVERAGE(R114:T114)</f>
        <v>279276.66666666669</v>
      </c>
      <c r="E131">
        <f>AVERAGE(I116:K116)</f>
        <v>104773.33333333333</v>
      </c>
    </row>
    <row r="132" spans="1:5" x14ac:dyDescent="0.3">
      <c r="A132" s="9" t="s">
        <v>54</v>
      </c>
      <c r="B132">
        <f>AVERAGE(O112:Q112)</f>
        <v>146200</v>
      </c>
      <c r="C132">
        <f>AVERAGE(R113:T113)</f>
        <v>43906.666666666664</v>
      </c>
      <c r="D132">
        <f>AVERAGE(I115:K115)</f>
        <v>199120</v>
      </c>
      <c r="E132">
        <f>AVERAGE(L116:N116)</f>
        <v>87646.666666666672</v>
      </c>
    </row>
    <row r="133" spans="1:5" x14ac:dyDescent="0.3">
      <c r="A133" s="9" t="s">
        <v>55</v>
      </c>
      <c r="B133">
        <f>AVERAGE(R112:T112)</f>
        <v>150906.66666666666</v>
      </c>
      <c r="C133">
        <f>AVERAGE(I114:K114)</f>
        <v>67593.333333333328</v>
      </c>
      <c r="D133">
        <f>AVERAGE(L115:N115)</f>
        <v>279383.33333333331</v>
      </c>
      <c r="E133">
        <f>AVERAGE(O116:Q116)</f>
        <v>148433.33333333334</v>
      </c>
    </row>
    <row r="134" spans="1:5" x14ac:dyDescent="0.3">
      <c r="A134" s="9" t="s">
        <v>56</v>
      </c>
      <c r="B134">
        <f>AVERAGE(I113:K113)</f>
        <v>110486.66666666667</v>
      </c>
      <c r="C134">
        <f>AVERAGE(L114:N114)</f>
        <v>36330</v>
      </c>
      <c r="D134">
        <f>AVERAGE(O115:Q115)</f>
        <v>288223.33333333331</v>
      </c>
      <c r="E134">
        <f>AVERAGE(R116:T116)</f>
        <v>139090</v>
      </c>
    </row>
    <row r="136" spans="1:5" x14ac:dyDescent="0.3">
      <c r="A136" s="6" t="s">
        <v>70</v>
      </c>
      <c r="B136" s="9" t="s">
        <v>57</v>
      </c>
      <c r="C136" s="9" t="s">
        <v>58</v>
      </c>
      <c r="D136" s="9" t="s">
        <v>59</v>
      </c>
      <c r="E136" s="9" t="s">
        <v>60</v>
      </c>
    </row>
    <row r="137" spans="1:5" x14ac:dyDescent="0.3">
      <c r="A137" s="9" t="s">
        <v>52</v>
      </c>
      <c r="B137">
        <f>B116/B130</f>
        <v>1.5999443497617474E-3</v>
      </c>
      <c r="C137" s="9">
        <f t="shared" ref="C137:E137" si="10">C116/C130</f>
        <v>2.70112803814397</v>
      </c>
      <c r="D137" s="9">
        <f t="shared" si="10"/>
        <v>2.4170676996353647E-2</v>
      </c>
      <c r="E137" s="9">
        <f t="shared" si="10"/>
        <v>4.3079683444939283</v>
      </c>
    </row>
    <row r="138" spans="1:5" x14ac:dyDescent="0.3">
      <c r="A138" s="9" t="s">
        <v>53</v>
      </c>
      <c r="B138" s="9">
        <f t="shared" ref="B138:E141" si="11">B117/B131</f>
        <v>1.066267383561333E-3</v>
      </c>
      <c r="C138" s="9">
        <f t="shared" si="11"/>
        <v>0.60794581762323696</v>
      </c>
      <c r="D138" s="9">
        <f t="shared" si="11"/>
        <v>7.3045844622417434E-3</v>
      </c>
      <c r="E138" s="9">
        <f t="shared" si="11"/>
        <v>0.95701832527360653</v>
      </c>
    </row>
    <row r="139" spans="1:5" x14ac:dyDescent="0.3">
      <c r="A139" s="9" t="s">
        <v>54</v>
      </c>
      <c r="B139" s="9">
        <f t="shared" si="11"/>
        <v>6.6119471044231645E-4</v>
      </c>
      <c r="C139" s="9">
        <f t="shared" si="11"/>
        <v>0.46864561190403892</v>
      </c>
      <c r="D139" s="9">
        <f t="shared" si="11"/>
        <v>3.3648051426275615E-3</v>
      </c>
      <c r="E139" s="9">
        <f t="shared" si="11"/>
        <v>0.92964174336350491</v>
      </c>
    </row>
    <row r="140" spans="1:5" x14ac:dyDescent="0.3">
      <c r="A140" s="9" t="s">
        <v>55</v>
      </c>
      <c r="B140" s="9">
        <f t="shared" si="11"/>
        <v>1.3694999116451671E-3</v>
      </c>
      <c r="C140" s="9">
        <f t="shared" si="11"/>
        <v>0.50655883223197562</v>
      </c>
      <c r="D140" s="9">
        <f t="shared" si="11"/>
        <v>3.5315874246853191E-3</v>
      </c>
      <c r="E140" s="9">
        <f t="shared" si="11"/>
        <v>0.56626993038401074</v>
      </c>
    </row>
    <row r="141" spans="1:5" x14ac:dyDescent="0.3">
      <c r="A141" s="9" t="s">
        <v>56</v>
      </c>
      <c r="B141" s="9">
        <f>B120/B134</f>
        <v>9.9559524527846502E-4</v>
      </c>
      <c r="C141" s="9">
        <f t="shared" ref="C141:E141" si="12">C120/C134</f>
        <v>8.0741352417652984E-3</v>
      </c>
      <c r="D141" s="9">
        <f t="shared" si="12"/>
        <v>7.6329698035088533E-4</v>
      </c>
      <c r="E141" s="9">
        <f t="shared" si="12"/>
        <v>1.3180914036475184E-3</v>
      </c>
    </row>
  </sheetData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Orlando</dc:creator>
  <cp:lastModifiedBy>Ilaria Orlando</cp:lastModifiedBy>
  <dcterms:created xsi:type="dcterms:W3CDTF">2018-03-20T16:34:46Z</dcterms:created>
  <dcterms:modified xsi:type="dcterms:W3CDTF">2018-03-21T17:33:31Z</dcterms:modified>
</cp:coreProperties>
</file>