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10848"/>
  </bookViews>
  <sheets>
    <sheet name="iorlan, SYBR Green, 03-24-2017," sheetId="1" r:id="rId1"/>
  </sheets>
  <calcPr calcId="145621"/>
</workbook>
</file>

<file path=xl/calcChain.xml><?xml version="1.0" encoding="utf-8"?>
<calcChain xmlns="http://schemas.openxmlformats.org/spreadsheetml/2006/main">
  <c r="I47" i="1" l="1"/>
  <c r="I45" i="1"/>
  <c r="I75" i="1"/>
  <c r="I77" i="1"/>
  <c r="I79" i="1"/>
  <c r="I81" i="1"/>
  <c r="I83" i="1"/>
  <c r="I49" i="1"/>
  <c r="I51" i="1"/>
  <c r="I53" i="1"/>
  <c r="I55" i="1"/>
  <c r="I57" i="1"/>
  <c r="I59" i="1"/>
  <c r="I61" i="1"/>
  <c r="I63" i="1"/>
  <c r="I65" i="1"/>
  <c r="I67" i="1"/>
  <c r="I69" i="1"/>
  <c r="I71" i="1"/>
  <c r="I73" i="1"/>
  <c r="H47" i="1"/>
  <c r="H49" i="1"/>
  <c r="H51" i="1"/>
  <c r="H53" i="1"/>
  <c r="H55" i="1"/>
  <c r="H57" i="1"/>
  <c r="H59" i="1"/>
  <c r="H61" i="1"/>
  <c r="H63" i="1"/>
  <c r="H65" i="1"/>
  <c r="H67" i="1"/>
  <c r="H69" i="1"/>
  <c r="H71" i="1"/>
  <c r="H73" i="1"/>
  <c r="H75" i="1"/>
  <c r="H77" i="1"/>
  <c r="H79" i="1"/>
  <c r="H81" i="1"/>
  <c r="H83" i="1"/>
  <c r="H45" i="1"/>
  <c r="H4" i="1"/>
  <c r="H6" i="1"/>
  <c r="H8" i="1"/>
  <c r="H10" i="1"/>
  <c r="H12" i="1"/>
  <c r="H14" i="1"/>
  <c r="H16" i="1"/>
  <c r="H18" i="1"/>
  <c r="H20" i="1"/>
  <c r="H22" i="1"/>
  <c r="H24" i="1"/>
  <c r="H26" i="1"/>
  <c r="H28" i="1"/>
  <c r="H30" i="1"/>
  <c r="H32" i="1"/>
  <c r="H34" i="1"/>
  <c r="H36" i="1"/>
  <c r="H38" i="1"/>
  <c r="H40" i="1"/>
  <c r="H2" i="1"/>
</calcChain>
</file>

<file path=xl/sharedStrings.xml><?xml version="1.0" encoding="utf-8"?>
<sst xmlns="http://schemas.openxmlformats.org/spreadsheetml/2006/main" count="181" uniqueCount="107">
  <si>
    <t>Well Type</t>
  </si>
  <si>
    <t>Threshold (dRn)</t>
  </si>
  <si>
    <t>Ct (dRn)</t>
  </si>
  <si>
    <t>Quantity (copies)</t>
  </si>
  <si>
    <t>RSq (dRn)</t>
  </si>
  <si>
    <t>Slope (dRn)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</si>
  <si>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</si>
  <si>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</si>
  <si>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</si>
  <si>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</si>
  <si>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</si>
  <si>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</si>
  <si>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</si>
  <si>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</si>
  <si>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</si>
  <si>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</si>
  <si>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</si>
  <si>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</si>
  <si>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</si>
  <si>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</si>
  <si>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</si>
  <si>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</si>
  <si>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</si>
  <si>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</si>
  <si>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</si>
  <si>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</si>
  <si>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</si>
  <si>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</si>
  <si>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</si>
  <si>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</si>
  <si>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</si>
  <si>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</si>
  <si>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</si>
  <si>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</si>
  <si>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</si>
  <si>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</si>
  <si>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</si>
  <si>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</si>
  <si>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</si>
  <si>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</si>
  <si>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</si>
  <si>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</si>
  <si>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</si>
  <si>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</si>
  <si>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</si>
  <si>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</si>
  <si>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L28</t>
  </si>
  <si>
    <t>AVERAGE</t>
  </si>
  <si>
    <t>KELLY WT NX</t>
  </si>
  <si>
    <t>KELLY WT HX</t>
  </si>
  <si>
    <t>KELLY 3' POOL NX</t>
  </si>
  <si>
    <t>KELLY 3' POOL HX</t>
  </si>
  <si>
    <t>KELLY 3' B2 NX</t>
  </si>
  <si>
    <t>KELLY 3' B2 HX</t>
  </si>
  <si>
    <t>KELLY 3' T1 NX</t>
  </si>
  <si>
    <t>KELLY 3' T1 HX</t>
  </si>
  <si>
    <t>KELLY 3' A1 NX</t>
  </si>
  <si>
    <t>KELLY 3' A1 HX</t>
  </si>
  <si>
    <t>KELLY 3' F2 NX</t>
  </si>
  <si>
    <t>KELLY 3' F2 HX</t>
  </si>
  <si>
    <t>KELLY 5' C3 NX</t>
  </si>
  <si>
    <t>KELLY 5' C3 HX</t>
  </si>
  <si>
    <t>KELLY 5' B4 NX</t>
  </si>
  <si>
    <t>KELLY 5' B4 HX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</si>
  <si>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</si>
  <si>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</si>
  <si>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</si>
  <si>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</si>
  <si>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</si>
  <si>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</si>
  <si>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</si>
  <si>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</si>
  <si>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</si>
  <si>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</si>
  <si>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</si>
  <si>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</si>
  <si>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</si>
  <si>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</si>
  <si>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</si>
  <si>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</si>
  <si>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</si>
  <si>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</si>
  <si>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</si>
  <si>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</si>
  <si>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</si>
  <si>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</si>
  <si>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</si>
  <si>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</si>
  <si>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</si>
  <si>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</si>
  <si>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</si>
  <si>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</si>
  <si>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</si>
  <si>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</si>
  <si>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</si>
  <si>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</si>
  <si>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</si>
  <si>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</si>
  <si>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</si>
  <si>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</si>
  <si>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</si>
  <si>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No Ct</t>
  </si>
  <si>
    <t>H2</t>
  </si>
  <si>
    <t>H3</t>
  </si>
  <si>
    <t>H4</t>
  </si>
  <si>
    <t>LOXL2</t>
  </si>
  <si>
    <t>LOXL2/L28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</si>
</sst>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1" fontId="0" fillId="0" borderId="0" xfId="0" applyNumberFormat="1"/>
    <xf numFmtId="1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/>
    <xf numFmtId="11" fontId="16" fillId="0" borderId="0" xfId="0" applyNumberFormat="1" applyFont="1"/>
    <xf numFmtId="1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selection activeCell="J84" sqref="J84"/>
    </sheetView>
  </sheetViews>
  <sheetFormatPr defaultRowHeight="14.4" x14ac:dyDescent="0.3"/>
  <cols>
    <col min="1" max="1" width="5.6640625" customWidth="1"/>
    <col min="2" max="2" width="16.88671875" customWidth="1"/>
    <col min="3" max="3" width="13.77734375" bestFit="1" customWidth="1"/>
    <col min="4" max="4" width="7.44140625" bestFit="1" customWidth="1"/>
    <col min="5" max="5" width="14.88671875" bestFit="1" customWidth="1"/>
    <col min="6" max="6" width="8.6640625" bestFit="1" customWidth="1"/>
    <col min="7" max="7" width="10.109375" bestFit="1" customWidth="1"/>
  </cols>
  <sheetData>
    <row r="1" spans="1:8" x14ac:dyDescent="0.3">
      <c r="A1" t="s">
        <v>46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47</v>
      </c>
    </row>
    <row r="2" spans="1:8" x14ac:dyDescent="0.3">
      <c r="A2" t="s">
        <v>6</v>
      </c>
      <c r="B2" t="s">
        <v>48</v>
      </c>
      <c r="C2">
        <v>0.2109</v>
      </c>
      <c r="D2">
        <v>18.8</v>
      </c>
      <c r="E2" s="1">
        <v>231400</v>
      </c>
      <c r="F2">
        <v>0.998</v>
      </c>
      <c r="G2">
        <v>-3.3250000000000002</v>
      </c>
      <c r="H2" s="2">
        <f>AVERAGE(E2:E3)</f>
        <v>183600</v>
      </c>
    </row>
    <row r="3" spans="1:8" x14ac:dyDescent="0.3">
      <c r="A3" t="s">
        <v>7</v>
      </c>
      <c r="B3" t="s">
        <v>48</v>
      </c>
      <c r="C3">
        <v>0.2109</v>
      </c>
      <c r="D3">
        <v>19.57</v>
      </c>
      <c r="E3" s="1">
        <v>135800</v>
      </c>
      <c r="F3">
        <v>0.998</v>
      </c>
      <c r="G3">
        <v>-3.3250000000000002</v>
      </c>
      <c r="H3" s="3"/>
    </row>
    <row r="4" spans="1:8" x14ac:dyDescent="0.3">
      <c r="A4" t="s">
        <v>8</v>
      </c>
      <c r="B4" t="s">
        <v>49</v>
      </c>
      <c r="C4">
        <v>0.2109</v>
      </c>
      <c r="D4">
        <v>16.420000000000002</v>
      </c>
      <c r="E4" s="1">
        <v>1202000</v>
      </c>
      <c r="F4">
        <v>0.998</v>
      </c>
      <c r="G4">
        <v>-3.3250000000000002</v>
      </c>
      <c r="H4" s="2">
        <f t="shared" ref="H4" si="0">AVERAGE(E4:E5)</f>
        <v>1153000</v>
      </c>
    </row>
    <row r="5" spans="1:8" x14ac:dyDescent="0.3">
      <c r="A5" t="s">
        <v>9</v>
      </c>
      <c r="B5" t="s">
        <v>49</v>
      </c>
      <c r="C5">
        <v>0.2109</v>
      </c>
      <c r="D5">
        <v>16.54</v>
      </c>
      <c r="E5" s="1">
        <v>1104000</v>
      </c>
      <c r="F5">
        <v>0.998</v>
      </c>
      <c r="G5">
        <v>-3.3250000000000002</v>
      </c>
      <c r="H5" s="3"/>
    </row>
    <row r="6" spans="1:8" x14ac:dyDescent="0.3">
      <c r="A6" t="s">
        <v>10</v>
      </c>
      <c r="B6" t="s">
        <v>50</v>
      </c>
      <c r="C6">
        <v>0.2109</v>
      </c>
      <c r="D6">
        <v>16.71</v>
      </c>
      <c r="E6" s="1">
        <v>982100</v>
      </c>
      <c r="F6">
        <v>0.998</v>
      </c>
      <c r="G6">
        <v>-3.3250000000000002</v>
      </c>
      <c r="H6" s="2">
        <f t="shared" ref="H6" si="1">AVERAGE(E6:E7)</f>
        <v>871300</v>
      </c>
    </row>
    <row r="7" spans="1:8" x14ac:dyDescent="0.3">
      <c r="A7" t="s">
        <v>11</v>
      </c>
      <c r="B7" t="s">
        <v>50</v>
      </c>
      <c r="C7">
        <v>0.2109</v>
      </c>
      <c r="D7">
        <v>17.079999999999998</v>
      </c>
      <c r="E7" s="1">
        <v>760500</v>
      </c>
      <c r="F7">
        <v>0.998</v>
      </c>
      <c r="G7">
        <v>-3.3250000000000002</v>
      </c>
      <c r="H7" s="3"/>
    </row>
    <row r="8" spans="1:8" x14ac:dyDescent="0.3">
      <c r="A8" t="s">
        <v>12</v>
      </c>
      <c r="B8" t="s">
        <v>51</v>
      </c>
      <c r="C8">
        <v>0.2109</v>
      </c>
      <c r="D8">
        <v>16</v>
      </c>
      <c r="E8" s="1">
        <v>1604000</v>
      </c>
      <c r="F8">
        <v>0.998</v>
      </c>
      <c r="G8">
        <v>-3.3250000000000002</v>
      </c>
      <c r="H8" s="2">
        <f t="shared" ref="H8" si="2">AVERAGE(E8:E9)</f>
        <v>1622000</v>
      </c>
    </row>
    <row r="9" spans="1:8" x14ac:dyDescent="0.3">
      <c r="A9" t="s">
        <v>13</v>
      </c>
      <c r="B9" t="s">
        <v>51</v>
      </c>
      <c r="C9">
        <v>0.2109</v>
      </c>
      <c r="D9">
        <v>15.97</v>
      </c>
      <c r="E9" s="1">
        <v>1640000</v>
      </c>
      <c r="F9">
        <v>0.998</v>
      </c>
      <c r="G9">
        <v>-3.3250000000000002</v>
      </c>
      <c r="H9" s="3"/>
    </row>
    <row r="10" spans="1:8" x14ac:dyDescent="0.3">
      <c r="A10" t="s">
        <v>14</v>
      </c>
      <c r="B10" t="s">
        <v>52</v>
      </c>
      <c r="C10">
        <v>0.2109</v>
      </c>
      <c r="D10">
        <v>18.36</v>
      </c>
      <c r="E10" s="1">
        <v>312700</v>
      </c>
      <c r="F10">
        <v>0.998</v>
      </c>
      <c r="G10">
        <v>-3.3250000000000002</v>
      </c>
      <c r="H10" s="2">
        <f t="shared" ref="H10" si="3">AVERAGE(E10:E11)</f>
        <v>283300</v>
      </c>
    </row>
    <row r="11" spans="1:8" x14ac:dyDescent="0.3">
      <c r="A11" t="s">
        <v>15</v>
      </c>
      <c r="B11" t="s">
        <v>52</v>
      </c>
      <c r="C11">
        <v>0.2109</v>
      </c>
      <c r="D11">
        <v>18.670000000000002</v>
      </c>
      <c r="E11" s="1">
        <v>253900</v>
      </c>
      <c r="F11">
        <v>0.998</v>
      </c>
      <c r="G11">
        <v>-3.3250000000000002</v>
      </c>
      <c r="H11" s="3"/>
    </row>
    <row r="12" spans="1:8" x14ac:dyDescent="0.3">
      <c r="A12" t="s">
        <v>16</v>
      </c>
      <c r="B12" t="s">
        <v>53</v>
      </c>
      <c r="C12">
        <v>0.2109</v>
      </c>
      <c r="D12">
        <v>18.63</v>
      </c>
      <c r="E12" s="1">
        <v>260700</v>
      </c>
      <c r="F12">
        <v>0.998</v>
      </c>
      <c r="G12">
        <v>-3.3250000000000002</v>
      </c>
      <c r="H12" s="2">
        <f t="shared" ref="H12" si="4">AVERAGE(E12:E13)</f>
        <v>164515</v>
      </c>
    </row>
    <row r="13" spans="1:8" x14ac:dyDescent="0.3">
      <c r="A13" t="s">
        <v>17</v>
      </c>
      <c r="B13" t="s">
        <v>53</v>
      </c>
      <c r="C13">
        <v>0.2109</v>
      </c>
      <c r="D13">
        <v>20.56</v>
      </c>
      <c r="E13" s="1">
        <v>68330</v>
      </c>
      <c r="F13">
        <v>0.998</v>
      </c>
      <c r="G13">
        <v>-3.3250000000000002</v>
      </c>
      <c r="H13" s="3"/>
    </row>
    <row r="14" spans="1:8" x14ac:dyDescent="0.3">
      <c r="A14" t="s">
        <v>18</v>
      </c>
      <c r="B14" t="s">
        <v>54</v>
      </c>
      <c r="C14">
        <v>0.2109</v>
      </c>
      <c r="D14">
        <v>18.57</v>
      </c>
      <c r="E14" s="1">
        <v>270500</v>
      </c>
      <c r="F14">
        <v>0.998</v>
      </c>
      <c r="G14">
        <v>-3.3250000000000002</v>
      </c>
      <c r="H14" s="2">
        <f t="shared" ref="H14" si="5">AVERAGE(E14:E15)</f>
        <v>286650</v>
      </c>
    </row>
    <row r="15" spans="1:8" x14ac:dyDescent="0.3">
      <c r="A15" t="s">
        <v>19</v>
      </c>
      <c r="B15" t="s">
        <v>54</v>
      </c>
      <c r="C15">
        <v>0.2109</v>
      </c>
      <c r="D15">
        <v>18.41</v>
      </c>
      <c r="E15" s="1">
        <v>302800</v>
      </c>
      <c r="F15">
        <v>0.998</v>
      </c>
      <c r="G15">
        <v>-3.3250000000000002</v>
      </c>
      <c r="H15" s="3"/>
    </row>
    <row r="16" spans="1:8" x14ac:dyDescent="0.3">
      <c r="A16" t="s">
        <v>20</v>
      </c>
      <c r="B16" t="s">
        <v>55</v>
      </c>
      <c r="C16">
        <v>0.2109</v>
      </c>
      <c r="D16">
        <v>19.5</v>
      </c>
      <c r="E16" s="1">
        <v>142600</v>
      </c>
      <c r="F16">
        <v>0.998</v>
      </c>
      <c r="G16">
        <v>-3.3250000000000002</v>
      </c>
      <c r="H16" s="2">
        <f t="shared" ref="H16" si="6">AVERAGE(E16:E17)</f>
        <v>154050</v>
      </c>
    </row>
    <row r="17" spans="1:8" x14ac:dyDescent="0.3">
      <c r="A17" t="s">
        <v>21</v>
      </c>
      <c r="B17" t="s">
        <v>55</v>
      </c>
      <c r="C17">
        <v>0.2109</v>
      </c>
      <c r="D17">
        <v>19.28</v>
      </c>
      <c r="E17" s="1">
        <v>165500</v>
      </c>
      <c r="F17">
        <v>0.998</v>
      </c>
      <c r="G17">
        <v>-3.3250000000000002</v>
      </c>
      <c r="H17" s="3"/>
    </row>
    <row r="18" spans="1:8" x14ac:dyDescent="0.3">
      <c r="A18" t="s">
        <v>22</v>
      </c>
      <c r="B18" t="s">
        <v>56</v>
      </c>
      <c r="C18">
        <v>0.2109</v>
      </c>
      <c r="D18">
        <v>19.68</v>
      </c>
      <c r="E18" s="1">
        <v>126100</v>
      </c>
      <c r="F18">
        <v>0.998</v>
      </c>
      <c r="G18">
        <v>-3.3250000000000002</v>
      </c>
      <c r="H18" s="2">
        <f t="shared" ref="H18" si="7">AVERAGE(E18:E19)</f>
        <v>136600</v>
      </c>
    </row>
    <row r="19" spans="1:8" x14ac:dyDescent="0.3">
      <c r="A19" t="s">
        <v>23</v>
      </c>
      <c r="B19" t="s">
        <v>56</v>
      </c>
      <c r="C19">
        <v>0.2109</v>
      </c>
      <c r="D19">
        <v>19.45</v>
      </c>
      <c r="E19" s="1">
        <v>147100</v>
      </c>
      <c r="F19">
        <v>0.998</v>
      </c>
      <c r="G19">
        <v>-3.3250000000000002</v>
      </c>
      <c r="H19" s="3"/>
    </row>
    <row r="20" spans="1:8" x14ac:dyDescent="0.3">
      <c r="A20" t="s">
        <v>24</v>
      </c>
      <c r="B20" t="s">
        <v>57</v>
      </c>
      <c r="C20">
        <v>0.2109</v>
      </c>
      <c r="D20">
        <v>16.989999999999998</v>
      </c>
      <c r="E20" s="1">
        <v>809800</v>
      </c>
      <c r="F20">
        <v>0.998</v>
      </c>
      <c r="G20">
        <v>-3.3250000000000002</v>
      </c>
      <c r="H20" s="2">
        <f t="shared" ref="H20" si="8">AVERAGE(E20:E21)</f>
        <v>654750</v>
      </c>
    </row>
    <row r="21" spans="1:8" x14ac:dyDescent="0.3">
      <c r="A21" t="s">
        <v>25</v>
      </c>
      <c r="B21" t="s">
        <v>57</v>
      </c>
      <c r="C21">
        <v>0.2109</v>
      </c>
      <c r="D21">
        <v>17.690000000000001</v>
      </c>
      <c r="E21" s="1">
        <v>499700</v>
      </c>
      <c r="F21">
        <v>0.998</v>
      </c>
      <c r="G21">
        <v>-3.3250000000000002</v>
      </c>
      <c r="H21" s="3"/>
    </row>
    <row r="22" spans="1:8" x14ac:dyDescent="0.3">
      <c r="A22" t="s">
        <v>26</v>
      </c>
      <c r="B22" t="s">
        <v>56</v>
      </c>
      <c r="C22">
        <v>0.2109</v>
      </c>
      <c r="D22">
        <v>17.57</v>
      </c>
      <c r="E22" s="1">
        <v>541400</v>
      </c>
      <c r="F22">
        <v>0.998</v>
      </c>
      <c r="G22">
        <v>-3.3250000000000002</v>
      </c>
      <c r="H22" s="2">
        <f t="shared" ref="H22" si="9">AVERAGE(E22:E23)</f>
        <v>491700</v>
      </c>
    </row>
    <row r="23" spans="1:8" x14ac:dyDescent="0.3">
      <c r="A23" t="s">
        <v>27</v>
      </c>
      <c r="B23" t="s">
        <v>56</v>
      </c>
      <c r="C23">
        <v>0.2109</v>
      </c>
      <c r="D23">
        <v>17.87</v>
      </c>
      <c r="E23" s="1">
        <v>442000</v>
      </c>
      <c r="F23">
        <v>0.998</v>
      </c>
      <c r="G23">
        <v>-3.3250000000000002</v>
      </c>
      <c r="H23" s="3"/>
    </row>
    <row r="24" spans="1:8" x14ac:dyDescent="0.3">
      <c r="A24" t="s">
        <v>28</v>
      </c>
      <c r="B24" t="s">
        <v>57</v>
      </c>
      <c r="C24">
        <v>0.2109</v>
      </c>
      <c r="D24">
        <v>18.579999999999998</v>
      </c>
      <c r="E24" s="1">
        <v>269600</v>
      </c>
      <c r="F24">
        <v>0.998</v>
      </c>
      <c r="G24">
        <v>-3.3250000000000002</v>
      </c>
      <c r="H24" s="2">
        <f t="shared" ref="H24" si="10">AVERAGE(E24:E25)</f>
        <v>253100</v>
      </c>
    </row>
    <row r="25" spans="1:8" x14ac:dyDescent="0.3">
      <c r="A25" t="s">
        <v>29</v>
      </c>
      <c r="B25" t="s">
        <v>57</v>
      </c>
      <c r="C25">
        <v>0.2109</v>
      </c>
      <c r="D25">
        <v>18.77</v>
      </c>
      <c r="E25" s="1">
        <v>236600</v>
      </c>
      <c r="F25">
        <v>0.998</v>
      </c>
      <c r="G25">
        <v>-3.3250000000000002</v>
      </c>
      <c r="H25" s="3"/>
    </row>
    <row r="26" spans="1:8" x14ac:dyDescent="0.3">
      <c r="A26" t="s">
        <v>30</v>
      </c>
      <c r="B26" t="s">
        <v>58</v>
      </c>
      <c r="C26">
        <v>0.2109</v>
      </c>
      <c r="D26">
        <v>18.72</v>
      </c>
      <c r="E26" s="1">
        <v>245000</v>
      </c>
      <c r="F26">
        <v>0.998</v>
      </c>
      <c r="G26">
        <v>-3.3250000000000002</v>
      </c>
      <c r="H26" s="2">
        <f t="shared" ref="H26" si="11">AVERAGE(E26:E27)</f>
        <v>239050</v>
      </c>
    </row>
    <row r="27" spans="1:8" x14ac:dyDescent="0.3">
      <c r="A27" t="s">
        <v>31</v>
      </c>
      <c r="B27" t="s">
        <v>58</v>
      </c>
      <c r="C27">
        <v>0.2109</v>
      </c>
      <c r="D27">
        <v>18.79</v>
      </c>
      <c r="E27" s="1">
        <v>233100</v>
      </c>
      <c r="F27">
        <v>0.998</v>
      </c>
      <c r="G27">
        <v>-3.3250000000000002</v>
      </c>
      <c r="H27" s="3"/>
    </row>
    <row r="28" spans="1:8" x14ac:dyDescent="0.3">
      <c r="A28" t="s">
        <v>32</v>
      </c>
      <c r="B28" t="s">
        <v>59</v>
      </c>
      <c r="C28">
        <v>0.2109</v>
      </c>
      <c r="D28">
        <v>17.87</v>
      </c>
      <c r="E28" s="1">
        <v>441200</v>
      </c>
      <c r="F28">
        <v>0.998</v>
      </c>
      <c r="G28">
        <v>-3.3250000000000002</v>
      </c>
      <c r="H28" s="2">
        <f t="shared" ref="H28" si="12">AVERAGE(E28:E29)</f>
        <v>432150</v>
      </c>
    </row>
    <row r="29" spans="1:8" x14ac:dyDescent="0.3">
      <c r="A29" t="s">
        <v>33</v>
      </c>
      <c r="B29" t="s">
        <v>59</v>
      </c>
      <c r="C29">
        <v>0.2109</v>
      </c>
      <c r="D29">
        <v>17.93</v>
      </c>
      <c r="E29" s="1">
        <v>423100</v>
      </c>
      <c r="F29">
        <v>0.998</v>
      </c>
      <c r="G29">
        <v>-3.3250000000000002</v>
      </c>
      <c r="H29" s="3"/>
    </row>
    <row r="30" spans="1:8" x14ac:dyDescent="0.3">
      <c r="A30" t="s">
        <v>34</v>
      </c>
      <c r="B30" t="s">
        <v>58</v>
      </c>
      <c r="C30">
        <v>0.2109</v>
      </c>
      <c r="D30">
        <v>17.61</v>
      </c>
      <c r="E30" s="1">
        <v>529000</v>
      </c>
      <c r="F30">
        <v>0.998</v>
      </c>
      <c r="G30">
        <v>-3.3250000000000002</v>
      </c>
      <c r="H30" s="2">
        <f t="shared" ref="H30" si="13">AVERAGE(E30:E31)</f>
        <v>473250</v>
      </c>
    </row>
    <row r="31" spans="1:8" x14ac:dyDescent="0.3">
      <c r="A31" t="s">
        <v>35</v>
      </c>
      <c r="B31" t="s">
        <v>58</v>
      </c>
      <c r="C31">
        <v>0.2109</v>
      </c>
      <c r="D31">
        <v>17.95</v>
      </c>
      <c r="E31" s="1">
        <v>417500</v>
      </c>
      <c r="F31">
        <v>0.998</v>
      </c>
      <c r="G31">
        <v>-3.3250000000000002</v>
      </c>
      <c r="H31" s="3"/>
    </row>
    <row r="32" spans="1:8" x14ac:dyDescent="0.3">
      <c r="A32" t="s">
        <v>36</v>
      </c>
      <c r="B32" t="s">
        <v>59</v>
      </c>
      <c r="C32">
        <v>0.2109</v>
      </c>
      <c r="D32">
        <v>18.05</v>
      </c>
      <c r="E32" s="1">
        <v>387900</v>
      </c>
      <c r="F32">
        <v>0.998</v>
      </c>
      <c r="G32">
        <v>-3.3250000000000002</v>
      </c>
      <c r="H32" s="2">
        <f t="shared" ref="H32" si="14">AVERAGE(E32:E33)</f>
        <v>390450</v>
      </c>
    </row>
    <row r="33" spans="1:9" x14ac:dyDescent="0.3">
      <c r="A33" t="s">
        <v>37</v>
      </c>
      <c r="B33" t="s">
        <v>59</v>
      </c>
      <c r="C33">
        <v>0.2109</v>
      </c>
      <c r="D33">
        <v>18.03</v>
      </c>
      <c r="E33" s="1">
        <v>393000</v>
      </c>
      <c r="F33">
        <v>0.998</v>
      </c>
      <c r="G33">
        <v>-3.3250000000000002</v>
      </c>
      <c r="H33" s="3"/>
    </row>
    <row r="34" spans="1:9" x14ac:dyDescent="0.3">
      <c r="A34" t="s">
        <v>38</v>
      </c>
      <c r="B34" t="s">
        <v>60</v>
      </c>
      <c r="C34">
        <v>0.2109</v>
      </c>
      <c r="D34">
        <v>20.58</v>
      </c>
      <c r="E34" s="1">
        <v>67300</v>
      </c>
      <c r="F34">
        <v>0.998</v>
      </c>
      <c r="G34">
        <v>-3.3250000000000002</v>
      </c>
      <c r="H34" s="2">
        <f t="shared" ref="H34" si="15">AVERAGE(E34:E35)</f>
        <v>68295</v>
      </c>
    </row>
    <row r="35" spans="1:9" x14ac:dyDescent="0.3">
      <c r="A35" t="s">
        <v>39</v>
      </c>
      <c r="B35" t="s">
        <v>60</v>
      </c>
      <c r="C35">
        <v>0.2109</v>
      </c>
      <c r="D35">
        <v>20.54</v>
      </c>
      <c r="E35" s="1">
        <v>69290</v>
      </c>
      <c r="F35">
        <v>0.998</v>
      </c>
      <c r="G35">
        <v>-3.3250000000000002</v>
      </c>
      <c r="H35" s="3"/>
    </row>
    <row r="36" spans="1:9" x14ac:dyDescent="0.3">
      <c r="A36" t="s">
        <v>40</v>
      </c>
      <c r="B36" t="s">
        <v>61</v>
      </c>
      <c r="C36">
        <v>0.2109</v>
      </c>
      <c r="D36">
        <v>20.56</v>
      </c>
      <c r="E36" s="1">
        <v>68350</v>
      </c>
      <c r="F36">
        <v>0.998</v>
      </c>
      <c r="G36">
        <v>-3.3250000000000002</v>
      </c>
      <c r="H36" s="2">
        <f t="shared" ref="H36" si="16">AVERAGE(E36:E37)</f>
        <v>61190</v>
      </c>
    </row>
    <row r="37" spans="1:9" x14ac:dyDescent="0.3">
      <c r="A37" t="s">
        <v>41</v>
      </c>
      <c r="B37" t="s">
        <v>61</v>
      </c>
      <c r="C37">
        <v>0.2109</v>
      </c>
      <c r="D37">
        <v>20.9</v>
      </c>
      <c r="E37" s="1">
        <v>54030</v>
      </c>
      <c r="F37">
        <v>0.998</v>
      </c>
      <c r="G37">
        <v>-3.3250000000000002</v>
      </c>
      <c r="H37" s="3"/>
    </row>
    <row r="38" spans="1:9" x14ac:dyDescent="0.3">
      <c r="A38" t="s">
        <v>42</v>
      </c>
      <c r="B38" t="s">
        <v>62</v>
      </c>
      <c r="C38">
        <v>0.2109</v>
      </c>
      <c r="D38">
        <v>18.46</v>
      </c>
      <c r="E38" s="1">
        <v>292500</v>
      </c>
      <c r="F38">
        <v>0.998</v>
      </c>
      <c r="G38">
        <v>-3.3250000000000002</v>
      </c>
      <c r="H38" s="2">
        <f t="shared" ref="H38" si="17">AVERAGE(E38:E39)</f>
        <v>325100</v>
      </c>
    </row>
    <row r="39" spans="1:9" x14ac:dyDescent="0.3">
      <c r="A39" t="s">
        <v>43</v>
      </c>
      <c r="B39" t="s">
        <v>62</v>
      </c>
      <c r="C39">
        <v>0.2109</v>
      </c>
      <c r="D39">
        <v>18.170000000000002</v>
      </c>
      <c r="E39" s="1">
        <v>357700</v>
      </c>
      <c r="F39">
        <v>0.998</v>
      </c>
      <c r="G39">
        <v>-3.3250000000000002</v>
      </c>
      <c r="H39" s="3"/>
    </row>
    <row r="40" spans="1:9" x14ac:dyDescent="0.3">
      <c r="A40" t="s">
        <v>44</v>
      </c>
      <c r="B40" t="s">
        <v>63</v>
      </c>
      <c r="C40">
        <v>0.2109</v>
      </c>
      <c r="D40">
        <v>19.25</v>
      </c>
      <c r="E40" s="1">
        <v>169800</v>
      </c>
      <c r="F40">
        <v>0.998</v>
      </c>
      <c r="G40">
        <v>-3.3250000000000002</v>
      </c>
      <c r="H40" s="2">
        <f t="shared" ref="H40" si="18">AVERAGE(E40:E41)</f>
        <v>166750</v>
      </c>
    </row>
    <row r="41" spans="1:9" x14ac:dyDescent="0.3">
      <c r="A41" t="s">
        <v>45</v>
      </c>
      <c r="B41" t="s">
        <v>63</v>
      </c>
      <c r="C41">
        <v>0.2109</v>
      </c>
      <c r="D41">
        <v>19.3</v>
      </c>
      <c r="E41" s="1">
        <v>163700</v>
      </c>
      <c r="F41">
        <v>0.998</v>
      </c>
      <c r="G41">
        <v>-3.3250000000000002</v>
      </c>
      <c r="H41" s="3"/>
    </row>
    <row r="44" spans="1:9" x14ac:dyDescent="0.3">
      <c r="A44" t="s">
        <v>105</v>
      </c>
      <c r="B44" t="s">
        <v>0</v>
      </c>
      <c r="C44" t="s">
        <v>1</v>
      </c>
      <c r="D44" t="s">
        <v>2</v>
      </c>
      <c r="E44" t="s">
        <v>3</v>
      </c>
      <c r="F44" t="s">
        <v>4</v>
      </c>
      <c r="G44" t="s">
        <v>5</v>
      </c>
      <c r="H44" t="s">
        <v>47</v>
      </c>
      <c r="I44" t="s">
        <v>106</v>
      </c>
    </row>
    <row r="45" spans="1:9" x14ac:dyDescent="0.3">
      <c r="A45" s="4" t="s">
        <v>64</v>
      </c>
      <c r="B45" s="4" t="s">
        <v>48</v>
      </c>
      <c r="C45" s="4">
        <v>0.28849999999999998</v>
      </c>
      <c r="D45" s="4">
        <v>29.03</v>
      </c>
      <c r="E45" s="5">
        <v>1661</v>
      </c>
      <c r="F45" s="4">
        <v>0.98599999999999999</v>
      </c>
      <c r="G45" s="4">
        <v>-3.8010000000000002</v>
      </c>
      <c r="H45" s="6">
        <f>AVERAGE(E45:E46)</f>
        <v>1888</v>
      </c>
      <c r="I45" s="6">
        <f>H45/H2</f>
        <v>1.028322440087146E-2</v>
      </c>
    </row>
    <row r="46" spans="1:9" x14ac:dyDescent="0.3">
      <c r="A46" s="4" t="s">
        <v>65</v>
      </c>
      <c r="B46" s="4" t="s">
        <v>48</v>
      </c>
      <c r="C46" s="4">
        <v>0.28849999999999998</v>
      </c>
      <c r="D46" s="4">
        <v>28.63</v>
      </c>
      <c r="E46" s="5">
        <v>2115</v>
      </c>
      <c r="F46" s="4">
        <v>0.98599999999999999</v>
      </c>
      <c r="G46" s="4">
        <v>-3.8010000000000002</v>
      </c>
      <c r="H46" s="7"/>
      <c r="I46" s="7"/>
    </row>
    <row r="47" spans="1:9" x14ac:dyDescent="0.3">
      <c r="A47" s="4" t="s">
        <v>66</v>
      </c>
      <c r="B47" s="4" t="s">
        <v>49</v>
      </c>
      <c r="C47" s="4">
        <v>0.28849999999999998</v>
      </c>
      <c r="D47" s="4">
        <v>21.58</v>
      </c>
      <c r="E47" s="5">
        <v>151500</v>
      </c>
      <c r="F47" s="4">
        <v>0.98599999999999999</v>
      </c>
      <c r="G47" s="4">
        <v>-3.8010000000000002</v>
      </c>
      <c r="H47" s="6">
        <f t="shared" ref="H47" si="19">AVERAGE(E47:E48)</f>
        <v>148500</v>
      </c>
      <c r="I47" s="6">
        <f>H47/H4</f>
        <v>0.12879444926279271</v>
      </c>
    </row>
    <row r="48" spans="1:9" x14ac:dyDescent="0.3">
      <c r="A48" s="4" t="s">
        <v>67</v>
      </c>
      <c r="B48" s="4" t="s">
        <v>49</v>
      </c>
      <c r="C48" s="4">
        <v>0.28849999999999998</v>
      </c>
      <c r="D48" s="4">
        <v>21.65</v>
      </c>
      <c r="E48" s="5">
        <v>145500</v>
      </c>
      <c r="F48" s="4">
        <v>0.98599999999999999</v>
      </c>
      <c r="G48" s="4">
        <v>-3.8010000000000002</v>
      </c>
      <c r="H48" s="7"/>
      <c r="I48" s="7"/>
    </row>
    <row r="49" spans="1:9" x14ac:dyDescent="0.3">
      <c r="A49" t="s">
        <v>68</v>
      </c>
      <c r="B49" t="s">
        <v>50</v>
      </c>
      <c r="C49">
        <v>0.28849999999999998</v>
      </c>
      <c r="D49">
        <v>30.4</v>
      </c>
      <c r="E49" s="1">
        <v>723</v>
      </c>
      <c r="F49">
        <v>0.98599999999999999</v>
      </c>
      <c r="G49">
        <v>-3.8010000000000002</v>
      </c>
      <c r="H49" s="2">
        <f t="shared" ref="H49" si="20">AVERAGE(E49:E50)</f>
        <v>1311</v>
      </c>
      <c r="I49" s="2">
        <f t="shared" ref="I49" si="21">H49/H6</f>
        <v>1.5046482267875589E-3</v>
      </c>
    </row>
    <row r="50" spans="1:9" x14ac:dyDescent="0.3">
      <c r="A50" t="s">
        <v>69</v>
      </c>
      <c r="B50" t="s">
        <v>50</v>
      </c>
      <c r="C50">
        <v>0.28849999999999998</v>
      </c>
      <c r="D50">
        <v>28.81</v>
      </c>
      <c r="E50" s="1">
        <v>1899</v>
      </c>
      <c r="F50">
        <v>0.98599999999999999</v>
      </c>
      <c r="G50">
        <v>-3.8010000000000002</v>
      </c>
      <c r="H50" s="3"/>
      <c r="I50" s="3"/>
    </row>
    <row r="51" spans="1:9" x14ac:dyDescent="0.3">
      <c r="A51" t="s">
        <v>70</v>
      </c>
      <c r="B51" t="s">
        <v>51</v>
      </c>
      <c r="C51">
        <v>0.28849999999999998</v>
      </c>
      <c r="D51">
        <v>22.7</v>
      </c>
      <c r="E51" s="1">
        <v>76710</v>
      </c>
      <c r="F51">
        <v>0.98599999999999999</v>
      </c>
      <c r="G51">
        <v>-3.8010000000000002</v>
      </c>
      <c r="H51" s="2">
        <f t="shared" ref="H51" si="22">AVERAGE(E51:E52)</f>
        <v>100305</v>
      </c>
      <c r="I51" s="2">
        <f t="shared" ref="I51" si="23">H51/H8</f>
        <v>6.1840320591861897E-2</v>
      </c>
    </row>
    <row r="52" spans="1:9" x14ac:dyDescent="0.3">
      <c r="A52" t="s">
        <v>71</v>
      </c>
      <c r="B52" t="s">
        <v>51</v>
      </c>
      <c r="C52">
        <v>0.28849999999999998</v>
      </c>
      <c r="D52">
        <v>21.91</v>
      </c>
      <c r="E52" s="1">
        <v>123900</v>
      </c>
      <c r="F52">
        <v>0.98599999999999999</v>
      </c>
      <c r="G52">
        <v>-3.8010000000000002</v>
      </c>
      <c r="H52" s="3"/>
      <c r="I52" s="3"/>
    </row>
    <row r="53" spans="1:9" x14ac:dyDescent="0.3">
      <c r="A53" s="4" t="s">
        <v>72</v>
      </c>
      <c r="B53" s="4" t="s">
        <v>52</v>
      </c>
      <c r="C53" s="4">
        <v>0.28849999999999998</v>
      </c>
      <c r="D53" s="4">
        <v>28.14</v>
      </c>
      <c r="E53" s="5">
        <v>2848</v>
      </c>
      <c r="F53" s="4">
        <v>0.98599999999999999</v>
      </c>
      <c r="G53" s="4">
        <v>-3.8010000000000002</v>
      </c>
      <c r="H53" s="6">
        <f t="shared" ref="H53" si="24">AVERAGE(E53:E54)</f>
        <v>2813</v>
      </c>
      <c r="I53" s="6">
        <f t="shared" ref="I53" si="25">H53/H10</f>
        <v>9.9294034592304972E-3</v>
      </c>
    </row>
    <row r="54" spans="1:9" x14ac:dyDescent="0.3">
      <c r="A54" s="4" t="s">
        <v>73</v>
      </c>
      <c r="B54" s="4" t="s">
        <v>52</v>
      </c>
      <c r="C54" s="4">
        <v>0.28849999999999998</v>
      </c>
      <c r="D54" s="4">
        <v>28.18</v>
      </c>
      <c r="E54" s="5">
        <v>2778</v>
      </c>
      <c r="F54" s="4">
        <v>0.98599999999999999</v>
      </c>
      <c r="G54" s="4">
        <v>-3.8010000000000002</v>
      </c>
      <c r="H54" s="7"/>
      <c r="I54" s="7"/>
    </row>
    <row r="55" spans="1:9" x14ac:dyDescent="0.3">
      <c r="A55" s="4" t="s">
        <v>74</v>
      </c>
      <c r="B55" s="4" t="s">
        <v>53</v>
      </c>
      <c r="C55" s="4">
        <v>0.28849999999999998</v>
      </c>
      <c r="D55" s="4">
        <v>25.17</v>
      </c>
      <c r="E55" s="5">
        <v>17260</v>
      </c>
      <c r="F55" s="4">
        <v>0.98599999999999999</v>
      </c>
      <c r="G55" s="4">
        <v>-3.8010000000000002</v>
      </c>
      <c r="H55" s="6">
        <f t="shared" ref="H55" si="26">AVERAGE(E55:E56)</f>
        <v>14035</v>
      </c>
      <c r="I55" s="6">
        <f t="shared" ref="I55" si="27">H55/H12</f>
        <v>8.5311369783910282E-2</v>
      </c>
    </row>
    <row r="56" spans="1:9" x14ac:dyDescent="0.3">
      <c r="A56" s="4" t="s">
        <v>75</v>
      </c>
      <c r="B56" s="4" t="s">
        <v>53</v>
      </c>
      <c r="C56" s="4">
        <v>0.28849999999999998</v>
      </c>
      <c r="D56" s="4">
        <v>25.94</v>
      </c>
      <c r="E56" s="5">
        <v>10810</v>
      </c>
      <c r="F56" s="4">
        <v>0.98599999999999999</v>
      </c>
      <c r="G56" s="4">
        <v>-3.8010000000000002</v>
      </c>
      <c r="H56" s="7"/>
      <c r="I56" s="7"/>
    </row>
    <row r="57" spans="1:9" x14ac:dyDescent="0.3">
      <c r="A57" s="4" t="s">
        <v>76</v>
      </c>
      <c r="B57" s="4" t="s">
        <v>54</v>
      </c>
      <c r="C57" s="4">
        <v>0.28849999999999998</v>
      </c>
      <c r="D57" s="4">
        <v>29.32</v>
      </c>
      <c r="E57" s="5">
        <v>1392</v>
      </c>
      <c r="F57" s="4">
        <v>0.98599999999999999</v>
      </c>
      <c r="G57" s="4">
        <v>-3.8010000000000002</v>
      </c>
      <c r="H57" s="6">
        <f t="shared" ref="H57" si="28">AVERAGE(E57:E58)</f>
        <v>2335.5</v>
      </c>
      <c r="I57" s="6">
        <f t="shared" ref="I57" si="29">H57/H14</f>
        <v>8.1475667189952906E-3</v>
      </c>
    </row>
    <row r="58" spans="1:9" x14ac:dyDescent="0.3">
      <c r="A58" s="4" t="s">
        <v>77</v>
      </c>
      <c r="B58" s="4" t="s">
        <v>54</v>
      </c>
      <c r="C58" s="4">
        <v>0.28849999999999998</v>
      </c>
      <c r="D58" s="4">
        <v>27.91</v>
      </c>
      <c r="E58" s="5">
        <v>3279</v>
      </c>
      <c r="F58" s="4">
        <v>0.98599999999999999</v>
      </c>
      <c r="G58" s="4">
        <v>-3.8010000000000002</v>
      </c>
      <c r="H58" s="7"/>
      <c r="I58" s="7"/>
    </row>
    <row r="59" spans="1:9" x14ac:dyDescent="0.3">
      <c r="A59" s="4" t="s">
        <v>78</v>
      </c>
      <c r="B59" s="4" t="s">
        <v>55</v>
      </c>
      <c r="C59" s="4">
        <v>0.28849999999999998</v>
      </c>
      <c r="D59" s="4">
        <v>26.38</v>
      </c>
      <c r="E59" s="5">
        <v>8252</v>
      </c>
      <c r="F59" s="4">
        <v>0.98599999999999999</v>
      </c>
      <c r="G59" s="4">
        <v>-3.8010000000000002</v>
      </c>
      <c r="H59" s="6">
        <f t="shared" ref="H59" si="30">AVERAGE(E59:E60)</f>
        <v>7450</v>
      </c>
      <c r="I59" s="6">
        <f t="shared" ref="I59" si="31">H59/H16</f>
        <v>4.8360921778643297E-2</v>
      </c>
    </row>
    <row r="60" spans="1:9" x14ac:dyDescent="0.3">
      <c r="A60" s="4" t="s">
        <v>79</v>
      </c>
      <c r="B60" s="4" t="s">
        <v>55</v>
      </c>
      <c r="C60" s="4">
        <v>0.28849999999999998</v>
      </c>
      <c r="D60" s="4">
        <v>26.74</v>
      </c>
      <c r="E60" s="5">
        <v>6648</v>
      </c>
      <c r="F60" s="4">
        <v>0.98599999999999999</v>
      </c>
      <c r="G60" s="4">
        <v>-3.8010000000000002</v>
      </c>
      <c r="H60" s="7"/>
      <c r="I60" s="7"/>
    </row>
    <row r="61" spans="1:9" x14ac:dyDescent="0.3">
      <c r="A61" s="4" t="s">
        <v>80</v>
      </c>
      <c r="B61" s="4" t="s">
        <v>56</v>
      </c>
      <c r="C61" s="4">
        <v>0.28849999999999998</v>
      </c>
      <c r="D61" s="4">
        <v>35.36</v>
      </c>
      <c r="E61" s="5">
        <v>35.96</v>
      </c>
      <c r="F61" s="4">
        <v>0.98599999999999999</v>
      </c>
      <c r="G61" s="4">
        <v>-3.8010000000000002</v>
      </c>
      <c r="H61" s="6">
        <f t="shared" ref="H61" si="32">AVERAGE(E61:E62)</f>
        <v>76.83</v>
      </c>
      <c r="I61" s="6">
        <f t="shared" ref="I61" si="33">H61/H18</f>
        <v>5.6244509516837477E-4</v>
      </c>
    </row>
    <row r="62" spans="1:9" x14ac:dyDescent="0.3">
      <c r="A62" s="4" t="s">
        <v>81</v>
      </c>
      <c r="B62" s="4" t="s">
        <v>56</v>
      </c>
      <c r="C62" s="4">
        <v>0.28849999999999998</v>
      </c>
      <c r="D62" s="4">
        <v>33.4</v>
      </c>
      <c r="E62" s="5">
        <v>117.7</v>
      </c>
      <c r="F62" s="4">
        <v>0.98599999999999999</v>
      </c>
      <c r="G62" s="4">
        <v>-3.8010000000000002</v>
      </c>
      <c r="H62" s="7"/>
      <c r="I62" s="7"/>
    </row>
    <row r="63" spans="1:9" x14ac:dyDescent="0.3">
      <c r="A63" s="4" t="s">
        <v>82</v>
      </c>
      <c r="B63" s="4" t="s">
        <v>57</v>
      </c>
      <c r="C63" s="4">
        <v>0.28849999999999998</v>
      </c>
      <c r="D63" s="4">
        <v>25.13</v>
      </c>
      <c r="E63" s="5">
        <v>17620</v>
      </c>
      <c r="F63" s="4">
        <v>0.98599999999999999</v>
      </c>
      <c r="G63" s="4">
        <v>-3.8010000000000002</v>
      </c>
      <c r="H63" s="6">
        <f t="shared" ref="H63" si="34">AVERAGE(E63:E64)</f>
        <v>21210</v>
      </c>
      <c r="I63" s="6">
        <f t="shared" ref="I63" si="35">H63/H20</f>
        <v>3.2394043528064145E-2</v>
      </c>
    </row>
    <row r="64" spans="1:9" x14ac:dyDescent="0.3">
      <c r="A64" s="4" t="s">
        <v>83</v>
      </c>
      <c r="B64" s="4" t="s">
        <v>57</v>
      </c>
      <c r="C64" s="4">
        <v>0.28849999999999998</v>
      </c>
      <c r="D64" s="4">
        <v>24.57</v>
      </c>
      <c r="E64" s="5">
        <v>24800</v>
      </c>
      <c r="F64" s="4">
        <v>0.98599999999999999</v>
      </c>
      <c r="G64" s="4">
        <v>-3.8010000000000002</v>
      </c>
      <c r="H64" s="7"/>
      <c r="I64" s="7"/>
    </row>
    <row r="65" spans="1:9" x14ac:dyDescent="0.3">
      <c r="A65" s="4" t="s">
        <v>84</v>
      </c>
      <c r="B65" s="4" t="s">
        <v>56</v>
      </c>
      <c r="C65" s="4">
        <v>0.28849999999999998</v>
      </c>
      <c r="D65" s="4">
        <v>27.16</v>
      </c>
      <c r="E65" s="5">
        <v>5146</v>
      </c>
      <c r="F65" s="4">
        <v>0.98599999999999999</v>
      </c>
      <c r="G65" s="4">
        <v>-3.8010000000000002</v>
      </c>
      <c r="H65" s="6">
        <f t="shared" ref="H65" si="36">AVERAGE(E65:E66)</f>
        <v>4976</v>
      </c>
      <c r="I65" s="6">
        <f t="shared" ref="I65" si="37">H65/H22</f>
        <v>1.0119991864958308E-2</v>
      </c>
    </row>
    <row r="66" spans="1:9" x14ac:dyDescent="0.3">
      <c r="A66" s="4" t="s">
        <v>85</v>
      </c>
      <c r="B66" s="4" t="s">
        <v>56</v>
      </c>
      <c r="C66" s="4">
        <v>0.28849999999999998</v>
      </c>
      <c r="D66" s="4">
        <v>27.28</v>
      </c>
      <c r="E66" s="5">
        <v>4806</v>
      </c>
      <c r="F66" s="4">
        <v>0.98599999999999999</v>
      </c>
      <c r="G66" s="4">
        <v>-3.8010000000000002</v>
      </c>
      <c r="H66" s="7"/>
      <c r="I66" s="7"/>
    </row>
    <row r="67" spans="1:9" x14ac:dyDescent="0.3">
      <c r="A67" s="4" t="s">
        <v>86</v>
      </c>
      <c r="B67" s="4" t="s">
        <v>57</v>
      </c>
      <c r="C67" s="4">
        <v>0.28849999999999998</v>
      </c>
      <c r="D67" s="4">
        <v>25.23</v>
      </c>
      <c r="E67" s="5">
        <v>16560</v>
      </c>
      <c r="F67" s="4">
        <v>0.98599999999999999</v>
      </c>
      <c r="G67" s="4">
        <v>-3.8010000000000002</v>
      </c>
      <c r="H67" s="6">
        <f t="shared" ref="H67" si="38">AVERAGE(E67:E68)</f>
        <v>13420</v>
      </c>
      <c r="I67" s="6">
        <f t="shared" ref="I67" si="39">H67/H24</f>
        <v>5.302252074278941E-2</v>
      </c>
    </row>
    <row r="68" spans="1:9" x14ac:dyDescent="0.3">
      <c r="A68" s="4" t="s">
        <v>87</v>
      </c>
      <c r="B68" s="4" t="s">
        <v>57</v>
      </c>
      <c r="C68" s="4">
        <v>0.28849999999999998</v>
      </c>
      <c r="D68" s="4">
        <v>26.02</v>
      </c>
      <c r="E68" s="5">
        <v>10280</v>
      </c>
      <c r="F68" s="4">
        <v>0.98599999999999999</v>
      </c>
      <c r="G68" s="4">
        <v>-3.8010000000000002</v>
      </c>
      <c r="H68" s="7"/>
      <c r="I68" s="7"/>
    </row>
    <row r="69" spans="1:9" x14ac:dyDescent="0.3">
      <c r="A69" s="4" t="s">
        <v>88</v>
      </c>
      <c r="B69" s="4" t="s">
        <v>58</v>
      </c>
      <c r="C69" s="4">
        <v>0.28849999999999998</v>
      </c>
      <c r="D69" s="4">
        <v>35.700000000000003</v>
      </c>
      <c r="E69" s="5">
        <v>29.13</v>
      </c>
      <c r="F69" s="4">
        <v>0.98599999999999999</v>
      </c>
      <c r="G69" s="4">
        <v>-3.8010000000000002</v>
      </c>
      <c r="H69" s="6">
        <f t="shared" ref="H69" si="40">AVERAGE(E69:E70)</f>
        <v>18.329999999999998</v>
      </c>
      <c r="I69" s="6">
        <f t="shared" ref="I69" si="41">H69/H26</f>
        <v>7.6678519138255591E-5</v>
      </c>
    </row>
    <row r="70" spans="1:9" x14ac:dyDescent="0.3">
      <c r="A70" s="4" t="s">
        <v>89</v>
      </c>
      <c r="B70" s="4" t="s">
        <v>58</v>
      </c>
      <c r="C70" s="4">
        <v>0.28849999999999998</v>
      </c>
      <c r="D70" s="4">
        <v>37.94</v>
      </c>
      <c r="E70" s="4">
        <v>7.53</v>
      </c>
      <c r="F70" s="4">
        <v>0.98599999999999999</v>
      </c>
      <c r="G70" s="4">
        <v>-3.8010000000000002</v>
      </c>
      <c r="H70" s="7"/>
      <c r="I70" s="7"/>
    </row>
    <row r="71" spans="1:9" x14ac:dyDescent="0.3">
      <c r="A71" s="4" t="s">
        <v>90</v>
      </c>
      <c r="B71" s="4" t="s">
        <v>59</v>
      </c>
      <c r="C71" s="4">
        <v>0.28849999999999998</v>
      </c>
      <c r="D71" s="4">
        <v>26.86</v>
      </c>
      <c r="E71" s="5">
        <v>6165</v>
      </c>
      <c r="F71" s="4">
        <v>0.98599999999999999</v>
      </c>
      <c r="G71" s="4">
        <v>-3.8010000000000002</v>
      </c>
      <c r="H71" s="6">
        <f t="shared" ref="H71" si="42">AVERAGE(E71:E72)</f>
        <v>3356.05</v>
      </c>
      <c r="I71" s="6">
        <f t="shared" ref="I71" si="43">H71/H28</f>
        <v>7.7659377530949905E-3</v>
      </c>
    </row>
    <row r="72" spans="1:9" x14ac:dyDescent="0.3">
      <c r="A72" s="4" t="s">
        <v>91</v>
      </c>
      <c r="B72" s="4" t="s">
        <v>59</v>
      </c>
      <c r="C72" s="4">
        <v>0.28849999999999998</v>
      </c>
      <c r="D72" s="4">
        <v>30.86</v>
      </c>
      <c r="E72" s="5">
        <v>547.1</v>
      </c>
      <c r="F72" s="4">
        <v>0.98599999999999999</v>
      </c>
      <c r="G72" s="4">
        <v>-3.8010000000000002</v>
      </c>
      <c r="H72" s="7"/>
      <c r="I72" s="7"/>
    </row>
    <row r="73" spans="1:9" x14ac:dyDescent="0.3">
      <c r="A73" s="4" t="s">
        <v>92</v>
      </c>
      <c r="B73" s="4" t="s">
        <v>58</v>
      </c>
      <c r="C73" s="4">
        <v>0.28849999999999998</v>
      </c>
      <c r="D73" s="4">
        <v>35.090000000000003</v>
      </c>
      <c r="E73" s="5">
        <v>42.16</v>
      </c>
      <c r="F73" s="4">
        <v>0.98599999999999999</v>
      </c>
      <c r="G73" s="4">
        <v>-3.8010000000000002</v>
      </c>
      <c r="H73" s="6">
        <f t="shared" ref="H73" si="44">AVERAGE(E73:E74)</f>
        <v>40.29</v>
      </c>
      <c r="I73" s="6">
        <f t="shared" ref="I73" si="45">H73/H30</f>
        <v>8.5134706814580025E-5</v>
      </c>
    </row>
    <row r="74" spans="1:9" x14ac:dyDescent="0.3">
      <c r="A74" s="4" t="s">
        <v>93</v>
      </c>
      <c r="B74" s="4" t="s">
        <v>58</v>
      </c>
      <c r="C74" s="4">
        <v>0.28849999999999998</v>
      </c>
      <c r="D74" s="4">
        <v>35.25</v>
      </c>
      <c r="E74" s="5">
        <v>38.42</v>
      </c>
      <c r="F74" s="4">
        <v>0.98599999999999999</v>
      </c>
      <c r="G74" s="4">
        <v>-3.8010000000000002</v>
      </c>
      <c r="H74" s="7"/>
      <c r="I74" s="7"/>
    </row>
    <row r="75" spans="1:9" x14ac:dyDescent="0.3">
      <c r="A75" s="4" t="s">
        <v>94</v>
      </c>
      <c r="B75" s="4" t="s">
        <v>59</v>
      </c>
      <c r="C75" s="4">
        <v>0.28849999999999998</v>
      </c>
      <c r="D75" s="4">
        <v>28.44</v>
      </c>
      <c r="E75" s="5">
        <v>2376</v>
      </c>
      <c r="F75" s="4">
        <v>0.98599999999999999</v>
      </c>
      <c r="G75" s="4">
        <v>-3.8010000000000002</v>
      </c>
      <c r="H75" s="6">
        <f t="shared" ref="H75" si="46">AVERAGE(E75:E76)</f>
        <v>5783.5</v>
      </c>
      <c r="I75" s="6">
        <f>H75/H32</f>
        <v>1.4812395953387118E-2</v>
      </c>
    </row>
    <row r="76" spans="1:9" x14ac:dyDescent="0.3">
      <c r="A76" s="4" t="s">
        <v>95</v>
      </c>
      <c r="B76" s="4" t="s">
        <v>59</v>
      </c>
      <c r="C76" s="4">
        <v>0.28849999999999998</v>
      </c>
      <c r="D76" s="4">
        <v>26.21</v>
      </c>
      <c r="E76" s="5">
        <v>9191</v>
      </c>
      <c r="F76" s="4">
        <v>0.98599999999999999</v>
      </c>
      <c r="G76" s="4">
        <v>-3.8010000000000002</v>
      </c>
      <c r="H76" s="7"/>
      <c r="I76" s="7"/>
    </row>
    <row r="77" spans="1:9" x14ac:dyDescent="0.3">
      <c r="A77" s="4" t="s">
        <v>96</v>
      </c>
      <c r="B77" s="4" t="s">
        <v>60</v>
      </c>
      <c r="C77" s="4">
        <v>0.28849999999999998</v>
      </c>
      <c r="D77" s="4">
        <v>31.32</v>
      </c>
      <c r="E77" s="5">
        <v>413.7</v>
      </c>
      <c r="F77" s="4">
        <v>0.98599999999999999</v>
      </c>
      <c r="G77" s="4">
        <v>-3.8010000000000002</v>
      </c>
      <c r="H77" s="6">
        <f t="shared" ref="H77" si="47">AVERAGE(E77:E78)</f>
        <v>381.29999999999995</v>
      </c>
      <c r="I77" s="6">
        <f t="shared" ref="I77" si="48">H77/H34</f>
        <v>5.5831320008785414E-3</v>
      </c>
    </row>
    <row r="78" spans="1:9" x14ac:dyDescent="0.3">
      <c r="A78" s="4" t="s">
        <v>97</v>
      </c>
      <c r="B78" s="4" t="s">
        <v>60</v>
      </c>
      <c r="C78" s="4">
        <v>0.28849999999999998</v>
      </c>
      <c r="D78" s="4">
        <v>31.61</v>
      </c>
      <c r="E78" s="5">
        <v>348.9</v>
      </c>
      <c r="F78" s="4">
        <v>0.98599999999999999</v>
      </c>
      <c r="G78" s="4">
        <v>-3.8010000000000002</v>
      </c>
      <c r="H78" s="7"/>
      <c r="I78" s="7"/>
    </row>
    <row r="79" spans="1:9" x14ac:dyDescent="0.3">
      <c r="A79" s="4" t="s">
        <v>98</v>
      </c>
      <c r="B79" s="4" t="s">
        <v>61</v>
      </c>
      <c r="C79" s="4">
        <v>0.28849999999999998</v>
      </c>
      <c r="D79" s="4">
        <v>29.32</v>
      </c>
      <c r="E79" s="5">
        <v>1393</v>
      </c>
      <c r="F79" s="4">
        <v>0.98599999999999999</v>
      </c>
      <c r="G79" s="4">
        <v>-3.8010000000000002</v>
      </c>
      <c r="H79" s="6">
        <f t="shared" ref="H79" si="49">AVERAGE(E79:E80)</f>
        <v>1209.5</v>
      </c>
      <c r="I79" s="6">
        <f t="shared" ref="I79" si="50">H79/H36</f>
        <v>1.9766301683281581E-2</v>
      </c>
    </row>
    <row r="80" spans="1:9" x14ac:dyDescent="0.3">
      <c r="A80" s="4" t="s">
        <v>99</v>
      </c>
      <c r="B80" s="4" t="s">
        <v>61</v>
      </c>
      <c r="C80" s="4">
        <v>0.28849999999999998</v>
      </c>
      <c r="D80" s="4">
        <v>29.82</v>
      </c>
      <c r="E80" s="5">
        <v>1026</v>
      </c>
      <c r="F80" s="4">
        <v>0.98599999999999999</v>
      </c>
      <c r="G80" s="4">
        <v>-3.8010000000000002</v>
      </c>
      <c r="H80" s="7"/>
      <c r="I80" s="7"/>
    </row>
    <row r="81" spans="1:9" x14ac:dyDescent="0.3">
      <c r="A81" t="s">
        <v>100</v>
      </c>
      <c r="B81" t="s">
        <v>62</v>
      </c>
      <c r="C81">
        <v>0.28849999999999998</v>
      </c>
      <c r="D81" t="s">
        <v>101</v>
      </c>
      <c r="E81" t="s">
        <v>101</v>
      </c>
      <c r="F81">
        <v>0.98599999999999999</v>
      </c>
      <c r="G81">
        <v>-3.8010000000000002</v>
      </c>
      <c r="H81" s="2" t="e">
        <f t="shared" ref="H81" si="51">AVERAGE(E81:E82)</f>
        <v>#DIV/0!</v>
      </c>
      <c r="I81" s="2" t="e">
        <f t="shared" ref="I81" si="52">H81/H38</f>
        <v>#DIV/0!</v>
      </c>
    </row>
    <row r="82" spans="1:9" x14ac:dyDescent="0.3">
      <c r="A82" t="s">
        <v>102</v>
      </c>
      <c r="B82" t="s">
        <v>62</v>
      </c>
      <c r="C82">
        <v>0.28849999999999998</v>
      </c>
      <c r="D82" t="s">
        <v>101</v>
      </c>
      <c r="E82" t="s">
        <v>101</v>
      </c>
      <c r="F82">
        <v>0.98599999999999999</v>
      </c>
      <c r="G82">
        <v>-3.8010000000000002</v>
      </c>
      <c r="H82" s="3"/>
      <c r="I82" s="3"/>
    </row>
    <row r="83" spans="1:9" x14ac:dyDescent="0.3">
      <c r="A83" t="s">
        <v>103</v>
      </c>
      <c r="B83" t="s">
        <v>63</v>
      </c>
      <c r="C83">
        <v>0.28849999999999998</v>
      </c>
      <c r="D83">
        <v>35.869999999999997</v>
      </c>
      <c r="E83" s="1">
        <v>26.29</v>
      </c>
      <c r="F83">
        <v>0.98599999999999999</v>
      </c>
      <c r="G83">
        <v>-3.8010000000000002</v>
      </c>
      <c r="H83" s="2">
        <f t="shared" ref="H83" si="53">AVERAGE(E83:E84)</f>
        <v>16.419999999999998</v>
      </c>
      <c r="I83" s="2">
        <f t="shared" ref="I83" si="54">H83/H40</f>
        <v>9.8470764617691141E-5</v>
      </c>
    </row>
    <row r="84" spans="1:9" x14ac:dyDescent="0.3">
      <c r="A84" t="s">
        <v>104</v>
      </c>
      <c r="B84" t="s">
        <v>63</v>
      </c>
      <c r="C84">
        <v>0.28849999999999998</v>
      </c>
      <c r="D84">
        <v>38.17</v>
      </c>
      <c r="E84">
        <v>6.55</v>
      </c>
      <c r="F84">
        <v>0.98599999999999999</v>
      </c>
      <c r="G84">
        <v>-3.8010000000000002</v>
      </c>
      <c r="H84" s="3"/>
      <c r="I84" s="3"/>
    </row>
  </sheetData>
  <mergeCells count="60">
    <mergeCell ref="H24:H25"/>
    <mergeCell ref="H2:H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51:H52"/>
    <mergeCell ref="H26:H27"/>
    <mergeCell ref="H28:H29"/>
    <mergeCell ref="H30:H31"/>
    <mergeCell ref="H32:H33"/>
    <mergeCell ref="H34:H35"/>
    <mergeCell ref="H36:H37"/>
    <mergeCell ref="H38:H39"/>
    <mergeCell ref="H40:H41"/>
    <mergeCell ref="H45:H46"/>
    <mergeCell ref="H47:H48"/>
    <mergeCell ref="H49:H50"/>
    <mergeCell ref="H53:H54"/>
    <mergeCell ref="H55:H56"/>
    <mergeCell ref="H57:H58"/>
    <mergeCell ref="H59:H60"/>
    <mergeCell ref="H61:H62"/>
    <mergeCell ref="I55:I56"/>
    <mergeCell ref="H65:H66"/>
    <mergeCell ref="H67:H68"/>
    <mergeCell ref="H69:H70"/>
    <mergeCell ref="H71:H72"/>
    <mergeCell ref="H63:H64"/>
    <mergeCell ref="I45:I46"/>
    <mergeCell ref="I47:I48"/>
    <mergeCell ref="I49:I50"/>
    <mergeCell ref="I51:I52"/>
    <mergeCell ref="I53:I54"/>
    <mergeCell ref="I67:I68"/>
    <mergeCell ref="H77:H78"/>
    <mergeCell ref="H79:H80"/>
    <mergeCell ref="H81:H82"/>
    <mergeCell ref="H83:H84"/>
    <mergeCell ref="H73:H74"/>
    <mergeCell ref="H75:H76"/>
    <mergeCell ref="I57:I58"/>
    <mergeCell ref="I59:I60"/>
    <mergeCell ref="I61:I62"/>
    <mergeCell ref="I63:I64"/>
    <mergeCell ref="I65:I66"/>
    <mergeCell ref="I81:I82"/>
    <mergeCell ref="I83:I84"/>
    <mergeCell ref="I69:I70"/>
    <mergeCell ref="I71:I72"/>
    <mergeCell ref="I73:I74"/>
    <mergeCell ref="I75:I76"/>
    <mergeCell ref="I77:I78"/>
    <mergeCell ref="I79:I8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iorlan, SYBR Green, 03-24-2017,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Orlando</dc:creator>
  <cp:lastModifiedBy>Ilaria Orlando</cp:lastModifiedBy>
  <dcterms:created xsi:type="dcterms:W3CDTF">2017-04-04T05:26:57Z</dcterms:created>
  <dcterms:modified xsi:type="dcterms:W3CDTF">2019-11-19T14:09:11Z</dcterms:modified>
</cp:coreProperties>
</file>