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38" i="1"/>
  <c r="I40" i="1"/>
  <c r="I42" i="1"/>
  <c r="I44" i="1"/>
  <c r="I46" i="1"/>
  <c r="I48" i="1"/>
  <c r="I50" i="1"/>
  <c r="I36" i="1"/>
  <c r="H38" i="1"/>
  <c r="H40" i="1"/>
  <c r="H42" i="1"/>
  <c r="H44" i="1"/>
  <c r="H46" i="1"/>
  <c r="H48" i="1"/>
  <c r="H50" i="1"/>
  <c r="H36" i="1"/>
  <c r="I4" i="1"/>
  <c r="I8" i="1"/>
  <c r="I10" i="1"/>
  <c r="I12" i="1"/>
  <c r="I14" i="1"/>
  <c r="I2" i="1"/>
  <c r="H21" i="1"/>
  <c r="H23" i="1"/>
  <c r="H25" i="1"/>
  <c r="H27" i="1"/>
  <c r="H29" i="1"/>
  <c r="H31" i="1"/>
  <c r="H33" i="1"/>
  <c r="I16" i="1" s="1"/>
  <c r="H19" i="1"/>
  <c r="H4" i="1"/>
  <c r="H6" i="1"/>
  <c r="H8" i="1"/>
  <c r="H10" i="1"/>
  <c r="H12" i="1"/>
  <c r="H14" i="1"/>
  <c r="H16" i="1"/>
  <c r="H2" i="1"/>
</calcChain>
</file>

<file path=xl/sharedStrings.xml><?xml version="1.0" encoding="utf-8"?>
<sst xmlns="http://schemas.openxmlformats.org/spreadsheetml/2006/main" count="122" uniqueCount="69">
  <si>
    <t>Well</t>
  </si>
  <si>
    <t>Well Type</t>
  </si>
  <si>
    <t>Threshold (dRn)</t>
  </si>
  <si>
    <t>Ct (dRn)</t>
  </si>
  <si>
    <t>Quantity (copies)</t>
  </si>
  <si>
    <t>RSq (dRn)</t>
  </si>
  <si>
    <t>Slope (dRn)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</si>
  <si>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</si>
  <si>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</si>
  <si>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</si>
  <si>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</si>
  <si>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</si>
  <si>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</si>
  <si>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</si>
  <si>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</si>
  <si>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</si>
  <si>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</si>
  <si>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</si>
  <si>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</si>
  <si>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</si>
  <si>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</si>
  <si>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</si>
  <si>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</si>
  <si>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Hep3B WT NX p25</t>
  </si>
  <si>
    <t>Hep3B WT HYP p25</t>
  </si>
  <si>
    <t>Hep3B 5' H11 NX p25</t>
  </si>
  <si>
    <t>Hep3B 5' H11 HYP p25</t>
  </si>
  <si>
    <t>Hep3B 5' C7 NX p26</t>
  </si>
  <si>
    <t>Hep3B 5' C7 HYP p26</t>
  </si>
  <si>
    <t>Hep3B 5' B5 NX p18</t>
  </si>
  <si>
    <t>Hep3B 5' B5 HYP p18</t>
  </si>
  <si>
    <t>Average</t>
  </si>
  <si>
    <t>Epo/L28</t>
  </si>
  <si>
    <t>average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</si>
  <si>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</si>
  <si>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</si>
  <si>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</si>
  <si>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</si>
  <si>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</si>
  <si>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</si>
  <si>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</si>
  <si>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</si>
  <si>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</si>
  <si>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</si>
  <si>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</si>
  <si>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</si>
  <si>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</si>
  <si>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</si>
  <si>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</si>
  <si>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</si>
  <si>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L28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</si>
  <si>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</si>
  <si>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</si>
  <si>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</si>
  <si>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</si>
  <si>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</si>
  <si>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</si>
  <si>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</si>
  <si>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</si>
  <si>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</si>
  <si>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</si>
  <si>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</si>
  <si>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</si>
  <si>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</si>
  <si>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</si>
  <si>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</si>
  <si>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</si>
  <si>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CAIX</t>
  </si>
  <si>
    <t>CAIX/L28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</si>
</sst>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48" sqref="A48:I51"/>
    </sheetView>
  </sheetViews>
  <sheetFormatPr defaultRowHeight="14.4" x14ac:dyDescent="0.3"/>
  <cols>
    <col min="2" max="2" width="19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33</v>
      </c>
      <c r="I1" t="s">
        <v>32</v>
      </c>
    </row>
    <row r="2" spans="1:9" x14ac:dyDescent="0.3">
      <c r="A2" s="4" t="s">
        <v>7</v>
      </c>
      <c r="B2" s="4" t="s">
        <v>23</v>
      </c>
      <c r="C2" s="4">
        <v>0.2208</v>
      </c>
      <c r="D2" s="4">
        <v>30.38</v>
      </c>
      <c r="E2" s="4">
        <v>3.23</v>
      </c>
      <c r="F2" s="4">
        <v>0.999</v>
      </c>
      <c r="G2" s="4">
        <v>-2.8730000000000002</v>
      </c>
      <c r="H2" s="5">
        <f>AVERAGE(E2,E3)</f>
        <v>2.79</v>
      </c>
      <c r="I2" s="6">
        <f>H2/H19</f>
        <v>4.098721903922433E-6</v>
      </c>
    </row>
    <row r="3" spans="1:9" x14ac:dyDescent="0.3">
      <c r="A3" s="4" t="s">
        <v>8</v>
      </c>
      <c r="B3" s="4" t="s">
        <v>23</v>
      </c>
      <c r="C3" s="4">
        <v>0.2208</v>
      </c>
      <c r="D3" s="4">
        <v>30.77</v>
      </c>
      <c r="E3" s="4">
        <v>2.35</v>
      </c>
      <c r="F3" s="4">
        <v>0.999</v>
      </c>
      <c r="G3" s="4">
        <v>-2.8730000000000002</v>
      </c>
      <c r="H3" s="5"/>
      <c r="I3" s="5"/>
    </row>
    <row r="4" spans="1:9" x14ac:dyDescent="0.3">
      <c r="A4" s="4" t="s">
        <v>9</v>
      </c>
      <c r="B4" s="4" t="s">
        <v>24</v>
      </c>
      <c r="C4" s="4">
        <v>0.2208</v>
      </c>
      <c r="D4" s="4">
        <v>24.14</v>
      </c>
      <c r="E4" s="7">
        <v>477.8</v>
      </c>
      <c r="F4" s="4">
        <v>0.999</v>
      </c>
      <c r="G4" s="4">
        <v>-2.8730000000000002</v>
      </c>
      <c r="H4" s="5">
        <f t="shared" ref="H4" si="0">AVERAGE(E4,E5)</f>
        <v>269.54500000000002</v>
      </c>
      <c r="I4" s="6">
        <f t="shared" ref="I4" si="1">H4/H21</f>
        <v>6.7673863921667088E-4</v>
      </c>
    </row>
    <row r="5" spans="1:9" x14ac:dyDescent="0.3">
      <c r="A5" s="4" t="s">
        <v>10</v>
      </c>
      <c r="B5" s="4" t="s">
        <v>24</v>
      </c>
      <c r="C5" s="4">
        <v>0.2208</v>
      </c>
      <c r="D5" s="4">
        <v>26.7</v>
      </c>
      <c r="E5" s="7">
        <v>61.29</v>
      </c>
      <c r="F5" s="4">
        <v>0.999</v>
      </c>
      <c r="G5" s="4">
        <v>-2.8730000000000002</v>
      </c>
      <c r="H5" s="5"/>
      <c r="I5" s="5"/>
    </row>
    <row r="6" spans="1:9" x14ac:dyDescent="0.3">
      <c r="A6" t="s">
        <v>11</v>
      </c>
      <c r="B6" t="s">
        <v>25</v>
      </c>
      <c r="C6">
        <v>0.2208</v>
      </c>
      <c r="D6">
        <v>32.28</v>
      </c>
      <c r="E6" s="1">
        <v>0.7036</v>
      </c>
      <c r="F6">
        <v>0.999</v>
      </c>
      <c r="G6">
        <v>-2.8730000000000002</v>
      </c>
      <c r="H6" s="3">
        <f t="shared" ref="H6" si="2">AVERAGE(E6,E7)</f>
        <v>1.5318000000000001</v>
      </c>
      <c r="I6" s="2">
        <f t="shared" ref="I6" si="3">H6/H23</f>
        <v>4.2961716449305848E-6</v>
      </c>
    </row>
    <row r="7" spans="1:9" x14ac:dyDescent="0.3">
      <c r="A7" t="s">
        <v>12</v>
      </c>
      <c r="B7" t="s">
        <v>25</v>
      </c>
      <c r="C7">
        <v>0.2208</v>
      </c>
      <c r="D7">
        <v>30.77</v>
      </c>
      <c r="E7">
        <v>2.36</v>
      </c>
      <c r="F7">
        <v>0.999</v>
      </c>
      <c r="G7">
        <v>-2.8730000000000002</v>
      </c>
      <c r="H7" s="3"/>
      <c r="I7" s="3"/>
    </row>
    <row r="8" spans="1:9" x14ac:dyDescent="0.3">
      <c r="A8" t="s">
        <v>13</v>
      </c>
      <c r="B8" t="s">
        <v>26</v>
      </c>
      <c r="C8">
        <v>0.2208</v>
      </c>
      <c r="D8">
        <v>22.14</v>
      </c>
      <c r="E8" s="1">
        <v>2377</v>
      </c>
      <c r="F8">
        <v>0.999</v>
      </c>
      <c r="G8">
        <v>-2.8730000000000002</v>
      </c>
      <c r="H8" s="3">
        <f t="shared" ref="H8" si="4">AVERAGE(E8,E9)</f>
        <v>2523.5</v>
      </c>
      <c r="I8" s="2">
        <f t="shared" ref="I8" si="5">H8/H25</f>
        <v>3.863584169027023E-3</v>
      </c>
    </row>
    <row r="9" spans="1:9" x14ac:dyDescent="0.3">
      <c r="A9" t="s">
        <v>14</v>
      </c>
      <c r="B9" t="s">
        <v>26</v>
      </c>
      <c r="C9">
        <v>0.2208</v>
      </c>
      <c r="D9">
        <v>21.99</v>
      </c>
      <c r="E9" s="1">
        <v>2670</v>
      </c>
      <c r="F9">
        <v>0.999</v>
      </c>
      <c r="G9">
        <v>-2.8730000000000002</v>
      </c>
      <c r="H9" s="3"/>
      <c r="I9" s="3"/>
    </row>
    <row r="10" spans="1:9" x14ac:dyDescent="0.3">
      <c r="A10" t="s">
        <v>15</v>
      </c>
      <c r="B10" t="s">
        <v>27</v>
      </c>
      <c r="C10">
        <v>0.2208</v>
      </c>
      <c r="D10">
        <v>28.45</v>
      </c>
      <c r="E10" s="1">
        <v>15.08</v>
      </c>
      <c r="F10">
        <v>0.999</v>
      </c>
      <c r="G10">
        <v>-2.8730000000000002</v>
      </c>
      <c r="H10" s="3">
        <f t="shared" ref="H10" si="6">AVERAGE(E10,E11)</f>
        <v>13.24</v>
      </c>
      <c r="I10" s="2">
        <f t="shared" ref="I10" si="7">H10/H27</f>
        <v>1.47603121516165E-5</v>
      </c>
    </row>
    <row r="11" spans="1:9" x14ac:dyDescent="0.3">
      <c r="A11" t="s">
        <v>16</v>
      </c>
      <c r="B11" t="s">
        <v>27</v>
      </c>
      <c r="C11">
        <v>0.2208</v>
      </c>
      <c r="D11">
        <v>28.8</v>
      </c>
      <c r="E11" s="1">
        <v>11.4</v>
      </c>
      <c r="F11">
        <v>0.999</v>
      </c>
      <c r="G11">
        <v>-2.8730000000000002</v>
      </c>
      <c r="H11" s="3"/>
      <c r="I11" s="3"/>
    </row>
    <row r="12" spans="1:9" x14ac:dyDescent="0.3">
      <c r="A12" t="s">
        <v>17</v>
      </c>
      <c r="B12" t="s">
        <v>28</v>
      </c>
      <c r="C12">
        <v>0.2208</v>
      </c>
      <c r="D12">
        <v>22.01</v>
      </c>
      <c r="E12" s="1">
        <v>2645</v>
      </c>
      <c r="F12">
        <v>0.999</v>
      </c>
      <c r="G12">
        <v>-2.8730000000000002</v>
      </c>
      <c r="H12" s="3">
        <f t="shared" ref="H12" si="8">AVERAGE(E12,E13)</f>
        <v>2894</v>
      </c>
      <c r="I12" s="2">
        <f t="shared" ref="I12" si="9">H12/H29</f>
        <v>7.9385543821149356E-3</v>
      </c>
    </row>
    <row r="13" spans="1:9" x14ac:dyDescent="0.3">
      <c r="A13" t="s">
        <v>18</v>
      </c>
      <c r="B13" t="s">
        <v>28</v>
      </c>
      <c r="C13">
        <v>0.2208</v>
      </c>
      <c r="D13">
        <v>21.79</v>
      </c>
      <c r="E13" s="1">
        <v>3143</v>
      </c>
      <c r="F13">
        <v>0.999</v>
      </c>
      <c r="G13">
        <v>-2.8730000000000002</v>
      </c>
      <c r="H13" s="3"/>
      <c r="I13" s="3"/>
    </row>
    <row r="14" spans="1:9" x14ac:dyDescent="0.3">
      <c r="A14" s="4" t="s">
        <v>19</v>
      </c>
      <c r="B14" s="4" t="s">
        <v>29</v>
      </c>
      <c r="C14" s="4">
        <v>0.2208</v>
      </c>
      <c r="D14" s="4">
        <v>27.81</v>
      </c>
      <c r="E14" s="7">
        <v>25.28</v>
      </c>
      <c r="F14" s="4">
        <v>0.999</v>
      </c>
      <c r="G14" s="4">
        <v>-2.8730000000000002</v>
      </c>
      <c r="H14" s="5">
        <f t="shared" ref="H14" si="10">AVERAGE(E14,E15)</f>
        <v>24.495000000000001</v>
      </c>
      <c r="I14" s="6">
        <f t="shared" ref="I14" si="11">H14/H31</f>
        <v>1.3410895154667397E-4</v>
      </c>
    </row>
    <row r="15" spans="1:9" x14ac:dyDescent="0.3">
      <c r="A15" s="4" t="s">
        <v>20</v>
      </c>
      <c r="B15" s="4" t="s">
        <v>29</v>
      </c>
      <c r="C15" s="4">
        <v>0.2208</v>
      </c>
      <c r="D15" s="4">
        <v>27.89</v>
      </c>
      <c r="E15" s="7">
        <v>23.71</v>
      </c>
      <c r="F15" s="4">
        <v>0.999</v>
      </c>
      <c r="G15" s="4">
        <v>-2.8730000000000002</v>
      </c>
      <c r="H15" s="5"/>
      <c r="I15" s="5"/>
    </row>
    <row r="16" spans="1:9" x14ac:dyDescent="0.3">
      <c r="A16" s="4" t="s">
        <v>21</v>
      </c>
      <c r="B16" s="4" t="s">
        <v>30</v>
      </c>
      <c r="C16" s="4">
        <v>0.2208</v>
      </c>
      <c r="D16" s="4">
        <v>20.73</v>
      </c>
      <c r="E16" s="7">
        <v>7332</v>
      </c>
      <c r="F16" s="4">
        <v>0.999</v>
      </c>
      <c r="G16" s="4">
        <v>-2.8730000000000002</v>
      </c>
      <c r="H16" s="5">
        <f t="shared" ref="H16" si="12">AVERAGE(E16,E17)</f>
        <v>7026</v>
      </c>
      <c r="I16" s="6">
        <f t="shared" ref="I16" si="13">H16/H33</f>
        <v>2.5061530230069556E-2</v>
      </c>
    </row>
    <row r="17" spans="1:9" x14ac:dyDescent="0.3">
      <c r="A17" s="4" t="s">
        <v>22</v>
      </c>
      <c r="B17" s="4" t="s">
        <v>30</v>
      </c>
      <c r="C17" s="4">
        <v>0.2208</v>
      </c>
      <c r="D17" s="4">
        <v>20.84</v>
      </c>
      <c r="E17" s="7">
        <v>6720</v>
      </c>
      <c r="F17" s="4">
        <v>0.999</v>
      </c>
      <c r="G17" s="4">
        <v>-2.8730000000000002</v>
      </c>
      <c r="H17" s="5"/>
      <c r="I17" s="5"/>
    </row>
    <row r="18" spans="1:9" x14ac:dyDescent="0.3">
      <c r="A18" t="s">
        <v>50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31</v>
      </c>
    </row>
    <row r="19" spans="1:9" x14ac:dyDescent="0.3">
      <c r="A19" t="s">
        <v>34</v>
      </c>
      <c r="B19" t="s">
        <v>23</v>
      </c>
      <c r="C19">
        <v>0.29399999999999998</v>
      </c>
      <c r="D19">
        <v>16.649999999999999</v>
      </c>
      <c r="E19" s="1">
        <v>640000</v>
      </c>
      <c r="F19">
        <v>0.997</v>
      </c>
      <c r="G19">
        <v>-3.0310000000000001</v>
      </c>
      <c r="H19" s="2">
        <f>AVERAGE(E19,E20)</f>
        <v>680700</v>
      </c>
    </row>
    <row r="20" spans="1:9" x14ac:dyDescent="0.3">
      <c r="A20" t="s">
        <v>35</v>
      </c>
      <c r="B20" t="s">
        <v>23</v>
      </c>
      <c r="C20">
        <v>0.29399999999999998</v>
      </c>
      <c r="D20">
        <v>16.5</v>
      </c>
      <c r="E20" s="1">
        <v>721400</v>
      </c>
      <c r="F20">
        <v>0.997</v>
      </c>
      <c r="G20">
        <v>-3.0310000000000001</v>
      </c>
      <c r="H20" s="3"/>
    </row>
    <row r="21" spans="1:9" x14ac:dyDescent="0.3">
      <c r="A21" t="s">
        <v>36</v>
      </c>
      <c r="B21" t="s">
        <v>24</v>
      </c>
      <c r="C21">
        <v>0.29399999999999998</v>
      </c>
      <c r="D21">
        <v>17.37</v>
      </c>
      <c r="E21" s="1">
        <v>372300</v>
      </c>
      <c r="F21">
        <v>0.997</v>
      </c>
      <c r="G21">
        <v>-3.0310000000000001</v>
      </c>
      <c r="H21" s="2">
        <f t="shared" ref="H21" si="14">AVERAGE(E21,E22)</f>
        <v>398300</v>
      </c>
    </row>
    <row r="22" spans="1:9" x14ac:dyDescent="0.3">
      <c r="A22" t="s">
        <v>37</v>
      </c>
      <c r="B22" t="s">
        <v>24</v>
      </c>
      <c r="C22">
        <v>0.29399999999999998</v>
      </c>
      <c r="D22">
        <v>17.190000000000001</v>
      </c>
      <c r="E22" s="1">
        <v>424300</v>
      </c>
      <c r="F22">
        <v>0.997</v>
      </c>
      <c r="G22">
        <v>-3.0310000000000001</v>
      </c>
      <c r="H22" s="3"/>
    </row>
    <row r="23" spans="1:9" x14ac:dyDescent="0.3">
      <c r="A23" t="s">
        <v>38</v>
      </c>
      <c r="B23" t="s">
        <v>25</v>
      </c>
      <c r="C23">
        <v>0.29399999999999998</v>
      </c>
      <c r="D23">
        <v>17.489999999999998</v>
      </c>
      <c r="E23" s="1">
        <v>338200</v>
      </c>
      <c r="F23">
        <v>0.997</v>
      </c>
      <c r="G23">
        <v>-3.0310000000000001</v>
      </c>
      <c r="H23" s="2">
        <f t="shared" ref="H23" si="15">AVERAGE(E23,E24)</f>
        <v>356550</v>
      </c>
    </row>
    <row r="24" spans="1:9" x14ac:dyDescent="0.3">
      <c r="A24" t="s">
        <v>39</v>
      </c>
      <c r="B24" t="s">
        <v>25</v>
      </c>
      <c r="C24">
        <v>0.29399999999999998</v>
      </c>
      <c r="D24">
        <v>17.36</v>
      </c>
      <c r="E24" s="1">
        <v>374900</v>
      </c>
      <c r="F24">
        <v>0.997</v>
      </c>
      <c r="G24">
        <v>-3.0310000000000001</v>
      </c>
      <c r="H24" s="3"/>
    </row>
    <row r="25" spans="1:9" x14ac:dyDescent="0.3">
      <c r="A25" t="s">
        <v>40</v>
      </c>
      <c r="B25" t="s">
        <v>26</v>
      </c>
      <c r="C25">
        <v>0.29399999999999998</v>
      </c>
      <c r="D25">
        <v>16.63</v>
      </c>
      <c r="E25" s="1">
        <v>649900</v>
      </c>
      <c r="F25">
        <v>0.997</v>
      </c>
      <c r="G25">
        <v>-3.0310000000000001</v>
      </c>
      <c r="H25" s="2">
        <f t="shared" ref="H25" si="16">AVERAGE(E25,E26)</f>
        <v>653150</v>
      </c>
    </row>
    <row r="26" spans="1:9" x14ac:dyDescent="0.3">
      <c r="A26" t="s">
        <v>41</v>
      </c>
      <c r="B26" t="s">
        <v>26</v>
      </c>
      <c r="C26">
        <v>0.29399999999999998</v>
      </c>
      <c r="D26">
        <v>16.62</v>
      </c>
      <c r="E26" s="1">
        <v>656400</v>
      </c>
      <c r="F26">
        <v>0.997</v>
      </c>
      <c r="G26">
        <v>-3.0310000000000001</v>
      </c>
      <c r="H26" s="3"/>
    </row>
    <row r="27" spans="1:9" x14ac:dyDescent="0.3">
      <c r="A27" t="s">
        <v>42</v>
      </c>
      <c r="B27" t="s">
        <v>27</v>
      </c>
      <c r="C27">
        <v>0.29399999999999998</v>
      </c>
      <c r="D27">
        <v>16.16</v>
      </c>
      <c r="E27" s="1">
        <v>931500</v>
      </c>
      <c r="F27">
        <v>0.997</v>
      </c>
      <c r="G27">
        <v>-3.0310000000000001</v>
      </c>
      <c r="H27" s="2">
        <f t="shared" ref="H27" si="17">AVERAGE(E27,E28)</f>
        <v>897000</v>
      </c>
    </row>
    <row r="28" spans="1:9" x14ac:dyDescent="0.3">
      <c r="A28" t="s">
        <v>43</v>
      </c>
      <c r="B28" t="s">
        <v>27</v>
      </c>
      <c r="C28">
        <v>0.29399999999999998</v>
      </c>
      <c r="D28">
        <v>16.260000000000002</v>
      </c>
      <c r="E28" s="1">
        <v>862500</v>
      </c>
      <c r="F28">
        <v>0.997</v>
      </c>
      <c r="G28">
        <v>-3.0310000000000001</v>
      </c>
      <c r="H28" s="3"/>
    </row>
    <row r="29" spans="1:9" x14ac:dyDescent="0.3">
      <c r="A29" t="s">
        <v>44</v>
      </c>
      <c r="B29" t="s">
        <v>28</v>
      </c>
      <c r="C29">
        <v>0.29399999999999998</v>
      </c>
      <c r="D29">
        <v>17.41</v>
      </c>
      <c r="E29" s="1">
        <v>359700</v>
      </c>
      <c r="F29">
        <v>0.997</v>
      </c>
      <c r="G29">
        <v>-3.0310000000000001</v>
      </c>
      <c r="H29" s="2">
        <f t="shared" ref="H29" si="18">AVERAGE(E29,E30)</f>
        <v>364550</v>
      </c>
    </row>
    <row r="30" spans="1:9" x14ac:dyDescent="0.3">
      <c r="A30" t="s">
        <v>45</v>
      </c>
      <c r="B30" t="s">
        <v>28</v>
      </c>
      <c r="C30">
        <v>0.29399999999999998</v>
      </c>
      <c r="D30">
        <v>17.38</v>
      </c>
      <c r="E30" s="1">
        <v>369400</v>
      </c>
      <c r="F30">
        <v>0.997</v>
      </c>
      <c r="G30">
        <v>-3.0310000000000001</v>
      </c>
      <c r="H30" s="3"/>
    </row>
    <row r="31" spans="1:9" x14ac:dyDescent="0.3">
      <c r="A31" t="s">
        <v>46</v>
      </c>
      <c r="B31" t="s">
        <v>29</v>
      </c>
      <c r="C31">
        <v>0.29399999999999998</v>
      </c>
      <c r="D31">
        <v>18.329999999999998</v>
      </c>
      <c r="E31" s="1">
        <v>179400</v>
      </c>
      <c r="F31">
        <v>0.997</v>
      </c>
      <c r="G31">
        <v>-3.0310000000000001</v>
      </c>
      <c r="H31" s="2">
        <f t="shared" ref="H31" si="19">AVERAGE(E31,E32)</f>
        <v>182650</v>
      </c>
    </row>
    <row r="32" spans="1:9" x14ac:dyDescent="0.3">
      <c r="A32" t="s">
        <v>47</v>
      </c>
      <c r="B32" t="s">
        <v>29</v>
      </c>
      <c r="C32">
        <v>0.29399999999999998</v>
      </c>
      <c r="D32">
        <v>18.28</v>
      </c>
      <c r="E32" s="1">
        <v>185900</v>
      </c>
      <c r="F32">
        <v>0.997</v>
      </c>
      <c r="G32">
        <v>-3.0310000000000001</v>
      </c>
      <c r="H32" s="3"/>
    </row>
    <row r="33" spans="1:9" x14ac:dyDescent="0.3">
      <c r="A33" t="s">
        <v>48</v>
      </c>
      <c r="B33" t="s">
        <v>30</v>
      </c>
      <c r="C33">
        <v>0.29399999999999998</v>
      </c>
      <c r="D33">
        <v>17.7</v>
      </c>
      <c r="E33" s="1">
        <v>288200</v>
      </c>
      <c r="F33">
        <v>0.997</v>
      </c>
      <c r="G33">
        <v>-3.0310000000000001</v>
      </c>
      <c r="H33" s="2">
        <f t="shared" ref="H33" si="20">AVERAGE(E33,E34)</f>
        <v>280350</v>
      </c>
    </row>
    <row r="34" spans="1:9" x14ac:dyDescent="0.3">
      <c r="A34" t="s">
        <v>49</v>
      </c>
      <c r="B34" t="s">
        <v>30</v>
      </c>
      <c r="C34">
        <v>0.29399999999999998</v>
      </c>
      <c r="D34">
        <v>17.78</v>
      </c>
      <c r="E34" s="1">
        <v>272500</v>
      </c>
      <c r="F34">
        <v>0.997</v>
      </c>
      <c r="G34">
        <v>-3.0310000000000001</v>
      </c>
      <c r="H34" s="3"/>
    </row>
    <row r="35" spans="1:9" x14ac:dyDescent="0.3">
      <c r="A35" t="s">
        <v>67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31</v>
      </c>
      <c r="I35" t="s">
        <v>68</v>
      </c>
    </row>
    <row r="36" spans="1:9" x14ac:dyDescent="0.3">
      <c r="A36" s="4" t="s">
        <v>51</v>
      </c>
      <c r="B36" s="4" t="s">
        <v>23</v>
      </c>
      <c r="C36" s="4">
        <v>0.41539999999999999</v>
      </c>
      <c r="D36" s="4">
        <v>22.01</v>
      </c>
      <c r="E36" s="7">
        <v>2657</v>
      </c>
      <c r="F36" s="4">
        <v>0.997</v>
      </c>
      <c r="G36" s="4">
        <v>-2.9510000000000001</v>
      </c>
      <c r="H36" s="6">
        <f>AVERAGE(E36,E37)</f>
        <v>2741</v>
      </c>
      <c r="I36" s="6">
        <f>H36/H19</f>
        <v>4.0267371823123257E-3</v>
      </c>
    </row>
    <row r="37" spans="1:9" x14ac:dyDescent="0.3">
      <c r="A37" s="4" t="s">
        <v>52</v>
      </c>
      <c r="B37" s="4" t="s">
        <v>23</v>
      </c>
      <c r="C37" s="4">
        <v>0.41539999999999999</v>
      </c>
      <c r="D37" s="4">
        <v>21.94</v>
      </c>
      <c r="E37" s="7">
        <v>2825</v>
      </c>
      <c r="F37" s="4">
        <v>0.997</v>
      </c>
      <c r="G37" s="4">
        <v>-2.9510000000000001</v>
      </c>
      <c r="H37" s="5"/>
      <c r="I37" s="5"/>
    </row>
    <row r="38" spans="1:9" x14ac:dyDescent="0.3">
      <c r="A38" s="4" t="s">
        <v>53</v>
      </c>
      <c r="B38" s="4" t="s">
        <v>24</v>
      </c>
      <c r="C38" s="4">
        <v>0.41539999999999999</v>
      </c>
      <c r="D38" s="4">
        <v>17.96</v>
      </c>
      <c r="E38" s="7">
        <v>62800</v>
      </c>
      <c r="F38" s="4">
        <v>0.997</v>
      </c>
      <c r="G38" s="4">
        <v>-2.9510000000000001</v>
      </c>
      <c r="H38" s="6">
        <f t="shared" ref="H38" si="21">AVERAGE(E38,E39)</f>
        <v>64990</v>
      </c>
      <c r="I38" s="6">
        <f t="shared" ref="I38" si="22">H38/H21</f>
        <v>0.16316846598041676</v>
      </c>
    </row>
    <row r="39" spans="1:9" x14ac:dyDescent="0.3">
      <c r="A39" s="4" t="s">
        <v>54</v>
      </c>
      <c r="B39" s="4" t="s">
        <v>24</v>
      </c>
      <c r="C39" s="4">
        <v>0.41539999999999999</v>
      </c>
      <c r="D39" s="4">
        <v>17.87</v>
      </c>
      <c r="E39" s="7">
        <v>67180</v>
      </c>
      <c r="F39" s="4">
        <v>0.997</v>
      </c>
      <c r="G39" s="4">
        <v>-2.9510000000000001</v>
      </c>
      <c r="H39" s="5"/>
      <c r="I39" s="5"/>
    </row>
    <row r="40" spans="1:9" x14ac:dyDescent="0.3">
      <c r="A40" t="s">
        <v>55</v>
      </c>
      <c r="B40" t="s">
        <v>25</v>
      </c>
      <c r="C40">
        <v>0.41539999999999999</v>
      </c>
      <c r="D40">
        <v>24.19</v>
      </c>
      <c r="E40" s="1">
        <v>486.6</v>
      </c>
      <c r="F40">
        <v>0.997</v>
      </c>
      <c r="G40">
        <v>-2.9510000000000001</v>
      </c>
      <c r="H40" s="2">
        <f t="shared" ref="H40" si="23">AVERAGE(E40,E41)</f>
        <v>494</v>
      </c>
      <c r="I40" s="2">
        <f t="shared" ref="I40" si="24">H40/H23</f>
        <v>1.3854999298836069E-3</v>
      </c>
    </row>
    <row r="41" spans="1:9" x14ac:dyDescent="0.3">
      <c r="A41" t="s">
        <v>56</v>
      </c>
      <c r="B41" t="s">
        <v>25</v>
      </c>
      <c r="C41">
        <v>0.41539999999999999</v>
      </c>
      <c r="D41">
        <v>24.15</v>
      </c>
      <c r="E41" s="1">
        <v>501.4</v>
      </c>
      <c r="F41">
        <v>0.997</v>
      </c>
      <c r="G41">
        <v>-2.9510000000000001</v>
      </c>
      <c r="H41" s="3"/>
      <c r="I41" s="3"/>
    </row>
    <row r="42" spans="1:9" x14ac:dyDescent="0.3">
      <c r="A42" t="s">
        <v>57</v>
      </c>
      <c r="B42" t="s">
        <v>26</v>
      </c>
      <c r="C42">
        <v>0.41539999999999999</v>
      </c>
      <c r="D42">
        <v>17.02</v>
      </c>
      <c r="E42" s="1">
        <v>131400</v>
      </c>
      <c r="F42">
        <v>0.997</v>
      </c>
      <c r="G42">
        <v>-2.9510000000000001</v>
      </c>
      <c r="H42" s="2">
        <f t="shared" ref="H42" si="25">AVERAGE(E42,E43)</f>
        <v>128750</v>
      </c>
      <c r="I42" s="2">
        <f t="shared" ref="I42" si="26">H42/H25</f>
        <v>0.19712164127688891</v>
      </c>
    </row>
    <row r="43" spans="1:9" x14ac:dyDescent="0.3">
      <c r="A43" t="s">
        <v>58</v>
      </c>
      <c r="B43" t="s">
        <v>26</v>
      </c>
      <c r="C43">
        <v>0.41539999999999999</v>
      </c>
      <c r="D43">
        <v>17.07</v>
      </c>
      <c r="E43" s="1">
        <v>126100</v>
      </c>
      <c r="F43">
        <v>0.997</v>
      </c>
      <c r="G43">
        <v>-2.9510000000000001</v>
      </c>
      <c r="H43" s="3"/>
      <c r="I43" s="3"/>
    </row>
    <row r="44" spans="1:9" x14ac:dyDescent="0.3">
      <c r="A44" t="s">
        <v>59</v>
      </c>
      <c r="B44" t="s">
        <v>27</v>
      </c>
      <c r="C44">
        <v>0.41539999999999999</v>
      </c>
      <c r="D44">
        <v>23.68</v>
      </c>
      <c r="E44" s="1">
        <v>725</v>
      </c>
      <c r="F44">
        <v>0.997</v>
      </c>
      <c r="G44">
        <v>-2.9510000000000001</v>
      </c>
      <c r="H44" s="2">
        <f t="shared" ref="H44" si="27">AVERAGE(E44,E45)</f>
        <v>702.15</v>
      </c>
      <c r="I44" s="2">
        <f t="shared" ref="I44" si="28">H44/H27</f>
        <v>7.8277591973244145E-4</v>
      </c>
    </row>
    <row r="45" spans="1:9" x14ac:dyDescent="0.3">
      <c r="A45" t="s">
        <v>60</v>
      </c>
      <c r="B45" t="s">
        <v>27</v>
      </c>
      <c r="C45">
        <v>0.41539999999999999</v>
      </c>
      <c r="D45">
        <v>23.76</v>
      </c>
      <c r="E45" s="1">
        <v>679.3</v>
      </c>
      <c r="F45">
        <v>0.997</v>
      </c>
      <c r="G45">
        <v>-2.9510000000000001</v>
      </c>
      <c r="H45" s="3"/>
      <c r="I45" s="3"/>
    </row>
    <row r="46" spans="1:9" x14ac:dyDescent="0.3">
      <c r="A46" t="s">
        <v>61</v>
      </c>
      <c r="B46" t="s">
        <v>28</v>
      </c>
      <c r="C46">
        <v>0.41539999999999999</v>
      </c>
      <c r="D46">
        <v>16.87</v>
      </c>
      <c r="E46" s="1">
        <v>147500</v>
      </c>
      <c r="F46">
        <v>0.997</v>
      </c>
      <c r="G46">
        <v>-2.9510000000000001</v>
      </c>
      <c r="H46" s="2">
        <f t="shared" ref="H46" si="29">AVERAGE(E46,E47)</f>
        <v>138700</v>
      </c>
      <c r="I46" s="2">
        <f t="shared" ref="I46" si="30">H46/H29</f>
        <v>0.38046907145796188</v>
      </c>
    </row>
    <row r="47" spans="1:9" x14ac:dyDescent="0.3">
      <c r="A47" t="s">
        <v>62</v>
      </c>
      <c r="B47" t="s">
        <v>28</v>
      </c>
      <c r="C47">
        <v>0.41539999999999999</v>
      </c>
      <c r="D47">
        <v>17.03</v>
      </c>
      <c r="E47" s="1">
        <v>129900</v>
      </c>
      <c r="F47">
        <v>0.997</v>
      </c>
      <c r="G47">
        <v>-2.9510000000000001</v>
      </c>
      <c r="H47" s="3"/>
      <c r="I47" s="3"/>
    </row>
    <row r="48" spans="1:9" x14ac:dyDescent="0.3">
      <c r="A48" s="4" t="s">
        <v>63</v>
      </c>
      <c r="B48" s="4" t="s">
        <v>29</v>
      </c>
      <c r="C48" s="4">
        <v>0.41539999999999999</v>
      </c>
      <c r="D48" s="4">
        <v>24.89</v>
      </c>
      <c r="E48" s="7">
        <v>282</v>
      </c>
      <c r="F48" s="4">
        <v>0.997</v>
      </c>
      <c r="G48" s="4">
        <v>-2.9510000000000001</v>
      </c>
      <c r="H48" s="6">
        <f t="shared" ref="H48" si="31">AVERAGE(E48,E49)</f>
        <v>287.35000000000002</v>
      </c>
      <c r="I48" s="6">
        <f t="shared" ref="I48" si="32">H48/H31</f>
        <v>1.5732274842595129E-3</v>
      </c>
    </row>
    <row r="49" spans="1:9" x14ac:dyDescent="0.3">
      <c r="A49" s="4" t="s">
        <v>64</v>
      </c>
      <c r="B49" s="4" t="s">
        <v>29</v>
      </c>
      <c r="C49" s="4">
        <v>0.41539999999999999</v>
      </c>
      <c r="D49" s="4">
        <v>24.84</v>
      </c>
      <c r="E49" s="7">
        <v>292.7</v>
      </c>
      <c r="F49" s="4">
        <v>0.997</v>
      </c>
      <c r="G49" s="4">
        <v>-2.9510000000000001</v>
      </c>
      <c r="H49" s="5"/>
      <c r="I49" s="5"/>
    </row>
    <row r="50" spans="1:9" x14ac:dyDescent="0.3">
      <c r="A50" s="4" t="s">
        <v>65</v>
      </c>
      <c r="B50" s="4" t="s">
        <v>30</v>
      </c>
      <c r="C50" s="4">
        <v>0.41539999999999999</v>
      </c>
      <c r="D50" s="4">
        <v>17.45</v>
      </c>
      <c r="E50" s="7">
        <v>93470</v>
      </c>
      <c r="F50" s="4">
        <v>0.997</v>
      </c>
      <c r="G50" s="4">
        <v>-2.9510000000000001</v>
      </c>
      <c r="H50" s="6">
        <f t="shared" ref="H50" si="33">AVERAGE(E50,E51)</f>
        <v>95300</v>
      </c>
      <c r="I50" s="6">
        <f t="shared" ref="I50" si="34">H50/H33</f>
        <v>0.33993222757267699</v>
      </c>
    </row>
    <row r="51" spans="1:9" x14ac:dyDescent="0.3">
      <c r="A51" s="4" t="s">
        <v>66</v>
      </c>
      <c r="B51" s="4" t="s">
        <v>30</v>
      </c>
      <c r="C51" s="4">
        <v>0.41539999999999999</v>
      </c>
      <c r="D51" s="4">
        <v>17.399999999999999</v>
      </c>
      <c r="E51" s="7">
        <v>97130</v>
      </c>
      <c r="F51" s="4">
        <v>0.997</v>
      </c>
      <c r="G51" s="4">
        <v>-2.9510000000000001</v>
      </c>
      <c r="H51" s="5"/>
      <c r="I51" s="5"/>
    </row>
  </sheetData>
  <mergeCells count="40">
    <mergeCell ref="H23:H24"/>
    <mergeCell ref="I14:I15"/>
    <mergeCell ref="I16:I17"/>
    <mergeCell ref="H2:H3"/>
    <mergeCell ref="H4:H5"/>
    <mergeCell ref="H6:H7"/>
    <mergeCell ref="H8:H9"/>
    <mergeCell ref="H10:H11"/>
    <mergeCell ref="H12:H13"/>
    <mergeCell ref="H14:H15"/>
    <mergeCell ref="H16:H17"/>
    <mergeCell ref="I2:I3"/>
    <mergeCell ref="H19:H20"/>
    <mergeCell ref="H21:H22"/>
    <mergeCell ref="I4:I5"/>
    <mergeCell ref="I6:I7"/>
    <mergeCell ref="I8:I9"/>
    <mergeCell ref="I10:I11"/>
    <mergeCell ref="I12:I13"/>
    <mergeCell ref="H25:H26"/>
    <mergeCell ref="H27:H28"/>
    <mergeCell ref="H29:H30"/>
    <mergeCell ref="H31:H32"/>
    <mergeCell ref="H33:H34"/>
    <mergeCell ref="H48:H49"/>
    <mergeCell ref="H50:H51"/>
    <mergeCell ref="I36:I37"/>
    <mergeCell ref="I38:I39"/>
    <mergeCell ref="I40:I41"/>
    <mergeCell ref="I42:I43"/>
    <mergeCell ref="I44:I45"/>
    <mergeCell ref="I46:I47"/>
    <mergeCell ref="I48:I49"/>
    <mergeCell ref="I50:I51"/>
    <mergeCell ref="H36:H37"/>
    <mergeCell ref="H38:H39"/>
    <mergeCell ref="H40:H41"/>
    <mergeCell ref="H42:H43"/>
    <mergeCell ref="H44:H45"/>
    <mergeCell ref="H46:H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Orlando</dc:creator>
  <cp:lastModifiedBy>Ilaria Orlando</cp:lastModifiedBy>
  <dcterms:created xsi:type="dcterms:W3CDTF">2016-08-24T09:57:55Z</dcterms:created>
  <dcterms:modified xsi:type="dcterms:W3CDTF">2019-11-20T11:06:56Z</dcterms:modified>
</cp:coreProperties>
</file>