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Users/jamesharmon/Documents/"/>
    </mc:Choice>
  </mc:AlternateContent>
  <bookViews>
    <workbookView xWindow="20" yWindow="460" windowWidth="25480" windowHeight="1414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" i="1" l="1"/>
  <c r="D14" i="1"/>
  <c r="D15" i="1"/>
  <c r="D16" i="1"/>
  <c r="D17" i="1"/>
  <c r="J10" i="1"/>
  <c r="L10" i="1"/>
  <c r="D18" i="1"/>
  <c r="D19" i="1"/>
  <c r="D20" i="1"/>
  <c r="D21" i="1"/>
  <c r="D22" i="1"/>
  <c r="J11" i="1"/>
  <c r="L11" i="1"/>
  <c r="D8" i="1"/>
  <c r="D9" i="1"/>
  <c r="D10" i="1"/>
  <c r="D11" i="1"/>
  <c r="D12" i="1"/>
  <c r="J9" i="1"/>
  <c r="L9" i="1"/>
  <c r="J4" i="1"/>
  <c r="L4" i="1"/>
  <c r="J5" i="1"/>
  <c r="L5" i="1"/>
  <c r="J6" i="1"/>
  <c r="L6" i="1"/>
  <c r="J3" i="1"/>
  <c r="L3" i="1"/>
  <c r="G11" i="1"/>
  <c r="G10" i="1"/>
  <c r="G9" i="1"/>
  <c r="G6" i="1"/>
  <c r="G5" i="1"/>
  <c r="G4" i="1"/>
  <c r="G3" i="1"/>
</calcChain>
</file>

<file path=xl/sharedStrings.xml><?xml version="1.0" encoding="utf-8"?>
<sst xmlns="http://schemas.openxmlformats.org/spreadsheetml/2006/main" count="58" uniqueCount="12">
  <si>
    <t>Media</t>
  </si>
  <si>
    <t>Fluor Intens</t>
  </si>
  <si>
    <t>PBS</t>
  </si>
  <si>
    <t>RV</t>
  </si>
  <si>
    <t>BPW</t>
  </si>
  <si>
    <t>TSB</t>
  </si>
  <si>
    <t>Norm to PBS</t>
  </si>
  <si>
    <t>Raw Intensity</t>
  </si>
  <si>
    <t>Alpha</t>
  </si>
  <si>
    <t>SD</t>
  </si>
  <si>
    <t>Sample Size</t>
  </si>
  <si>
    <t>MofE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</si>
</sst>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Fluorescence Intensity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Sheet1!$L$14:$L$17</c:f>
                <c:numCache>
                  <c:formatCode>General</c:formatCode>
                  <c:ptCount val="4"/>
                  <c:pt idx="0">
                    <c:v>8.632745862207805</c:v>
                  </c:pt>
                  <c:pt idx="1">
                    <c:v>6.984735286524134</c:v>
                  </c:pt>
                  <c:pt idx="2">
                    <c:v>15.5814055036081</c:v>
                  </c:pt>
                  <c:pt idx="3">
                    <c:v>16.01903396657762</c:v>
                  </c:pt>
                </c:numCache>
              </c:numRef>
            </c:plus>
            <c:minus>
              <c:numRef>
                <c:f>Sheet1!$L$14:$L$17</c:f>
                <c:numCache>
                  <c:formatCode>General</c:formatCode>
                  <c:ptCount val="4"/>
                  <c:pt idx="0">
                    <c:v>8.632745862207805</c:v>
                  </c:pt>
                  <c:pt idx="1">
                    <c:v>6.984735286524134</c:v>
                  </c:pt>
                  <c:pt idx="2">
                    <c:v>15.5814055036081</c:v>
                  </c:pt>
                  <c:pt idx="3">
                    <c:v>16.01903396657762</c:v>
                  </c:pt>
                </c:numCache>
              </c:numRef>
            </c:minus>
            <c:spPr>
              <a:noFill/>
              <a:ln w="19050" cap="flat" cmpd="sng" algn="ctr">
                <a:solidFill>
                  <a:schemeClr val="bg1">
                    <a:lumMod val="65000"/>
                  </a:schemeClr>
                </a:solidFill>
                <a:round/>
              </a:ln>
              <a:effectLst/>
            </c:spPr>
          </c:errBars>
          <c:cat>
            <c:strRef>
              <c:f>Sheet1!$F$14:$F$17</c:f>
              <c:strCache>
                <c:ptCount val="4"/>
                <c:pt idx="0">
                  <c:v>PBS</c:v>
                </c:pt>
                <c:pt idx="1">
                  <c:v>RV</c:v>
                </c:pt>
                <c:pt idx="2">
                  <c:v>BPW</c:v>
                </c:pt>
                <c:pt idx="3">
                  <c:v>TSB</c:v>
                </c:pt>
              </c:strCache>
            </c:strRef>
          </c:cat>
          <c:val>
            <c:numRef>
              <c:f>Sheet1!$G$14:$G$17</c:f>
              <c:numCache>
                <c:formatCode>General</c:formatCode>
                <c:ptCount val="4"/>
                <c:pt idx="0">
                  <c:v>368.0</c:v>
                </c:pt>
                <c:pt idx="1">
                  <c:v>407.0</c:v>
                </c:pt>
                <c:pt idx="2">
                  <c:v>578.0</c:v>
                </c:pt>
                <c:pt idx="3">
                  <c:v>1035.0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5454560"/>
        <c:axId val="164627264"/>
      </c:barChart>
      <c:scatterChart>
        <c:scatterStyle val="lineMarker"/>
        <c:varyColors val="0"/>
        <c:ser>
          <c:idx val="1"/>
          <c:order val="1"/>
          <c:tx>
            <c:v>Relative Fluorescence to PBS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tx1">
                  <a:lumMod val="65000"/>
                  <a:lumOff val="35000"/>
                </a:schemeClr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y"/>
            <c:errBarType val="both"/>
            <c:errValType val="cust"/>
            <c:noEndCap val="0"/>
            <c:plus>
              <c:numRef>
                <c:f>Sheet1!$L$20:$L$23</c:f>
                <c:numCache>
                  <c:formatCode>General</c:formatCode>
                  <c:ptCount val="4"/>
                  <c:pt idx="1">
                    <c:v>0.0204560717413894</c:v>
                  </c:pt>
                  <c:pt idx="2">
                    <c:v>0.0505401245337973</c:v>
                  </c:pt>
                  <c:pt idx="3">
                    <c:v>0.0893024785502047</c:v>
                  </c:pt>
                </c:numCache>
              </c:numRef>
            </c:plus>
            <c:minus>
              <c:numRef>
                <c:f>Sheet1!$L$20:$L$23</c:f>
                <c:numCache>
                  <c:formatCode>General</c:formatCode>
                  <c:ptCount val="4"/>
                  <c:pt idx="1">
                    <c:v>0.0204560717413894</c:v>
                  </c:pt>
                  <c:pt idx="2">
                    <c:v>0.0505401245337973</c:v>
                  </c:pt>
                  <c:pt idx="3">
                    <c:v>0.0893024785502047</c:v>
                  </c:pt>
                </c:numCache>
              </c:numRef>
            </c:minus>
            <c:spPr>
              <a:noFill/>
              <a:ln w="19050" cap="flat" cmpd="sng" algn="ctr">
                <a:solidFill>
                  <a:schemeClr val="tx1">
                    <a:lumMod val="50000"/>
                    <a:lumOff val="50000"/>
                  </a:schemeClr>
                </a:solidFill>
                <a:round/>
              </a:ln>
              <a:effectLst/>
            </c:spPr>
          </c:errBars>
          <c:yVal>
            <c:numRef>
              <c:f>Sheet1!$G$20:$G$23</c:f>
              <c:numCache>
                <c:formatCode>0.0</c:formatCode>
                <c:ptCount val="4"/>
                <c:pt idx="1">
                  <c:v>1.10631533449479</c:v>
                </c:pt>
                <c:pt idx="2">
                  <c:v>1.571360908849275</c:v>
                </c:pt>
                <c:pt idx="3">
                  <c:v>2.814434683733162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753824"/>
        <c:axId val="164750432"/>
      </c:scatterChart>
      <c:catAx>
        <c:axId val="165454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64627264"/>
        <c:crosses val="autoZero"/>
        <c:auto val="1"/>
        <c:lblAlgn val="ctr"/>
        <c:lblOffset val="100"/>
        <c:noMultiLvlLbl val="0"/>
      </c:catAx>
      <c:valAx>
        <c:axId val="1646272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b="1">
                    <a:latin typeface="Arial" charset="0"/>
                    <a:ea typeface="Arial" charset="0"/>
                    <a:cs typeface="Arial" charset="0"/>
                  </a:rPr>
                  <a:t>Fluorescence</a:t>
                </a:r>
                <a:r>
                  <a:rPr lang="en-US" b="1" baseline="0">
                    <a:latin typeface="Arial" charset="0"/>
                    <a:ea typeface="Arial" charset="0"/>
                    <a:cs typeface="Arial" charset="0"/>
                  </a:rPr>
                  <a:t> Intensity (Direct Measurement)</a:t>
                </a:r>
                <a:endParaRPr lang="en-US" b="1">
                  <a:latin typeface="Arial" charset="0"/>
                  <a:ea typeface="Arial" charset="0"/>
                  <a:cs typeface="Arial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majorTickMark val="out"/>
        <c:minorTickMark val="in"/>
        <c:tickLblPos val="nextTo"/>
        <c:spPr>
          <a:noFill/>
          <a:ln w="12700"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65454560"/>
        <c:crosses val="autoZero"/>
        <c:crossBetween val="between"/>
      </c:valAx>
      <c:valAx>
        <c:axId val="164750432"/>
        <c:scaling>
          <c:logBase val="10.0"/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b="1">
                    <a:latin typeface="Arial" charset="0"/>
                    <a:ea typeface="Arial" charset="0"/>
                    <a:cs typeface="Arial" charset="0"/>
                  </a:rPr>
                  <a:t>Relative Fluorescence</a:t>
                </a:r>
                <a:r>
                  <a:rPr lang="en-US" b="1" baseline="0">
                    <a:latin typeface="Arial" charset="0"/>
                    <a:ea typeface="Arial" charset="0"/>
                    <a:cs typeface="Arial" charset="0"/>
                  </a:rPr>
                  <a:t> </a:t>
                </a:r>
                <a:r>
                  <a:rPr lang="en-US" b="1">
                    <a:latin typeface="Arial" charset="0"/>
                    <a:ea typeface="Arial" charset="0"/>
                    <a:cs typeface="Arial" charset="0"/>
                  </a:rPr>
                  <a:t>(Log Scale)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majorTickMark val="out"/>
        <c:minorTickMark val="in"/>
        <c:tickLblPos val="nextTo"/>
        <c:spPr>
          <a:noFill/>
          <a:ln w="12700"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753824"/>
        <c:crosses val="max"/>
        <c:crossBetween val="midCat"/>
      </c:valAx>
      <c:valAx>
        <c:axId val="164753824"/>
        <c:scaling>
          <c:orientation val="minMax"/>
        </c:scaling>
        <c:delete val="1"/>
        <c:axPos val="b"/>
        <c:majorTickMark val="out"/>
        <c:minorTickMark val="none"/>
        <c:tickLblPos val="nextTo"/>
        <c:crossAx val="164750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1767848256886"/>
          <c:y val="0.0380022158034266"/>
          <c:w val="0.320107279805638"/>
          <c:h val="0.1529525580659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152400</xdr:colOff>
      <xdr:row>0</xdr:row>
      <xdr:rowOff>190500</xdr:rowOff>
    </xdr:from>
    <xdr:to>
      <xdr:col>18</xdr:col>
      <xdr:colOff>406400</xdr:colOff>
      <xdr:row>20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3"/>
  <sheetViews>
    <sheetView tabSelected="1" workbookViewId="0">
      <selection activeCell="J26" sqref="J26"/>
    </sheetView>
  </sheetViews>
  <sheetFormatPr baseColWidth="10" defaultRowHeight="16" x14ac:dyDescent="0.2"/>
  <cols>
    <col min="4" max="4" width="11.33203125" bestFit="1" customWidth="1"/>
    <col min="5" max="5" width="11.33203125" customWidth="1"/>
    <col min="7" max="7" width="12.1640625" bestFit="1" customWidth="1"/>
    <col min="8" max="8" width="12.1640625" customWidth="1"/>
  </cols>
  <sheetData>
    <row r="2" spans="2:12" x14ac:dyDescent="0.2">
      <c r="B2" t="s">
        <v>0</v>
      </c>
      <c r="C2" t="s">
        <v>1</v>
      </c>
      <c r="D2" t="s">
        <v>6</v>
      </c>
      <c r="G2" t="s">
        <v>7</v>
      </c>
      <c r="I2" t="s">
        <v>8</v>
      </c>
      <c r="J2" t="s">
        <v>9</v>
      </c>
      <c r="K2" t="s">
        <v>10</v>
      </c>
      <c r="L2" t="s">
        <v>11</v>
      </c>
    </row>
    <row r="3" spans="2:12" x14ac:dyDescent="0.2">
      <c r="B3" t="s">
        <v>2</v>
      </c>
      <c r="C3">
        <v>361</v>
      </c>
      <c r="F3" t="s">
        <v>2</v>
      </c>
      <c r="G3">
        <f>AVERAGE(C3:C7)</f>
        <v>368</v>
      </c>
      <c r="I3">
        <v>0.05</v>
      </c>
      <c r="J3" s="2">
        <f>_xlfn.STDEV.S(C3:C7)</f>
        <v>9.8488578017961039</v>
      </c>
      <c r="K3">
        <v>5</v>
      </c>
      <c r="L3" s="1">
        <f>_xlfn.CONFIDENCE.NORM(I3,J3,K3)</f>
        <v>8.6327458622078055</v>
      </c>
    </row>
    <row r="4" spans="2:12" x14ac:dyDescent="0.2">
      <c r="B4" t="s">
        <v>2</v>
      </c>
      <c r="C4">
        <v>371</v>
      </c>
      <c r="F4" t="s">
        <v>3</v>
      </c>
      <c r="G4">
        <f>AVERAGE(C8:C12)</f>
        <v>407</v>
      </c>
      <c r="I4">
        <v>0.05</v>
      </c>
      <c r="J4" s="2">
        <f>_xlfn.STDEV.S(C8:C12)</f>
        <v>7.9686887252546139</v>
      </c>
      <c r="K4">
        <v>5</v>
      </c>
      <c r="L4" s="1">
        <f t="shared" ref="L4:L6" si="0">_xlfn.CONFIDENCE.NORM(I4,J4,K4)</f>
        <v>6.9847352865241339</v>
      </c>
    </row>
    <row r="5" spans="2:12" x14ac:dyDescent="0.2">
      <c r="B5" t="s">
        <v>2</v>
      </c>
      <c r="C5">
        <v>384</v>
      </c>
      <c r="F5" t="s">
        <v>4</v>
      </c>
      <c r="G5">
        <f>AVERAGE(C13:C17)</f>
        <v>578</v>
      </c>
      <c r="I5">
        <v>0.05</v>
      </c>
      <c r="J5" s="2">
        <f>_xlfn.STDEV.S(C13:C17)</f>
        <v>17.776388834631177</v>
      </c>
      <c r="K5">
        <v>5</v>
      </c>
      <c r="L5" s="1">
        <f t="shared" si="0"/>
        <v>15.581405503608092</v>
      </c>
    </row>
    <row r="6" spans="2:12" x14ac:dyDescent="0.2">
      <c r="B6" t="s">
        <v>2</v>
      </c>
      <c r="C6">
        <v>361</v>
      </c>
      <c r="F6" t="s">
        <v>5</v>
      </c>
      <c r="G6">
        <f>AVERAGE(C18:C22)</f>
        <v>1035</v>
      </c>
      <c r="I6">
        <v>0.05</v>
      </c>
      <c r="J6" s="2">
        <f>_xlfn.STDEV.S(C18:C22)</f>
        <v>18.275666882497067</v>
      </c>
      <c r="K6">
        <v>5</v>
      </c>
      <c r="L6" s="1">
        <f t="shared" si="0"/>
        <v>16.01903396657762</v>
      </c>
    </row>
    <row r="7" spans="2:12" x14ac:dyDescent="0.2">
      <c r="B7" t="s">
        <v>2</v>
      </c>
      <c r="C7">
        <v>363</v>
      </c>
    </row>
    <row r="8" spans="2:12" x14ac:dyDescent="0.2">
      <c r="B8" t="s">
        <v>3</v>
      </c>
      <c r="C8">
        <v>413</v>
      </c>
      <c r="D8" s="1">
        <f>C8/C3</f>
        <v>1.1440443213296398</v>
      </c>
      <c r="G8" t="s">
        <v>6</v>
      </c>
      <c r="I8" t="s">
        <v>8</v>
      </c>
      <c r="J8" t="s">
        <v>9</v>
      </c>
      <c r="K8" t="s">
        <v>10</v>
      </c>
      <c r="L8" t="s">
        <v>11</v>
      </c>
    </row>
    <row r="9" spans="2:12" x14ac:dyDescent="0.2">
      <c r="B9" t="s">
        <v>3</v>
      </c>
      <c r="C9">
        <v>410</v>
      </c>
      <c r="D9" s="1">
        <f t="shared" ref="D9:D11" si="1">C9/C4</f>
        <v>1.105121293800539</v>
      </c>
      <c r="F9" t="s">
        <v>3</v>
      </c>
      <c r="G9" s="1">
        <f>AVERAGE(D8:D12)</f>
        <v>1.1063153344947902</v>
      </c>
      <c r="H9" s="1"/>
      <c r="I9">
        <v>0.05</v>
      </c>
      <c r="J9" s="1">
        <f>_xlfn.STDEV.S(D8:D12)</f>
        <v>2.3337758921673911E-2</v>
      </c>
      <c r="K9">
        <v>5</v>
      </c>
      <c r="L9" s="1">
        <f>_xlfn.CONFIDENCE.NORM(I9,J9,K9)</f>
        <v>2.0456071741389394E-2</v>
      </c>
    </row>
    <row r="10" spans="2:12" x14ac:dyDescent="0.2">
      <c r="B10" t="s">
        <v>3</v>
      </c>
      <c r="C10">
        <v>415</v>
      </c>
      <c r="D10" s="1">
        <f t="shared" si="1"/>
        <v>1.0807291666666667</v>
      </c>
      <c r="F10" t="s">
        <v>4</v>
      </c>
      <c r="G10" s="1">
        <f>AVERAGE(D13:D17)</f>
        <v>1.5713609088492753</v>
      </c>
      <c r="H10" s="1"/>
      <c r="I10">
        <v>0.05</v>
      </c>
      <c r="J10" s="1">
        <f>_xlfn.STDEV.S(D13:D17)</f>
        <v>5.7659811578321458E-2</v>
      </c>
      <c r="K10">
        <v>5</v>
      </c>
      <c r="L10" s="1">
        <f t="shared" ref="L10:L11" si="2">_xlfn.CONFIDENCE.NORM(I10,J10,K10)</f>
        <v>5.0540124533797304E-2</v>
      </c>
    </row>
    <row r="11" spans="2:12" x14ac:dyDescent="0.2">
      <c r="B11" t="s">
        <v>3</v>
      </c>
      <c r="C11">
        <v>399</v>
      </c>
      <c r="D11" s="1">
        <f t="shared" si="1"/>
        <v>1.1052631578947369</v>
      </c>
      <c r="F11" t="s">
        <v>5</v>
      </c>
      <c r="G11" s="1">
        <f>AVERAGE(D18:D22)</f>
        <v>2.814434683733162</v>
      </c>
      <c r="H11" s="1"/>
      <c r="I11">
        <v>0.05</v>
      </c>
      <c r="J11" s="1">
        <f>_xlfn.STDEV.S(D18:D22)</f>
        <v>0.10188269487224037</v>
      </c>
      <c r="K11">
        <v>5</v>
      </c>
      <c r="L11" s="1">
        <f t="shared" si="2"/>
        <v>8.9302478550204761E-2</v>
      </c>
    </row>
    <row r="12" spans="2:12" x14ac:dyDescent="0.2">
      <c r="B12" t="s">
        <v>3</v>
      </c>
      <c r="C12">
        <v>398</v>
      </c>
      <c r="D12" s="1">
        <f>C12/C7</f>
        <v>1.0964187327823691</v>
      </c>
    </row>
    <row r="13" spans="2:12" x14ac:dyDescent="0.2">
      <c r="B13" t="s">
        <v>4</v>
      </c>
      <c r="C13">
        <v>557</v>
      </c>
      <c r="D13" s="1">
        <f>C13/C3</f>
        <v>1.5429362880886426</v>
      </c>
      <c r="G13" t="s">
        <v>7</v>
      </c>
      <c r="I13" t="s">
        <v>8</v>
      </c>
      <c r="J13" t="s">
        <v>9</v>
      </c>
      <c r="K13" t="s">
        <v>10</v>
      </c>
      <c r="L13" t="s">
        <v>11</v>
      </c>
    </row>
    <row r="14" spans="2:12" x14ac:dyDescent="0.2">
      <c r="B14" t="s">
        <v>4</v>
      </c>
      <c r="C14">
        <v>603</v>
      </c>
      <c r="D14" s="1">
        <f t="shared" ref="D14:D17" si="3">C14/C4</f>
        <v>1.6253369272237197</v>
      </c>
      <c r="F14" t="s">
        <v>2</v>
      </c>
      <c r="G14">
        <v>368</v>
      </c>
      <c r="I14">
        <v>0.05</v>
      </c>
      <c r="J14" s="1">
        <v>9.8488578017961039</v>
      </c>
      <c r="K14">
        <v>5</v>
      </c>
      <c r="L14" s="1">
        <v>8.6327458622078055</v>
      </c>
    </row>
    <row r="15" spans="2:12" x14ac:dyDescent="0.2">
      <c r="B15" t="s">
        <v>4</v>
      </c>
      <c r="C15">
        <v>571</v>
      </c>
      <c r="D15" s="1">
        <f t="shared" si="3"/>
        <v>1.4869791666666667</v>
      </c>
      <c r="F15" t="s">
        <v>3</v>
      </c>
      <c r="G15">
        <v>407</v>
      </c>
      <c r="H15" s="1">
        <v>1.1063153344947902</v>
      </c>
      <c r="I15">
        <v>0.05</v>
      </c>
      <c r="J15" s="1">
        <v>7.9686887252546139</v>
      </c>
      <c r="K15">
        <v>5</v>
      </c>
      <c r="L15" s="1">
        <v>6.9847352865241339</v>
      </c>
    </row>
    <row r="16" spans="2:12" x14ac:dyDescent="0.2">
      <c r="B16" t="s">
        <v>4</v>
      </c>
      <c r="C16">
        <v>571</v>
      </c>
      <c r="D16" s="1">
        <f t="shared" si="3"/>
        <v>1.5817174515235457</v>
      </c>
      <c r="F16" t="s">
        <v>4</v>
      </c>
      <c r="G16">
        <v>578</v>
      </c>
      <c r="H16" s="1">
        <v>1.5713609088492753</v>
      </c>
      <c r="I16">
        <v>0.05</v>
      </c>
      <c r="J16" s="1">
        <v>17.776388834631177</v>
      </c>
      <c r="K16">
        <v>5</v>
      </c>
      <c r="L16" s="1">
        <v>15.581405503608092</v>
      </c>
    </row>
    <row r="17" spans="2:12" x14ac:dyDescent="0.2">
      <c r="B17" t="s">
        <v>4</v>
      </c>
      <c r="C17">
        <v>588</v>
      </c>
      <c r="D17" s="1">
        <f t="shared" si="3"/>
        <v>1.6198347107438016</v>
      </c>
      <c r="F17" t="s">
        <v>5</v>
      </c>
      <c r="G17">
        <v>1035</v>
      </c>
      <c r="H17" s="1">
        <v>2.814434683733162</v>
      </c>
      <c r="I17">
        <v>0.05</v>
      </c>
      <c r="J17" s="1">
        <v>18.275666882497067</v>
      </c>
      <c r="K17">
        <v>5</v>
      </c>
      <c r="L17" s="1">
        <v>16.01903396657762</v>
      </c>
    </row>
    <row r="18" spans="2:12" x14ac:dyDescent="0.2">
      <c r="B18" t="s">
        <v>5</v>
      </c>
      <c r="C18">
        <v>1054</v>
      </c>
      <c r="D18" s="1">
        <f>C18/C3</f>
        <v>2.9196675900277009</v>
      </c>
    </row>
    <row r="19" spans="2:12" x14ac:dyDescent="0.2">
      <c r="B19" t="s">
        <v>5</v>
      </c>
      <c r="C19">
        <v>1045</v>
      </c>
      <c r="D19" s="1">
        <f t="shared" ref="D19:D22" si="4">C19/C4</f>
        <v>2.8167115902964959</v>
      </c>
      <c r="G19" t="s">
        <v>6</v>
      </c>
      <c r="I19" t="s">
        <v>8</v>
      </c>
      <c r="J19" t="s">
        <v>9</v>
      </c>
      <c r="K19" t="s">
        <v>10</v>
      </c>
      <c r="L19" t="s">
        <v>11</v>
      </c>
    </row>
    <row r="20" spans="2:12" x14ac:dyDescent="0.2">
      <c r="B20" t="s">
        <v>5</v>
      </c>
      <c r="C20">
        <v>1022</v>
      </c>
      <c r="D20" s="1">
        <f t="shared" si="4"/>
        <v>2.6614583333333335</v>
      </c>
      <c r="F20" t="s">
        <v>2</v>
      </c>
    </row>
    <row r="21" spans="2:12" x14ac:dyDescent="0.2">
      <c r="B21" t="s">
        <v>5</v>
      </c>
      <c r="C21">
        <v>1044</v>
      </c>
      <c r="D21" s="1">
        <f t="shared" si="4"/>
        <v>2.89196675900277</v>
      </c>
      <c r="F21" t="s">
        <v>3</v>
      </c>
      <c r="G21" s="2">
        <v>1.1063153344947902</v>
      </c>
      <c r="H21" s="1"/>
      <c r="I21">
        <v>0.05</v>
      </c>
      <c r="J21" s="1">
        <v>2.3337758921673911E-2</v>
      </c>
      <c r="K21">
        <v>5</v>
      </c>
      <c r="L21" s="1">
        <v>2.0456071741389394E-2</v>
      </c>
    </row>
    <row r="22" spans="2:12" x14ac:dyDescent="0.2">
      <c r="B22" t="s">
        <v>5</v>
      </c>
      <c r="C22">
        <v>1010</v>
      </c>
      <c r="D22" s="1">
        <f t="shared" si="4"/>
        <v>2.7823691460055096</v>
      </c>
      <c r="F22" t="s">
        <v>4</v>
      </c>
      <c r="G22" s="2">
        <v>1.5713609088492753</v>
      </c>
      <c r="H22" s="1"/>
      <c r="I22">
        <v>0.05</v>
      </c>
      <c r="J22" s="1">
        <v>5.7659811578321458E-2</v>
      </c>
      <c r="K22">
        <v>5</v>
      </c>
      <c r="L22" s="1">
        <v>5.0540124533797304E-2</v>
      </c>
    </row>
    <row r="23" spans="2:12" x14ac:dyDescent="0.2">
      <c r="F23" t="s">
        <v>5</v>
      </c>
      <c r="G23" s="2">
        <v>2.814434683733162</v>
      </c>
      <c r="H23" s="1"/>
      <c r="I23">
        <v>0.05</v>
      </c>
      <c r="J23" s="1">
        <v>0.10188269487224037</v>
      </c>
      <c r="K23">
        <v>5</v>
      </c>
      <c r="L23" s="1">
        <v>8.9302478550204761E-2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2017-08-24T14:12:53Z</dcterms:created>
  <dcterms:modified xsi:type="dcterms:W3CDTF">2020-04-15T18:46:44Z</dcterms:modified>
</cp:coreProperties>
</file>