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smith/Library/Mobile Documents/com~apple~CloudDocs/Documents/Hickman Lab/"/>
    </mc:Choice>
  </mc:AlternateContent>
  <xr:revisionPtr revIDLastSave="0" documentId="13_ncr:1_{5ADCB69E-7F74-654D-B770-EC7A15490906}" xr6:coauthVersionLast="45" xr6:coauthVersionMax="45" xr10:uidLastSave="{00000000-0000-0000-0000-000000000000}"/>
  <bookViews>
    <workbookView xWindow="1100" yWindow="460" windowWidth="27240" windowHeight="15560" xr2:uid="{4488AAC2-4F86-9348-BA68-1C8BFFDF0B20}"/>
  </bookViews>
  <sheets>
    <sheet name="Lab Dip - Fecundity" sheetId="1" r:id="rId1"/>
    <sheet name="Blood Dip - Fecundity" sheetId="2" r:id="rId2"/>
    <sheet name="Oral Dip - Fecundity" sheetId="3" r:id="rId3"/>
    <sheet name="Lab Tet - Fecundity" sheetId="4" r:id="rId4"/>
    <sheet name="Blood Tet - Fecundity" sheetId="5" r:id="rId5"/>
    <sheet name="Vaginal Tet - Fecundity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95" i="1" l="1"/>
  <c r="AT79" i="1"/>
  <c r="AT62" i="1"/>
  <c r="AT46" i="1"/>
  <c r="AT29" i="1"/>
  <c r="AT13" i="1"/>
  <c r="AH13" i="1"/>
  <c r="AH29" i="1"/>
  <c r="AH46" i="1"/>
  <c r="AH62" i="1"/>
  <c r="AH79" i="1"/>
  <c r="V95" i="1"/>
  <c r="V94" i="1"/>
  <c r="V79" i="1"/>
  <c r="V62" i="1"/>
  <c r="V46" i="1"/>
  <c r="V29" i="1"/>
  <c r="V13" i="1"/>
  <c r="J29" i="1"/>
  <c r="K29" i="1" s="1"/>
  <c r="AT79" i="2"/>
  <c r="AT62" i="2"/>
  <c r="AT46" i="2"/>
  <c r="AT29" i="2"/>
  <c r="AT13" i="2"/>
  <c r="AH13" i="2"/>
  <c r="AH29" i="2"/>
  <c r="AH46" i="2"/>
  <c r="AH62" i="2"/>
  <c r="AH79" i="2"/>
  <c r="V79" i="2"/>
  <c r="V95" i="2"/>
  <c r="V61" i="2"/>
  <c r="W61" i="2" s="1"/>
  <c r="V46" i="2"/>
  <c r="V29" i="2"/>
  <c r="V13" i="2"/>
  <c r="J29" i="2"/>
  <c r="J13" i="2"/>
  <c r="AT13" i="3"/>
  <c r="AU72" i="3" s="1"/>
  <c r="AT29" i="3"/>
  <c r="AT46" i="3"/>
  <c r="AT95" i="3"/>
  <c r="AT62" i="3"/>
  <c r="AT79" i="3"/>
  <c r="AH79" i="3"/>
  <c r="AH62" i="3"/>
  <c r="AH46" i="3"/>
  <c r="AH29" i="3"/>
  <c r="AH13" i="3"/>
  <c r="V79" i="3"/>
  <c r="V78" i="3"/>
  <c r="V62" i="3"/>
  <c r="V61" i="3"/>
  <c r="V46" i="3"/>
  <c r="V13" i="3"/>
  <c r="J29" i="3"/>
  <c r="J13" i="3"/>
  <c r="AI79" i="4"/>
  <c r="AI62" i="4"/>
  <c r="AI45" i="4"/>
  <c r="AI29" i="4"/>
  <c r="AI7" i="4"/>
  <c r="AI13" i="4"/>
  <c r="AJ41" i="4" s="1"/>
  <c r="W13" i="4"/>
  <c r="X73" i="4" s="1"/>
  <c r="W29" i="4"/>
  <c r="W46" i="4"/>
  <c r="W62" i="4"/>
  <c r="W79" i="4"/>
  <c r="L96" i="4"/>
  <c r="K96" i="4"/>
  <c r="K95" i="4"/>
  <c r="K62" i="4"/>
  <c r="K46" i="4"/>
  <c r="K29" i="4"/>
  <c r="K13" i="4"/>
  <c r="AI79" i="5"/>
  <c r="AI62" i="5"/>
  <c r="AI46" i="5"/>
  <c r="AI29" i="5"/>
  <c r="AI13" i="5"/>
  <c r="W13" i="5"/>
  <c r="W29" i="5"/>
  <c r="W46" i="5"/>
  <c r="W62" i="5"/>
  <c r="W79" i="5"/>
  <c r="K95" i="5"/>
  <c r="K79" i="5"/>
  <c r="L70" i="5"/>
  <c r="K70" i="5"/>
  <c r="L62" i="5"/>
  <c r="K62" i="5"/>
  <c r="K46" i="5"/>
  <c r="K29" i="5"/>
  <c r="K13" i="5"/>
  <c r="AI62" i="6"/>
  <c r="AI79" i="6"/>
  <c r="AJ77" i="6"/>
  <c r="AJ76" i="6"/>
  <c r="AI77" i="6"/>
  <c r="AI76" i="6"/>
  <c r="AJ36" i="6"/>
  <c r="AI36" i="6"/>
  <c r="AI29" i="6"/>
  <c r="AJ20" i="6"/>
  <c r="AJ21" i="6"/>
  <c r="AJ22" i="6"/>
  <c r="AJ27" i="6"/>
  <c r="AJ28" i="6"/>
  <c r="AI20" i="6"/>
  <c r="AI21" i="6"/>
  <c r="AI22" i="6"/>
  <c r="AI27" i="6"/>
  <c r="AI28" i="6"/>
  <c r="X76" i="6"/>
  <c r="X72" i="6"/>
  <c r="W76" i="6"/>
  <c r="W79" i="6" s="1"/>
  <c r="W72" i="6"/>
  <c r="W62" i="6"/>
  <c r="X54" i="6"/>
  <c r="X55" i="6"/>
  <c r="X56" i="6"/>
  <c r="X57" i="6"/>
  <c r="W54" i="6"/>
  <c r="W55" i="6"/>
  <c r="W56" i="6"/>
  <c r="W57" i="6"/>
  <c r="W46" i="6"/>
  <c r="X38" i="6"/>
  <c r="X39" i="6"/>
  <c r="X41" i="6"/>
  <c r="X42" i="6"/>
  <c r="X45" i="6"/>
  <c r="W38" i="6"/>
  <c r="W39" i="6"/>
  <c r="W41" i="6"/>
  <c r="W42" i="6"/>
  <c r="W45" i="6"/>
  <c r="W23" i="6"/>
  <c r="W24" i="6"/>
  <c r="W26" i="6"/>
  <c r="X26" i="6" s="1"/>
  <c r="W19" i="6"/>
  <c r="W29" i="6" s="1"/>
  <c r="W6" i="6"/>
  <c r="F79" i="6"/>
  <c r="K70" i="6"/>
  <c r="K79" i="6" s="1"/>
  <c r="K20" i="6"/>
  <c r="L20" i="6" s="1"/>
  <c r="K22" i="6"/>
  <c r="L22" i="6" s="1"/>
  <c r="K23" i="6"/>
  <c r="K24" i="6"/>
  <c r="L24" i="6" s="1"/>
  <c r="K25" i="6"/>
  <c r="L25" i="6" s="1"/>
  <c r="K4" i="6"/>
  <c r="K5" i="6"/>
  <c r="K6" i="6"/>
  <c r="K7" i="6"/>
  <c r="K8" i="6"/>
  <c r="K9" i="6"/>
  <c r="K11" i="6"/>
  <c r="K12" i="6"/>
  <c r="J96" i="6"/>
  <c r="I96" i="6"/>
  <c r="H96" i="6"/>
  <c r="G96" i="6"/>
  <c r="F96" i="6"/>
  <c r="E96" i="6"/>
  <c r="D96" i="6"/>
  <c r="C96" i="6"/>
  <c r="J95" i="6"/>
  <c r="I95" i="6"/>
  <c r="H95" i="6"/>
  <c r="G95" i="6"/>
  <c r="F95" i="6"/>
  <c r="E95" i="6"/>
  <c r="D95" i="6"/>
  <c r="C95" i="6"/>
  <c r="K92" i="6"/>
  <c r="K91" i="6"/>
  <c r="K90" i="6"/>
  <c r="K88" i="6"/>
  <c r="K85" i="6"/>
  <c r="K95" i="6" s="1"/>
  <c r="AH80" i="6"/>
  <c r="AG80" i="6"/>
  <c r="AF80" i="6"/>
  <c r="AE80" i="6"/>
  <c r="AD80" i="6"/>
  <c r="AC80" i="6"/>
  <c r="AB80" i="6"/>
  <c r="AA80" i="6"/>
  <c r="V80" i="6"/>
  <c r="U80" i="6"/>
  <c r="T80" i="6"/>
  <c r="S80" i="6"/>
  <c r="R80" i="6"/>
  <c r="Q80" i="6"/>
  <c r="P80" i="6"/>
  <c r="O80" i="6"/>
  <c r="J80" i="6"/>
  <c r="I80" i="6"/>
  <c r="H80" i="6"/>
  <c r="G80" i="6"/>
  <c r="F80" i="6"/>
  <c r="E80" i="6"/>
  <c r="D80" i="6"/>
  <c r="C80" i="6"/>
  <c r="AH79" i="6"/>
  <c r="AG79" i="6"/>
  <c r="AF79" i="6"/>
  <c r="AE79" i="6"/>
  <c r="AD79" i="6"/>
  <c r="AC79" i="6"/>
  <c r="AB79" i="6"/>
  <c r="AA79" i="6"/>
  <c r="V79" i="6"/>
  <c r="U79" i="6"/>
  <c r="T79" i="6"/>
  <c r="S79" i="6"/>
  <c r="R79" i="6"/>
  <c r="Q79" i="6"/>
  <c r="P79" i="6"/>
  <c r="O79" i="6"/>
  <c r="J79" i="6"/>
  <c r="I79" i="6"/>
  <c r="H79" i="6"/>
  <c r="G79" i="6"/>
  <c r="E79" i="6"/>
  <c r="D79" i="6"/>
  <c r="C79" i="6"/>
  <c r="K77" i="6"/>
  <c r="K76" i="6"/>
  <c r="K75" i="6"/>
  <c r="K72" i="6"/>
  <c r="AI71" i="6"/>
  <c r="W71" i="6"/>
  <c r="AI70" i="6"/>
  <c r="W69" i="6"/>
  <c r="AH63" i="6"/>
  <c r="AG63" i="6"/>
  <c r="AF63" i="6"/>
  <c r="AE63" i="6"/>
  <c r="AD63" i="6"/>
  <c r="AC63" i="6"/>
  <c r="AB63" i="6"/>
  <c r="AA63" i="6"/>
  <c r="V63" i="6"/>
  <c r="U63" i="6"/>
  <c r="T63" i="6"/>
  <c r="S63" i="6"/>
  <c r="R63" i="6"/>
  <c r="Q63" i="6"/>
  <c r="P63" i="6"/>
  <c r="O63" i="6"/>
  <c r="J63" i="6"/>
  <c r="I63" i="6"/>
  <c r="H63" i="6"/>
  <c r="G63" i="6"/>
  <c r="F63" i="6"/>
  <c r="E63" i="6"/>
  <c r="D63" i="6"/>
  <c r="C63" i="6"/>
  <c r="AH62" i="6"/>
  <c r="AG62" i="6"/>
  <c r="AF62" i="6"/>
  <c r="AE62" i="6"/>
  <c r="AD62" i="6"/>
  <c r="AC62" i="6"/>
  <c r="AB62" i="6"/>
  <c r="AA62" i="6"/>
  <c r="V62" i="6"/>
  <c r="U62" i="6"/>
  <c r="T62" i="6"/>
  <c r="S62" i="6"/>
  <c r="R62" i="6"/>
  <c r="Q62" i="6"/>
  <c r="P62" i="6"/>
  <c r="O62" i="6"/>
  <c r="J62" i="6"/>
  <c r="I62" i="6"/>
  <c r="H62" i="6"/>
  <c r="G62" i="6"/>
  <c r="F62" i="6"/>
  <c r="E62" i="6"/>
  <c r="D62" i="6"/>
  <c r="C62" i="6"/>
  <c r="W58" i="6"/>
  <c r="K58" i="6"/>
  <c r="K62" i="6" s="1"/>
  <c r="AI56" i="6"/>
  <c r="AI55" i="6"/>
  <c r="K54" i="6"/>
  <c r="AI53" i="6"/>
  <c r="W53" i="6"/>
  <c r="AH47" i="6"/>
  <c r="AG47" i="6"/>
  <c r="AF47" i="6"/>
  <c r="AE47" i="6"/>
  <c r="AD47" i="6"/>
  <c r="AC47" i="6"/>
  <c r="AB47" i="6"/>
  <c r="AA47" i="6"/>
  <c r="V47" i="6"/>
  <c r="U47" i="6"/>
  <c r="T47" i="6"/>
  <c r="S47" i="6"/>
  <c r="R47" i="6"/>
  <c r="Q47" i="6"/>
  <c r="P47" i="6"/>
  <c r="O47" i="6"/>
  <c r="J47" i="6"/>
  <c r="I47" i="6"/>
  <c r="H47" i="6"/>
  <c r="G47" i="6"/>
  <c r="F47" i="6"/>
  <c r="E47" i="6"/>
  <c r="D47" i="6"/>
  <c r="C47" i="6"/>
  <c r="AH46" i="6"/>
  <c r="AG46" i="6"/>
  <c r="AF46" i="6"/>
  <c r="AE46" i="6"/>
  <c r="AD46" i="6"/>
  <c r="AC46" i="6"/>
  <c r="AB46" i="6"/>
  <c r="AA46" i="6"/>
  <c r="V46" i="6"/>
  <c r="U46" i="6"/>
  <c r="T46" i="6"/>
  <c r="S46" i="6"/>
  <c r="R46" i="6"/>
  <c r="Q46" i="6"/>
  <c r="P46" i="6"/>
  <c r="O46" i="6"/>
  <c r="J46" i="6"/>
  <c r="I46" i="6"/>
  <c r="H46" i="6"/>
  <c r="G46" i="6"/>
  <c r="F46" i="6"/>
  <c r="E46" i="6"/>
  <c r="D46" i="6"/>
  <c r="C46" i="6"/>
  <c r="AI45" i="6"/>
  <c r="K42" i="6"/>
  <c r="K41" i="6"/>
  <c r="AI40" i="6"/>
  <c r="K39" i="6"/>
  <c r="AI38" i="6"/>
  <c r="K36" i="6"/>
  <c r="K46" i="6" s="1"/>
  <c r="AH30" i="6"/>
  <c r="AG30" i="6"/>
  <c r="AF30" i="6"/>
  <c r="AE30" i="6"/>
  <c r="AD30" i="6"/>
  <c r="AC30" i="6"/>
  <c r="AB30" i="6"/>
  <c r="AA30" i="6"/>
  <c r="V30" i="6"/>
  <c r="U30" i="6"/>
  <c r="T30" i="6"/>
  <c r="S30" i="6"/>
  <c r="R30" i="6"/>
  <c r="Q30" i="6"/>
  <c r="P30" i="6"/>
  <c r="O30" i="6"/>
  <c r="J30" i="6"/>
  <c r="I30" i="6"/>
  <c r="H30" i="6"/>
  <c r="G30" i="6"/>
  <c r="F30" i="6"/>
  <c r="E30" i="6"/>
  <c r="D30" i="6"/>
  <c r="C30" i="6"/>
  <c r="AH29" i="6"/>
  <c r="AG29" i="6"/>
  <c r="AF29" i="6"/>
  <c r="AE29" i="6"/>
  <c r="AD29" i="6"/>
  <c r="AC29" i="6"/>
  <c r="AB29" i="6"/>
  <c r="AA29" i="6"/>
  <c r="V29" i="6"/>
  <c r="U29" i="6"/>
  <c r="T29" i="6"/>
  <c r="S29" i="6"/>
  <c r="R29" i="6"/>
  <c r="Q29" i="6"/>
  <c r="P29" i="6"/>
  <c r="O29" i="6"/>
  <c r="J29" i="6"/>
  <c r="I29" i="6"/>
  <c r="H29" i="6"/>
  <c r="G29" i="6"/>
  <c r="F29" i="6"/>
  <c r="E29" i="6"/>
  <c r="D29" i="6"/>
  <c r="C29" i="6"/>
  <c r="W28" i="6"/>
  <c r="K28" i="6"/>
  <c r="AI19" i="6"/>
  <c r="K19" i="6"/>
  <c r="K29" i="6" s="1"/>
  <c r="AH14" i="6"/>
  <c r="AG14" i="6"/>
  <c r="AF14" i="6"/>
  <c r="AE14" i="6"/>
  <c r="AD14" i="6"/>
  <c r="AC14" i="6"/>
  <c r="AB14" i="6"/>
  <c r="AA14" i="6"/>
  <c r="V14" i="6"/>
  <c r="U14" i="6"/>
  <c r="T14" i="6"/>
  <c r="S14" i="6"/>
  <c r="R14" i="6"/>
  <c r="Q14" i="6"/>
  <c r="P14" i="6"/>
  <c r="O14" i="6"/>
  <c r="J14" i="6"/>
  <c r="I14" i="6"/>
  <c r="H14" i="6"/>
  <c r="G14" i="6"/>
  <c r="F14" i="6"/>
  <c r="E14" i="6"/>
  <c r="D14" i="6"/>
  <c r="C14" i="6"/>
  <c r="AH13" i="6"/>
  <c r="AG13" i="6"/>
  <c r="AF13" i="6"/>
  <c r="AE13" i="6"/>
  <c r="AD13" i="6"/>
  <c r="AC13" i="6"/>
  <c r="AB13" i="6"/>
  <c r="AA13" i="6"/>
  <c r="V13" i="6"/>
  <c r="U13" i="6"/>
  <c r="T13" i="6"/>
  <c r="S13" i="6"/>
  <c r="R13" i="6"/>
  <c r="Q13" i="6"/>
  <c r="P13" i="6"/>
  <c r="O13" i="6"/>
  <c r="J13" i="6"/>
  <c r="I13" i="6"/>
  <c r="H13" i="6"/>
  <c r="G13" i="6"/>
  <c r="F13" i="6"/>
  <c r="E13" i="6"/>
  <c r="D13" i="6"/>
  <c r="C13" i="6"/>
  <c r="AI12" i="6"/>
  <c r="W12" i="6"/>
  <c r="AI11" i="6"/>
  <c r="W11" i="6"/>
  <c r="AI10" i="6"/>
  <c r="W10" i="6"/>
  <c r="K13" i="6"/>
  <c r="L23" i="6" s="1"/>
  <c r="AI9" i="6"/>
  <c r="W9" i="6"/>
  <c r="AI8" i="6"/>
  <c r="W8" i="6"/>
  <c r="AI7" i="6"/>
  <c r="W7" i="6"/>
  <c r="AI6" i="6"/>
  <c r="AI5" i="6"/>
  <c r="W5" i="6"/>
  <c r="AI4" i="6"/>
  <c r="W4" i="6"/>
  <c r="W13" i="6" s="1"/>
  <c r="X24" i="6" s="1"/>
  <c r="AI3" i="6"/>
  <c r="W3" i="6"/>
  <c r="AJ69" i="5"/>
  <c r="AI69" i="5"/>
  <c r="AJ71" i="5"/>
  <c r="AI71" i="5"/>
  <c r="AJ61" i="5"/>
  <c r="AJ54" i="5"/>
  <c r="AJ55" i="5"/>
  <c r="AJ56" i="5"/>
  <c r="AJ57" i="5"/>
  <c r="AJ58" i="5"/>
  <c r="AJ59" i="5"/>
  <c r="AJ60" i="5"/>
  <c r="AI54" i="5"/>
  <c r="AI55" i="5"/>
  <c r="AI56" i="5"/>
  <c r="AI57" i="5"/>
  <c r="AI58" i="5"/>
  <c r="AI59" i="5"/>
  <c r="AI60" i="5"/>
  <c r="AI61" i="5"/>
  <c r="AJ38" i="5"/>
  <c r="AI38" i="5"/>
  <c r="AI39" i="5"/>
  <c r="AI40" i="5"/>
  <c r="AI41" i="5"/>
  <c r="AI7" i="5"/>
  <c r="W69" i="5"/>
  <c r="W75" i="5"/>
  <c r="X75" i="5"/>
  <c r="W76" i="5"/>
  <c r="X76" i="5"/>
  <c r="X36" i="5"/>
  <c r="W36" i="5"/>
  <c r="X20" i="5"/>
  <c r="X21" i="5"/>
  <c r="X22" i="5"/>
  <c r="X24" i="5"/>
  <c r="X26" i="5"/>
  <c r="W20" i="5"/>
  <c r="W21" i="5"/>
  <c r="W22" i="5"/>
  <c r="W24" i="5"/>
  <c r="W26" i="5"/>
  <c r="L85" i="5"/>
  <c r="K85" i="5"/>
  <c r="L55" i="5"/>
  <c r="L52" i="5"/>
  <c r="K52" i="5"/>
  <c r="L54" i="5"/>
  <c r="L56" i="5"/>
  <c r="K54" i="5"/>
  <c r="K55" i="5"/>
  <c r="K56" i="5"/>
  <c r="K57" i="5"/>
  <c r="K41" i="5"/>
  <c r="L37" i="5"/>
  <c r="L39" i="5"/>
  <c r="L41" i="5"/>
  <c r="K37" i="5"/>
  <c r="K5" i="5"/>
  <c r="K7" i="5"/>
  <c r="K8" i="5"/>
  <c r="K9" i="5"/>
  <c r="K10" i="5"/>
  <c r="K11" i="5"/>
  <c r="J96" i="5"/>
  <c r="I96" i="5"/>
  <c r="H96" i="5"/>
  <c r="G96" i="5"/>
  <c r="F96" i="5"/>
  <c r="E96" i="5"/>
  <c r="D96" i="5"/>
  <c r="C96" i="5"/>
  <c r="K96" i="5" s="1"/>
  <c r="J95" i="5"/>
  <c r="I95" i="5"/>
  <c r="H95" i="5"/>
  <c r="G95" i="5"/>
  <c r="F95" i="5"/>
  <c r="E95" i="5"/>
  <c r="D95" i="5"/>
  <c r="C95" i="5"/>
  <c r="K94" i="5"/>
  <c r="K93" i="5"/>
  <c r="K92" i="5"/>
  <c r="K91" i="5"/>
  <c r="K90" i="5"/>
  <c r="K89" i="5"/>
  <c r="K88" i="5"/>
  <c r="K87" i="5"/>
  <c r="AH80" i="5"/>
  <c r="AG80" i="5"/>
  <c r="AF80" i="5"/>
  <c r="AE80" i="5"/>
  <c r="AD80" i="5"/>
  <c r="AC80" i="5"/>
  <c r="AB80" i="5"/>
  <c r="AA80" i="5"/>
  <c r="V80" i="5"/>
  <c r="U80" i="5"/>
  <c r="T80" i="5"/>
  <c r="S80" i="5"/>
  <c r="R80" i="5"/>
  <c r="Q80" i="5"/>
  <c r="P80" i="5"/>
  <c r="O80" i="5"/>
  <c r="J80" i="5"/>
  <c r="I80" i="5"/>
  <c r="H80" i="5"/>
  <c r="G80" i="5"/>
  <c r="F80" i="5"/>
  <c r="E80" i="5"/>
  <c r="D80" i="5"/>
  <c r="C80" i="5"/>
  <c r="AH79" i="5"/>
  <c r="AG79" i="5"/>
  <c r="AF79" i="5"/>
  <c r="AE79" i="5"/>
  <c r="AD79" i="5"/>
  <c r="AC79" i="5"/>
  <c r="AB79" i="5"/>
  <c r="AA79" i="5"/>
  <c r="V79" i="5"/>
  <c r="U79" i="5"/>
  <c r="T79" i="5"/>
  <c r="S79" i="5"/>
  <c r="R79" i="5"/>
  <c r="Q79" i="5"/>
  <c r="P79" i="5"/>
  <c r="O79" i="5"/>
  <c r="J79" i="5"/>
  <c r="I79" i="5"/>
  <c r="H79" i="5"/>
  <c r="G79" i="5"/>
  <c r="F79" i="5"/>
  <c r="E79" i="5"/>
  <c r="D79" i="5"/>
  <c r="C79" i="5"/>
  <c r="K78" i="5"/>
  <c r="K77" i="5"/>
  <c r="K76" i="5"/>
  <c r="AI75" i="5"/>
  <c r="K75" i="5"/>
  <c r="AI74" i="5"/>
  <c r="W74" i="5"/>
  <c r="W73" i="5"/>
  <c r="AI72" i="5"/>
  <c r="AI70" i="5"/>
  <c r="W70" i="5"/>
  <c r="K69" i="5"/>
  <c r="AH63" i="5"/>
  <c r="AG63" i="5"/>
  <c r="AF63" i="5"/>
  <c r="AE63" i="5"/>
  <c r="AD63" i="5"/>
  <c r="AC63" i="5"/>
  <c r="AB63" i="5"/>
  <c r="AA63" i="5"/>
  <c r="V63" i="5"/>
  <c r="U63" i="5"/>
  <c r="T63" i="5"/>
  <c r="S63" i="5"/>
  <c r="R63" i="5"/>
  <c r="Q63" i="5"/>
  <c r="P63" i="5"/>
  <c r="O63" i="5"/>
  <c r="J63" i="5"/>
  <c r="I63" i="5"/>
  <c r="H63" i="5"/>
  <c r="G63" i="5"/>
  <c r="F63" i="5"/>
  <c r="E63" i="5"/>
  <c r="D63" i="5"/>
  <c r="C63" i="5"/>
  <c r="AH62" i="5"/>
  <c r="AG62" i="5"/>
  <c r="AF62" i="5"/>
  <c r="AE62" i="5"/>
  <c r="AD62" i="5"/>
  <c r="AC62" i="5"/>
  <c r="AB62" i="5"/>
  <c r="AA62" i="5"/>
  <c r="V62" i="5"/>
  <c r="U62" i="5"/>
  <c r="T62" i="5"/>
  <c r="S62" i="5"/>
  <c r="R62" i="5"/>
  <c r="Q62" i="5"/>
  <c r="P62" i="5"/>
  <c r="O62" i="5"/>
  <c r="J62" i="5"/>
  <c r="I62" i="5"/>
  <c r="H62" i="5"/>
  <c r="G62" i="5"/>
  <c r="F62" i="5"/>
  <c r="E62" i="5"/>
  <c r="D62" i="5"/>
  <c r="C62" i="5"/>
  <c r="W61" i="5"/>
  <c r="K61" i="5"/>
  <c r="K60" i="5"/>
  <c r="W59" i="5"/>
  <c r="K59" i="5"/>
  <c r="W58" i="5"/>
  <c r="K58" i="5"/>
  <c r="AI53" i="5"/>
  <c r="W53" i="5"/>
  <c r="K53" i="5"/>
  <c r="AH47" i="5"/>
  <c r="AG47" i="5"/>
  <c r="AF47" i="5"/>
  <c r="AE47" i="5"/>
  <c r="AD47" i="5"/>
  <c r="AC47" i="5"/>
  <c r="AB47" i="5"/>
  <c r="AA47" i="5"/>
  <c r="V47" i="5"/>
  <c r="U47" i="5"/>
  <c r="T47" i="5"/>
  <c r="S47" i="5"/>
  <c r="R47" i="5"/>
  <c r="Q47" i="5"/>
  <c r="P47" i="5"/>
  <c r="O47" i="5"/>
  <c r="J47" i="5"/>
  <c r="I47" i="5"/>
  <c r="H47" i="5"/>
  <c r="G47" i="5"/>
  <c r="F47" i="5"/>
  <c r="E47" i="5"/>
  <c r="D47" i="5"/>
  <c r="C47" i="5"/>
  <c r="AH46" i="5"/>
  <c r="AG46" i="5"/>
  <c r="AF46" i="5"/>
  <c r="AE46" i="5"/>
  <c r="AD46" i="5"/>
  <c r="AC46" i="5"/>
  <c r="AB46" i="5"/>
  <c r="AA46" i="5"/>
  <c r="V46" i="5"/>
  <c r="U46" i="5"/>
  <c r="T46" i="5"/>
  <c r="S46" i="5"/>
  <c r="R46" i="5"/>
  <c r="Q46" i="5"/>
  <c r="P46" i="5"/>
  <c r="O46" i="5"/>
  <c r="J46" i="5"/>
  <c r="I46" i="5"/>
  <c r="H46" i="5"/>
  <c r="G46" i="5"/>
  <c r="F46" i="5"/>
  <c r="E46" i="5"/>
  <c r="D46" i="5"/>
  <c r="C46" i="5"/>
  <c r="AI45" i="5"/>
  <c r="K45" i="5"/>
  <c r="W44" i="5"/>
  <c r="K44" i="5"/>
  <c r="W43" i="5"/>
  <c r="K43" i="5"/>
  <c r="K42" i="5"/>
  <c r="W41" i="5"/>
  <c r="K39" i="5"/>
  <c r="K36" i="5"/>
  <c r="AH30" i="5"/>
  <c r="AG30" i="5"/>
  <c r="AF30" i="5"/>
  <c r="AE30" i="5"/>
  <c r="AD30" i="5"/>
  <c r="AC30" i="5"/>
  <c r="AB30" i="5"/>
  <c r="AA30" i="5"/>
  <c r="V30" i="5"/>
  <c r="U30" i="5"/>
  <c r="T30" i="5"/>
  <c r="S30" i="5"/>
  <c r="R30" i="5"/>
  <c r="Q30" i="5"/>
  <c r="P30" i="5"/>
  <c r="O30" i="5"/>
  <c r="J30" i="5"/>
  <c r="I30" i="5"/>
  <c r="H30" i="5"/>
  <c r="G30" i="5"/>
  <c r="F30" i="5"/>
  <c r="E30" i="5"/>
  <c r="D30" i="5"/>
  <c r="C30" i="5"/>
  <c r="AH29" i="5"/>
  <c r="AG29" i="5"/>
  <c r="AF29" i="5"/>
  <c r="AE29" i="5"/>
  <c r="AD29" i="5"/>
  <c r="AC29" i="5"/>
  <c r="AB29" i="5"/>
  <c r="AA29" i="5"/>
  <c r="V29" i="5"/>
  <c r="U29" i="5"/>
  <c r="T29" i="5"/>
  <c r="S29" i="5"/>
  <c r="R29" i="5"/>
  <c r="Q29" i="5"/>
  <c r="P29" i="5"/>
  <c r="O29" i="5"/>
  <c r="J29" i="5"/>
  <c r="I29" i="5"/>
  <c r="H29" i="5"/>
  <c r="G29" i="5"/>
  <c r="F29" i="5"/>
  <c r="E29" i="5"/>
  <c r="D29" i="5"/>
  <c r="C29" i="5"/>
  <c r="W28" i="5"/>
  <c r="K28" i="5"/>
  <c r="AI26" i="5"/>
  <c r="K26" i="5"/>
  <c r="AI23" i="5"/>
  <c r="K23" i="5"/>
  <c r="AI22" i="5"/>
  <c r="AI21" i="5"/>
  <c r="K21" i="5"/>
  <c r="K20" i="5"/>
  <c r="AI19" i="5"/>
  <c r="K19" i="5"/>
  <c r="AH14" i="5"/>
  <c r="AG14" i="5"/>
  <c r="AF14" i="5"/>
  <c r="AE14" i="5"/>
  <c r="AD14" i="5"/>
  <c r="AC14" i="5"/>
  <c r="AB14" i="5"/>
  <c r="AA14" i="5"/>
  <c r="V14" i="5"/>
  <c r="U14" i="5"/>
  <c r="T14" i="5"/>
  <c r="S14" i="5"/>
  <c r="R14" i="5"/>
  <c r="Q14" i="5"/>
  <c r="P14" i="5"/>
  <c r="O14" i="5"/>
  <c r="J14" i="5"/>
  <c r="I14" i="5"/>
  <c r="H14" i="5"/>
  <c r="G14" i="5"/>
  <c r="F14" i="5"/>
  <c r="E14" i="5"/>
  <c r="D14" i="5"/>
  <c r="C14" i="5"/>
  <c r="AH13" i="5"/>
  <c r="AG13" i="5"/>
  <c r="AF13" i="5"/>
  <c r="AE13" i="5"/>
  <c r="AD13" i="5"/>
  <c r="AC13" i="5"/>
  <c r="AB13" i="5"/>
  <c r="AA13" i="5"/>
  <c r="V13" i="5"/>
  <c r="U13" i="5"/>
  <c r="T13" i="5"/>
  <c r="S13" i="5"/>
  <c r="R13" i="5"/>
  <c r="Q13" i="5"/>
  <c r="P13" i="5"/>
  <c r="O13" i="5"/>
  <c r="J13" i="5"/>
  <c r="I13" i="5"/>
  <c r="H13" i="5"/>
  <c r="G13" i="5"/>
  <c r="F13" i="5"/>
  <c r="E13" i="5"/>
  <c r="D13" i="5"/>
  <c r="C13" i="5"/>
  <c r="AI12" i="5"/>
  <c r="W12" i="5"/>
  <c r="AI11" i="5"/>
  <c r="W11" i="5"/>
  <c r="AI10" i="5"/>
  <c r="W10" i="5"/>
  <c r="AI9" i="5"/>
  <c r="W9" i="5"/>
  <c r="AI8" i="5"/>
  <c r="W8" i="5"/>
  <c r="W7" i="5"/>
  <c r="AI6" i="5"/>
  <c r="AI5" i="5"/>
  <c r="W5" i="5"/>
  <c r="AI4" i="5"/>
  <c r="AJ74" i="5" s="1"/>
  <c r="W4" i="5"/>
  <c r="AI3" i="5"/>
  <c r="AI14" i="5" s="1"/>
  <c r="W3" i="5"/>
  <c r="K3" i="5"/>
  <c r="AI56" i="4"/>
  <c r="AI39" i="4"/>
  <c r="AI40" i="4"/>
  <c r="AJ40" i="4" s="1"/>
  <c r="AI41" i="4"/>
  <c r="AI42" i="4"/>
  <c r="AI43" i="4"/>
  <c r="AI36" i="4"/>
  <c r="AJ42" i="4"/>
  <c r="AI23" i="4"/>
  <c r="AJ23" i="4"/>
  <c r="AJ24" i="4"/>
  <c r="AI24" i="4"/>
  <c r="AI25" i="4"/>
  <c r="AI26" i="4"/>
  <c r="AI27" i="4"/>
  <c r="AI19" i="4"/>
  <c r="AI20" i="4"/>
  <c r="AI21" i="4"/>
  <c r="X72" i="4"/>
  <c r="W70" i="4"/>
  <c r="W71" i="4"/>
  <c r="W72" i="4"/>
  <c r="W73" i="4"/>
  <c r="W74" i="4"/>
  <c r="X53" i="4"/>
  <c r="W53" i="4"/>
  <c r="W54" i="4"/>
  <c r="W55" i="4"/>
  <c r="W41" i="4"/>
  <c r="W42" i="4"/>
  <c r="W28" i="4"/>
  <c r="W19" i="4"/>
  <c r="W8" i="4"/>
  <c r="L92" i="4"/>
  <c r="L93" i="4"/>
  <c r="L94" i="4"/>
  <c r="K92" i="4"/>
  <c r="K93" i="4"/>
  <c r="K94" i="4"/>
  <c r="L87" i="4"/>
  <c r="K87" i="4"/>
  <c r="L69" i="4"/>
  <c r="K69" i="4"/>
  <c r="L72" i="4"/>
  <c r="L73" i="4"/>
  <c r="L74" i="4"/>
  <c r="L75" i="4"/>
  <c r="L76" i="4"/>
  <c r="K76" i="4"/>
  <c r="K72" i="4"/>
  <c r="K73" i="4"/>
  <c r="K74" i="4"/>
  <c r="K75" i="4"/>
  <c r="L53" i="4"/>
  <c r="L54" i="4"/>
  <c r="L56" i="4"/>
  <c r="L57" i="4"/>
  <c r="L58" i="4"/>
  <c r="L59" i="4"/>
  <c r="L60" i="4"/>
  <c r="K58" i="4"/>
  <c r="K59" i="4"/>
  <c r="K60" i="4"/>
  <c r="K53" i="4"/>
  <c r="K54" i="4"/>
  <c r="K36" i="4"/>
  <c r="L36" i="4" s="1"/>
  <c r="L42" i="4"/>
  <c r="L43" i="4"/>
  <c r="L44" i="4"/>
  <c r="L45" i="4"/>
  <c r="K42" i="4"/>
  <c r="K43" i="4"/>
  <c r="K44" i="4"/>
  <c r="L21" i="4"/>
  <c r="L22" i="4"/>
  <c r="L23" i="4"/>
  <c r="L24" i="4"/>
  <c r="L25" i="4"/>
  <c r="L26" i="4"/>
  <c r="K20" i="4"/>
  <c r="K21" i="4"/>
  <c r="K22" i="4"/>
  <c r="K30" i="4" s="1"/>
  <c r="K23" i="4"/>
  <c r="K24" i="4"/>
  <c r="K25" i="4"/>
  <c r="K26" i="4"/>
  <c r="J96" i="4"/>
  <c r="I96" i="4"/>
  <c r="H96" i="4"/>
  <c r="G96" i="4"/>
  <c r="F96" i="4"/>
  <c r="E96" i="4"/>
  <c r="D96" i="4"/>
  <c r="C96" i="4"/>
  <c r="J95" i="4"/>
  <c r="I95" i="4"/>
  <c r="H95" i="4"/>
  <c r="G95" i="4"/>
  <c r="F95" i="4"/>
  <c r="E95" i="4"/>
  <c r="D95" i="4"/>
  <c r="C95" i="4"/>
  <c r="K91" i="4"/>
  <c r="K90" i="4"/>
  <c r="K89" i="4"/>
  <c r="K88" i="4"/>
  <c r="AH80" i="4"/>
  <c r="AG80" i="4"/>
  <c r="AF80" i="4"/>
  <c r="AE80" i="4"/>
  <c r="AD80" i="4"/>
  <c r="AC80" i="4"/>
  <c r="AB80" i="4"/>
  <c r="AA80" i="4"/>
  <c r="V80" i="4"/>
  <c r="U80" i="4"/>
  <c r="T80" i="4"/>
  <c r="S80" i="4"/>
  <c r="R80" i="4"/>
  <c r="Q80" i="4"/>
  <c r="P80" i="4"/>
  <c r="O80" i="4"/>
  <c r="J80" i="4"/>
  <c r="I80" i="4"/>
  <c r="H80" i="4"/>
  <c r="G80" i="4"/>
  <c r="F80" i="4"/>
  <c r="E80" i="4"/>
  <c r="D80" i="4"/>
  <c r="C80" i="4"/>
  <c r="AH79" i="4"/>
  <c r="AG79" i="4"/>
  <c r="AF79" i="4"/>
  <c r="AE79" i="4"/>
  <c r="AD79" i="4"/>
  <c r="AC79" i="4"/>
  <c r="AB79" i="4"/>
  <c r="AA79" i="4"/>
  <c r="V79" i="4"/>
  <c r="U79" i="4"/>
  <c r="T79" i="4"/>
  <c r="S79" i="4"/>
  <c r="R79" i="4"/>
  <c r="Q79" i="4"/>
  <c r="P79" i="4"/>
  <c r="O79" i="4"/>
  <c r="J79" i="4"/>
  <c r="I79" i="4"/>
  <c r="H79" i="4"/>
  <c r="G79" i="4"/>
  <c r="F79" i="4"/>
  <c r="E79" i="4"/>
  <c r="D79" i="4"/>
  <c r="C79" i="4"/>
  <c r="AI78" i="4"/>
  <c r="W78" i="4"/>
  <c r="K78" i="4"/>
  <c r="W77" i="4"/>
  <c r="K77" i="4"/>
  <c r="AI76" i="4"/>
  <c r="AI75" i="4"/>
  <c r="AI74" i="4"/>
  <c r="AI73" i="4"/>
  <c r="AI72" i="4"/>
  <c r="AI70" i="4"/>
  <c r="W69" i="4"/>
  <c r="AH63" i="4"/>
  <c r="AG63" i="4"/>
  <c r="AF63" i="4"/>
  <c r="AE63" i="4"/>
  <c r="AD63" i="4"/>
  <c r="AC63" i="4"/>
  <c r="AB63" i="4"/>
  <c r="AA63" i="4"/>
  <c r="V63" i="4"/>
  <c r="U63" i="4"/>
  <c r="T63" i="4"/>
  <c r="S63" i="4"/>
  <c r="R63" i="4"/>
  <c r="Q63" i="4"/>
  <c r="P63" i="4"/>
  <c r="O63" i="4"/>
  <c r="J63" i="4"/>
  <c r="I63" i="4"/>
  <c r="H63" i="4"/>
  <c r="G63" i="4"/>
  <c r="F63" i="4"/>
  <c r="E63" i="4"/>
  <c r="D63" i="4"/>
  <c r="C63" i="4"/>
  <c r="K63" i="4" s="1"/>
  <c r="AH62" i="4"/>
  <c r="AG62" i="4"/>
  <c r="AF62" i="4"/>
  <c r="AE62" i="4"/>
  <c r="AD62" i="4"/>
  <c r="AC62" i="4"/>
  <c r="AB62" i="4"/>
  <c r="AA62" i="4"/>
  <c r="V62" i="4"/>
  <c r="U62" i="4"/>
  <c r="T62" i="4"/>
  <c r="S62" i="4"/>
  <c r="R62" i="4"/>
  <c r="Q62" i="4"/>
  <c r="P62" i="4"/>
  <c r="O62" i="4"/>
  <c r="J62" i="4"/>
  <c r="I62" i="4"/>
  <c r="H62" i="4"/>
  <c r="G62" i="4"/>
  <c r="F62" i="4"/>
  <c r="E62" i="4"/>
  <c r="D62" i="4"/>
  <c r="C62" i="4"/>
  <c r="W61" i="4"/>
  <c r="K61" i="4"/>
  <c r="W59" i="4"/>
  <c r="AI58" i="4"/>
  <c r="W58" i="4"/>
  <c r="K57" i="4"/>
  <c r="K56" i="4"/>
  <c r="AI55" i="4"/>
  <c r="AI54" i="4"/>
  <c r="AH47" i="4"/>
  <c r="AG47" i="4"/>
  <c r="AF47" i="4"/>
  <c r="AE47" i="4"/>
  <c r="AD47" i="4"/>
  <c r="AC47" i="4"/>
  <c r="AB47" i="4"/>
  <c r="AA47" i="4"/>
  <c r="V47" i="4"/>
  <c r="U47" i="4"/>
  <c r="T47" i="4"/>
  <c r="S47" i="4"/>
  <c r="R47" i="4"/>
  <c r="Q47" i="4"/>
  <c r="P47" i="4"/>
  <c r="O47" i="4"/>
  <c r="J47" i="4"/>
  <c r="I47" i="4"/>
  <c r="H47" i="4"/>
  <c r="G47" i="4"/>
  <c r="F47" i="4"/>
  <c r="E47" i="4"/>
  <c r="D47" i="4"/>
  <c r="C47" i="4"/>
  <c r="AH46" i="4"/>
  <c r="AG46" i="4"/>
  <c r="AF46" i="4"/>
  <c r="AE46" i="4"/>
  <c r="AD46" i="4"/>
  <c r="AC46" i="4"/>
  <c r="AB46" i="4"/>
  <c r="AA46" i="4"/>
  <c r="V46" i="4"/>
  <c r="U46" i="4"/>
  <c r="T46" i="4"/>
  <c r="S46" i="4"/>
  <c r="R46" i="4"/>
  <c r="Q46" i="4"/>
  <c r="P46" i="4"/>
  <c r="O46" i="4"/>
  <c r="J46" i="4"/>
  <c r="I46" i="4"/>
  <c r="H46" i="4"/>
  <c r="G46" i="4"/>
  <c r="F46" i="4"/>
  <c r="E46" i="4"/>
  <c r="D46" i="4"/>
  <c r="C46" i="4"/>
  <c r="W45" i="4"/>
  <c r="K45" i="4"/>
  <c r="W44" i="4"/>
  <c r="W43" i="4"/>
  <c r="K40" i="4"/>
  <c r="K39" i="4"/>
  <c r="AH30" i="4"/>
  <c r="AG30" i="4"/>
  <c r="AF30" i="4"/>
  <c r="AE30" i="4"/>
  <c r="AD30" i="4"/>
  <c r="AC30" i="4"/>
  <c r="AB30" i="4"/>
  <c r="AA30" i="4"/>
  <c r="V30" i="4"/>
  <c r="U30" i="4"/>
  <c r="T30" i="4"/>
  <c r="S30" i="4"/>
  <c r="R30" i="4"/>
  <c r="Q30" i="4"/>
  <c r="P30" i="4"/>
  <c r="O30" i="4"/>
  <c r="J30" i="4"/>
  <c r="I30" i="4"/>
  <c r="H30" i="4"/>
  <c r="G30" i="4"/>
  <c r="F30" i="4"/>
  <c r="E30" i="4"/>
  <c r="D30" i="4"/>
  <c r="C30" i="4"/>
  <c r="AH29" i="4"/>
  <c r="AG29" i="4"/>
  <c r="AF29" i="4"/>
  <c r="AE29" i="4"/>
  <c r="AD29" i="4"/>
  <c r="AC29" i="4"/>
  <c r="AB29" i="4"/>
  <c r="AA29" i="4"/>
  <c r="V29" i="4"/>
  <c r="U29" i="4"/>
  <c r="T29" i="4"/>
  <c r="S29" i="4"/>
  <c r="R29" i="4"/>
  <c r="Q29" i="4"/>
  <c r="P29" i="4"/>
  <c r="O29" i="4"/>
  <c r="J29" i="4"/>
  <c r="I29" i="4"/>
  <c r="H29" i="4"/>
  <c r="G29" i="4"/>
  <c r="F29" i="4"/>
  <c r="E29" i="4"/>
  <c r="D29" i="4"/>
  <c r="C29" i="4"/>
  <c r="K28" i="4"/>
  <c r="W27" i="4"/>
  <c r="K27" i="4"/>
  <c r="W25" i="4"/>
  <c r="W24" i="4"/>
  <c r="W23" i="4"/>
  <c r="AI22" i="4"/>
  <c r="W22" i="4"/>
  <c r="W21" i="4"/>
  <c r="K19" i="4"/>
  <c r="AH14" i="4"/>
  <c r="AG14" i="4"/>
  <c r="AF14" i="4"/>
  <c r="AE14" i="4"/>
  <c r="AD14" i="4"/>
  <c r="AC14" i="4"/>
  <c r="AB14" i="4"/>
  <c r="AA14" i="4"/>
  <c r="V14" i="4"/>
  <c r="U14" i="4"/>
  <c r="T14" i="4"/>
  <c r="S14" i="4"/>
  <c r="R14" i="4"/>
  <c r="Q14" i="4"/>
  <c r="P14" i="4"/>
  <c r="O14" i="4"/>
  <c r="J14" i="4"/>
  <c r="I14" i="4"/>
  <c r="H14" i="4"/>
  <c r="G14" i="4"/>
  <c r="F14" i="4"/>
  <c r="E14" i="4"/>
  <c r="D14" i="4"/>
  <c r="C14" i="4"/>
  <c r="AH13" i="4"/>
  <c r="AG13" i="4"/>
  <c r="AF13" i="4"/>
  <c r="AE13" i="4"/>
  <c r="AD13" i="4"/>
  <c r="AC13" i="4"/>
  <c r="AB13" i="4"/>
  <c r="AA13" i="4"/>
  <c r="V13" i="4"/>
  <c r="U13" i="4"/>
  <c r="T13" i="4"/>
  <c r="S13" i="4"/>
  <c r="R13" i="4"/>
  <c r="Q13" i="4"/>
  <c r="P13" i="4"/>
  <c r="O13" i="4"/>
  <c r="J13" i="4"/>
  <c r="I13" i="4"/>
  <c r="H13" i="4"/>
  <c r="G13" i="4"/>
  <c r="F13" i="4"/>
  <c r="E13" i="4"/>
  <c r="D13" i="4"/>
  <c r="C13" i="4"/>
  <c r="AI12" i="4"/>
  <c r="W12" i="4"/>
  <c r="K12" i="4"/>
  <c r="AI11" i="4"/>
  <c r="W11" i="4"/>
  <c r="AI10" i="4"/>
  <c r="W10" i="4"/>
  <c r="K10" i="4"/>
  <c r="AI9" i="4"/>
  <c r="W9" i="4"/>
  <c r="K9" i="4"/>
  <c r="AI8" i="4"/>
  <c r="K8" i="4"/>
  <c r="W7" i="4"/>
  <c r="AI6" i="4"/>
  <c r="W6" i="4"/>
  <c r="AI5" i="4"/>
  <c r="W5" i="4"/>
  <c r="K5" i="4"/>
  <c r="AI4" i="4"/>
  <c r="W4" i="4"/>
  <c r="K4" i="4"/>
  <c r="AI3" i="4"/>
  <c r="W3" i="4"/>
  <c r="K3" i="4"/>
  <c r="AU90" i="3"/>
  <c r="AU91" i="3"/>
  <c r="AU92" i="3"/>
  <c r="AU93" i="3"/>
  <c r="AU94" i="3"/>
  <c r="AT90" i="3"/>
  <c r="AT91" i="3"/>
  <c r="AT92" i="3"/>
  <c r="AT93" i="3"/>
  <c r="AT94" i="3"/>
  <c r="AU71" i="3"/>
  <c r="AU75" i="3"/>
  <c r="AT70" i="3"/>
  <c r="AT71" i="3"/>
  <c r="AT72" i="3"/>
  <c r="AT73" i="3"/>
  <c r="AT74" i="3"/>
  <c r="AT75" i="3"/>
  <c r="AT76" i="3"/>
  <c r="AT77" i="3"/>
  <c r="AT78" i="3"/>
  <c r="AT69" i="3"/>
  <c r="AU57" i="3"/>
  <c r="AU61" i="3"/>
  <c r="AT55" i="3"/>
  <c r="AT56" i="3"/>
  <c r="AT57" i="3"/>
  <c r="AT58" i="3"/>
  <c r="AT59" i="3"/>
  <c r="AT60" i="3"/>
  <c r="AT61" i="3"/>
  <c r="AT52" i="3"/>
  <c r="AT37" i="3"/>
  <c r="AT38" i="3"/>
  <c r="AT39" i="3"/>
  <c r="AU39" i="3" s="1"/>
  <c r="AT40" i="3"/>
  <c r="AT41" i="3"/>
  <c r="AT42" i="3"/>
  <c r="AT43" i="3"/>
  <c r="AU43" i="3" s="1"/>
  <c r="AT45" i="3"/>
  <c r="AT36" i="3"/>
  <c r="AU38" i="3"/>
  <c r="AU20" i="3"/>
  <c r="AU24" i="3"/>
  <c r="AT20" i="3"/>
  <c r="AT21" i="3"/>
  <c r="AT22" i="3"/>
  <c r="AT23" i="3"/>
  <c r="AT24" i="3"/>
  <c r="AT26" i="3"/>
  <c r="AT27" i="3"/>
  <c r="AT4" i="3"/>
  <c r="AT5" i="3"/>
  <c r="AT6" i="3"/>
  <c r="AT7" i="3"/>
  <c r="AT8" i="3"/>
  <c r="AT9" i="3"/>
  <c r="AT10" i="3"/>
  <c r="AI73" i="3"/>
  <c r="AI75" i="3"/>
  <c r="AH75" i="3"/>
  <c r="AH73" i="3"/>
  <c r="AI58" i="3"/>
  <c r="AI59" i="3"/>
  <c r="AI61" i="3"/>
  <c r="AH58" i="3"/>
  <c r="AH59" i="3"/>
  <c r="AH61" i="3"/>
  <c r="AH55" i="3"/>
  <c r="AI55" i="3"/>
  <c r="AI25" i="3"/>
  <c r="W85" i="3"/>
  <c r="W92" i="3"/>
  <c r="V92" i="3"/>
  <c r="W72" i="3"/>
  <c r="V72" i="3"/>
  <c r="V56" i="3"/>
  <c r="V42" i="3"/>
  <c r="V44" i="3"/>
  <c r="V45" i="3"/>
  <c r="V11" i="3"/>
  <c r="AS96" i="3"/>
  <c r="AR96" i="3"/>
  <c r="AQ96" i="3"/>
  <c r="AP96" i="3"/>
  <c r="AO96" i="3"/>
  <c r="AN96" i="3"/>
  <c r="AM96" i="3"/>
  <c r="AL96" i="3"/>
  <c r="U96" i="3"/>
  <c r="T96" i="3"/>
  <c r="S96" i="3"/>
  <c r="R96" i="3"/>
  <c r="Q96" i="3"/>
  <c r="P96" i="3"/>
  <c r="O96" i="3"/>
  <c r="N96" i="3"/>
  <c r="AS95" i="3"/>
  <c r="AR95" i="3"/>
  <c r="AQ95" i="3"/>
  <c r="AP95" i="3"/>
  <c r="AO95" i="3"/>
  <c r="AN95" i="3"/>
  <c r="AM95" i="3"/>
  <c r="AL95" i="3"/>
  <c r="U95" i="3"/>
  <c r="T95" i="3"/>
  <c r="S95" i="3"/>
  <c r="R95" i="3"/>
  <c r="Q95" i="3"/>
  <c r="P95" i="3"/>
  <c r="O95" i="3"/>
  <c r="N95" i="3"/>
  <c r="V94" i="3"/>
  <c r="V91" i="3"/>
  <c r="V95" i="3" s="1"/>
  <c r="AT89" i="3"/>
  <c r="AT88" i="3"/>
  <c r="AT87" i="3"/>
  <c r="AT86" i="3"/>
  <c r="AT85" i="3"/>
  <c r="V85" i="3"/>
  <c r="AS80" i="3"/>
  <c r="AR80" i="3"/>
  <c r="AQ80" i="3"/>
  <c r="AP80" i="3"/>
  <c r="AO80" i="3"/>
  <c r="AN80" i="3"/>
  <c r="AM80" i="3"/>
  <c r="AL80" i="3"/>
  <c r="AG80" i="3"/>
  <c r="AF80" i="3"/>
  <c r="AE80" i="3"/>
  <c r="AD80" i="3"/>
  <c r="AC80" i="3"/>
  <c r="AB80" i="3"/>
  <c r="AA80" i="3"/>
  <c r="Z80" i="3"/>
  <c r="U80" i="3"/>
  <c r="T80" i="3"/>
  <c r="S80" i="3"/>
  <c r="R80" i="3"/>
  <c r="Q80" i="3"/>
  <c r="P80" i="3"/>
  <c r="O80" i="3"/>
  <c r="N80" i="3"/>
  <c r="AS79" i="3"/>
  <c r="AR79" i="3"/>
  <c r="AQ79" i="3"/>
  <c r="AP79" i="3"/>
  <c r="AO79" i="3"/>
  <c r="AN79" i="3"/>
  <c r="AM79" i="3"/>
  <c r="AL79" i="3"/>
  <c r="AG79" i="3"/>
  <c r="AF79" i="3"/>
  <c r="AE79" i="3"/>
  <c r="AD79" i="3"/>
  <c r="AC79" i="3"/>
  <c r="AB79" i="3"/>
  <c r="AA79" i="3"/>
  <c r="Z79" i="3"/>
  <c r="U79" i="3"/>
  <c r="T79" i="3"/>
  <c r="S79" i="3"/>
  <c r="R79" i="3"/>
  <c r="Q79" i="3"/>
  <c r="P79" i="3"/>
  <c r="O79" i="3"/>
  <c r="N79" i="3"/>
  <c r="AH78" i="3"/>
  <c r="AH77" i="3"/>
  <c r="AH76" i="3"/>
  <c r="V76" i="3"/>
  <c r="V75" i="3"/>
  <c r="V74" i="3"/>
  <c r="AH72" i="3"/>
  <c r="AH71" i="3"/>
  <c r="AH70" i="3"/>
  <c r="V70" i="3"/>
  <c r="V69" i="3"/>
  <c r="AS63" i="3"/>
  <c r="AR63" i="3"/>
  <c r="AQ63" i="3"/>
  <c r="AP63" i="3"/>
  <c r="AO63" i="3"/>
  <c r="AN63" i="3"/>
  <c r="AM63" i="3"/>
  <c r="AL63" i="3"/>
  <c r="AG63" i="3"/>
  <c r="AF63" i="3"/>
  <c r="AE63" i="3"/>
  <c r="AD63" i="3"/>
  <c r="AC63" i="3"/>
  <c r="AB63" i="3"/>
  <c r="AA63" i="3"/>
  <c r="Z63" i="3"/>
  <c r="U63" i="3"/>
  <c r="T63" i="3"/>
  <c r="S63" i="3"/>
  <c r="R63" i="3"/>
  <c r="Q63" i="3"/>
  <c r="P63" i="3"/>
  <c r="O63" i="3"/>
  <c r="N63" i="3"/>
  <c r="AS62" i="3"/>
  <c r="AR62" i="3"/>
  <c r="AQ62" i="3"/>
  <c r="AP62" i="3"/>
  <c r="AO62" i="3"/>
  <c r="AN62" i="3"/>
  <c r="AM62" i="3"/>
  <c r="AL62" i="3"/>
  <c r="AG62" i="3"/>
  <c r="AF62" i="3"/>
  <c r="AE62" i="3"/>
  <c r="AD62" i="3"/>
  <c r="AC62" i="3"/>
  <c r="AB62" i="3"/>
  <c r="AA62" i="3"/>
  <c r="Z62" i="3"/>
  <c r="U62" i="3"/>
  <c r="T62" i="3"/>
  <c r="S62" i="3"/>
  <c r="R62" i="3"/>
  <c r="Q62" i="3"/>
  <c r="P62" i="3"/>
  <c r="O62" i="3"/>
  <c r="N62" i="3"/>
  <c r="V59" i="3"/>
  <c r="V58" i="3"/>
  <c r="AH57" i="3"/>
  <c r="V55" i="3"/>
  <c r="AT54" i="3"/>
  <c r="V54" i="3"/>
  <c r="AT53" i="3"/>
  <c r="V53" i="3"/>
  <c r="AH52" i="3"/>
  <c r="AS47" i="3"/>
  <c r="AR47" i="3"/>
  <c r="AQ47" i="3"/>
  <c r="AP47" i="3"/>
  <c r="AO47" i="3"/>
  <c r="AN47" i="3"/>
  <c r="AM47" i="3"/>
  <c r="AL47" i="3"/>
  <c r="AG47" i="3"/>
  <c r="AF47" i="3"/>
  <c r="AE47" i="3"/>
  <c r="AD47" i="3"/>
  <c r="AC47" i="3"/>
  <c r="AB47" i="3"/>
  <c r="AA47" i="3"/>
  <c r="Z47" i="3"/>
  <c r="U47" i="3"/>
  <c r="T47" i="3"/>
  <c r="S47" i="3"/>
  <c r="R47" i="3"/>
  <c r="Q47" i="3"/>
  <c r="P47" i="3"/>
  <c r="O47" i="3"/>
  <c r="N47" i="3"/>
  <c r="AS46" i="3"/>
  <c r="AR46" i="3"/>
  <c r="AQ46" i="3"/>
  <c r="AP46" i="3"/>
  <c r="AO46" i="3"/>
  <c r="AN46" i="3"/>
  <c r="AM46" i="3"/>
  <c r="AL46" i="3"/>
  <c r="AG46" i="3"/>
  <c r="AF46" i="3"/>
  <c r="AE46" i="3"/>
  <c r="AD46" i="3"/>
  <c r="AC46" i="3"/>
  <c r="AB46" i="3"/>
  <c r="AA46" i="3"/>
  <c r="Z46" i="3"/>
  <c r="U46" i="3"/>
  <c r="T46" i="3"/>
  <c r="S46" i="3"/>
  <c r="R46" i="3"/>
  <c r="Q46" i="3"/>
  <c r="P46" i="3"/>
  <c r="O46" i="3"/>
  <c r="N46" i="3"/>
  <c r="AH45" i="3"/>
  <c r="AH43" i="3"/>
  <c r="V43" i="3"/>
  <c r="AH42" i="3"/>
  <c r="AH41" i="3"/>
  <c r="AH40" i="3"/>
  <c r="AH39" i="3"/>
  <c r="AH38" i="3"/>
  <c r="AH37" i="3"/>
  <c r="V37" i="3"/>
  <c r="AH36" i="3"/>
  <c r="AS30" i="3"/>
  <c r="AR30" i="3"/>
  <c r="AQ30" i="3"/>
  <c r="AP30" i="3"/>
  <c r="AO30" i="3"/>
  <c r="AN30" i="3"/>
  <c r="AM30" i="3"/>
  <c r="AL30" i="3"/>
  <c r="AG30" i="3"/>
  <c r="AF30" i="3"/>
  <c r="AE30" i="3"/>
  <c r="AD30" i="3"/>
  <c r="AC30" i="3"/>
  <c r="AB30" i="3"/>
  <c r="AA30" i="3"/>
  <c r="Z30" i="3"/>
  <c r="I30" i="3"/>
  <c r="H30" i="3"/>
  <c r="G30" i="3"/>
  <c r="F30" i="3"/>
  <c r="E30" i="3"/>
  <c r="D30" i="3"/>
  <c r="C30" i="3"/>
  <c r="B30" i="3"/>
  <c r="AS29" i="3"/>
  <c r="AR29" i="3"/>
  <c r="AQ29" i="3"/>
  <c r="AP29" i="3"/>
  <c r="AO29" i="3"/>
  <c r="AN29" i="3"/>
  <c r="AM29" i="3"/>
  <c r="AL29" i="3"/>
  <c r="AG29" i="3"/>
  <c r="AF29" i="3"/>
  <c r="AE29" i="3"/>
  <c r="AD29" i="3"/>
  <c r="AC29" i="3"/>
  <c r="AB29" i="3"/>
  <c r="AA29" i="3"/>
  <c r="Z29" i="3"/>
  <c r="I29" i="3"/>
  <c r="H29" i="3"/>
  <c r="G29" i="3"/>
  <c r="F29" i="3"/>
  <c r="E29" i="3"/>
  <c r="D29" i="3"/>
  <c r="C29" i="3"/>
  <c r="B29" i="3"/>
  <c r="AT28" i="3"/>
  <c r="AH28" i="3"/>
  <c r="J28" i="3"/>
  <c r="AH27" i="3"/>
  <c r="J27" i="3"/>
  <c r="AH26" i="3"/>
  <c r="J26" i="3"/>
  <c r="AH25" i="3"/>
  <c r="J25" i="3"/>
  <c r="J24" i="3"/>
  <c r="J23" i="3"/>
  <c r="J22" i="3"/>
  <c r="J21" i="3"/>
  <c r="J20" i="3"/>
  <c r="AT19" i="3"/>
  <c r="AH19" i="3"/>
  <c r="J19" i="3"/>
  <c r="AS14" i="3"/>
  <c r="AR14" i="3"/>
  <c r="AQ14" i="3"/>
  <c r="AP14" i="3"/>
  <c r="AO14" i="3"/>
  <c r="AN14" i="3"/>
  <c r="AM14" i="3"/>
  <c r="AL14" i="3"/>
  <c r="AG14" i="3"/>
  <c r="AF14" i="3"/>
  <c r="AE14" i="3"/>
  <c r="AD14" i="3"/>
  <c r="AC14" i="3"/>
  <c r="AB14" i="3"/>
  <c r="AA14" i="3"/>
  <c r="Z14" i="3"/>
  <c r="U14" i="3"/>
  <c r="T14" i="3"/>
  <c r="S14" i="3"/>
  <c r="R14" i="3"/>
  <c r="Q14" i="3"/>
  <c r="P14" i="3"/>
  <c r="O14" i="3"/>
  <c r="N14" i="3"/>
  <c r="I14" i="3"/>
  <c r="H14" i="3"/>
  <c r="G14" i="3"/>
  <c r="F14" i="3"/>
  <c r="E14" i="3"/>
  <c r="D14" i="3"/>
  <c r="C14" i="3"/>
  <c r="B14" i="3"/>
  <c r="AS13" i="3"/>
  <c r="AR13" i="3"/>
  <c r="AQ13" i="3"/>
  <c r="AP13" i="3"/>
  <c r="AO13" i="3"/>
  <c r="AN13" i="3"/>
  <c r="AM13" i="3"/>
  <c r="AL13" i="3"/>
  <c r="AG13" i="3"/>
  <c r="AF13" i="3"/>
  <c r="AE13" i="3"/>
  <c r="AD13" i="3"/>
  <c r="AC13" i="3"/>
  <c r="AB13" i="3"/>
  <c r="AA13" i="3"/>
  <c r="Z13" i="3"/>
  <c r="U13" i="3"/>
  <c r="T13" i="3"/>
  <c r="S13" i="3"/>
  <c r="R13" i="3"/>
  <c r="Q13" i="3"/>
  <c r="P13" i="3"/>
  <c r="O13" i="3"/>
  <c r="N13" i="3"/>
  <c r="I13" i="3"/>
  <c r="H13" i="3"/>
  <c r="G13" i="3"/>
  <c r="F13" i="3"/>
  <c r="E13" i="3"/>
  <c r="D13" i="3"/>
  <c r="C13" i="3"/>
  <c r="B13" i="3"/>
  <c r="AH12" i="3"/>
  <c r="V12" i="3"/>
  <c r="J12" i="3"/>
  <c r="AT11" i="3"/>
  <c r="AH11" i="3"/>
  <c r="J11" i="3"/>
  <c r="AH10" i="3"/>
  <c r="V10" i="3"/>
  <c r="J10" i="3"/>
  <c r="AH9" i="3"/>
  <c r="V9" i="3"/>
  <c r="J9" i="3"/>
  <c r="AH8" i="3"/>
  <c r="V8" i="3"/>
  <c r="J8" i="3"/>
  <c r="AH7" i="3"/>
  <c r="V7" i="3"/>
  <c r="J7" i="3"/>
  <c r="AH6" i="3"/>
  <c r="V6" i="3"/>
  <c r="J6" i="3"/>
  <c r="AH5" i="3"/>
  <c r="V5" i="3"/>
  <c r="J5" i="3"/>
  <c r="AH4" i="3"/>
  <c r="V4" i="3"/>
  <c r="J4" i="3"/>
  <c r="AT3" i="3"/>
  <c r="AH3" i="3"/>
  <c r="V3" i="3"/>
  <c r="AU72" i="2"/>
  <c r="AU73" i="2"/>
  <c r="AU74" i="2"/>
  <c r="AU75" i="2"/>
  <c r="AU76" i="2"/>
  <c r="AU77" i="2"/>
  <c r="AU78" i="2"/>
  <c r="AT72" i="2"/>
  <c r="AT73" i="2"/>
  <c r="AT74" i="2"/>
  <c r="AT75" i="2"/>
  <c r="AT76" i="2"/>
  <c r="AT77" i="2"/>
  <c r="AT78" i="2"/>
  <c r="AU58" i="2"/>
  <c r="AT58" i="2"/>
  <c r="AU55" i="2"/>
  <c r="AT55" i="2"/>
  <c r="AU44" i="2"/>
  <c r="AT44" i="2"/>
  <c r="AU41" i="2"/>
  <c r="AU42" i="2"/>
  <c r="AT41" i="2"/>
  <c r="AT42" i="2"/>
  <c r="AU39" i="2"/>
  <c r="AT39" i="2"/>
  <c r="AT21" i="2"/>
  <c r="AT22" i="2"/>
  <c r="AT10" i="2"/>
  <c r="AT4" i="2"/>
  <c r="AI75" i="2"/>
  <c r="AH75" i="2"/>
  <c r="AI73" i="2"/>
  <c r="AH73" i="2"/>
  <c r="AI55" i="2"/>
  <c r="AI57" i="2"/>
  <c r="AI58" i="2"/>
  <c r="AI59" i="2"/>
  <c r="AI61" i="2"/>
  <c r="AH55" i="2"/>
  <c r="AH57" i="2"/>
  <c r="AH58" i="2"/>
  <c r="AH59" i="2"/>
  <c r="AH61" i="2"/>
  <c r="W88" i="2"/>
  <c r="W89" i="2"/>
  <c r="W90" i="2"/>
  <c r="W91" i="2"/>
  <c r="W93" i="2"/>
  <c r="V88" i="2"/>
  <c r="V89" i="2"/>
  <c r="V90" i="2"/>
  <c r="V91" i="2"/>
  <c r="V93" i="2"/>
  <c r="W73" i="2"/>
  <c r="V73" i="2"/>
  <c r="V45" i="2"/>
  <c r="V11" i="2"/>
  <c r="V10" i="2"/>
  <c r="J19" i="2"/>
  <c r="U96" i="2"/>
  <c r="T96" i="2"/>
  <c r="S96" i="2"/>
  <c r="R96" i="2"/>
  <c r="Q96" i="2"/>
  <c r="P96" i="2"/>
  <c r="O96" i="2"/>
  <c r="N96" i="2"/>
  <c r="V96" i="2" s="1"/>
  <c r="U95" i="2"/>
  <c r="T95" i="2"/>
  <c r="S95" i="2"/>
  <c r="R95" i="2"/>
  <c r="Q95" i="2"/>
  <c r="P95" i="2"/>
  <c r="O95" i="2"/>
  <c r="N95" i="2"/>
  <c r="V85" i="2"/>
  <c r="AS80" i="2"/>
  <c r="AR80" i="2"/>
  <c r="AQ80" i="2"/>
  <c r="AP80" i="2"/>
  <c r="AO80" i="2"/>
  <c r="AN80" i="2"/>
  <c r="AM80" i="2"/>
  <c r="AL80" i="2"/>
  <c r="AG80" i="2"/>
  <c r="AF80" i="2"/>
  <c r="AE80" i="2"/>
  <c r="AD80" i="2"/>
  <c r="AC80" i="2"/>
  <c r="AB80" i="2"/>
  <c r="AA80" i="2"/>
  <c r="Z80" i="2"/>
  <c r="U80" i="2"/>
  <c r="T80" i="2"/>
  <c r="S80" i="2"/>
  <c r="R80" i="2"/>
  <c r="Q80" i="2"/>
  <c r="P80" i="2"/>
  <c r="O80" i="2"/>
  <c r="N80" i="2"/>
  <c r="AS79" i="2"/>
  <c r="AR79" i="2"/>
  <c r="AQ79" i="2"/>
  <c r="AP79" i="2"/>
  <c r="AO79" i="2"/>
  <c r="AN79" i="2"/>
  <c r="AM79" i="2"/>
  <c r="AL79" i="2"/>
  <c r="AG79" i="2"/>
  <c r="AF79" i="2"/>
  <c r="AE79" i="2"/>
  <c r="AD79" i="2"/>
  <c r="AC79" i="2"/>
  <c r="AB79" i="2"/>
  <c r="AA79" i="2"/>
  <c r="Z79" i="2"/>
  <c r="U79" i="2"/>
  <c r="T79" i="2"/>
  <c r="S79" i="2"/>
  <c r="R79" i="2"/>
  <c r="Q79" i="2"/>
  <c r="P79" i="2"/>
  <c r="O79" i="2"/>
  <c r="N79" i="2"/>
  <c r="AH78" i="2"/>
  <c r="V78" i="2"/>
  <c r="AH77" i="2"/>
  <c r="V77" i="2"/>
  <c r="AH76" i="2"/>
  <c r="V74" i="2"/>
  <c r="AH72" i="2"/>
  <c r="AT70" i="2"/>
  <c r="V70" i="2"/>
  <c r="AT69" i="2"/>
  <c r="AH69" i="2"/>
  <c r="AS63" i="2"/>
  <c r="AR63" i="2"/>
  <c r="AQ63" i="2"/>
  <c r="AP63" i="2"/>
  <c r="AO63" i="2"/>
  <c r="AN63" i="2"/>
  <c r="AM63" i="2"/>
  <c r="AL63" i="2"/>
  <c r="AG63" i="2"/>
  <c r="AF63" i="2"/>
  <c r="AE63" i="2"/>
  <c r="AD63" i="2"/>
  <c r="AC63" i="2"/>
  <c r="AB63" i="2"/>
  <c r="AA63" i="2"/>
  <c r="Z63" i="2"/>
  <c r="U63" i="2"/>
  <c r="T63" i="2"/>
  <c r="S63" i="2"/>
  <c r="R63" i="2"/>
  <c r="Q63" i="2"/>
  <c r="P63" i="2"/>
  <c r="O63" i="2"/>
  <c r="N63" i="2"/>
  <c r="AS62" i="2"/>
  <c r="AR62" i="2"/>
  <c r="AQ62" i="2"/>
  <c r="AP62" i="2"/>
  <c r="AO62" i="2"/>
  <c r="AN62" i="2"/>
  <c r="AM62" i="2"/>
  <c r="AL62" i="2"/>
  <c r="AG62" i="2"/>
  <c r="AF62" i="2"/>
  <c r="AE62" i="2"/>
  <c r="AD62" i="2"/>
  <c r="AC62" i="2"/>
  <c r="AB62" i="2"/>
  <c r="AA62" i="2"/>
  <c r="Z62" i="2"/>
  <c r="U62" i="2"/>
  <c r="T62" i="2"/>
  <c r="S62" i="2"/>
  <c r="R62" i="2"/>
  <c r="Q62" i="2"/>
  <c r="P62" i="2"/>
  <c r="O62" i="2"/>
  <c r="N62" i="2"/>
  <c r="AT60" i="2"/>
  <c r="AT59" i="2"/>
  <c r="AT57" i="2"/>
  <c r="V57" i="2"/>
  <c r="V56" i="2"/>
  <c r="V55" i="2"/>
  <c r="AT54" i="2"/>
  <c r="AH54" i="2"/>
  <c r="AT53" i="2"/>
  <c r="AH52" i="2"/>
  <c r="V52" i="2"/>
  <c r="AS47" i="2"/>
  <c r="AR47" i="2"/>
  <c r="AQ47" i="2"/>
  <c r="AP47" i="2"/>
  <c r="AO47" i="2"/>
  <c r="AN47" i="2"/>
  <c r="AM47" i="2"/>
  <c r="AL47" i="2"/>
  <c r="AG47" i="2"/>
  <c r="AF47" i="2"/>
  <c r="AE47" i="2"/>
  <c r="AD47" i="2"/>
  <c r="AC47" i="2"/>
  <c r="AB47" i="2"/>
  <c r="AA47" i="2"/>
  <c r="Z47" i="2"/>
  <c r="U47" i="2"/>
  <c r="T47" i="2"/>
  <c r="S47" i="2"/>
  <c r="R47" i="2"/>
  <c r="Q47" i="2"/>
  <c r="P47" i="2"/>
  <c r="O47" i="2"/>
  <c r="N47" i="2"/>
  <c r="AS46" i="2"/>
  <c r="AR46" i="2"/>
  <c r="AQ46" i="2"/>
  <c r="AP46" i="2"/>
  <c r="AO46" i="2"/>
  <c r="AN46" i="2"/>
  <c r="AM46" i="2"/>
  <c r="AL46" i="2"/>
  <c r="AG46" i="2"/>
  <c r="AF46" i="2"/>
  <c r="AE46" i="2"/>
  <c r="AD46" i="2"/>
  <c r="AC46" i="2"/>
  <c r="AB46" i="2"/>
  <c r="AA46" i="2"/>
  <c r="Z46" i="2"/>
  <c r="U46" i="2"/>
  <c r="T46" i="2"/>
  <c r="S46" i="2"/>
  <c r="R46" i="2"/>
  <c r="Q46" i="2"/>
  <c r="P46" i="2"/>
  <c r="O46" i="2"/>
  <c r="N46" i="2"/>
  <c r="AH45" i="2"/>
  <c r="AH44" i="2"/>
  <c r="AT43" i="2"/>
  <c r="AH43" i="2"/>
  <c r="V43" i="2"/>
  <c r="V40" i="2"/>
  <c r="AH39" i="2"/>
  <c r="V39" i="2"/>
  <c r="AH38" i="2"/>
  <c r="V38" i="2"/>
  <c r="AT36" i="2"/>
  <c r="AH36" i="2"/>
  <c r="AS30" i="2"/>
  <c r="AR30" i="2"/>
  <c r="AQ30" i="2"/>
  <c r="AP30" i="2"/>
  <c r="AO30" i="2"/>
  <c r="AN30" i="2"/>
  <c r="AM30" i="2"/>
  <c r="AL30" i="2"/>
  <c r="AG30" i="2"/>
  <c r="AF30" i="2"/>
  <c r="AE30" i="2"/>
  <c r="AD30" i="2"/>
  <c r="AC30" i="2"/>
  <c r="AB30" i="2"/>
  <c r="AA30" i="2"/>
  <c r="Z30" i="2"/>
  <c r="U30" i="2"/>
  <c r="T30" i="2"/>
  <c r="S30" i="2"/>
  <c r="R30" i="2"/>
  <c r="Q30" i="2"/>
  <c r="P30" i="2"/>
  <c r="O30" i="2"/>
  <c r="N30" i="2"/>
  <c r="I30" i="2"/>
  <c r="H30" i="2"/>
  <c r="G30" i="2"/>
  <c r="F30" i="2"/>
  <c r="E30" i="2"/>
  <c r="D30" i="2"/>
  <c r="C30" i="2"/>
  <c r="B30" i="2"/>
  <c r="AS29" i="2"/>
  <c r="AR29" i="2"/>
  <c r="AQ29" i="2"/>
  <c r="AP29" i="2"/>
  <c r="AO29" i="2"/>
  <c r="AN29" i="2"/>
  <c r="AM29" i="2"/>
  <c r="AL29" i="2"/>
  <c r="AG29" i="2"/>
  <c r="AF29" i="2"/>
  <c r="AE29" i="2"/>
  <c r="AD29" i="2"/>
  <c r="AC29" i="2"/>
  <c r="AB29" i="2"/>
  <c r="AA29" i="2"/>
  <c r="Z29" i="2"/>
  <c r="U29" i="2"/>
  <c r="T29" i="2"/>
  <c r="S29" i="2"/>
  <c r="R29" i="2"/>
  <c r="Q29" i="2"/>
  <c r="P29" i="2"/>
  <c r="O29" i="2"/>
  <c r="N29" i="2"/>
  <c r="I29" i="2"/>
  <c r="H29" i="2"/>
  <c r="G29" i="2"/>
  <c r="F29" i="2"/>
  <c r="E29" i="2"/>
  <c r="D29" i="2"/>
  <c r="C29" i="2"/>
  <c r="B29" i="2"/>
  <c r="V28" i="2"/>
  <c r="J28" i="2"/>
  <c r="AH27" i="2"/>
  <c r="V27" i="2"/>
  <c r="J27" i="2"/>
  <c r="J26" i="2"/>
  <c r="AH25" i="2"/>
  <c r="J25" i="2"/>
  <c r="AH24" i="2"/>
  <c r="V24" i="2"/>
  <c r="V30" i="2" s="1"/>
  <c r="J24" i="2"/>
  <c r="AH23" i="2"/>
  <c r="J23" i="2"/>
  <c r="AH22" i="2"/>
  <c r="J22" i="2"/>
  <c r="AH21" i="2"/>
  <c r="J21" i="2"/>
  <c r="AH20" i="2"/>
  <c r="V20" i="2"/>
  <c r="J20" i="2"/>
  <c r="K29" i="2" s="1"/>
  <c r="AH19" i="2"/>
  <c r="AI19" i="2" s="1"/>
  <c r="V19" i="2"/>
  <c r="J30" i="2"/>
  <c r="K30" i="2" s="1"/>
  <c r="AS14" i="2"/>
  <c r="AR14" i="2"/>
  <c r="AQ14" i="2"/>
  <c r="AP14" i="2"/>
  <c r="AO14" i="2"/>
  <c r="AN14" i="2"/>
  <c r="AM14" i="2"/>
  <c r="AL14" i="2"/>
  <c r="AG14" i="2"/>
  <c r="AF14" i="2"/>
  <c r="AE14" i="2"/>
  <c r="AD14" i="2"/>
  <c r="AC14" i="2"/>
  <c r="AB14" i="2"/>
  <c r="AA14" i="2"/>
  <c r="Z14" i="2"/>
  <c r="U14" i="2"/>
  <c r="T14" i="2"/>
  <c r="S14" i="2"/>
  <c r="R14" i="2"/>
  <c r="Q14" i="2"/>
  <c r="P14" i="2"/>
  <c r="O14" i="2"/>
  <c r="N14" i="2"/>
  <c r="J14" i="2"/>
  <c r="I14" i="2"/>
  <c r="H14" i="2"/>
  <c r="G14" i="2"/>
  <c r="F14" i="2"/>
  <c r="E14" i="2"/>
  <c r="D14" i="2"/>
  <c r="C14" i="2"/>
  <c r="B14" i="2"/>
  <c r="AS13" i="2"/>
  <c r="AR13" i="2"/>
  <c r="AQ13" i="2"/>
  <c r="AP13" i="2"/>
  <c r="AO13" i="2"/>
  <c r="AN13" i="2"/>
  <c r="AM13" i="2"/>
  <c r="AL13" i="2"/>
  <c r="AG13" i="2"/>
  <c r="AF13" i="2"/>
  <c r="AE13" i="2"/>
  <c r="AD13" i="2"/>
  <c r="AC13" i="2"/>
  <c r="AB13" i="2"/>
  <c r="AA13" i="2"/>
  <c r="Z13" i="2"/>
  <c r="U13" i="2"/>
  <c r="T13" i="2"/>
  <c r="S13" i="2"/>
  <c r="R13" i="2"/>
  <c r="Q13" i="2"/>
  <c r="P13" i="2"/>
  <c r="O13" i="2"/>
  <c r="N13" i="2"/>
  <c r="I13" i="2"/>
  <c r="H13" i="2"/>
  <c r="G13" i="2"/>
  <c r="F13" i="2"/>
  <c r="E13" i="2"/>
  <c r="D13" i="2"/>
  <c r="C13" i="2"/>
  <c r="B13" i="2"/>
  <c r="AT12" i="2"/>
  <c r="AH12" i="2"/>
  <c r="V12" i="2"/>
  <c r="J12" i="2"/>
  <c r="AT11" i="2"/>
  <c r="AH11" i="2"/>
  <c r="J11" i="2"/>
  <c r="AH10" i="2"/>
  <c r="J10" i="2"/>
  <c r="AT9" i="2"/>
  <c r="AH9" i="2"/>
  <c r="V9" i="2"/>
  <c r="J9" i="2"/>
  <c r="AT8" i="2"/>
  <c r="V8" i="2"/>
  <c r="J8" i="2"/>
  <c r="AH7" i="2"/>
  <c r="V7" i="2"/>
  <c r="J7" i="2"/>
  <c r="AT6" i="2"/>
  <c r="AH6" i="2"/>
  <c r="V6" i="2"/>
  <c r="J6" i="2"/>
  <c r="AT5" i="2"/>
  <c r="AH5" i="2"/>
  <c r="V5" i="2"/>
  <c r="J5" i="2"/>
  <c r="AH4" i="2"/>
  <c r="V4" i="2"/>
  <c r="J4" i="2"/>
  <c r="AT3" i="2"/>
  <c r="AH3" i="2"/>
  <c r="V3" i="2"/>
  <c r="J3" i="2"/>
  <c r="K20" i="1"/>
  <c r="K21" i="1"/>
  <c r="K22" i="1"/>
  <c r="K23" i="1"/>
  <c r="K24" i="1"/>
  <c r="K25" i="1"/>
  <c r="K26" i="1"/>
  <c r="K27" i="1"/>
  <c r="K28" i="1"/>
  <c r="K30" i="1"/>
  <c r="K19" i="1"/>
  <c r="J12" i="1"/>
  <c r="J11" i="1"/>
  <c r="J10" i="1"/>
  <c r="J9" i="1"/>
  <c r="J8" i="1"/>
  <c r="J7" i="1"/>
  <c r="J6" i="1"/>
  <c r="J5" i="1"/>
  <c r="J4" i="1"/>
  <c r="J13" i="1" s="1"/>
  <c r="J3" i="1"/>
  <c r="J14" i="1" s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AG96" i="1"/>
  <c r="AF96" i="1"/>
  <c r="AE96" i="1"/>
  <c r="AD96" i="1"/>
  <c r="AC96" i="1"/>
  <c r="AB96" i="1"/>
  <c r="AA96" i="1"/>
  <c r="Z96" i="1"/>
  <c r="AG95" i="1"/>
  <c r="AF95" i="1"/>
  <c r="AE95" i="1"/>
  <c r="AD95" i="1"/>
  <c r="AC95" i="1"/>
  <c r="AB95" i="1"/>
  <c r="AA95" i="1"/>
  <c r="Z95" i="1"/>
  <c r="AH93" i="1"/>
  <c r="AH92" i="1"/>
  <c r="AH91" i="1"/>
  <c r="AH89" i="1"/>
  <c r="AH88" i="1"/>
  <c r="AH87" i="1"/>
  <c r="AH86" i="1"/>
  <c r="AH85" i="1"/>
  <c r="AS13" i="1"/>
  <c r="AN13" i="1"/>
  <c r="AO13" i="1"/>
  <c r="AP13" i="1"/>
  <c r="AQ13" i="1"/>
  <c r="AR13" i="1"/>
  <c r="AM13" i="1"/>
  <c r="AH22" i="1"/>
  <c r="AS80" i="1"/>
  <c r="AR80" i="1"/>
  <c r="AQ80" i="1"/>
  <c r="AP80" i="1"/>
  <c r="AO80" i="1"/>
  <c r="AN80" i="1"/>
  <c r="AM80" i="1"/>
  <c r="AL80" i="1"/>
  <c r="AG80" i="1"/>
  <c r="AF80" i="1"/>
  <c r="AE80" i="1"/>
  <c r="AD80" i="1"/>
  <c r="AC80" i="1"/>
  <c r="AB80" i="1"/>
  <c r="AA80" i="1"/>
  <c r="Z80" i="1"/>
  <c r="AS79" i="1"/>
  <c r="AR79" i="1"/>
  <c r="AQ79" i="1"/>
  <c r="AP79" i="1"/>
  <c r="AO79" i="1"/>
  <c r="AN79" i="1"/>
  <c r="AM79" i="1"/>
  <c r="AL79" i="1"/>
  <c r="AG79" i="1"/>
  <c r="AF79" i="1"/>
  <c r="AE79" i="1"/>
  <c r="AD79" i="1"/>
  <c r="AC79" i="1"/>
  <c r="AB79" i="1"/>
  <c r="AA79" i="1"/>
  <c r="Z79" i="1"/>
  <c r="AH78" i="1"/>
  <c r="AH77" i="1"/>
  <c r="AT76" i="1"/>
  <c r="AH76" i="1"/>
  <c r="AT75" i="1"/>
  <c r="AH74" i="1"/>
  <c r="AT73" i="1"/>
  <c r="AH72" i="1"/>
  <c r="AT71" i="1"/>
  <c r="AH71" i="1"/>
  <c r="AT70" i="1"/>
  <c r="AH70" i="1"/>
  <c r="AT69" i="1"/>
  <c r="AH69" i="1"/>
  <c r="AS63" i="1"/>
  <c r="AR63" i="1"/>
  <c r="AQ63" i="1"/>
  <c r="AP63" i="1"/>
  <c r="AO63" i="1"/>
  <c r="AN63" i="1"/>
  <c r="AM63" i="1"/>
  <c r="AL63" i="1"/>
  <c r="AG63" i="1"/>
  <c r="AF63" i="1"/>
  <c r="AE63" i="1"/>
  <c r="AD63" i="1"/>
  <c r="AC63" i="1"/>
  <c r="AB63" i="1"/>
  <c r="AA63" i="1"/>
  <c r="Z63" i="1"/>
  <c r="AS62" i="1"/>
  <c r="AR62" i="1"/>
  <c r="AQ62" i="1"/>
  <c r="AP62" i="1"/>
  <c r="AO62" i="1"/>
  <c r="AN62" i="1"/>
  <c r="AM62" i="1"/>
  <c r="AL62" i="1"/>
  <c r="AG62" i="1"/>
  <c r="AF62" i="1"/>
  <c r="AE62" i="1"/>
  <c r="AD62" i="1"/>
  <c r="AC62" i="1"/>
  <c r="AB62" i="1"/>
  <c r="AA62" i="1"/>
  <c r="Z62" i="1"/>
  <c r="AT60" i="1"/>
  <c r="AH60" i="1"/>
  <c r="AT59" i="1"/>
  <c r="AH59" i="1"/>
  <c r="AT57" i="1"/>
  <c r="AH57" i="1"/>
  <c r="AT56" i="1"/>
  <c r="AH56" i="1"/>
  <c r="AT54" i="1"/>
  <c r="AH54" i="1"/>
  <c r="AT53" i="1"/>
  <c r="AH53" i="1"/>
  <c r="AT52" i="1"/>
  <c r="AH52" i="1"/>
  <c r="AS47" i="1"/>
  <c r="AR47" i="1"/>
  <c r="AQ47" i="1"/>
  <c r="AP47" i="1"/>
  <c r="AO47" i="1"/>
  <c r="AN47" i="1"/>
  <c r="AM47" i="1"/>
  <c r="AL47" i="1"/>
  <c r="AG47" i="1"/>
  <c r="AF47" i="1"/>
  <c r="AE47" i="1"/>
  <c r="AD47" i="1"/>
  <c r="AC47" i="1"/>
  <c r="AB47" i="1"/>
  <c r="AA47" i="1"/>
  <c r="Z47" i="1"/>
  <c r="AS46" i="1"/>
  <c r="AR46" i="1"/>
  <c r="AQ46" i="1"/>
  <c r="AP46" i="1"/>
  <c r="AO46" i="1"/>
  <c r="AN46" i="1"/>
  <c r="AM46" i="1"/>
  <c r="AL46" i="1"/>
  <c r="AG46" i="1"/>
  <c r="AF46" i="1"/>
  <c r="AE46" i="1"/>
  <c r="AD46" i="1"/>
  <c r="AC46" i="1"/>
  <c r="AB46" i="1"/>
  <c r="AA46" i="1"/>
  <c r="Z46" i="1"/>
  <c r="AH45" i="1"/>
  <c r="AH44" i="1"/>
  <c r="AT43" i="1"/>
  <c r="AH43" i="1"/>
  <c r="AH42" i="1"/>
  <c r="AH41" i="1"/>
  <c r="AT40" i="1"/>
  <c r="AH40" i="1"/>
  <c r="AH39" i="1"/>
  <c r="AH38" i="1"/>
  <c r="AH37" i="1"/>
  <c r="AT36" i="1"/>
  <c r="AH36" i="1"/>
  <c r="AS30" i="1"/>
  <c r="AR30" i="1"/>
  <c r="AQ30" i="1"/>
  <c r="AP30" i="1"/>
  <c r="AO30" i="1"/>
  <c r="AN30" i="1"/>
  <c r="AM30" i="1"/>
  <c r="AL30" i="1"/>
  <c r="AG30" i="1"/>
  <c r="AF30" i="1"/>
  <c r="AE30" i="1"/>
  <c r="AD30" i="1"/>
  <c r="AC30" i="1"/>
  <c r="AB30" i="1"/>
  <c r="AA30" i="1"/>
  <c r="Z30" i="1"/>
  <c r="AS29" i="1"/>
  <c r="AR29" i="1"/>
  <c r="AQ29" i="1"/>
  <c r="AP29" i="1"/>
  <c r="AO29" i="1"/>
  <c r="AN29" i="1"/>
  <c r="AM29" i="1"/>
  <c r="AL29" i="1"/>
  <c r="AG29" i="1"/>
  <c r="AF29" i="1"/>
  <c r="AE29" i="1"/>
  <c r="AD29" i="1"/>
  <c r="AC29" i="1"/>
  <c r="AB29" i="1"/>
  <c r="AA29" i="1"/>
  <c r="Z29" i="1"/>
  <c r="AT28" i="1"/>
  <c r="AH28" i="1"/>
  <c r="AH27" i="1"/>
  <c r="AH26" i="1"/>
  <c r="AH25" i="1"/>
  <c r="AH24" i="1"/>
  <c r="AT23" i="1"/>
  <c r="AH23" i="1"/>
  <c r="AT22" i="1"/>
  <c r="AT21" i="1"/>
  <c r="AH21" i="1"/>
  <c r="AH20" i="1"/>
  <c r="AT19" i="1"/>
  <c r="AH19" i="1"/>
  <c r="AS14" i="1"/>
  <c r="AR14" i="1"/>
  <c r="AQ14" i="1"/>
  <c r="AP14" i="1"/>
  <c r="AO14" i="1"/>
  <c r="AN14" i="1"/>
  <c r="AM14" i="1"/>
  <c r="AL14" i="1"/>
  <c r="AG14" i="1"/>
  <c r="AF14" i="1"/>
  <c r="AE14" i="1"/>
  <c r="AD14" i="1"/>
  <c r="AC14" i="1"/>
  <c r="AB14" i="1"/>
  <c r="AA14" i="1"/>
  <c r="Z14" i="1"/>
  <c r="AL13" i="1"/>
  <c r="AG13" i="1"/>
  <c r="AF13" i="1"/>
  <c r="AE13" i="1"/>
  <c r="AD13" i="1"/>
  <c r="AC13" i="1"/>
  <c r="AB13" i="1"/>
  <c r="AA13" i="1"/>
  <c r="Z13" i="1"/>
  <c r="AT12" i="1"/>
  <c r="AH12" i="1"/>
  <c r="AT11" i="1"/>
  <c r="AH11" i="1"/>
  <c r="AH10" i="1"/>
  <c r="AT9" i="1"/>
  <c r="AH9" i="1"/>
  <c r="AT8" i="1"/>
  <c r="AH8" i="1"/>
  <c r="AT7" i="1"/>
  <c r="AH7" i="1"/>
  <c r="AT6" i="1"/>
  <c r="AH6" i="1"/>
  <c r="AT5" i="1"/>
  <c r="AH5" i="1"/>
  <c r="AH4" i="1"/>
  <c r="AT3" i="1"/>
  <c r="AH3" i="1"/>
  <c r="U96" i="1"/>
  <c r="T96" i="1"/>
  <c r="S96" i="1"/>
  <c r="R96" i="1"/>
  <c r="Q96" i="1"/>
  <c r="P96" i="1"/>
  <c r="O96" i="1"/>
  <c r="N96" i="1"/>
  <c r="U95" i="1"/>
  <c r="T95" i="1"/>
  <c r="S95" i="1"/>
  <c r="R95" i="1"/>
  <c r="Q95" i="1"/>
  <c r="P95" i="1"/>
  <c r="O95" i="1"/>
  <c r="N95" i="1"/>
  <c r="V91" i="1"/>
  <c r="V90" i="1"/>
  <c r="V89" i="1"/>
  <c r="V87" i="1"/>
  <c r="V86" i="1"/>
  <c r="V85" i="1"/>
  <c r="U80" i="1"/>
  <c r="T80" i="1"/>
  <c r="S80" i="1"/>
  <c r="R80" i="1"/>
  <c r="Q80" i="1"/>
  <c r="P80" i="1"/>
  <c r="O80" i="1"/>
  <c r="N80" i="1"/>
  <c r="U79" i="1"/>
  <c r="T79" i="1"/>
  <c r="S79" i="1"/>
  <c r="R79" i="1"/>
  <c r="Q79" i="1"/>
  <c r="P79" i="1"/>
  <c r="O79" i="1"/>
  <c r="N79" i="1"/>
  <c r="V78" i="1"/>
  <c r="V77" i="1"/>
  <c r="V76" i="1"/>
  <c r="V75" i="1"/>
  <c r="V74" i="1"/>
  <c r="V71" i="1"/>
  <c r="V70" i="1"/>
  <c r="V69" i="1"/>
  <c r="U63" i="1"/>
  <c r="T63" i="1"/>
  <c r="S63" i="1"/>
  <c r="R63" i="1"/>
  <c r="Q63" i="1"/>
  <c r="P63" i="1"/>
  <c r="O63" i="1"/>
  <c r="N63" i="1"/>
  <c r="U62" i="1"/>
  <c r="T62" i="1"/>
  <c r="S62" i="1"/>
  <c r="R62" i="1"/>
  <c r="Q62" i="1"/>
  <c r="P62" i="1"/>
  <c r="O62" i="1"/>
  <c r="N62" i="1"/>
  <c r="V60" i="1"/>
  <c r="V59" i="1"/>
  <c r="V58" i="1"/>
  <c r="V57" i="1"/>
  <c r="V56" i="1"/>
  <c r="V55" i="1"/>
  <c r="V54" i="1"/>
  <c r="V53" i="1"/>
  <c r="V52" i="1"/>
  <c r="U47" i="1"/>
  <c r="T47" i="1"/>
  <c r="S47" i="1"/>
  <c r="R47" i="1"/>
  <c r="Q47" i="1"/>
  <c r="P47" i="1"/>
  <c r="O47" i="1"/>
  <c r="N47" i="1"/>
  <c r="U46" i="1"/>
  <c r="T46" i="1"/>
  <c r="S46" i="1"/>
  <c r="R46" i="1"/>
  <c r="Q46" i="1"/>
  <c r="P46" i="1"/>
  <c r="O46" i="1"/>
  <c r="N46" i="1"/>
  <c r="V44" i="1"/>
  <c r="V43" i="1"/>
  <c r="V41" i="1"/>
  <c r="V40" i="1"/>
  <c r="V39" i="1"/>
  <c r="V38" i="1"/>
  <c r="V37" i="1"/>
  <c r="V36" i="1"/>
  <c r="U30" i="1"/>
  <c r="T30" i="1"/>
  <c r="S30" i="1"/>
  <c r="R30" i="1"/>
  <c r="Q30" i="1"/>
  <c r="P30" i="1"/>
  <c r="O30" i="1"/>
  <c r="N30" i="1"/>
  <c r="U29" i="1"/>
  <c r="T29" i="1"/>
  <c r="S29" i="1"/>
  <c r="R29" i="1"/>
  <c r="Q29" i="1"/>
  <c r="P29" i="1"/>
  <c r="O29" i="1"/>
  <c r="N29" i="1"/>
  <c r="V28" i="1"/>
  <c r="V27" i="1"/>
  <c r="V26" i="1"/>
  <c r="V24" i="1"/>
  <c r="V23" i="1"/>
  <c r="V21" i="1"/>
  <c r="V20" i="1"/>
  <c r="V19" i="1"/>
  <c r="U14" i="1"/>
  <c r="T14" i="1"/>
  <c r="S14" i="1"/>
  <c r="R14" i="1"/>
  <c r="Q14" i="1"/>
  <c r="P14" i="1"/>
  <c r="O14" i="1"/>
  <c r="N14" i="1"/>
  <c r="U13" i="1"/>
  <c r="T13" i="1"/>
  <c r="S13" i="1"/>
  <c r="R13" i="1"/>
  <c r="Q13" i="1"/>
  <c r="P13" i="1"/>
  <c r="O13" i="1"/>
  <c r="N13" i="1"/>
  <c r="V12" i="1"/>
  <c r="V10" i="1"/>
  <c r="V9" i="1"/>
  <c r="V8" i="1"/>
  <c r="V7" i="1"/>
  <c r="V6" i="1"/>
  <c r="V5" i="1"/>
  <c r="V4" i="1"/>
  <c r="V3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J28" i="1"/>
  <c r="J27" i="1"/>
  <c r="J26" i="1"/>
  <c r="J25" i="1"/>
  <c r="J24" i="1"/>
  <c r="J23" i="1"/>
  <c r="J22" i="1"/>
  <c r="J21" i="1"/>
  <c r="J20" i="1"/>
  <c r="J19" i="1"/>
  <c r="AU23" i="3" l="1"/>
  <c r="AU45" i="3"/>
  <c r="AU37" i="3"/>
  <c r="AU60" i="3"/>
  <c r="AU56" i="3"/>
  <c r="AU78" i="3"/>
  <c r="AU74" i="3"/>
  <c r="AU70" i="3"/>
  <c r="AU27" i="3"/>
  <c r="AU22" i="3"/>
  <c r="AU42" i="3"/>
  <c r="AU59" i="3"/>
  <c r="AU55" i="3"/>
  <c r="AU77" i="3"/>
  <c r="AU73" i="3"/>
  <c r="AU26" i="3"/>
  <c r="AU21" i="3"/>
  <c r="AU41" i="3"/>
  <c r="AU40" i="3"/>
  <c r="AU36" i="3"/>
  <c r="AU58" i="3"/>
  <c r="AU76" i="3"/>
  <c r="AJ26" i="4"/>
  <c r="AJ20" i="4"/>
  <c r="AJ45" i="4"/>
  <c r="AJ39" i="4"/>
  <c r="AJ25" i="4"/>
  <c r="AJ19" i="4"/>
  <c r="AJ43" i="4"/>
  <c r="AJ56" i="4"/>
  <c r="AJ27" i="4"/>
  <c r="AJ22" i="4"/>
  <c r="X42" i="4"/>
  <c r="X71" i="4"/>
  <c r="X28" i="4"/>
  <c r="X41" i="4"/>
  <c r="X55" i="4"/>
  <c r="X74" i="4"/>
  <c r="X70" i="4"/>
  <c r="X54" i="4"/>
  <c r="AJ79" i="6"/>
  <c r="AI47" i="6"/>
  <c r="AJ47" i="6" s="1"/>
  <c r="AI30" i="6"/>
  <c r="AJ30" i="6" s="1"/>
  <c r="AI14" i="6"/>
  <c r="W80" i="6"/>
  <c r="W63" i="6"/>
  <c r="X23" i="6"/>
  <c r="K96" i="6"/>
  <c r="AI13" i="6"/>
  <c r="AI63" i="6"/>
  <c r="AJ63" i="6" s="1"/>
  <c r="X19" i="6"/>
  <c r="L70" i="6"/>
  <c r="X46" i="6"/>
  <c r="X79" i="6"/>
  <c r="X71" i="6"/>
  <c r="X80" i="6"/>
  <c r="W14" i="6"/>
  <c r="L79" i="6"/>
  <c r="K80" i="6"/>
  <c r="L80" i="6" s="1"/>
  <c r="K63" i="6"/>
  <c r="L63" i="6" s="1"/>
  <c r="L46" i="6"/>
  <c r="K14" i="6"/>
  <c r="L54" i="6"/>
  <c r="L58" i="6"/>
  <c r="L76" i="6"/>
  <c r="L85" i="6"/>
  <c r="L90" i="6"/>
  <c r="L28" i="6"/>
  <c r="L19" i="6"/>
  <c r="X28" i="6"/>
  <c r="L41" i="6"/>
  <c r="X53" i="6"/>
  <c r="L72" i="6"/>
  <c r="L77" i="6"/>
  <c r="L88" i="6"/>
  <c r="L92" i="6"/>
  <c r="L96" i="6"/>
  <c r="L39" i="6"/>
  <c r="AJ45" i="6"/>
  <c r="AJ55" i="6"/>
  <c r="L62" i="6"/>
  <c r="X62" i="6"/>
  <c r="AJ70" i="6"/>
  <c r="L42" i="6"/>
  <c r="AJ56" i="6"/>
  <c r="X58" i="6"/>
  <c r="AJ71" i="6"/>
  <c r="L75" i="6"/>
  <c r="L91" i="6"/>
  <c r="L95" i="6"/>
  <c r="L29" i="6"/>
  <c r="AJ29" i="6"/>
  <c r="W30" i="6"/>
  <c r="X30" i="6" s="1"/>
  <c r="AI80" i="6"/>
  <c r="AJ80" i="6" s="1"/>
  <c r="AJ19" i="6"/>
  <c r="AJ40" i="6"/>
  <c r="AJ53" i="6"/>
  <c r="AJ62" i="6"/>
  <c r="L36" i="6"/>
  <c r="X29" i="6"/>
  <c r="W47" i="6"/>
  <c r="X47" i="6" s="1"/>
  <c r="K47" i="6"/>
  <c r="L47" i="6" s="1"/>
  <c r="K30" i="6"/>
  <c r="L30" i="6" s="1"/>
  <c r="AI46" i="6"/>
  <c r="AJ46" i="6" s="1"/>
  <c r="AJ79" i="5"/>
  <c r="AJ62" i="5"/>
  <c r="AI63" i="5"/>
  <c r="AJ63" i="5"/>
  <c r="AJ40" i="5"/>
  <c r="AJ72" i="5"/>
  <c r="AJ75" i="5"/>
  <c r="W80" i="5"/>
  <c r="W63" i="5"/>
  <c r="L60" i="5"/>
  <c r="K63" i="5"/>
  <c r="L63" i="5" s="1"/>
  <c r="K30" i="5"/>
  <c r="L30" i="5" s="1"/>
  <c r="L57" i="5"/>
  <c r="L59" i="5"/>
  <c r="L46" i="5"/>
  <c r="K14" i="5"/>
  <c r="L26" i="5"/>
  <c r="L79" i="5"/>
  <c r="L95" i="5"/>
  <c r="L20" i="5"/>
  <c r="L28" i="5"/>
  <c r="L78" i="5"/>
  <c r="L92" i="5"/>
  <c r="AJ29" i="5"/>
  <c r="AJ21" i="5"/>
  <c r="L36" i="5"/>
  <c r="L42" i="5"/>
  <c r="L45" i="5"/>
  <c r="W47" i="5"/>
  <c r="X53" i="5"/>
  <c r="L61" i="5"/>
  <c r="L77" i="5"/>
  <c r="L89" i="5"/>
  <c r="L93" i="5"/>
  <c r="AJ41" i="5"/>
  <c r="L53" i="5"/>
  <c r="L88" i="5"/>
  <c r="L29" i="5"/>
  <c r="AJ19" i="5"/>
  <c r="L21" i="5"/>
  <c r="AJ22" i="5"/>
  <c r="AJ23" i="5"/>
  <c r="AJ26" i="5"/>
  <c r="X28" i="5"/>
  <c r="AI47" i="5"/>
  <c r="AJ47" i="5" s="1"/>
  <c r="AJ39" i="5"/>
  <c r="L43" i="5"/>
  <c r="L44" i="5"/>
  <c r="L69" i="5"/>
  <c r="AI80" i="5"/>
  <c r="AJ80" i="5" s="1"/>
  <c r="L76" i="5"/>
  <c r="K80" i="5"/>
  <c r="L80" i="5" s="1"/>
  <c r="L90" i="5"/>
  <c r="L94" i="5"/>
  <c r="AJ45" i="5"/>
  <c r="L58" i="5"/>
  <c r="L96" i="5"/>
  <c r="W14" i="5"/>
  <c r="L19" i="5"/>
  <c r="L23" i="5"/>
  <c r="AI30" i="5"/>
  <c r="AJ30" i="5" s="1"/>
  <c r="AJ46" i="5"/>
  <c r="AJ53" i="5"/>
  <c r="AJ70" i="5"/>
  <c r="L75" i="5"/>
  <c r="L87" i="5"/>
  <c r="L91" i="5"/>
  <c r="W30" i="5"/>
  <c r="X30" i="5" s="1"/>
  <c r="K47" i="5"/>
  <c r="L47" i="5" s="1"/>
  <c r="AI47" i="4"/>
  <c r="W47" i="4"/>
  <c r="K47" i="4"/>
  <c r="L30" i="4"/>
  <c r="AI14" i="4"/>
  <c r="AI80" i="4"/>
  <c r="K80" i="4"/>
  <c r="W80" i="4"/>
  <c r="W63" i="4"/>
  <c r="K14" i="4"/>
  <c r="X25" i="4"/>
  <c r="W14" i="4"/>
  <c r="W30" i="4"/>
  <c r="AI46" i="4"/>
  <c r="X45" i="4"/>
  <c r="L91" i="4"/>
  <c r="L27" i="4"/>
  <c r="X59" i="4"/>
  <c r="AI63" i="4"/>
  <c r="AI30" i="4"/>
  <c r="L20" i="4"/>
  <c r="W42" i="3"/>
  <c r="AU28" i="3"/>
  <c r="AT80" i="3"/>
  <c r="V96" i="3"/>
  <c r="V80" i="3"/>
  <c r="V14" i="3"/>
  <c r="K24" i="3"/>
  <c r="AT63" i="3"/>
  <c r="AT30" i="3"/>
  <c r="K27" i="3"/>
  <c r="V63" i="3"/>
  <c r="AT96" i="3"/>
  <c r="AH14" i="3"/>
  <c r="AI27" i="3"/>
  <c r="W45" i="3"/>
  <c r="K20" i="3"/>
  <c r="K19" i="3"/>
  <c r="AU69" i="3"/>
  <c r="AT14" i="3"/>
  <c r="J14" i="3"/>
  <c r="W55" i="3"/>
  <c r="W59" i="3"/>
  <c r="AH63" i="3"/>
  <c r="W70" i="3"/>
  <c r="W74" i="3"/>
  <c r="W76" i="3"/>
  <c r="W91" i="3"/>
  <c r="W94" i="3"/>
  <c r="K22" i="3"/>
  <c r="W58" i="3"/>
  <c r="AH30" i="3"/>
  <c r="K21" i="3"/>
  <c r="K26" i="3"/>
  <c r="W44" i="3"/>
  <c r="W54" i="3"/>
  <c r="W69" i="3"/>
  <c r="AH80" i="3"/>
  <c r="J30" i="3"/>
  <c r="K30" i="3" s="1"/>
  <c r="K29" i="3"/>
  <c r="K25" i="3"/>
  <c r="K28" i="3"/>
  <c r="W43" i="3"/>
  <c r="AH47" i="3"/>
  <c r="W53" i="3"/>
  <c r="W75" i="3"/>
  <c r="AT47" i="3"/>
  <c r="AU79" i="3"/>
  <c r="V47" i="3"/>
  <c r="W47" i="3" s="1"/>
  <c r="AU57" i="2"/>
  <c r="AH80" i="2"/>
  <c r="AI80" i="2" s="1"/>
  <c r="AH14" i="2"/>
  <c r="V80" i="2"/>
  <c r="V63" i="2"/>
  <c r="V14" i="2"/>
  <c r="K19" i="2"/>
  <c r="AI77" i="2"/>
  <c r="AI23" i="2"/>
  <c r="AI22" i="2"/>
  <c r="AI24" i="2"/>
  <c r="AI27" i="2"/>
  <c r="AI69" i="2"/>
  <c r="AI78" i="2"/>
  <c r="AI44" i="2"/>
  <c r="AI79" i="2"/>
  <c r="AI20" i="2"/>
  <c r="K23" i="2"/>
  <c r="K24" i="2"/>
  <c r="AI25" i="2"/>
  <c r="K27" i="2"/>
  <c r="AI72" i="2"/>
  <c r="AI62" i="2"/>
  <c r="AT80" i="2"/>
  <c r="AI21" i="2"/>
  <c r="V47" i="2"/>
  <c r="V62" i="2"/>
  <c r="AT63" i="2"/>
  <c r="K20" i="2"/>
  <c r="K21" i="2"/>
  <c r="K26" i="2"/>
  <c r="AH30" i="2"/>
  <c r="AI30" i="2" s="1"/>
  <c r="AI46" i="2"/>
  <c r="AI38" i="2"/>
  <c r="K22" i="2"/>
  <c r="AI29" i="2"/>
  <c r="AT47" i="2"/>
  <c r="AH47" i="2"/>
  <c r="AI47" i="2" s="1"/>
  <c r="AI52" i="2"/>
  <c r="AI39" i="2"/>
  <c r="AI43" i="2"/>
  <c r="AI54" i="2"/>
  <c r="AH63" i="2"/>
  <c r="AI63" i="2" s="1"/>
  <c r="AT14" i="2"/>
  <c r="K25" i="2"/>
  <c r="K28" i="2"/>
  <c r="AT30" i="2"/>
  <c r="AI36" i="2"/>
  <c r="AI45" i="2"/>
  <c r="AI76" i="2"/>
  <c r="AH96" i="1"/>
  <c r="AT63" i="1"/>
  <c r="AH80" i="1"/>
  <c r="AT80" i="1"/>
  <c r="AH63" i="1"/>
  <c r="AT47" i="1"/>
  <c r="AI92" i="1"/>
  <c r="V96" i="1"/>
  <c r="AU43" i="1"/>
  <c r="AT14" i="1"/>
  <c r="AH14" i="1"/>
  <c r="V63" i="1"/>
  <c r="V80" i="1"/>
  <c r="AT30" i="1"/>
  <c r="AH30" i="1"/>
  <c r="AU46" i="1"/>
  <c r="AH47" i="1"/>
  <c r="V14" i="1"/>
  <c r="W55" i="1"/>
  <c r="V30" i="1"/>
  <c r="W30" i="1" s="1"/>
  <c r="V47" i="1"/>
  <c r="J30" i="1"/>
  <c r="AJ38" i="6" l="1"/>
  <c r="X63" i="6"/>
  <c r="X69" i="6"/>
  <c r="X41" i="5"/>
  <c r="X74" i="5"/>
  <c r="X59" i="5"/>
  <c r="X79" i="5"/>
  <c r="X61" i="5"/>
  <c r="X80" i="5"/>
  <c r="X69" i="5"/>
  <c r="X73" i="5"/>
  <c r="X44" i="5"/>
  <c r="X63" i="5"/>
  <c r="X70" i="5"/>
  <c r="X47" i="5"/>
  <c r="X62" i="5"/>
  <c r="X46" i="5"/>
  <c r="X43" i="5"/>
  <c r="X58" i="5"/>
  <c r="X29" i="5"/>
  <c r="X79" i="4"/>
  <c r="X23" i="4"/>
  <c r="X29" i="4"/>
  <c r="X19" i="4"/>
  <c r="X47" i="4"/>
  <c r="X27" i="4"/>
  <c r="X44" i="4"/>
  <c r="X80" i="4"/>
  <c r="L47" i="4"/>
  <c r="L88" i="4"/>
  <c r="L95" i="4"/>
  <c r="L19" i="4"/>
  <c r="L78" i="4"/>
  <c r="L89" i="4"/>
  <c r="L80" i="4"/>
  <c r="L62" i="4"/>
  <c r="L90" i="4"/>
  <c r="L61" i="4"/>
  <c r="L40" i="4"/>
  <c r="L29" i="4"/>
  <c r="L77" i="4"/>
  <c r="L39" i="4"/>
  <c r="L79" i="4"/>
  <c r="L63" i="4"/>
  <c r="L28" i="4"/>
  <c r="L46" i="4"/>
  <c r="X46" i="4"/>
  <c r="X78" i="4"/>
  <c r="X61" i="4"/>
  <c r="X77" i="4"/>
  <c r="X62" i="4"/>
  <c r="X43" i="4"/>
  <c r="X24" i="4"/>
  <c r="X30" i="4"/>
  <c r="X63" i="4"/>
  <c r="X22" i="4"/>
  <c r="X58" i="4"/>
  <c r="X69" i="4"/>
  <c r="X21" i="4"/>
  <c r="AJ72" i="4"/>
  <c r="AJ76" i="4"/>
  <c r="AJ29" i="4"/>
  <c r="AJ46" i="4"/>
  <c r="AJ47" i="4"/>
  <c r="AJ73" i="4"/>
  <c r="AJ55" i="4"/>
  <c r="AJ74" i="4"/>
  <c r="AJ70" i="4"/>
  <c r="AJ21" i="4"/>
  <c r="AJ30" i="4"/>
  <c r="AJ79" i="4"/>
  <c r="AJ78" i="4"/>
  <c r="AJ36" i="4"/>
  <c r="AJ63" i="4"/>
  <c r="AJ62" i="4"/>
  <c r="AJ58" i="4"/>
  <c r="AJ80" i="4"/>
  <c r="AJ54" i="4"/>
  <c r="AJ75" i="4"/>
  <c r="AU62" i="3"/>
  <c r="AU30" i="3"/>
  <c r="AI63" i="3"/>
  <c r="AI47" i="3"/>
  <c r="AU46" i="3"/>
  <c r="AI78" i="3"/>
  <c r="AI41" i="3"/>
  <c r="AI70" i="3"/>
  <c r="AI46" i="3"/>
  <c r="AU47" i="3"/>
  <c r="AI19" i="3"/>
  <c r="AI45" i="3"/>
  <c r="AI57" i="3"/>
  <c r="AI37" i="3"/>
  <c r="AU54" i="3"/>
  <c r="AU63" i="3"/>
  <c r="AU29" i="3"/>
  <c r="AU80" i="3"/>
  <c r="AU52" i="3"/>
  <c r="AI40" i="3"/>
  <c r="AU53" i="3"/>
  <c r="AU19" i="3"/>
  <c r="W46" i="3"/>
  <c r="W56" i="3"/>
  <c r="K23" i="3"/>
  <c r="W79" i="3"/>
  <c r="W61" i="3"/>
  <c r="W62" i="3"/>
  <c r="W37" i="3"/>
  <c r="W78" i="3"/>
  <c r="W96" i="3"/>
  <c r="W63" i="3"/>
  <c r="AU89" i="3"/>
  <c r="AI39" i="3"/>
  <c r="AU86" i="3"/>
  <c r="AI76" i="3"/>
  <c r="AI38" i="3"/>
  <c r="AI29" i="3"/>
  <c r="AU85" i="3"/>
  <c r="AU88" i="3"/>
  <c r="AU87" i="3"/>
  <c r="AI62" i="3"/>
  <c r="W80" i="3"/>
  <c r="AI30" i="3"/>
  <c r="AU95" i="3"/>
  <c r="AI71" i="3"/>
  <c r="AI52" i="3"/>
  <c r="AI26" i="3"/>
  <c r="W95" i="3"/>
  <c r="AI72" i="3"/>
  <c r="AI80" i="3"/>
  <c r="AI42" i="3"/>
  <c r="AI28" i="3"/>
  <c r="AU96" i="3"/>
  <c r="AI43" i="3"/>
  <c r="AI77" i="3"/>
  <c r="AI36" i="3"/>
  <c r="AI79" i="3"/>
  <c r="AU79" i="2"/>
  <c r="AU53" i="2"/>
  <c r="AU54" i="2"/>
  <c r="AU21" i="2"/>
  <c r="AU43" i="2"/>
  <c r="AU30" i="2"/>
  <c r="AU47" i="2"/>
  <c r="AU80" i="2"/>
  <c r="AU60" i="2"/>
  <c r="AU22" i="2"/>
  <c r="AU63" i="2"/>
  <c r="AU59" i="2"/>
  <c r="AU29" i="2"/>
  <c r="AU36" i="2"/>
  <c r="AU69" i="2"/>
  <c r="AU62" i="2"/>
  <c r="AU70" i="2"/>
  <c r="AU46" i="2"/>
  <c r="W20" i="2"/>
  <c r="W77" i="2"/>
  <c r="W57" i="2"/>
  <c r="W24" i="2"/>
  <c r="W62" i="2"/>
  <c r="W70" i="2"/>
  <c r="W74" i="2"/>
  <c r="W96" i="2"/>
  <c r="W47" i="2"/>
  <c r="W27" i="2"/>
  <c r="W30" i="2"/>
  <c r="W39" i="2"/>
  <c r="W28" i="2"/>
  <c r="W79" i="2"/>
  <c r="W52" i="2"/>
  <c r="W43" i="2"/>
  <c r="W85" i="2"/>
  <c r="W29" i="2"/>
  <c r="W40" i="2"/>
  <c r="W95" i="2"/>
  <c r="W80" i="2"/>
  <c r="W55" i="2"/>
  <c r="W78" i="2"/>
  <c r="W38" i="2"/>
  <c r="W19" i="2"/>
  <c r="W63" i="2"/>
  <c r="W46" i="2"/>
  <c r="W56" i="2"/>
  <c r="AI85" i="1"/>
  <c r="AI91" i="1"/>
  <c r="AU79" i="1"/>
  <c r="AI88" i="1"/>
  <c r="AI89" i="1"/>
  <c r="AU29" i="1"/>
  <c r="AU30" i="1"/>
  <c r="AI77" i="1"/>
  <c r="AI96" i="1"/>
  <c r="AI93" i="1"/>
  <c r="AU71" i="1"/>
  <c r="AI95" i="1"/>
  <c r="AI87" i="1"/>
  <c r="AU54" i="1"/>
  <c r="AI86" i="1"/>
  <c r="AU28" i="1"/>
  <c r="AI29" i="1"/>
  <c r="AU21" i="1"/>
  <c r="AI79" i="1"/>
  <c r="AU73" i="1"/>
  <c r="AI78" i="1"/>
  <c r="AI70" i="1"/>
  <c r="AI76" i="1"/>
  <c r="AI72" i="1"/>
  <c r="AU52" i="1"/>
  <c r="AU56" i="1"/>
  <c r="AI71" i="1"/>
  <c r="AI80" i="1"/>
  <c r="AU60" i="1"/>
  <c r="AU59" i="1"/>
  <c r="AU53" i="1"/>
  <c r="AU36" i="1"/>
  <c r="AU69" i="1"/>
  <c r="AU47" i="1"/>
  <c r="AU75" i="1"/>
  <c r="AU19" i="1"/>
  <c r="AI69" i="1"/>
  <c r="AU76" i="1"/>
  <c r="AU57" i="1"/>
  <c r="AU40" i="1"/>
  <c r="AU62" i="1"/>
  <c r="AU80" i="1"/>
  <c r="AI74" i="1"/>
  <c r="AU22" i="1"/>
  <c r="AU70" i="1"/>
  <c r="AU63" i="1"/>
  <c r="AU23" i="1"/>
  <c r="AI57" i="1"/>
  <c r="AI19" i="1"/>
  <c r="AI54" i="1"/>
  <c r="AI42" i="1"/>
  <c r="AI38" i="1"/>
  <c r="AI21" i="1"/>
  <c r="AI25" i="1"/>
  <c r="AI27" i="1"/>
  <c r="AI45" i="1"/>
  <c r="AI59" i="1"/>
  <c r="AI23" i="1"/>
  <c r="AI43" i="1"/>
  <c r="AI52" i="1"/>
  <c r="AI47" i="1"/>
  <c r="AI30" i="1"/>
  <c r="AI46" i="1"/>
  <c r="AI63" i="1"/>
  <c r="AI60" i="1"/>
  <c r="AI41" i="1"/>
  <c r="AI26" i="1"/>
  <c r="AI40" i="1"/>
  <c r="AI56" i="1"/>
  <c r="AI37" i="1"/>
  <c r="AI20" i="1"/>
  <c r="AI28" i="1"/>
  <c r="AI62" i="1"/>
  <c r="AI22" i="1"/>
  <c r="AI44" i="1"/>
  <c r="AI53" i="1"/>
  <c r="AI39" i="1"/>
  <c r="AI24" i="1"/>
  <c r="AI36" i="1"/>
  <c r="W85" i="1"/>
  <c r="W47" i="1"/>
  <c r="W28" i="1"/>
  <c r="W62" i="1"/>
  <c r="W29" i="1"/>
  <c r="W91" i="1"/>
  <c r="W63" i="1"/>
  <c r="W96" i="1"/>
  <c r="W94" i="1"/>
  <c r="W95" i="1"/>
  <c r="W69" i="1"/>
  <c r="W89" i="1"/>
  <c r="W87" i="1"/>
  <c r="W56" i="1"/>
  <c r="W90" i="1"/>
  <c r="W78" i="1"/>
  <c r="W86" i="1"/>
  <c r="W79" i="1"/>
  <c r="W80" i="1"/>
  <c r="W52" i="1"/>
  <c r="W43" i="1"/>
  <c r="W77" i="1"/>
  <c r="W54" i="1"/>
  <c r="W58" i="1"/>
  <c r="W76" i="1"/>
  <c r="W38" i="1"/>
  <c r="W71" i="1"/>
  <c r="W57" i="1"/>
  <c r="W70" i="1"/>
  <c r="W74" i="1"/>
  <c r="W59" i="1"/>
  <c r="W53" i="1"/>
  <c r="W75" i="1"/>
  <c r="W60" i="1"/>
  <c r="W23" i="1"/>
  <c r="W44" i="1"/>
  <c r="W27" i="1"/>
  <c r="W39" i="1"/>
  <c r="W40" i="1"/>
  <c r="W21" i="1"/>
  <c r="W19" i="1"/>
  <c r="W36" i="1"/>
  <c r="W41" i="1"/>
  <c r="W37" i="1"/>
  <c r="W46" i="1"/>
  <c r="W24" i="1"/>
  <c r="W26" i="1"/>
  <c r="W20" i="1"/>
</calcChain>
</file>

<file path=xl/sharedStrings.xml><?xml version="1.0" encoding="utf-8"?>
<sst xmlns="http://schemas.openxmlformats.org/spreadsheetml/2006/main" count="1552" uniqueCount="104">
  <si>
    <t>Total Progeny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</si>
  <si>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</si>
  <si>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</si>
  <si>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</si>
  <si>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</si>
  <si>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</si>
  <si>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</si>
  <si>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</si>
  <si>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</si>
  <si>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</si>
  <si>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</si>
  <si>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Mean</t>
  </si>
  <si>
    <t>SE</t>
  </si>
  <si>
    <t>Rep 1</t>
  </si>
  <si>
    <t>Rep 2</t>
  </si>
  <si>
    <t>Rep 3</t>
  </si>
  <si>
    <t>Rep 4</t>
  </si>
  <si>
    <t>Rep 5</t>
  </si>
  <si>
    <t>Rep 6</t>
  </si>
  <si>
    <t>Rep 7</t>
  </si>
  <si>
    <t>Rep 8</t>
  </si>
  <si>
    <t>Rep 9</t>
  </si>
  <si>
    <t>Rep 10</t>
  </si>
  <si>
    <t>OP50 (N=10)</t>
  </si>
  <si>
    <t>MH88-1</t>
  </si>
  <si>
    <t>MH88-2</t>
  </si>
  <si>
    <t>MH88-3</t>
  </si>
  <si>
    <t>MH88-4</t>
  </si>
  <si>
    <t>Day</t>
  </si>
  <si>
    <t xml:space="preserve">Rep 2 </t>
  </si>
  <si>
    <t xml:space="preserve">Rep 3 </t>
  </si>
  <si>
    <t>Total progeny rel to OP50</t>
  </si>
  <si>
    <t>P (N=10)</t>
  </si>
  <si>
    <t>MH88-9</t>
  </si>
  <si>
    <t>MH88-5</t>
  </si>
  <si>
    <t>MH88-10</t>
  </si>
  <si>
    <t>MH88-6</t>
  </si>
  <si>
    <t>MH88-11</t>
  </si>
  <si>
    <t>MH88-7</t>
  </si>
  <si>
    <t>MH88-12</t>
  </si>
  <si>
    <t>Total Progeny rel. to OP50</t>
  </si>
  <si>
    <t>MH88-8</t>
  </si>
  <si>
    <t>MH11-1</t>
  </si>
  <si>
    <t>MH11-2</t>
  </si>
  <si>
    <t>MH11-3</t>
  </si>
  <si>
    <t>MH11-4</t>
  </si>
  <si>
    <t>MH11-5 (N=10)</t>
  </si>
  <si>
    <t>MH11-6</t>
  </si>
  <si>
    <t>MH11-7</t>
  </si>
  <si>
    <t>MH11-8</t>
  </si>
  <si>
    <t>MH11-9</t>
  </si>
  <si>
    <t>BOW</t>
  </si>
  <si>
    <t>MH11-10</t>
  </si>
  <si>
    <t>MH11-11</t>
  </si>
  <si>
    <t>MH11-12</t>
  </si>
  <si>
    <t>MH126-1</t>
  </si>
  <si>
    <t>MH126-2</t>
  </si>
  <si>
    <t>MH126-3</t>
  </si>
  <si>
    <t>MH126-4</t>
  </si>
  <si>
    <t>MH126-5(N=10)</t>
  </si>
  <si>
    <t>MH126-6</t>
  </si>
  <si>
    <t>MH126-7</t>
  </si>
  <si>
    <t>MH126-8</t>
  </si>
  <si>
    <t>P</t>
  </si>
  <si>
    <t>MH126-9</t>
  </si>
  <si>
    <t>MH126-10</t>
  </si>
  <si>
    <t>MH126-11</t>
  </si>
  <si>
    <t>MH126-12</t>
  </si>
  <si>
    <t>CEN</t>
  </si>
  <si>
    <t>MH128-1</t>
  </si>
  <si>
    <t>MH128-2</t>
  </si>
  <si>
    <t>MH128-3</t>
  </si>
  <si>
    <t>MH128-4</t>
  </si>
  <si>
    <t>MH128-5 (N=10)</t>
  </si>
  <si>
    <t>DEAD</t>
  </si>
  <si>
    <t>MH128-8</t>
  </si>
  <si>
    <t>MH128-7</t>
  </si>
  <si>
    <t>MH128-9</t>
  </si>
  <si>
    <t>MH128-10</t>
  </si>
  <si>
    <t>MH128-11</t>
  </si>
  <si>
    <t>MH128-12</t>
  </si>
  <si>
    <t>MH41-1</t>
  </si>
  <si>
    <t>MH41-2</t>
  </si>
  <si>
    <t>MH41-3</t>
  </si>
  <si>
    <t>MH41-4</t>
  </si>
  <si>
    <t>MH41-5 (N=10)</t>
  </si>
  <si>
    <t>MH41-6</t>
  </si>
  <si>
    <t>MH41-7</t>
  </si>
  <si>
    <t>MH41-8</t>
  </si>
  <si>
    <t>MH41-9</t>
  </si>
  <si>
    <t>MH41-10</t>
  </si>
  <si>
    <t>MH41-11</t>
  </si>
  <si>
    <t>MH41-12</t>
  </si>
  <si>
    <t>MH100-1</t>
  </si>
  <si>
    <t>MH100-2</t>
  </si>
  <si>
    <t>MH100-3</t>
  </si>
  <si>
    <t>MH100-4</t>
  </si>
  <si>
    <t>MH100-5 (N=10)</t>
  </si>
  <si>
    <t>MH100-6</t>
  </si>
  <si>
    <t>MH100-7</t>
  </si>
  <si>
    <t>MH100-8</t>
  </si>
  <si>
    <t>MH100-9</t>
  </si>
  <si>
    <t>MH100-11</t>
  </si>
  <si>
    <t>MH100-12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</si>
</sst>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u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AEAAA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4" fillId="0" borderId="0" xfId="1" applyFont="1"/>
    <xf numFmtId="0" fontId="1" fillId="0" borderId="0" xfId="1"/>
    <xf numFmtId="0" fontId="3" fillId="0" borderId="0" xfId="1" applyFont="1"/>
    <xf numFmtId="0" fontId="9" fillId="0" borderId="0" xfId="1" applyFont="1"/>
    <xf numFmtId="0" fontId="10" fillId="0" borderId="0" xfId="1" applyFont="1"/>
    <xf numFmtId="0" fontId="2" fillId="0" borderId="0" xfId="1" applyFont="1"/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4" fillId="3" borderId="1" xfId="1" applyFont="1" applyFill="1" applyBorder="1"/>
    <xf numFmtId="0" fontId="4" fillId="0" borderId="1" xfId="1" applyFont="1" applyBorder="1"/>
    <xf numFmtId="0" fontId="5" fillId="0" borderId="1" xfId="1" applyFont="1" applyBorder="1"/>
    <xf numFmtId="0" fontId="1" fillId="0" borderId="1" xfId="1" applyBorder="1"/>
    <xf numFmtId="0" fontId="3" fillId="0" borderId="1" xfId="1" applyFont="1" applyBorder="1"/>
    <xf numFmtId="0" fontId="9" fillId="0" borderId="1" xfId="1" applyFont="1" applyBorder="1"/>
    <xf numFmtId="0" fontId="5" fillId="2" borderId="1" xfId="1" applyFont="1" applyFill="1" applyBorder="1"/>
    <xf numFmtId="0" fontId="1" fillId="2" borderId="1" xfId="1" applyFont="1" applyFill="1" applyBorder="1"/>
    <xf numFmtId="0" fontId="6" fillId="0" borderId="1" xfId="1" applyFont="1" applyBorder="1"/>
    <xf numFmtId="0" fontId="7" fillId="0" borderId="1" xfId="1" applyFont="1" applyBorder="1"/>
    <xf numFmtId="0" fontId="8" fillId="0" borderId="1" xfId="1" applyFont="1" applyBorder="1"/>
    <xf numFmtId="0" fontId="1" fillId="0" borderId="0" xfId="1" applyFill="1"/>
    <xf numFmtId="0" fontId="0" fillId="0" borderId="1" xfId="0" applyBorder="1"/>
    <xf numFmtId="0" fontId="12" fillId="0" borderId="1" xfId="0" applyFont="1" applyBorder="1"/>
    <xf numFmtId="0" fontId="12" fillId="0" borderId="2" xfId="0" applyFont="1" applyBorder="1"/>
    <xf numFmtId="0" fontId="1" fillId="2" borderId="1" xfId="1" applyFill="1" applyBorder="1"/>
    <xf numFmtId="0" fontId="5" fillId="4" borderId="1" xfId="1" applyFont="1" applyFill="1" applyBorder="1"/>
    <xf numFmtId="0" fontId="1" fillId="4" borderId="1" xfId="1" applyFill="1" applyBorder="1"/>
    <xf numFmtId="0" fontId="13" fillId="2" borderId="1" xfId="1" applyFont="1" applyFill="1" applyBorder="1"/>
    <xf numFmtId="0" fontId="0" fillId="2" borderId="1" xfId="0" applyFill="1" applyBorder="1"/>
    <xf numFmtId="0" fontId="3" fillId="0" borderId="1" xfId="0" applyFont="1" applyBorder="1"/>
    <xf numFmtId="0" fontId="0" fillId="5" borderId="0" xfId="0" applyFill="1"/>
    <xf numFmtId="0" fontId="4" fillId="0" borderId="0" xfId="1" applyFont="1" applyFill="1"/>
    <xf numFmtId="0" fontId="10" fillId="0" borderId="0" xfId="1" applyFont="1" applyFill="1"/>
    <xf numFmtId="0" fontId="2" fillId="0" borderId="0" xfId="1" applyFont="1" applyFill="1"/>
    <xf numFmtId="0" fontId="0" fillId="0" borderId="0" xfId="0" applyFill="1"/>
    <xf numFmtId="0" fontId="4" fillId="5" borderId="0" xfId="1" applyFont="1" applyFill="1"/>
    <xf numFmtId="0" fontId="1" fillId="5" borderId="0" xfId="1" applyFill="1"/>
    <xf numFmtId="0" fontId="3" fillId="5" borderId="0" xfId="1" applyFont="1" applyFill="1"/>
    <xf numFmtId="0" fontId="9" fillId="5" borderId="0" xfId="1" applyFont="1" applyFill="1"/>
    <xf numFmtId="0" fontId="2" fillId="5" borderId="0" xfId="1" applyFont="1" applyFill="1"/>
    <xf numFmtId="0" fontId="7" fillId="5" borderId="0" xfId="1" applyFont="1" applyFill="1"/>
    <xf numFmtId="0" fontId="8" fillId="5" borderId="0" xfId="1" applyFont="1" applyFill="1"/>
    <xf numFmtId="0" fontId="2" fillId="0" borderId="1" xfId="1" applyFont="1" applyBorder="1"/>
    <xf numFmtId="0" fontId="14" fillId="0" borderId="0" xfId="0" applyFont="1"/>
    <xf numFmtId="0" fontId="14" fillId="6" borderId="1" xfId="0" applyFont="1" applyFill="1" applyBorder="1"/>
    <xf numFmtId="0" fontId="14" fillId="0" borderId="4" xfId="0" applyFont="1" applyBorder="1"/>
    <xf numFmtId="0" fontId="14" fillId="7" borderId="0" xfId="0" applyFont="1" applyFill="1"/>
    <xf numFmtId="0" fontId="14" fillId="6" borderId="4" xfId="0" applyFont="1" applyFill="1" applyBorder="1"/>
    <xf numFmtId="0" fontId="12" fillId="6" borderId="2" xfId="0" applyFont="1" applyFill="1" applyBorder="1"/>
    <xf numFmtId="0" fontId="12" fillId="6" borderId="3" xfId="0" applyFont="1" applyFill="1" applyBorder="1"/>
    <xf numFmtId="0" fontId="12" fillId="0" borderId="0" xfId="0" applyFont="1"/>
    <xf numFmtId="0" fontId="12" fillId="7" borderId="0" xfId="0" applyFont="1" applyFill="1"/>
    <xf numFmtId="0" fontId="5" fillId="0" borderId="3" xfId="0" applyFont="1" applyBorder="1"/>
    <xf numFmtId="0" fontId="2" fillId="0" borderId="3" xfId="0" applyFont="1" applyBorder="1"/>
    <xf numFmtId="0" fontId="14" fillId="0" borderId="3" xfId="0" applyFont="1" applyBorder="1"/>
    <xf numFmtId="0" fontId="15" fillId="0" borderId="3" xfId="0" applyFont="1" applyBorder="1"/>
    <xf numFmtId="0" fontId="15" fillId="0" borderId="0" xfId="0" applyFont="1"/>
    <xf numFmtId="0" fontId="15" fillId="7" borderId="0" xfId="0" applyFont="1" applyFill="1"/>
    <xf numFmtId="0" fontId="9" fillId="0" borderId="3" xfId="0" applyFont="1" applyBorder="1"/>
    <xf numFmtId="0" fontId="9" fillId="0" borderId="0" xfId="0" applyFont="1"/>
    <xf numFmtId="0" fontId="9" fillId="7" borderId="0" xfId="0" applyFont="1" applyFill="1"/>
    <xf numFmtId="0" fontId="10" fillId="0" borderId="0" xfId="0" applyFont="1"/>
    <xf numFmtId="0" fontId="2" fillId="0" borderId="0" xfId="0" applyFont="1"/>
    <xf numFmtId="0" fontId="2" fillId="7" borderId="0" xfId="0" applyFont="1" applyFill="1"/>
    <xf numFmtId="0" fontId="12" fillId="6" borderId="1" xfId="0" applyFont="1" applyFill="1" applyBorder="1"/>
    <xf numFmtId="0" fontId="12" fillId="6" borderId="4" xfId="0" applyFont="1" applyFill="1" applyBorder="1"/>
    <xf numFmtId="0" fontId="16" fillId="0" borderId="2" xfId="0" applyFont="1" applyBorder="1"/>
    <xf numFmtId="0" fontId="17" fillId="0" borderId="3" xfId="0" applyFont="1" applyBorder="1"/>
    <xf numFmtId="0" fontId="17" fillId="7" borderId="0" xfId="0" applyFont="1" applyFill="1"/>
    <xf numFmtId="0" fontId="8" fillId="0" borderId="3" xfId="0" applyFont="1" applyBorder="1"/>
    <xf numFmtId="0" fontId="8" fillId="7" borderId="0" xfId="0" applyFont="1" applyFill="1"/>
    <xf numFmtId="0" fontId="15" fillId="6" borderId="5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2" fillId="3" borderId="3" xfId="0" applyFont="1" applyFill="1" applyBorder="1"/>
    <xf numFmtId="0" fontId="13" fillId="0" borderId="1" xfId="1" applyFont="1" applyBorder="1"/>
    <xf numFmtId="0" fontId="12" fillId="0" borderId="0" xfId="0" applyFont="1" applyFill="1" applyBorder="1"/>
    <xf numFmtId="0" fontId="5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/>
    <xf numFmtId="0" fontId="2" fillId="0" borderId="0" xfId="0" applyFont="1" applyFill="1"/>
    <xf numFmtId="0" fontId="5" fillId="0" borderId="1" xfId="1" applyFont="1" applyFill="1" applyBorder="1"/>
    <xf numFmtId="0" fontId="1" fillId="0" borderId="1" xfId="1" applyFill="1" applyBorder="1"/>
    <xf numFmtId="0" fontId="5" fillId="0" borderId="1" xfId="0" applyFont="1" applyBorder="1"/>
    <xf numFmtId="0" fontId="14" fillId="0" borderId="1" xfId="0" applyFont="1" applyBorder="1"/>
    <xf numFmtId="0" fontId="5" fillId="2" borderId="1" xfId="0" applyFont="1" applyFill="1" applyBorder="1"/>
    <xf numFmtId="0" fontId="14" fillId="2" borderId="1" xfId="0" applyFont="1" applyFill="1" applyBorder="1"/>
    <xf numFmtId="0" fontId="18" fillId="0" borderId="1" xfId="0" applyFont="1" applyBorder="1"/>
    <xf numFmtId="0" fontId="5" fillId="8" borderId="1" xfId="0" applyFont="1" applyFill="1" applyBorder="1"/>
    <xf numFmtId="0" fontId="5" fillId="9" borderId="1" xfId="0" applyFont="1" applyFill="1" applyBorder="1"/>
    <xf numFmtId="0" fontId="17" fillId="0" borderId="1" xfId="0" applyFont="1" applyBorder="1"/>
    <xf numFmtId="0" fontId="18" fillId="2" borderId="1" xfId="0" applyFont="1" applyFill="1" applyBorder="1"/>
    <xf numFmtId="0" fontId="17" fillId="2" borderId="1" xfId="0" applyFont="1" applyFill="1" applyBorder="1"/>
    <xf numFmtId="0" fontId="14" fillId="0" borderId="3" xfId="0" applyFont="1" applyFill="1" applyBorder="1"/>
    <xf numFmtId="0" fontId="1" fillId="0" borderId="1" xfId="0" applyFont="1" applyBorder="1"/>
    <xf numFmtId="0" fontId="5" fillId="0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1" fillId="0" borderId="0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/>
    <xf numFmtId="0" fontId="3" fillId="0" borderId="0" xfId="0" applyFont="1" applyFill="1" applyBorder="1"/>
    <xf numFmtId="0" fontId="8" fillId="0" borderId="0" xfId="1" applyFont="1" applyFill="1" applyBorder="1"/>
  </cellXfs>
  <cellStyles count="2">
    <cellStyle name="Normal" xfId="0" builtinId="0"/>
    <cellStyle name="Normal 2" xfId="1" xr:uid="{E36AFEA9-4866-6D4F-86B0-394571CCD8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4D545-2904-0245-9DC1-90909CD89D70}">
  <dimension ref="A1:AU98"/>
  <sheetViews>
    <sheetView tabSelected="1" topLeftCell="U75" workbookViewId="0">
      <selection activeCell="AH96" sqref="AH96"/>
    </sheetView>
  </sheetViews>
  <sheetFormatPr baseColWidth="10" defaultRowHeight="16" x14ac:dyDescent="0.2"/>
  <cols>
    <col min="1" max="1" width="14.33203125" customWidth="1"/>
    <col min="10" max="10" width="12.83203125" bestFit="1" customWidth="1"/>
    <col min="11" max="11" width="22.5" bestFit="1" customWidth="1"/>
    <col min="12" max="12" width="4.1640625" style="30" customWidth="1"/>
    <col min="13" max="13" width="12.33203125" bestFit="1" customWidth="1"/>
    <col min="22" max="22" width="12.83203125" bestFit="1" customWidth="1"/>
    <col min="23" max="23" width="22.5" bestFit="1" customWidth="1"/>
    <col min="24" max="24" width="4.1640625" style="30" customWidth="1"/>
    <col min="34" max="34" width="12.83203125" bestFit="1" customWidth="1"/>
    <col min="35" max="35" width="23" bestFit="1" customWidth="1"/>
    <col min="36" max="36" width="4.1640625" style="30" customWidth="1"/>
    <col min="46" max="46" width="12.83203125" bestFit="1" customWidth="1"/>
    <col min="47" max="47" width="23" bestFit="1" customWidth="1"/>
  </cols>
  <sheetData>
    <row r="1" spans="1:46" x14ac:dyDescent="0.2">
      <c r="A1" s="7"/>
      <c r="B1" s="8" t="s">
        <v>28</v>
      </c>
      <c r="C1" s="8"/>
      <c r="D1" s="8"/>
      <c r="E1" s="8"/>
      <c r="F1" s="8"/>
      <c r="G1" s="8"/>
      <c r="H1" s="8"/>
      <c r="I1" s="8"/>
      <c r="J1" s="21"/>
      <c r="M1" s="7"/>
      <c r="N1" s="8" t="s">
        <v>28</v>
      </c>
      <c r="O1" s="8"/>
      <c r="P1" s="8"/>
      <c r="Q1" s="8"/>
      <c r="R1" s="8"/>
      <c r="S1" s="8"/>
      <c r="T1" s="8"/>
      <c r="U1" s="8"/>
      <c r="V1" s="7"/>
      <c r="Y1" s="7"/>
      <c r="Z1" s="8" t="s">
        <v>28</v>
      </c>
      <c r="AA1" s="8"/>
      <c r="AB1" s="8"/>
      <c r="AC1" s="8"/>
      <c r="AD1" s="8"/>
      <c r="AE1" s="8"/>
      <c r="AF1" s="8"/>
      <c r="AG1" s="8"/>
      <c r="AH1" s="7"/>
      <c r="AK1" s="7"/>
      <c r="AL1" s="8" t="s">
        <v>28</v>
      </c>
      <c r="AM1" s="8"/>
      <c r="AN1" s="8"/>
      <c r="AO1" s="8"/>
      <c r="AP1" s="8"/>
      <c r="AQ1" s="8"/>
      <c r="AR1" s="8"/>
      <c r="AS1" s="8"/>
      <c r="AT1" s="7"/>
    </row>
    <row r="2" spans="1:46" x14ac:dyDescent="0.2">
      <c r="A2" s="9" t="s">
        <v>23</v>
      </c>
      <c r="B2" s="9">
        <v>0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10" t="s">
        <v>0</v>
      </c>
      <c r="K2" s="1"/>
      <c r="M2" s="9" t="s">
        <v>23</v>
      </c>
      <c r="N2" s="9">
        <v>0</v>
      </c>
      <c r="O2" s="9">
        <v>1</v>
      </c>
      <c r="P2" s="9">
        <v>2</v>
      </c>
      <c r="Q2" s="9">
        <v>3</v>
      </c>
      <c r="R2" s="9">
        <v>4</v>
      </c>
      <c r="S2" s="9">
        <v>5</v>
      </c>
      <c r="T2" s="9">
        <v>6</v>
      </c>
      <c r="U2" s="9">
        <v>7</v>
      </c>
      <c r="V2" s="9" t="s">
        <v>0</v>
      </c>
      <c r="Y2" s="9" t="s">
        <v>23</v>
      </c>
      <c r="Z2" s="9">
        <v>0</v>
      </c>
      <c r="AA2" s="9">
        <v>1</v>
      </c>
      <c r="AB2" s="9">
        <v>2</v>
      </c>
      <c r="AC2" s="9">
        <v>3</v>
      </c>
      <c r="AD2" s="9">
        <v>4</v>
      </c>
      <c r="AE2" s="9">
        <v>5</v>
      </c>
      <c r="AF2" s="9">
        <v>6</v>
      </c>
      <c r="AG2" s="9">
        <v>7</v>
      </c>
      <c r="AH2" s="9" t="s">
        <v>0</v>
      </c>
      <c r="AI2" s="1"/>
      <c r="AJ2" s="35"/>
      <c r="AK2" s="9" t="s">
        <v>23</v>
      </c>
      <c r="AL2" s="9">
        <v>0</v>
      </c>
      <c r="AM2" s="9">
        <v>1</v>
      </c>
      <c r="AN2" s="9">
        <v>2</v>
      </c>
      <c r="AO2" s="9">
        <v>3</v>
      </c>
      <c r="AP2" s="9">
        <v>4</v>
      </c>
      <c r="AQ2" s="9">
        <v>5</v>
      </c>
      <c r="AR2" s="9">
        <v>6</v>
      </c>
      <c r="AS2" s="9">
        <v>7</v>
      </c>
      <c r="AT2" s="9" t="s">
        <v>0</v>
      </c>
    </row>
    <row r="3" spans="1:46" x14ac:dyDescent="0.2">
      <c r="A3" s="10" t="s">
        <v>1</v>
      </c>
      <c r="B3" s="11">
        <v>0</v>
      </c>
      <c r="C3" s="11">
        <v>0</v>
      </c>
      <c r="D3" s="42">
        <v>16</v>
      </c>
      <c r="E3" s="12">
        <v>0</v>
      </c>
      <c r="F3" s="11">
        <v>0</v>
      </c>
      <c r="G3" s="11">
        <v>0</v>
      </c>
      <c r="H3" s="11">
        <v>0</v>
      </c>
      <c r="I3" s="11">
        <v>0</v>
      </c>
      <c r="J3" s="12">
        <f t="shared" ref="J3:K11" si="0">SUM(A3:H3)</f>
        <v>16</v>
      </c>
      <c r="K3" s="2"/>
      <c r="M3" s="10" t="s">
        <v>13</v>
      </c>
      <c r="N3" s="11">
        <v>0</v>
      </c>
      <c r="O3" s="11">
        <v>0</v>
      </c>
      <c r="P3" s="12">
        <v>7</v>
      </c>
      <c r="Q3" s="12">
        <v>82</v>
      </c>
      <c r="R3" s="11">
        <v>40</v>
      </c>
      <c r="S3" s="11">
        <v>36</v>
      </c>
      <c r="T3" s="11">
        <v>0</v>
      </c>
      <c r="U3" s="11">
        <v>0</v>
      </c>
      <c r="V3" s="12">
        <f t="shared" ref="V3:V10" si="1">SUM(N3:U3)</f>
        <v>165</v>
      </c>
      <c r="Y3" s="22" t="s">
        <v>13</v>
      </c>
      <c r="Z3" s="11">
        <v>0</v>
      </c>
      <c r="AA3" s="11">
        <v>0</v>
      </c>
      <c r="AB3" s="12">
        <v>41</v>
      </c>
      <c r="AC3" s="12">
        <v>81</v>
      </c>
      <c r="AD3" s="11">
        <v>41</v>
      </c>
      <c r="AE3" s="11">
        <v>12</v>
      </c>
      <c r="AF3" s="11">
        <v>0</v>
      </c>
      <c r="AG3" s="11">
        <v>0</v>
      </c>
      <c r="AH3" s="12">
        <f>SUM(Z3:AG3)</f>
        <v>175</v>
      </c>
      <c r="AI3" s="2"/>
      <c r="AJ3" s="36"/>
      <c r="AK3" s="22" t="s">
        <v>13</v>
      </c>
      <c r="AL3" s="11">
        <v>0</v>
      </c>
      <c r="AM3" s="11">
        <v>0</v>
      </c>
      <c r="AN3" s="12">
        <v>49</v>
      </c>
      <c r="AO3" s="12">
        <v>78</v>
      </c>
      <c r="AP3" s="11">
        <v>65</v>
      </c>
      <c r="AQ3" s="11">
        <v>32</v>
      </c>
      <c r="AR3" s="11">
        <v>0</v>
      </c>
      <c r="AS3" s="11">
        <v>0</v>
      </c>
      <c r="AT3" s="12">
        <f>SUM(AL3:AS3)</f>
        <v>224</v>
      </c>
    </row>
    <row r="4" spans="1:46" x14ac:dyDescent="0.2">
      <c r="A4" s="10" t="s">
        <v>2</v>
      </c>
      <c r="B4" s="11">
        <v>0</v>
      </c>
      <c r="C4" s="11">
        <v>0</v>
      </c>
      <c r="D4" s="11">
        <v>38</v>
      </c>
      <c r="E4" s="11">
        <v>110</v>
      </c>
      <c r="F4" s="11">
        <v>71</v>
      </c>
      <c r="G4" s="11">
        <v>15</v>
      </c>
      <c r="H4" s="11">
        <v>0</v>
      </c>
      <c r="I4" s="11">
        <v>0</v>
      </c>
      <c r="J4" s="12">
        <f t="shared" si="0"/>
        <v>234</v>
      </c>
      <c r="K4" s="2"/>
      <c r="M4" s="10" t="s">
        <v>29</v>
      </c>
      <c r="N4" s="11">
        <v>0</v>
      </c>
      <c r="O4" s="11">
        <v>0</v>
      </c>
      <c r="P4" s="11">
        <v>10</v>
      </c>
      <c r="Q4" s="11">
        <v>101</v>
      </c>
      <c r="R4" s="11">
        <v>85</v>
      </c>
      <c r="S4" s="11">
        <v>12</v>
      </c>
      <c r="T4" s="11">
        <v>0</v>
      </c>
      <c r="U4" s="11">
        <v>0</v>
      </c>
      <c r="V4" s="12">
        <f t="shared" si="1"/>
        <v>208</v>
      </c>
      <c r="Y4" s="22" t="s">
        <v>29</v>
      </c>
      <c r="Z4" s="11">
        <v>0</v>
      </c>
      <c r="AA4" s="11">
        <v>0</v>
      </c>
      <c r="AB4" s="11">
        <v>23</v>
      </c>
      <c r="AC4" s="11">
        <v>77</v>
      </c>
      <c r="AD4" s="11">
        <v>72</v>
      </c>
      <c r="AE4" s="11">
        <v>20</v>
      </c>
      <c r="AF4" s="11">
        <v>2</v>
      </c>
      <c r="AG4" s="11">
        <v>0</v>
      </c>
      <c r="AH4" s="12">
        <f>SUM(Z4:AG4)</f>
        <v>194</v>
      </c>
      <c r="AI4" s="2"/>
      <c r="AJ4" s="36"/>
      <c r="AK4" s="22" t="s">
        <v>29</v>
      </c>
      <c r="AL4" s="11">
        <v>0</v>
      </c>
      <c r="AM4" s="11">
        <v>0</v>
      </c>
      <c r="AN4" s="15"/>
      <c r="AO4" s="15"/>
      <c r="AP4" s="15"/>
      <c r="AQ4" s="15"/>
      <c r="AR4" s="15"/>
      <c r="AS4" s="15">
        <v>0</v>
      </c>
      <c r="AT4" s="12"/>
    </row>
    <row r="5" spans="1:46" x14ac:dyDescent="0.2">
      <c r="A5" s="10" t="s">
        <v>3</v>
      </c>
      <c r="B5" s="11">
        <v>0</v>
      </c>
      <c r="C5" s="11">
        <v>0</v>
      </c>
      <c r="D5" s="11">
        <v>34</v>
      </c>
      <c r="E5" s="12">
        <v>63</v>
      </c>
      <c r="F5" s="11">
        <v>51</v>
      </c>
      <c r="G5" s="11">
        <v>44</v>
      </c>
      <c r="H5" s="11">
        <v>0</v>
      </c>
      <c r="I5" s="11">
        <v>0</v>
      </c>
      <c r="J5" s="12">
        <f t="shared" si="0"/>
        <v>192</v>
      </c>
      <c r="K5" s="2"/>
      <c r="M5" s="10" t="s">
        <v>30</v>
      </c>
      <c r="N5" s="11">
        <v>0</v>
      </c>
      <c r="O5" s="11">
        <v>0</v>
      </c>
      <c r="P5" s="11">
        <v>23</v>
      </c>
      <c r="Q5" s="12">
        <v>118</v>
      </c>
      <c r="R5" s="11">
        <v>49</v>
      </c>
      <c r="S5" s="11">
        <v>26</v>
      </c>
      <c r="T5" s="11">
        <v>0</v>
      </c>
      <c r="U5" s="11">
        <v>0</v>
      </c>
      <c r="V5" s="12">
        <f t="shared" si="1"/>
        <v>216</v>
      </c>
      <c r="Y5" s="22" t="s">
        <v>30</v>
      </c>
      <c r="Z5" s="11">
        <v>0</v>
      </c>
      <c r="AA5" s="11">
        <v>0</v>
      </c>
      <c r="AB5" s="11">
        <v>38</v>
      </c>
      <c r="AC5" s="12">
        <v>85</v>
      </c>
      <c r="AD5" s="11">
        <v>47</v>
      </c>
      <c r="AE5" s="11">
        <v>11</v>
      </c>
      <c r="AF5" s="11">
        <v>4</v>
      </c>
      <c r="AG5" s="11">
        <v>0</v>
      </c>
      <c r="AH5" s="12">
        <f>SUM(Z5:AG5)</f>
        <v>185</v>
      </c>
      <c r="AI5" s="2"/>
      <c r="AJ5" s="36"/>
      <c r="AK5" s="22" t="s">
        <v>30</v>
      </c>
      <c r="AL5" s="11">
        <v>0</v>
      </c>
      <c r="AM5" s="11">
        <v>0</v>
      </c>
      <c r="AN5" s="11">
        <v>61</v>
      </c>
      <c r="AO5" s="12">
        <v>102</v>
      </c>
      <c r="AP5" s="11">
        <v>52</v>
      </c>
      <c r="AQ5" s="11">
        <v>4</v>
      </c>
      <c r="AR5" s="11"/>
      <c r="AS5" s="11">
        <v>0</v>
      </c>
      <c r="AT5" s="12">
        <f>SUM(AL5:AS5)</f>
        <v>219</v>
      </c>
    </row>
    <row r="6" spans="1:46" x14ac:dyDescent="0.2">
      <c r="A6" s="10" t="s">
        <v>4</v>
      </c>
      <c r="B6" s="11">
        <v>0</v>
      </c>
      <c r="C6" s="11">
        <v>0</v>
      </c>
      <c r="D6" s="11">
        <v>26</v>
      </c>
      <c r="E6" s="11">
        <v>74</v>
      </c>
      <c r="F6" s="11">
        <v>31</v>
      </c>
      <c r="G6" s="11">
        <v>12</v>
      </c>
      <c r="H6" s="11">
        <v>13</v>
      </c>
      <c r="I6" s="11">
        <v>0</v>
      </c>
      <c r="J6" s="12">
        <f t="shared" si="0"/>
        <v>156</v>
      </c>
      <c r="K6" s="2"/>
      <c r="M6" s="10" t="s">
        <v>16</v>
      </c>
      <c r="N6" s="11">
        <v>0</v>
      </c>
      <c r="O6" s="11">
        <v>0</v>
      </c>
      <c r="P6" s="11">
        <v>9</v>
      </c>
      <c r="Q6" s="11">
        <v>83</v>
      </c>
      <c r="R6" s="11">
        <v>39</v>
      </c>
      <c r="S6" s="11">
        <v>37</v>
      </c>
      <c r="T6" s="11">
        <v>2</v>
      </c>
      <c r="U6" s="11">
        <v>0</v>
      </c>
      <c r="V6" s="12">
        <f t="shared" si="1"/>
        <v>170</v>
      </c>
      <c r="Y6" s="22" t="s">
        <v>16</v>
      </c>
      <c r="Z6" s="11">
        <v>0</v>
      </c>
      <c r="AA6" s="11">
        <v>0</v>
      </c>
      <c r="AB6" s="11">
        <v>27</v>
      </c>
      <c r="AC6" s="11">
        <v>97</v>
      </c>
      <c r="AD6" s="11">
        <v>48</v>
      </c>
      <c r="AE6" s="11">
        <v>23</v>
      </c>
      <c r="AF6" s="11">
        <v>0</v>
      </c>
      <c r="AG6" s="11">
        <v>0</v>
      </c>
      <c r="AH6" s="12">
        <f>SUM(Z6:AG6)</f>
        <v>195</v>
      </c>
      <c r="AI6" s="2"/>
      <c r="AJ6" s="36"/>
      <c r="AK6" s="22" t="s">
        <v>16</v>
      </c>
      <c r="AL6" s="11">
        <v>0</v>
      </c>
      <c r="AM6" s="11">
        <v>0</v>
      </c>
      <c r="AN6" s="11">
        <v>50</v>
      </c>
      <c r="AO6" s="11">
        <v>64</v>
      </c>
      <c r="AP6" s="11">
        <v>83</v>
      </c>
      <c r="AQ6" s="11">
        <v>24</v>
      </c>
      <c r="AR6" s="11">
        <v>0</v>
      </c>
      <c r="AS6" s="11">
        <v>0</v>
      </c>
      <c r="AT6" s="12">
        <f>SUM(AL6:AS6)</f>
        <v>221</v>
      </c>
    </row>
    <row r="7" spans="1:46" x14ac:dyDescent="0.2">
      <c r="A7" s="10" t="s">
        <v>5</v>
      </c>
      <c r="B7" s="11">
        <v>0</v>
      </c>
      <c r="C7" s="11">
        <v>0</v>
      </c>
      <c r="D7" s="11">
        <v>16</v>
      </c>
      <c r="E7" s="11">
        <v>51</v>
      </c>
      <c r="F7" s="11">
        <v>73</v>
      </c>
      <c r="G7" s="12">
        <v>52</v>
      </c>
      <c r="H7" s="11">
        <v>0</v>
      </c>
      <c r="I7" s="11">
        <v>0</v>
      </c>
      <c r="J7" s="12">
        <f t="shared" si="0"/>
        <v>192</v>
      </c>
      <c r="K7" s="2"/>
      <c r="M7" s="10" t="s">
        <v>17</v>
      </c>
      <c r="N7" s="11">
        <v>0</v>
      </c>
      <c r="O7" s="11">
        <v>0</v>
      </c>
      <c r="P7" s="11">
        <v>15</v>
      </c>
      <c r="Q7" s="11">
        <v>69</v>
      </c>
      <c r="R7" s="11">
        <v>105</v>
      </c>
      <c r="S7" s="12">
        <v>19</v>
      </c>
      <c r="T7" s="11">
        <v>1</v>
      </c>
      <c r="U7" s="11">
        <v>0</v>
      </c>
      <c r="V7" s="12">
        <f t="shared" si="1"/>
        <v>209</v>
      </c>
      <c r="Y7" s="22" t="s">
        <v>17</v>
      </c>
      <c r="Z7" s="11">
        <v>0</v>
      </c>
      <c r="AA7" s="11">
        <v>0</v>
      </c>
      <c r="AB7" s="11">
        <v>14</v>
      </c>
      <c r="AC7" s="11">
        <v>94</v>
      </c>
      <c r="AD7" s="11">
        <v>81</v>
      </c>
      <c r="AE7" s="12">
        <v>22</v>
      </c>
      <c r="AF7" s="11">
        <v>1</v>
      </c>
      <c r="AG7" s="11">
        <v>0</v>
      </c>
      <c r="AH7" s="12">
        <f>SUM(Z7:AG7)</f>
        <v>212</v>
      </c>
      <c r="AI7" s="2"/>
      <c r="AJ7" s="36"/>
      <c r="AK7" s="22" t="s">
        <v>17</v>
      </c>
      <c r="AL7" s="11">
        <v>0</v>
      </c>
      <c r="AM7" s="11">
        <v>0</v>
      </c>
      <c r="AN7" s="11">
        <v>67</v>
      </c>
      <c r="AO7" s="11">
        <v>68</v>
      </c>
      <c r="AP7" s="11">
        <v>72</v>
      </c>
      <c r="AQ7" s="12">
        <v>5</v>
      </c>
      <c r="AR7" s="11">
        <v>0</v>
      </c>
      <c r="AS7" s="11">
        <v>0</v>
      </c>
      <c r="AT7" s="12">
        <f>SUM(AL7:AS7)</f>
        <v>212</v>
      </c>
    </row>
    <row r="8" spans="1:46" x14ac:dyDescent="0.2">
      <c r="A8" s="10" t="s">
        <v>6</v>
      </c>
      <c r="B8" s="11">
        <v>0</v>
      </c>
      <c r="C8" s="11">
        <v>0</v>
      </c>
      <c r="D8" s="11">
        <v>52</v>
      </c>
      <c r="E8" s="11">
        <v>91</v>
      </c>
      <c r="F8" s="11">
        <v>14</v>
      </c>
      <c r="G8" s="11">
        <v>15</v>
      </c>
      <c r="H8" s="11">
        <v>0</v>
      </c>
      <c r="I8" s="11">
        <v>0</v>
      </c>
      <c r="J8" s="12">
        <f t="shared" si="0"/>
        <v>172</v>
      </c>
      <c r="K8" s="2"/>
      <c r="M8" s="10" t="s">
        <v>18</v>
      </c>
      <c r="N8" s="11">
        <v>0</v>
      </c>
      <c r="O8" s="11">
        <v>0</v>
      </c>
      <c r="P8" s="11">
        <v>2</v>
      </c>
      <c r="Q8" s="11">
        <v>55</v>
      </c>
      <c r="R8" s="11">
        <v>61</v>
      </c>
      <c r="S8" s="11">
        <v>13</v>
      </c>
      <c r="T8" s="11">
        <v>0</v>
      </c>
      <c r="U8" s="11">
        <v>0</v>
      </c>
      <c r="V8" s="12">
        <f t="shared" si="1"/>
        <v>131</v>
      </c>
      <c r="Y8" s="22" t="s">
        <v>18</v>
      </c>
      <c r="Z8" s="11">
        <v>0</v>
      </c>
      <c r="AA8" s="11">
        <v>0</v>
      </c>
      <c r="AB8" s="11">
        <v>22</v>
      </c>
      <c r="AC8" s="11">
        <v>74</v>
      </c>
      <c r="AD8" s="11">
        <v>49</v>
      </c>
      <c r="AE8" s="11">
        <v>9</v>
      </c>
      <c r="AF8" s="11">
        <v>31</v>
      </c>
      <c r="AG8" s="11">
        <v>0</v>
      </c>
      <c r="AH8" s="12">
        <f>SUM(Z8:AG8)</f>
        <v>185</v>
      </c>
      <c r="AI8" s="2"/>
      <c r="AJ8" s="36"/>
      <c r="AK8" s="22" t="s">
        <v>18</v>
      </c>
      <c r="AL8" s="11">
        <v>0</v>
      </c>
      <c r="AM8" s="11">
        <v>0</v>
      </c>
      <c r="AN8" s="11">
        <v>52</v>
      </c>
      <c r="AO8" s="11">
        <v>76</v>
      </c>
      <c r="AP8" s="11">
        <v>70</v>
      </c>
      <c r="AQ8" s="11">
        <v>44</v>
      </c>
      <c r="AR8" s="11">
        <v>0</v>
      </c>
      <c r="AS8" s="11">
        <v>0</v>
      </c>
      <c r="AT8" s="12">
        <f>SUM(AL8:AS8)</f>
        <v>242</v>
      </c>
    </row>
    <row r="9" spans="1:46" x14ac:dyDescent="0.2">
      <c r="A9" s="10" t="s">
        <v>7</v>
      </c>
      <c r="B9" s="11">
        <v>0</v>
      </c>
      <c r="C9" s="11">
        <v>0</v>
      </c>
      <c r="D9" s="11">
        <v>44</v>
      </c>
      <c r="E9" s="11">
        <v>69</v>
      </c>
      <c r="F9" s="12">
        <v>9</v>
      </c>
      <c r="G9" s="11">
        <v>63</v>
      </c>
      <c r="H9" s="11">
        <v>0</v>
      </c>
      <c r="I9" s="11">
        <v>0</v>
      </c>
      <c r="J9" s="12">
        <f t="shared" si="0"/>
        <v>185</v>
      </c>
      <c r="K9" s="2"/>
      <c r="M9" s="10" t="s">
        <v>19</v>
      </c>
      <c r="N9" s="11">
        <v>0</v>
      </c>
      <c r="O9" s="11">
        <v>0</v>
      </c>
      <c r="P9" s="11">
        <v>13</v>
      </c>
      <c r="Q9" s="11">
        <v>37</v>
      </c>
      <c r="R9" s="12">
        <v>82</v>
      </c>
      <c r="S9" s="11">
        <v>10</v>
      </c>
      <c r="T9" s="11">
        <v>3</v>
      </c>
      <c r="U9" s="11">
        <v>0</v>
      </c>
      <c r="V9" s="12">
        <f t="shared" si="1"/>
        <v>145</v>
      </c>
      <c r="Y9" s="22" t="s">
        <v>19</v>
      </c>
      <c r="Z9" s="11">
        <v>0</v>
      </c>
      <c r="AA9" s="11">
        <v>0</v>
      </c>
      <c r="AB9" s="11">
        <v>34</v>
      </c>
      <c r="AC9" s="11">
        <v>52</v>
      </c>
      <c r="AD9" s="12">
        <v>77</v>
      </c>
      <c r="AE9" s="11">
        <v>16</v>
      </c>
      <c r="AF9" s="11">
        <v>0</v>
      </c>
      <c r="AG9" s="11">
        <v>0</v>
      </c>
      <c r="AH9" s="12">
        <f>SUM(Z9:AG9)</f>
        <v>179</v>
      </c>
      <c r="AI9" s="2"/>
      <c r="AJ9" s="36"/>
      <c r="AK9" s="22" t="s">
        <v>19</v>
      </c>
      <c r="AL9" s="11">
        <v>0</v>
      </c>
      <c r="AM9" s="11">
        <v>0</v>
      </c>
      <c r="AN9" s="11">
        <v>45</v>
      </c>
      <c r="AO9" s="11">
        <v>88</v>
      </c>
      <c r="AP9" s="12">
        <v>145</v>
      </c>
      <c r="AQ9" s="11">
        <v>10</v>
      </c>
      <c r="AR9" s="11">
        <v>0</v>
      </c>
      <c r="AS9" s="11">
        <v>0</v>
      </c>
      <c r="AT9" s="12">
        <f>SUM(AL9:AS9)</f>
        <v>288</v>
      </c>
    </row>
    <row r="10" spans="1:46" x14ac:dyDescent="0.2">
      <c r="A10" s="10" t="s">
        <v>8</v>
      </c>
      <c r="B10" s="11">
        <v>0</v>
      </c>
      <c r="C10" s="11">
        <v>0</v>
      </c>
      <c r="D10" s="11">
        <v>30</v>
      </c>
      <c r="E10" s="11">
        <v>77</v>
      </c>
      <c r="F10" s="11">
        <v>65</v>
      </c>
      <c r="G10" s="11">
        <v>14</v>
      </c>
      <c r="H10" s="11">
        <v>0</v>
      </c>
      <c r="I10" s="11">
        <v>0</v>
      </c>
      <c r="J10" s="12">
        <f t="shared" si="0"/>
        <v>186</v>
      </c>
      <c r="K10" s="2"/>
      <c r="M10" s="10" t="s">
        <v>20</v>
      </c>
      <c r="N10" s="11">
        <v>0</v>
      </c>
      <c r="O10" s="11">
        <v>0</v>
      </c>
      <c r="P10" s="11">
        <v>16</v>
      </c>
      <c r="Q10" s="11">
        <v>86</v>
      </c>
      <c r="R10" s="11">
        <v>36</v>
      </c>
      <c r="S10" s="11">
        <v>41</v>
      </c>
      <c r="T10" s="11">
        <v>0</v>
      </c>
      <c r="U10" s="11">
        <v>0</v>
      </c>
      <c r="V10" s="12">
        <f t="shared" si="1"/>
        <v>179</v>
      </c>
      <c r="Y10" s="22" t="s">
        <v>20</v>
      </c>
      <c r="Z10" s="11">
        <v>0</v>
      </c>
      <c r="AA10" s="11">
        <v>0</v>
      </c>
      <c r="AB10" s="11">
        <v>42</v>
      </c>
      <c r="AC10" s="11">
        <v>88</v>
      </c>
      <c r="AD10" s="11">
        <v>58</v>
      </c>
      <c r="AE10" s="11">
        <v>17</v>
      </c>
      <c r="AF10" s="11">
        <v>0</v>
      </c>
      <c r="AG10" s="11">
        <v>0</v>
      </c>
      <c r="AH10" s="12">
        <f>SUM(Z10:AG10)</f>
        <v>205</v>
      </c>
      <c r="AI10" s="2"/>
      <c r="AJ10" s="36"/>
      <c r="AK10" s="22" t="s">
        <v>20</v>
      </c>
      <c r="AL10" s="11">
        <v>0</v>
      </c>
      <c r="AM10" s="11">
        <v>0</v>
      </c>
      <c r="AN10" s="15"/>
      <c r="AO10" s="15"/>
      <c r="AP10" s="15"/>
      <c r="AQ10" s="15"/>
      <c r="AR10" s="15"/>
      <c r="AS10" s="15">
        <v>0</v>
      </c>
      <c r="AT10" s="12"/>
    </row>
    <row r="11" spans="1:46" x14ac:dyDescent="0.2">
      <c r="A11" s="10" t="s">
        <v>9</v>
      </c>
      <c r="B11" s="11">
        <v>0</v>
      </c>
      <c r="C11" s="11">
        <v>0</v>
      </c>
      <c r="D11" s="12">
        <v>25</v>
      </c>
      <c r="E11" s="11">
        <v>37</v>
      </c>
      <c r="F11" s="11">
        <v>46</v>
      </c>
      <c r="G11" s="11">
        <v>50</v>
      </c>
      <c r="H11" s="11">
        <v>0</v>
      </c>
      <c r="I11" s="11">
        <v>0</v>
      </c>
      <c r="J11" s="12">
        <f t="shared" si="0"/>
        <v>158</v>
      </c>
      <c r="K11" s="2"/>
      <c r="M11" s="10" t="s">
        <v>21</v>
      </c>
      <c r="N11" s="11">
        <v>0</v>
      </c>
      <c r="O11" s="11">
        <v>0</v>
      </c>
      <c r="P11" s="12">
        <v>3</v>
      </c>
      <c r="Q11" s="11">
        <v>80</v>
      </c>
      <c r="R11" s="15"/>
      <c r="S11" s="15"/>
      <c r="T11" s="15"/>
      <c r="U11" s="15"/>
      <c r="V11" s="12"/>
      <c r="Y11" s="22" t="s">
        <v>21</v>
      </c>
      <c r="Z11" s="11">
        <v>0</v>
      </c>
      <c r="AA11" s="11">
        <v>0</v>
      </c>
      <c r="AB11" s="12">
        <v>31</v>
      </c>
      <c r="AC11" s="11">
        <v>76</v>
      </c>
      <c r="AD11" s="11">
        <v>62</v>
      </c>
      <c r="AE11" s="11">
        <v>26</v>
      </c>
      <c r="AF11" s="11">
        <v>0</v>
      </c>
      <c r="AG11" s="11">
        <v>0</v>
      </c>
      <c r="AH11" s="12">
        <f>SUM(Z11:AG11)</f>
        <v>195</v>
      </c>
      <c r="AI11" s="2"/>
      <c r="AJ11" s="36"/>
      <c r="AK11" s="22" t="s">
        <v>21</v>
      </c>
      <c r="AL11" s="11">
        <v>0</v>
      </c>
      <c r="AM11" s="11">
        <v>0</v>
      </c>
      <c r="AN11" s="12">
        <v>76</v>
      </c>
      <c r="AO11" s="11">
        <v>132</v>
      </c>
      <c r="AP11" s="11">
        <v>63</v>
      </c>
      <c r="AQ11" s="11">
        <v>2</v>
      </c>
      <c r="AR11" s="11">
        <v>0</v>
      </c>
      <c r="AS11" s="11">
        <v>0</v>
      </c>
      <c r="AT11" s="12">
        <f>SUM(AL11:AS11)</f>
        <v>273</v>
      </c>
    </row>
    <row r="12" spans="1:46" x14ac:dyDescent="0.2">
      <c r="A12" s="10" t="s">
        <v>10</v>
      </c>
      <c r="B12" s="11">
        <v>0</v>
      </c>
      <c r="C12" s="11">
        <v>0</v>
      </c>
      <c r="D12" s="11">
        <v>24</v>
      </c>
      <c r="E12" s="11">
        <v>55</v>
      </c>
      <c r="F12" s="12">
        <v>78</v>
      </c>
      <c r="G12" s="11">
        <v>27</v>
      </c>
      <c r="H12" s="11">
        <v>0</v>
      </c>
      <c r="I12" s="11">
        <v>0</v>
      </c>
      <c r="J12" s="12">
        <f>SUM(A12:H12)</f>
        <v>184</v>
      </c>
      <c r="K12" s="2"/>
      <c r="M12" s="10" t="s">
        <v>22</v>
      </c>
      <c r="N12" s="11">
        <v>0</v>
      </c>
      <c r="O12" s="11">
        <v>0</v>
      </c>
      <c r="P12" s="11">
        <v>7</v>
      </c>
      <c r="Q12" s="11">
        <v>89</v>
      </c>
      <c r="R12" s="12">
        <v>52</v>
      </c>
      <c r="S12" s="11">
        <v>4</v>
      </c>
      <c r="T12" s="11">
        <v>2</v>
      </c>
      <c r="U12" s="11">
        <v>0</v>
      </c>
      <c r="V12" s="12">
        <f>SUM(N12:U12)</f>
        <v>154</v>
      </c>
      <c r="Y12" s="22" t="s">
        <v>22</v>
      </c>
      <c r="Z12" s="11">
        <v>0</v>
      </c>
      <c r="AA12" s="11">
        <v>0</v>
      </c>
      <c r="AB12" s="11">
        <v>49</v>
      </c>
      <c r="AC12" s="11">
        <v>92</v>
      </c>
      <c r="AD12" s="12">
        <v>39</v>
      </c>
      <c r="AE12" s="11">
        <v>19</v>
      </c>
      <c r="AF12" s="11">
        <v>2</v>
      </c>
      <c r="AG12" s="11">
        <v>0</v>
      </c>
      <c r="AH12" s="12">
        <f>SUM(Z12:AG12)</f>
        <v>201</v>
      </c>
      <c r="AI12" s="2"/>
      <c r="AJ12" s="36"/>
      <c r="AK12" s="22" t="s">
        <v>22</v>
      </c>
      <c r="AL12" s="11">
        <v>0</v>
      </c>
      <c r="AM12" s="11">
        <v>0</v>
      </c>
      <c r="AN12" s="11">
        <v>51</v>
      </c>
      <c r="AO12" s="11">
        <v>87</v>
      </c>
      <c r="AP12" s="12">
        <v>97</v>
      </c>
      <c r="AQ12" s="11">
        <v>3</v>
      </c>
      <c r="AR12" s="11">
        <v>0</v>
      </c>
      <c r="AS12" s="11">
        <v>0</v>
      </c>
      <c r="AT12" s="12">
        <f>SUM(AL12:AS12)</f>
        <v>238</v>
      </c>
    </row>
    <row r="13" spans="1:46" x14ac:dyDescent="0.2">
      <c r="A13" s="10" t="s">
        <v>11</v>
      </c>
      <c r="B13" s="13">
        <f t="shared" ref="B13:I13" si="2">AVERAGE(B3:B12)</f>
        <v>0</v>
      </c>
      <c r="C13" s="13">
        <f t="shared" si="2"/>
        <v>0</v>
      </c>
      <c r="D13" s="13">
        <f t="shared" si="2"/>
        <v>30.5</v>
      </c>
      <c r="E13" s="13">
        <f t="shared" si="2"/>
        <v>62.7</v>
      </c>
      <c r="F13" s="13">
        <f t="shared" si="2"/>
        <v>43.8</v>
      </c>
      <c r="G13" s="13">
        <f t="shared" si="2"/>
        <v>29.2</v>
      </c>
      <c r="H13" s="13">
        <f t="shared" si="2"/>
        <v>1.3</v>
      </c>
      <c r="I13" s="13">
        <f t="shared" si="2"/>
        <v>0</v>
      </c>
      <c r="J13" s="13">
        <f>AVERAGE(J4:J12)</f>
        <v>184.33333333333334</v>
      </c>
      <c r="K13" s="3"/>
      <c r="M13" s="10" t="s">
        <v>11</v>
      </c>
      <c r="N13" s="13">
        <f t="shared" ref="N13:U13" si="3">AVERAGE(N3:N12)</f>
        <v>0</v>
      </c>
      <c r="O13" s="13">
        <f t="shared" si="3"/>
        <v>0</v>
      </c>
      <c r="P13" s="13">
        <f t="shared" si="3"/>
        <v>10.5</v>
      </c>
      <c r="Q13" s="13">
        <f t="shared" si="3"/>
        <v>80</v>
      </c>
      <c r="R13" s="13">
        <f t="shared" si="3"/>
        <v>61</v>
      </c>
      <c r="S13" s="13">
        <f t="shared" si="3"/>
        <v>22</v>
      </c>
      <c r="T13" s="13">
        <f t="shared" si="3"/>
        <v>0.88888888888888884</v>
      </c>
      <c r="U13" s="13">
        <f t="shared" si="3"/>
        <v>0</v>
      </c>
      <c r="V13" s="13">
        <f>AVERAGE(V3:V12)</f>
        <v>175.22222222222223</v>
      </c>
      <c r="Y13" s="10" t="s">
        <v>11</v>
      </c>
      <c r="Z13" s="13">
        <f t="shared" ref="Z13:AG13" si="4">AVERAGE(Z3:Z12)</f>
        <v>0</v>
      </c>
      <c r="AA13" s="13">
        <f t="shared" si="4"/>
        <v>0</v>
      </c>
      <c r="AB13" s="13">
        <f t="shared" si="4"/>
        <v>32.1</v>
      </c>
      <c r="AC13" s="13">
        <f t="shared" si="4"/>
        <v>81.599999999999994</v>
      </c>
      <c r="AD13" s="13">
        <f>AVERAGE(AD3:AD12)</f>
        <v>57.4</v>
      </c>
      <c r="AE13" s="13">
        <f>AVERAGE(AE3:AE12)</f>
        <v>17.5</v>
      </c>
      <c r="AF13" s="13">
        <f t="shared" si="4"/>
        <v>4</v>
      </c>
      <c r="AG13" s="13">
        <f t="shared" si="4"/>
        <v>0</v>
      </c>
      <c r="AH13" s="13">
        <f>AVERAGE(AH3:AH12)</f>
        <v>192.6</v>
      </c>
      <c r="AI13" s="3"/>
      <c r="AJ13" s="37"/>
      <c r="AK13" s="10" t="s">
        <v>11</v>
      </c>
      <c r="AL13" s="13">
        <f t="shared" ref="AL13" si="5">AVERAGE(AL3:AL12)</f>
        <v>0</v>
      </c>
      <c r="AM13" s="13">
        <f>AVERAGE(AM3:AM12)</f>
        <v>0</v>
      </c>
      <c r="AN13" s="13">
        <f t="shared" ref="AN13:AR13" si="6">AVERAGE(AN3:AN12)</f>
        <v>56.375</v>
      </c>
      <c r="AO13" s="13">
        <f t="shared" si="6"/>
        <v>86.875</v>
      </c>
      <c r="AP13" s="13">
        <f t="shared" si="6"/>
        <v>80.875</v>
      </c>
      <c r="AQ13" s="13">
        <f t="shared" si="6"/>
        <v>15.5</v>
      </c>
      <c r="AR13" s="13">
        <f t="shared" si="6"/>
        <v>0</v>
      </c>
      <c r="AS13" s="13">
        <f>AVERAGE(AS3:AS12)</f>
        <v>0</v>
      </c>
      <c r="AT13" s="13">
        <f>AVERAGE(AT3:AT12)</f>
        <v>239.625</v>
      </c>
    </row>
    <row r="14" spans="1:46" x14ac:dyDescent="0.2">
      <c r="A14" s="10" t="s">
        <v>12</v>
      </c>
      <c r="B14" s="14">
        <f t="shared" ref="B14:I14" si="7">(STDEV(B3:B12))/(SQRT(COUNT(B3:B12)))</f>
        <v>0</v>
      </c>
      <c r="C14" s="14">
        <f t="shared" si="7"/>
        <v>0</v>
      </c>
      <c r="D14" s="14">
        <f t="shared" si="7"/>
        <v>3.6915820155832617</v>
      </c>
      <c r="E14" s="14">
        <f t="shared" si="7"/>
        <v>9.5441081301502422</v>
      </c>
      <c r="F14" s="14">
        <f t="shared" si="7"/>
        <v>9.0979851249237207</v>
      </c>
      <c r="G14" s="14">
        <f t="shared" si="7"/>
        <v>6.7508024214409748</v>
      </c>
      <c r="H14" s="14">
        <f t="shared" si="7"/>
        <v>1.2999999999999998</v>
      </c>
      <c r="I14" s="14">
        <f t="shared" si="7"/>
        <v>0</v>
      </c>
      <c r="J14" s="14">
        <f>(STDEV(J3:J12))/(SQRT(COUNT(J3:J12)))</f>
        <v>18.177672507165976</v>
      </c>
      <c r="K14" s="4"/>
      <c r="M14" s="10" t="s">
        <v>12</v>
      </c>
      <c r="N14" s="14">
        <f t="shared" ref="N14:U14" si="8">(STDEV(N3:N12))/(SQRT(COUNT(N3:N12)))</f>
        <v>0</v>
      </c>
      <c r="O14" s="14">
        <f t="shared" si="8"/>
        <v>0</v>
      </c>
      <c r="P14" s="14">
        <f t="shared" si="8"/>
        <v>2.023473361436825</v>
      </c>
      <c r="Q14" s="14">
        <f t="shared" si="8"/>
        <v>7.1569701845279621</v>
      </c>
      <c r="R14" s="14">
        <f t="shared" si="8"/>
        <v>8.1034971874288129</v>
      </c>
      <c r="S14" s="14">
        <f t="shared" si="8"/>
        <v>4.4969125210773475</v>
      </c>
      <c r="T14" s="14">
        <f t="shared" si="8"/>
        <v>0.3888888888888889</v>
      </c>
      <c r="U14" s="14">
        <f t="shared" si="8"/>
        <v>0</v>
      </c>
      <c r="V14" s="14">
        <f>(STDEV(V3:V12))/(SQRT(COUNT(V3:V12)))</f>
        <v>10.099199332644837</v>
      </c>
      <c r="Y14" s="10" t="s">
        <v>12</v>
      </c>
      <c r="Z14" s="14">
        <f t="shared" ref="Z14:AG14" si="9">(STDEV(Z3:Z12))/(SQRT(COUNT(Z3:Z12)))</f>
        <v>0</v>
      </c>
      <c r="AA14" s="14">
        <f t="shared" si="9"/>
        <v>0</v>
      </c>
      <c r="AB14" s="14">
        <f t="shared" si="9"/>
        <v>3.4008168953290547</v>
      </c>
      <c r="AC14" s="14">
        <f t="shared" si="9"/>
        <v>4.1344084623236332</v>
      </c>
      <c r="AD14" s="14">
        <f t="shared" si="9"/>
        <v>4.7730726185783343</v>
      </c>
      <c r="AE14" s="14">
        <f t="shared" si="9"/>
        <v>1.7591033069278348</v>
      </c>
      <c r="AF14" s="14">
        <f t="shared" si="9"/>
        <v>3.0294847380004697</v>
      </c>
      <c r="AG14" s="14">
        <f t="shared" si="9"/>
        <v>0</v>
      </c>
      <c r="AH14" s="14">
        <f>(STDEV(AH3:AH12))/(SQRT(COUNT(AH3:AH12)))</f>
        <v>3.6884203182994808</v>
      </c>
      <c r="AI14" s="4"/>
      <c r="AJ14" s="38"/>
      <c r="AK14" s="10" t="s">
        <v>12</v>
      </c>
      <c r="AL14" s="14">
        <f t="shared" ref="AL14:AS14" si="10">(STDEV(AL3:AL12))/(SQRT(COUNT(AL3:AL12)))</f>
        <v>0</v>
      </c>
      <c r="AM14" s="14">
        <f t="shared" si="10"/>
        <v>0</v>
      </c>
      <c r="AN14" s="14">
        <f t="shared" si="10"/>
        <v>3.7604022391228309</v>
      </c>
      <c r="AO14" s="14">
        <f t="shared" si="10"/>
        <v>7.7262019407061455</v>
      </c>
      <c r="AP14" s="14">
        <f t="shared" si="10"/>
        <v>10.332745278966282</v>
      </c>
      <c r="AQ14" s="14">
        <f t="shared" si="10"/>
        <v>5.6188458397991816</v>
      </c>
      <c r="AR14" s="14">
        <f t="shared" si="10"/>
        <v>0</v>
      </c>
      <c r="AS14" s="14">
        <f t="shared" si="10"/>
        <v>0</v>
      </c>
      <c r="AT14" s="14">
        <f>(STDEV(AT3:AT12))/(SQRT(COUNT(AT3:AT12)))</f>
        <v>9.6749630859391758</v>
      </c>
    </row>
    <row r="15" spans="1:46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M15" s="5"/>
      <c r="N15" s="6"/>
      <c r="O15" s="6"/>
      <c r="P15" s="6"/>
      <c r="Q15" s="6"/>
      <c r="R15" s="6"/>
      <c r="S15" s="6"/>
      <c r="T15" s="6"/>
      <c r="U15" s="6"/>
      <c r="V15" s="6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39"/>
      <c r="AK15" s="5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M16" s="31"/>
      <c r="N16" s="20"/>
      <c r="O16" s="20"/>
      <c r="P16" s="20"/>
      <c r="Q16" s="20"/>
      <c r="R16" s="20"/>
      <c r="S16" s="20"/>
      <c r="T16" s="20"/>
      <c r="U16" s="20"/>
      <c r="V16" s="20"/>
      <c r="Y16" s="31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6"/>
      <c r="AK16" s="31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7" x14ac:dyDescent="0.2">
      <c r="M17" s="1"/>
      <c r="N17" s="2"/>
      <c r="O17" s="2"/>
      <c r="P17" s="2"/>
      <c r="Q17" s="2"/>
      <c r="R17" s="2"/>
      <c r="S17" s="2"/>
      <c r="T17" s="2"/>
      <c r="U17" s="2"/>
      <c r="V17" s="2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36"/>
      <c r="AK17" s="1"/>
      <c r="AL17" s="2"/>
      <c r="AM17" s="2"/>
      <c r="AN17" s="2"/>
      <c r="AO17" s="2"/>
      <c r="AP17" s="2"/>
      <c r="AQ17" s="2"/>
      <c r="AR17" s="2"/>
      <c r="AS17" s="2"/>
      <c r="AT17" s="2"/>
    </row>
    <row r="18" spans="1:47" x14ac:dyDescent="0.2">
      <c r="A18" s="9" t="s">
        <v>32</v>
      </c>
      <c r="B18" s="9">
        <v>0</v>
      </c>
      <c r="C18" s="9">
        <v>1</v>
      </c>
      <c r="D18" s="9">
        <v>2</v>
      </c>
      <c r="E18" s="9">
        <v>3</v>
      </c>
      <c r="F18" s="9">
        <v>4</v>
      </c>
      <c r="G18" s="9">
        <v>5</v>
      </c>
      <c r="H18" s="9">
        <v>6</v>
      </c>
      <c r="I18" s="9">
        <v>7</v>
      </c>
      <c r="J18" s="9" t="s">
        <v>0</v>
      </c>
      <c r="K18" s="9" t="s">
        <v>31</v>
      </c>
      <c r="M18" s="9" t="s">
        <v>32</v>
      </c>
      <c r="N18" s="9">
        <v>0</v>
      </c>
      <c r="O18" s="9">
        <v>1</v>
      </c>
      <c r="P18" s="9">
        <v>2</v>
      </c>
      <c r="Q18" s="9">
        <v>3</v>
      </c>
      <c r="R18" s="9">
        <v>4</v>
      </c>
      <c r="S18" s="9">
        <v>5</v>
      </c>
      <c r="T18" s="9">
        <v>6</v>
      </c>
      <c r="U18" s="9">
        <v>7</v>
      </c>
      <c r="V18" s="9" t="s">
        <v>0</v>
      </c>
      <c r="W18" s="9" t="s">
        <v>31</v>
      </c>
      <c r="Y18" s="9" t="s">
        <v>32</v>
      </c>
      <c r="Z18" s="9">
        <v>0</v>
      </c>
      <c r="AA18" s="9">
        <v>1</v>
      </c>
      <c r="AB18" s="9">
        <v>2</v>
      </c>
      <c r="AC18" s="9">
        <v>3</v>
      </c>
      <c r="AD18" s="9">
        <v>4</v>
      </c>
      <c r="AE18" s="9">
        <v>5</v>
      </c>
      <c r="AF18" s="9">
        <v>6</v>
      </c>
      <c r="AG18" s="9">
        <v>7</v>
      </c>
      <c r="AH18" s="9" t="s">
        <v>0</v>
      </c>
      <c r="AI18" s="9" t="s">
        <v>40</v>
      </c>
      <c r="AJ18" s="35"/>
      <c r="AK18" s="9" t="s">
        <v>33</v>
      </c>
      <c r="AL18" s="9">
        <v>0</v>
      </c>
      <c r="AM18" s="9">
        <v>1</v>
      </c>
      <c r="AN18" s="9">
        <v>2</v>
      </c>
      <c r="AO18" s="9">
        <v>3</v>
      </c>
      <c r="AP18" s="9">
        <v>4</v>
      </c>
      <c r="AQ18" s="9">
        <v>5</v>
      </c>
      <c r="AR18" s="9">
        <v>6</v>
      </c>
      <c r="AS18" s="9">
        <v>7</v>
      </c>
      <c r="AT18" s="9" t="s">
        <v>0</v>
      </c>
      <c r="AU18" s="9" t="s">
        <v>40</v>
      </c>
    </row>
    <row r="19" spans="1:47" x14ac:dyDescent="0.2">
      <c r="A19" s="10" t="s">
        <v>13</v>
      </c>
      <c r="B19" s="11">
        <v>0</v>
      </c>
      <c r="C19" s="11">
        <v>0</v>
      </c>
      <c r="D19" s="11">
        <v>15</v>
      </c>
      <c r="E19" s="11">
        <v>78</v>
      </c>
      <c r="F19" s="11">
        <v>54</v>
      </c>
      <c r="G19" s="11">
        <v>25</v>
      </c>
      <c r="H19" s="12">
        <v>0</v>
      </c>
      <c r="I19" s="11">
        <v>0</v>
      </c>
      <c r="J19" s="12">
        <f>SUM(B19:I19)</f>
        <v>172</v>
      </c>
      <c r="K19" s="12">
        <f>J19/J$13</f>
        <v>0.93309222423146465</v>
      </c>
      <c r="M19" s="10" t="s">
        <v>13</v>
      </c>
      <c r="N19" s="11">
        <v>0</v>
      </c>
      <c r="O19" s="11">
        <v>0</v>
      </c>
      <c r="P19" s="11">
        <v>22</v>
      </c>
      <c r="Q19" s="11">
        <v>65</v>
      </c>
      <c r="R19" s="11">
        <v>42</v>
      </c>
      <c r="S19" s="11">
        <v>40</v>
      </c>
      <c r="T19" s="12">
        <v>16</v>
      </c>
      <c r="U19" s="11">
        <v>0</v>
      </c>
      <c r="V19" s="12">
        <f>SUM(N19:U19)</f>
        <v>185</v>
      </c>
      <c r="W19" s="21">
        <f>V19/V$13</f>
        <v>1.0558021559923905</v>
      </c>
      <c r="Y19" s="22" t="s">
        <v>13</v>
      </c>
      <c r="Z19" s="11">
        <v>0</v>
      </c>
      <c r="AA19" s="11">
        <v>0</v>
      </c>
      <c r="AB19" s="11">
        <v>22</v>
      </c>
      <c r="AC19" s="11">
        <v>67</v>
      </c>
      <c r="AD19" s="11">
        <v>37</v>
      </c>
      <c r="AE19" s="11">
        <v>28</v>
      </c>
      <c r="AF19" s="12">
        <v>15</v>
      </c>
      <c r="AG19" s="11">
        <v>11</v>
      </c>
      <c r="AH19" s="12">
        <f>SUM(Z19:AG19)</f>
        <v>180</v>
      </c>
      <c r="AI19" s="12">
        <f>AH19/AH$13</f>
        <v>0.93457943925233644</v>
      </c>
      <c r="AJ19" s="36"/>
      <c r="AK19" s="22" t="s">
        <v>13</v>
      </c>
      <c r="AL19" s="11">
        <v>0</v>
      </c>
      <c r="AM19" s="11">
        <v>0</v>
      </c>
      <c r="AN19" s="11">
        <v>7</v>
      </c>
      <c r="AO19" s="11">
        <v>25</v>
      </c>
      <c r="AP19" s="11">
        <v>47</v>
      </c>
      <c r="AQ19" s="11">
        <v>31</v>
      </c>
      <c r="AR19" s="12">
        <v>0</v>
      </c>
      <c r="AS19" s="11">
        <v>0</v>
      </c>
      <c r="AT19" s="12">
        <f>SUM(AL19:AS19)</f>
        <v>110</v>
      </c>
      <c r="AU19" s="21">
        <f>AT19/AT$13</f>
        <v>0.45905059989567032</v>
      </c>
    </row>
    <row r="20" spans="1:47" x14ac:dyDescent="0.2">
      <c r="A20" s="10" t="s">
        <v>14</v>
      </c>
      <c r="B20" s="11">
        <v>0</v>
      </c>
      <c r="C20" s="11">
        <v>0</v>
      </c>
      <c r="D20" s="11">
        <v>11</v>
      </c>
      <c r="E20" s="11">
        <v>65</v>
      </c>
      <c r="F20" s="12">
        <v>44</v>
      </c>
      <c r="G20" s="11">
        <v>16</v>
      </c>
      <c r="H20" s="11">
        <v>0</v>
      </c>
      <c r="I20" s="11">
        <v>0</v>
      </c>
      <c r="J20" s="12">
        <f>SUM(B20:I20)</f>
        <v>136</v>
      </c>
      <c r="K20" s="12">
        <f t="shared" ref="K20:K30" si="11">J20/J$13</f>
        <v>0.73779385171790235</v>
      </c>
      <c r="M20" s="10" t="s">
        <v>29</v>
      </c>
      <c r="N20" s="11">
        <v>0</v>
      </c>
      <c r="O20" s="11">
        <v>0</v>
      </c>
      <c r="P20" s="11">
        <v>14</v>
      </c>
      <c r="Q20" s="11">
        <v>59</v>
      </c>
      <c r="R20" s="12">
        <v>37</v>
      </c>
      <c r="S20" s="11">
        <v>33</v>
      </c>
      <c r="T20" s="11">
        <v>37</v>
      </c>
      <c r="U20" s="11">
        <v>11</v>
      </c>
      <c r="V20" s="12">
        <f>SUM(N20:U20)</f>
        <v>191</v>
      </c>
      <c r="W20" s="21">
        <f>V20/V$13</f>
        <v>1.0900443880786304</v>
      </c>
      <c r="Y20" s="22" t="s">
        <v>29</v>
      </c>
      <c r="Z20" s="11">
        <v>0</v>
      </c>
      <c r="AA20" s="11">
        <v>0</v>
      </c>
      <c r="AB20" s="11">
        <v>14</v>
      </c>
      <c r="AC20" s="11">
        <v>49</v>
      </c>
      <c r="AD20" s="12">
        <v>39</v>
      </c>
      <c r="AE20" s="11">
        <v>22</v>
      </c>
      <c r="AF20" s="11">
        <v>30</v>
      </c>
      <c r="AG20" s="11">
        <v>13</v>
      </c>
      <c r="AH20" s="12">
        <f>SUM(Z20:AG20)</f>
        <v>167</v>
      </c>
      <c r="AI20" s="12">
        <f>AH20/AH$13</f>
        <v>0.86708203530633443</v>
      </c>
      <c r="AJ20" s="36"/>
      <c r="AK20" s="22" t="s">
        <v>29</v>
      </c>
      <c r="AL20" s="11">
        <v>0</v>
      </c>
      <c r="AM20" s="11">
        <v>0</v>
      </c>
      <c r="AN20" s="11">
        <v>6</v>
      </c>
      <c r="AO20" s="11">
        <v>13</v>
      </c>
      <c r="AP20" s="12">
        <v>29</v>
      </c>
      <c r="AQ20" s="28"/>
      <c r="AR20" s="15"/>
      <c r="AS20" s="15"/>
      <c r="AT20" s="12"/>
      <c r="AU20" s="21"/>
    </row>
    <row r="21" spans="1:47" x14ac:dyDescent="0.2">
      <c r="A21" s="10" t="s">
        <v>15</v>
      </c>
      <c r="B21" s="11">
        <v>0</v>
      </c>
      <c r="C21" s="11">
        <v>0</v>
      </c>
      <c r="D21" s="11">
        <v>6</v>
      </c>
      <c r="E21" s="11">
        <v>92</v>
      </c>
      <c r="F21" s="12">
        <v>37</v>
      </c>
      <c r="G21" s="11">
        <v>11</v>
      </c>
      <c r="H21" s="11">
        <v>0</v>
      </c>
      <c r="I21" s="11">
        <v>0</v>
      </c>
      <c r="J21" s="12">
        <f>SUM(B21:I21)</f>
        <v>146</v>
      </c>
      <c r="K21" s="12">
        <f t="shared" si="11"/>
        <v>0.79204339963833625</v>
      </c>
      <c r="M21" s="10" t="s">
        <v>30</v>
      </c>
      <c r="N21" s="11">
        <v>0</v>
      </c>
      <c r="O21" s="11">
        <v>0</v>
      </c>
      <c r="P21" s="11">
        <v>11</v>
      </c>
      <c r="Q21" s="11">
        <v>64</v>
      </c>
      <c r="R21" s="12">
        <v>24</v>
      </c>
      <c r="S21" s="11">
        <v>41</v>
      </c>
      <c r="T21" s="11">
        <v>25</v>
      </c>
      <c r="U21" s="11">
        <v>9</v>
      </c>
      <c r="V21" s="12">
        <f>SUM(N21:U21)</f>
        <v>174</v>
      </c>
      <c r="W21" s="21">
        <f>V21/V$13</f>
        <v>0.99302473050095119</v>
      </c>
      <c r="Y21" s="22" t="s">
        <v>30</v>
      </c>
      <c r="Z21" s="11">
        <v>0</v>
      </c>
      <c r="AA21" s="11">
        <v>0</v>
      </c>
      <c r="AB21" s="11">
        <v>11</v>
      </c>
      <c r="AC21" s="11">
        <v>55</v>
      </c>
      <c r="AD21" s="12">
        <v>41</v>
      </c>
      <c r="AE21" s="11">
        <v>26</v>
      </c>
      <c r="AF21" s="11">
        <v>24</v>
      </c>
      <c r="AG21" s="11">
        <v>9</v>
      </c>
      <c r="AH21" s="12">
        <f>SUM(Z21:AG21)</f>
        <v>166</v>
      </c>
      <c r="AI21" s="12">
        <f>AH21/AH$13</f>
        <v>0.86188992731048808</v>
      </c>
      <c r="AJ21" s="36"/>
      <c r="AK21" s="22" t="s">
        <v>30</v>
      </c>
      <c r="AL21" s="11">
        <v>0</v>
      </c>
      <c r="AM21" s="11">
        <v>0</v>
      </c>
      <c r="AN21" s="11">
        <v>12</v>
      </c>
      <c r="AO21" s="11">
        <v>20</v>
      </c>
      <c r="AP21" s="12">
        <v>31</v>
      </c>
      <c r="AQ21" s="11">
        <v>16</v>
      </c>
      <c r="AR21" s="11">
        <v>0</v>
      </c>
      <c r="AS21" s="11">
        <v>0</v>
      </c>
      <c r="AT21" s="12">
        <f>SUM(AL21:AS21)</f>
        <v>79</v>
      </c>
      <c r="AU21" s="21">
        <f>AT21/AT$13</f>
        <v>0.32968179447052687</v>
      </c>
    </row>
    <row r="22" spans="1:47" x14ac:dyDescent="0.2">
      <c r="A22" s="10" t="s">
        <v>16</v>
      </c>
      <c r="B22" s="11">
        <v>0</v>
      </c>
      <c r="C22" s="11">
        <v>0</v>
      </c>
      <c r="D22" s="11">
        <v>22</v>
      </c>
      <c r="E22" s="11">
        <v>83</v>
      </c>
      <c r="F22" s="12">
        <v>65</v>
      </c>
      <c r="G22" s="11">
        <v>2</v>
      </c>
      <c r="H22" s="11">
        <v>0</v>
      </c>
      <c r="I22" s="11">
        <v>0</v>
      </c>
      <c r="J22" s="12">
        <f>SUM(B22:I22)</f>
        <v>172</v>
      </c>
      <c r="K22" s="12">
        <f t="shared" si="11"/>
        <v>0.93309222423146465</v>
      </c>
      <c r="M22" s="10" t="s">
        <v>16</v>
      </c>
      <c r="N22" s="11">
        <v>0</v>
      </c>
      <c r="O22" s="11">
        <v>0</v>
      </c>
      <c r="P22" s="11">
        <v>17</v>
      </c>
      <c r="Q22" s="11">
        <v>38</v>
      </c>
      <c r="R22" s="16"/>
      <c r="S22" s="16"/>
      <c r="T22" s="16"/>
      <c r="U22" s="16"/>
      <c r="V22" s="12"/>
      <c r="W22" s="21"/>
      <c r="Y22" s="22" t="s">
        <v>16</v>
      </c>
      <c r="Z22" s="11">
        <v>0</v>
      </c>
      <c r="AA22" s="11">
        <v>0</v>
      </c>
      <c r="AB22" s="11">
        <v>17</v>
      </c>
      <c r="AC22" s="11">
        <v>63</v>
      </c>
      <c r="AD22" s="12">
        <v>42</v>
      </c>
      <c r="AE22" s="11">
        <v>34</v>
      </c>
      <c r="AF22" s="11">
        <v>19</v>
      </c>
      <c r="AG22" s="11">
        <v>6</v>
      </c>
      <c r="AH22" s="12">
        <f>SUM(Z22:AG22)</f>
        <v>181</v>
      </c>
      <c r="AI22" s="12">
        <f>AH22/AH$13</f>
        <v>0.93977154724818279</v>
      </c>
      <c r="AJ22" s="36"/>
      <c r="AK22" s="22" t="s">
        <v>16</v>
      </c>
      <c r="AL22" s="11">
        <v>0</v>
      </c>
      <c r="AM22" s="11">
        <v>0</v>
      </c>
      <c r="AN22" s="11">
        <v>17</v>
      </c>
      <c r="AO22" s="11">
        <v>19</v>
      </c>
      <c r="AP22" s="12">
        <v>46</v>
      </c>
      <c r="AQ22" s="11">
        <v>28</v>
      </c>
      <c r="AR22" s="11">
        <v>0</v>
      </c>
      <c r="AS22" s="11">
        <v>0</v>
      </c>
      <c r="AT22" s="12">
        <f>SUM(AL22:AS22)</f>
        <v>110</v>
      </c>
      <c r="AU22" s="21">
        <f>AT22/AT$13</f>
        <v>0.45905059989567032</v>
      </c>
    </row>
    <row r="23" spans="1:47" x14ac:dyDescent="0.2">
      <c r="A23" s="10" t="s">
        <v>17</v>
      </c>
      <c r="B23" s="11">
        <v>0</v>
      </c>
      <c r="C23" s="11">
        <v>0</v>
      </c>
      <c r="D23" s="11">
        <v>13</v>
      </c>
      <c r="E23" s="11">
        <v>25</v>
      </c>
      <c r="F23" s="11">
        <v>72</v>
      </c>
      <c r="G23" s="11">
        <v>13</v>
      </c>
      <c r="H23" s="11">
        <v>0</v>
      </c>
      <c r="I23" s="11">
        <v>0</v>
      </c>
      <c r="J23" s="12">
        <f>SUM(B23:I23)</f>
        <v>123</v>
      </c>
      <c r="K23" s="12">
        <f t="shared" si="11"/>
        <v>0.6672694394213381</v>
      </c>
      <c r="M23" s="10" t="s">
        <v>17</v>
      </c>
      <c r="N23" s="11">
        <v>0</v>
      </c>
      <c r="O23" s="11">
        <v>0</v>
      </c>
      <c r="P23" s="11">
        <v>10</v>
      </c>
      <c r="Q23" s="11">
        <v>47</v>
      </c>
      <c r="R23" s="11">
        <v>39</v>
      </c>
      <c r="S23" s="11">
        <v>53</v>
      </c>
      <c r="T23" s="11">
        <v>27</v>
      </c>
      <c r="U23" s="11">
        <v>8</v>
      </c>
      <c r="V23" s="12">
        <f t="shared" ref="V23:V28" si="12">SUM(N23:U23)</f>
        <v>184</v>
      </c>
      <c r="W23" s="21">
        <f>V23/V$13</f>
        <v>1.0500951173113506</v>
      </c>
      <c r="Y23" s="22" t="s">
        <v>17</v>
      </c>
      <c r="Z23" s="11">
        <v>0</v>
      </c>
      <c r="AA23" s="11">
        <v>0</v>
      </c>
      <c r="AB23" s="11">
        <v>10</v>
      </c>
      <c r="AC23" s="11">
        <v>68</v>
      </c>
      <c r="AD23" s="11">
        <v>31</v>
      </c>
      <c r="AE23" s="11">
        <v>40</v>
      </c>
      <c r="AF23" s="11">
        <v>23</v>
      </c>
      <c r="AG23" s="11">
        <v>5</v>
      </c>
      <c r="AH23" s="12">
        <f>SUM(Z23:AG23)</f>
        <v>177</v>
      </c>
      <c r="AI23" s="12">
        <f>AH23/AH$13</f>
        <v>0.9190031152647975</v>
      </c>
      <c r="AJ23" s="36"/>
      <c r="AK23" s="22" t="s">
        <v>17</v>
      </c>
      <c r="AL23" s="11">
        <v>0</v>
      </c>
      <c r="AM23" s="11">
        <v>0</v>
      </c>
      <c r="AN23" s="11">
        <v>9</v>
      </c>
      <c r="AO23" s="11">
        <v>15</v>
      </c>
      <c r="AP23" s="11">
        <v>27</v>
      </c>
      <c r="AQ23" s="11">
        <v>12</v>
      </c>
      <c r="AR23" s="11">
        <v>0</v>
      </c>
      <c r="AS23" s="11">
        <v>0</v>
      </c>
      <c r="AT23" s="12">
        <f>SUM(AL23:AS23)</f>
        <v>63</v>
      </c>
      <c r="AU23" s="21">
        <f>AT23/AT$13</f>
        <v>0.26291079812206575</v>
      </c>
    </row>
    <row r="24" spans="1:47" x14ac:dyDescent="0.2">
      <c r="A24" s="10" t="s">
        <v>18</v>
      </c>
      <c r="B24" s="11">
        <v>0</v>
      </c>
      <c r="C24" s="11">
        <v>0</v>
      </c>
      <c r="D24" s="11">
        <v>15</v>
      </c>
      <c r="E24" s="11">
        <v>47</v>
      </c>
      <c r="F24" s="11">
        <v>81</v>
      </c>
      <c r="G24" s="11">
        <v>44</v>
      </c>
      <c r="H24" s="11">
        <v>0</v>
      </c>
      <c r="I24" s="11">
        <v>0</v>
      </c>
      <c r="J24" s="12">
        <f>SUM(B24:I24)</f>
        <v>187</v>
      </c>
      <c r="K24" s="12">
        <f t="shared" si="11"/>
        <v>1.0144665461121156</v>
      </c>
      <c r="M24" s="10" t="s">
        <v>18</v>
      </c>
      <c r="N24" s="11">
        <v>0</v>
      </c>
      <c r="O24" s="11">
        <v>0</v>
      </c>
      <c r="P24" s="11">
        <v>21</v>
      </c>
      <c r="Q24" s="11">
        <v>44</v>
      </c>
      <c r="R24" s="11">
        <v>31</v>
      </c>
      <c r="S24" s="11">
        <v>26</v>
      </c>
      <c r="T24" s="11">
        <v>26</v>
      </c>
      <c r="U24" s="11">
        <v>7</v>
      </c>
      <c r="V24" s="12">
        <f t="shared" si="12"/>
        <v>155</v>
      </c>
      <c r="W24" s="21">
        <f>V24/V$13</f>
        <v>0.88459099556119214</v>
      </c>
      <c r="Y24" s="22" t="s">
        <v>18</v>
      </c>
      <c r="Z24" s="11">
        <v>0</v>
      </c>
      <c r="AA24" s="11">
        <v>0</v>
      </c>
      <c r="AB24" s="11">
        <v>21</v>
      </c>
      <c r="AC24" s="11">
        <v>52</v>
      </c>
      <c r="AD24" s="11">
        <v>38</v>
      </c>
      <c r="AE24" s="11">
        <v>21</v>
      </c>
      <c r="AF24" s="11">
        <v>25</v>
      </c>
      <c r="AG24" s="11">
        <v>0</v>
      </c>
      <c r="AH24" s="12">
        <f>SUM(Z24:AG24)</f>
        <v>157</v>
      </c>
      <c r="AI24" s="12">
        <f>AH24/AH$13</f>
        <v>0.81516095534787125</v>
      </c>
      <c r="AJ24" s="36"/>
      <c r="AK24" s="22" t="s">
        <v>18</v>
      </c>
      <c r="AL24" s="11">
        <v>0</v>
      </c>
      <c r="AM24" s="11">
        <v>0</v>
      </c>
      <c r="AN24" s="11">
        <v>11</v>
      </c>
      <c r="AO24" s="15"/>
      <c r="AP24" s="15"/>
      <c r="AQ24" s="15"/>
      <c r="AR24" s="15"/>
      <c r="AS24" s="15"/>
      <c r="AT24" s="12"/>
      <c r="AU24" s="21"/>
    </row>
    <row r="25" spans="1:47" x14ac:dyDescent="0.2">
      <c r="A25" s="10" t="s">
        <v>19</v>
      </c>
      <c r="B25" s="11">
        <v>0</v>
      </c>
      <c r="C25" s="11">
        <v>0</v>
      </c>
      <c r="D25" s="11">
        <v>12</v>
      </c>
      <c r="E25" s="11">
        <v>66</v>
      </c>
      <c r="F25" s="11">
        <v>38</v>
      </c>
      <c r="G25" s="11">
        <v>22</v>
      </c>
      <c r="H25" s="11">
        <v>0</v>
      </c>
      <c r="I25" s="11">
        <v>0</v>
      </c>
      <c r="J25" s="12">
        <f>SUM(B25:I25)</f>
        <v>138</v>
      </c>
      <c r="K25" s="12">
        <f t="shared" si="11"/>
        <v>0.74864376130198906</v>
      </c>
      <c r="M25" s="10" t="s">
        <v>19</v>
      </c>
      <c r="N25" s="11">
        <v>0</v>
      </c>
      <c r="O25" s="11">
        <v>0</v>
      </c>
      <c r="P25" s="11">
        <v>18</v>
      </c>
      <c r="Q25" s="15"/>
      <c r="R25" s="15"/>
      <c r="S25" s="15"/>
      <c r="T25" s="15"/>
      <c r="U25" s="15"/>
      <c r="V25" s="12"/>
      <c r="W25" s="21"/>
      <c r="Y25" s="22" t="s">
        <v>19</v>
      </c>
      <c r="Z25" s="11">
        <v>0</v>
      </c>
      <c r="AA25" s="11">
        <v>0</v>
      </c>
      <c r="AB25" s="11">
        <v>18</v>
      </c>
      <c r="AC25" s="11">
        <v>40</v>
      </c>
      <c r="AD25" s="11">
        <v>29</v>
      </c>
      <c r="AE25" s="11">
        <v>33</v>
      </c>
      <c r="AF25" s="11">
        <v>17</v>
      </c>
      <c r="AG25" s="11">
        <v>4</v>
      </c>
      <c r="AH25" s="12">
        <f>SUM(Z25:AG25)</f>
        <v>141</v>
      </c>
      <c r="AI25" s="12">
        <f>AH25/AH$13</f>
        <v>0.73208722741433019</v>
      </c>
      <c r="AJ25" s="36"/>
      <c r="AK25" s="22" t="s">
        <v>19</v>
      </c>
      <c r="AL25" s="11">
        <v>0</v>
      </c>
      <c r="AM25" s="11">
        <v>0</v>
      </c>
      <c r="AN25" s="15"/>
      <c r="AO25" s="15"/>
      <c r="AP25" s="15"/>
      <c r="AQ25" s="15"/>
      <c r="AR25" s="15"/>
      <c r="AS25" s="15"/>
      <c r="AT25" s="12"/>
      <c r="AU25" s="21"/>
    </row>
    <row r="26" spans="1:47" x14ac:dyDescent="0.2">
      <c r="A26" s="10" t="s">
        <v>20</v>
      </c>
      <c r="B26" s="11">
        <v>0</v>
      </c>
      <c r="C26" s="11">
        <v>0</v>
      </c>
      <c r="D26" s="11">
        <v>10</v>
      </c>
      <c r="E26" s="11">
        <v>44</v>
      </c>
      <c r="F26" s="12">
        <v>80</v>
      </c>
      <c r="G26" s="11">
        <v>32</v>
      </c>
      <c r="H26" s="11">
        <v>13</v>
      </c>
      <c r="I26" s="11">
        <v>0</v>
      </c>
      <c r="J26" s="12">
        <f>SUM(B26:I26)</f>
        <v>179</v>
      </c>
      <c r="K26" s="12">
        <f t="shared" si="11"/>
        <v>0.97106690777576854</v>
      </c>
      <c r="M26" s="10" t="s">
        <v>20</v>
      </c>
      <c r="N26" s="11">
        <v>0</v>
      </c>
      <c r="O26" s="11">
        <v>0</v>
      </c>
      <c r="P26" s="11">
        <v>17</v>
      </c>
      <c r="Q26" s="11">
        <v>59</v>
      </c>
      <c r="R26" s="12">
        <v>38</v>
      </c>
      <c r="S26" s="11">
        <v>37</v>
      </c>
      <c r="T26" s="11">
        <v>24</v>
      </c>
      <c r="U26" s="11">
        <v>0</v>
      </c>
      <c r="V26" s="12">
        <f t="shared" si="12"/>
        <v>175</v>
      </c>
      <c r="W26" s="21">
        <f>V26/V$13</f>
        <v>0.99873176918199114</v>
      </c>
      <c r="Y26" s="22" t="s">
        <v>20</v>
      </c>
      <c r="Z26" s="11">
        <v>0</v>
      </c>
      <c r="AA26" s="11">
        <v>0</v>
      </c>
      <c r="AB26" s="11">
        <v>17</v>
      </c>
      <c r="AC26" s="11">
        <v>56</v>
      </c>
      <c r="AD26" s="12">
        <v>23</v>
      </c>
      <c r="AE26" s="11">
        <v>37</v>
      </c>
      <c r="AF26" s="11">
        <v>18</v>
      </c>
      <c r="AG26" s="11">
        <v>3</v>
      </c>
      <c r="AH26" s="12">
        <f>SUM(Z26:AG26)</f>
        <v>154</v>
      </c>
      <c r="AI26" s="12">
        <f>AH26/AH$13</f>
        <v>0.79958463136033231</v>
      </c>
      <c r="AJ26" s="36"/>
      <c r="AK26" s="22" t="s">
        <v>20</v>
      </c>
      <c r="AL26" s="11">
        <v>0</v>
      </c>
      <c r="AM26" s="11">
        <v>0</v>
      </c>
      <c r="AN26" s="15"/>
      <c r="AO26" s="15"/>
      <c r="AP26" s="24"/>
      <c r="AQ26" s="15"/>
      <c r="AR26" s="15"/>
      <c r="AS26" s="15"/>
      <c r="AT26" s="12"/>
      <c r="AU26" s="21"/>
    </row>
    <row r="27" spans="1:47" x14ac:dyDescent="0.2">
      <c r="A27" s="10" t="s">
        <v>21</v>
      </c>
      <c r="B27" s="11">
        <v>0</v>
      </c>
      <c r="C27" s="11">
        <v>0</v>
      </c>
      <c r="D27" s="11">
        <v>3</v>
      </c>
      <c r="E27" s="11">
        <v>52</v>
      </c>
      <c r="F27" s="11">
        <v>48</v>
      </c>
      <c r="G27" s="11">
        <v>20</v>
      </c>
      <c r="H27" s="11">
        <v>11</v>
      </c>
      <c r="I27" s="11">
        <v>0</v>
      </c>
      <c r="J27" s="12">
        <f>SUM(B27:I27)</f>
        <v>134</v>
      </c>
      <c r="K27" s="12">
        <f t="shared" si="11"/>
        <v>0.72694394213381552</v>
      </c>
      <c r="M27" s="10" t="s">
        <v>21</v>
      </c>
      <c r="N27" s="11">
        <v>0</v>
      </c>
      <c r="O27" s="11">
        <v>0</v>
      </c>
      <c r="P27" s="11">
        <v>7</v>
      </c>
      <c r="Q27" s="11">
        <v>82</v>
      </c>
      <c r="R27" s="11">
        <v>36</v>
      </c>
      <c r="S27" s="11">
        <v>43</v>
      </c>
      <c r="T27" s="11">
        <v>23</v>
      </c>
      <c r="U27" s="11">
        <v>0</v>
      </c>
      <c r="V27" s="12">
        <f t="shared" si="12"/>
        <v>191</v>
      </c>
      <c r="W27" s="21">
        <f>V27/V$13</f>
        <v>1.0900443880786304</v>
      </c>
      <c r="Y27" s="22" t="s">
        <v>21</v>
      </c>
      <c r="Z27" s="11">
        <v>0</v>
      </c>
      <c r="AA27" s="11">
        <v>0</v>
      </c>
      <c r="AB27" s="11">
        <v>7</v>
      </c>
      <c r="AC27" s="11">
        <v>65</v>
      </c>
      <c r="AD27" s="11">
        <v>33</v>
      </c>
      <c r="AE27" s="11">
        <v>41</v>
      </c>
      <c r="AF27" s="11">
        <v>29</v>
      </c>
      <c r="AG27" s="11">
        <v>0</v>
      </c>
      <c r="AH27" s="12">
        <f>SUM(Z27:AG27)</f>
        <v>175</v>
      </c>
      <c r="AI27" s="12">
        <f>AH27/AH$13</f>
        <v>0.90861889927310491</v>
      </c>
      <c r="AJ27" s="36"/>
      <c r="AK27" s="22" t="s">
        <v>21</v>
      </c>
      <c r="AL27" s="11">
        <v>0</v>
      </c>
      <c r="AM27" s="11">
        <v>0</v>
      </c>
      <c r="AN27" s="11">
        <v>0</v>
      </c>
      <c r="AO27" s="11">
        <v>19</v>
      </c>
      <c r="AP27" s="11">
        <v>33</v>
      </c>
      <c r="AQ27" s="15"/>
      <c r="AR27" s="15"/>
      <c r="AS27" s="15"/>
      <c r="AT27" s="12"/>
      <c r="AU27" s="21"/>
    </row>
    <row r="28" spans="1:47" x14ac:dyDescent="0.2">
      <c r="A28" s="10" t="s">
        <v>22</v>
      </c>
      <c r="B28" s="11">
        <v>0</v>
      </c>
      <c r="C28" s="11">
        <v>0</v>
      </c>
      <c r="D28" s="11">
        <v>9</v>
      </c>
      <c r="E28" s="11">
        <v>67</v>
      </c>
      <c r="F28" s="11">
        <v>54</v>
      </c>
      <c r="G28" s="11">
        <v>23</v>
      </c>
      <c r="H28" s="11">
        <v>5</v>
      </c>
      <c r="I28" s="11">
        <v>0</v>
      </c>
      <c r="J28" s="12">
        <f>SUM(B28:I28)</f>
        <v>158</v>
      </c>
      <c r="K28" s="12">
        <f t="shared" si="11"/>
        <v>0.8571428571428571</v>
      </c>
      <c r="M28" s="10" t="s">
        <v>22</v>
      </c>
      <c r="N28" s="11">
        <v>0</v>
      </c>
      <c r="O28" s="11">
        <v>0</v>
      </c>
      <c r="P28" s="11">
        <v>0</v>
      </c>
      <c r="Q28" s="11">
        <v>61</v>
      </c>
      <c r="R28" s="11">
        <v>18</v>
      </c>
      <c r="S28" s="11">
        <v>35</v>
      </c>
      <c r="T28" s="11">
        <v>22</v>
      </c>
      <c r="U28" s="11">
        <v>8</v>
      </c>
      <c r="V28" s="12">
        <f t="shared" si="12"/>
        <v>144</v>
      </c>
      <c r="W28" s="21">
        <f>V28/V$13</f>
        <v>0.82181357006975264</v>
      </c>
      <c r="Y28" s="22" t="s">
        <v>22</v>
      </c>
      <c r="Z28" s="11">
        <v>0</v>
      </c>
      <c r="AA28" s="11">
        <v>0</v>
      </c>
      <c r="AB28" s="11">
        <v>0</v>
      </c>
      <c r="AC28" s="11">
        <v>61</v>
      </c>
      <c r="AD28" s="11">
        <v>48</v>
      </c>
      <c r="AE28" s="11">
        <v>29</v>
      </c>
      <c r="AF28" s="11">
        <v>20</v>
      </c>
      <c r="AG28" s="11">
        <v>0</v>
      </c>
      <c r="AH28" s="12">
        <f>SUM(Z28:AG28)</f>
        <v>158</v>
      </c>
      <c r="AI28" s="12">
        <f>AH28/AH$13</f>
        <v>0.8203530633437176</v>
      </c>
      <c r="AJ28" s="36"/>
      <c r="AK28" s="22" t="s">
        <v>22</v>
      </c>
      <c r="AL28" s="11">
        <v>0</v>
      </c>
      <c r="AM28" s="11">
        <v>0</v>
      </c>
      <c r="AN28" s="11">
        <v>12</v>
      </c>
      <c r="AO28" s="11">
        <v>22</v>
      </c>
      <c r="AP28" s="11">
        <v>28</v>
      </c>
      <c r="AQ28" s="11">
        <v>29</v>
      </c>
      <c r="AR28" s="11">
        <v>0</v>
      </c>
      <c r="AS28" s="11">
        <v>0</v>
      </c>
      <c r="AT28" s="12">
        <f>SUM(AL28:AS28)</f>
        <v>91</v>
      </c>
      <c r="AU28" s="21">
        <f>AT28/AT$13</f>
        <v>0.37976004173187272</v>
      </c>
    </row>
    <row r="29" spans="1:47" x14ac:dyDescent="0.2">
      <c r="A29" s="17" t="s">
        <v>11</v>
      </c>
      <c r="B29" s="18">
        <f t="shared" ref="B29:I29" si="13">AVERAGE(B19:B28)</f>
        <v>0</v>
      </c>
      <c r="C29" s="18">
        <f t="shared" si="13"/>
        <v>0</v>
      </c>
      <c r="D29" s="18">
        <f t="shared" si="13"/>
        <v>11.6</v>
      </c>
      <c r="E29" s="18">
        <f t="shared" si="13"/>
        <v>61.9</v>
      </c>
      <c r="F29" s="18">
        <f t="shared" si="13"/>
        <v>57.3</v>
      </c>
      <c r="G29" s="18">
        <f t="shared" si="13"/>
        <v>20.8</v>
      </c>
      <c r="H29" s="18">
        <f t="shared" si="13"/>
        <v>2.9</v>
      </c>
      <c r="I29" s="18">
        <f t="shared" si="13"/>
        <v>0</v>
      </c>
      <c r="J29" s="18">
        <f>AVERAGE(J19:J28)</f>
        <v>154.5</v>
      </c>
      <c r="K29" s="13">
        <f t="shared" si="11"/>
        <v>0.83815551537070521</v>
      </c>
      <c r="M29" s="17" t="s">
        <v>11</v>
      </c>
      <c r="N29" s="18">
        <f t="shared" ref="N29:U29" si="14">AVERAGE(N19:N28)</f>
        <v>0</v>
      </c>
      <c r="O29" s="18">
        <f t="shared" si="14"/>
        <v>0</v>
      </c>
      <c r="P29" s="18">
        <f t="shared" si="14"/>
        <v>13.7</v>
      </c>
      <c r="Q29" s="18">
        <f t="shared" si="14"/>
        <v>57.666666666666664</v>
      </c>
      <c r="R29" s="18">
        <f t="shared" si="14"/>
        <v>33.125</v>
      </c>
      <c r="S29" s="18">
        <f t="shared" si="14"/>
        <v>38.5</v>
      </c>
      <c r="T29" s="18">
        <f t="shared" si="14"/>
        <v>25</v>
      </c>
      <c r="U29" s="18">
        <f t="shared" si="14"/>
        <v>5.375</v>
      </c>
      <c r="V29" s="18">
        <f>AVERAGE(V19:V28)</f>
        <v>174.875</v>
      </c>
      <c r="W29" s="29">
        <f>V29/V$13</f>
        <v>0.99801838934686105</v>
      </c>
      <c r="Y29" s="17" t="s">
        <v>11</v>
      </c>
      <c r="Z29" s="18">
        <f t="shared" ref="Z29:AG29" si="15">AVERAGE(Z19:Z28)</f>
        <v>0</v>
      </c>
      <c r="AA29" s="18">
        <f t="shared" si="15"/>
        <v>0</v>
      </c>
      <c r="AB29" s="18">
        <f t="shared" si="15"/>
        <v>13.7</v>
      </c>
      <c r="AC29" s="18">
        <f t="shared" si="15"/>
        <v>57.6</v>
      </c>
      <c r="AD29" s="18">
        <f t="shared" si="15"/>
        <v>36.1</v>
      </c>
      <c r="AE29" s="18">
        <f t="shared" si="15"/>
        <v>31.1</v>
      </c>
      <c r="AF29" s="18">
        <f t="shared" si="15"/>
        <v>22</v>
      </c>
      <c r="AG29" s="18">
        <f t="shared" si="15"/>
        <v>5.0999999999999996</v>
      </c>
      <c r="AH29" s="18">
        <f>AVERAGE(AH19:AH28)</f>
        <v>165.6</v>
      </c>
      <c r="AI29" s="13">
        <f>AH29/AH$13</f>
        <v>0.85981308411214952</v>
      </c>
      <c r="AJ29" s="40"/>
      <c r="AK29" s="17" t="s">
        <v>11</v>
      </c>
      <c r="AL29" s="18">
        <f t="shared" ref="AL29:AS29" si="16">AVERAGE(AL19:AL28)</f>
        <v>0</v>
      </c>
      <c r="AM29" s="18">
        <f t="shared" si="16"/>
        <v>0</v>
      </c>
      <c r="AN29" s="18">
        <f t="shared" si="16"/>
        <v>9.25</v>
      </c>
      <c r="AO29" s="18">
        <f t="shared" si="16"/>
        <v>19</v>
      </c>
      <c r="AP29" s="18">
        <f t="shared" si="16"/>
        <v>34.428571428571431</v>
      </c>
      <c r="AQ29" s="18">
        <f>AVERAGE(AQ19:AQ28)</f>
        <v>23.2</v>
      </c>
      <c r="AR29" s="18">
        <f t="shared" si="16"/>
        <v>0</v>
      </c>
      <c r="AS29" s="18">
        <f t="shared" si="16"/>
        <v>0</v>
      </c>
      <c r="AT29" s="18">
        <f>AVERAGE(AT19:AT28)</f>
        <v>90.6</v>
      </c>
      <c r="AU29" s="29">
        <f>AT29/AT$13</f>
        <v>0.37809076682316117</v>
      </c>
    </row>
    <row r="30" spans="1:47" x14ac:dyDescent="0.2">
      <c r="A30" s="17" t="s">
        <v>12</v>
      </c>
      <c r="B30" s="19">
        <f t="shared" ref="B30:I30" si="17">(STDEV(B19:B28))/(SQRT(COUNT(B19:B28)))</f>
        <v>0</v>
      </c>
      <c r="C30" s="19">
        <f t="shared" si="17"/>
        <v>0</v>
      </c>
      <c r="D30" s="19">
        <f t="shared" si="17"/>
        <v>1.6613247725836151</v>
      </c>
      <c r="E30" s="19">
        <f t="shared" si="17"/>
        <v>6.381309513815415</v>
      </c>
      <c r="F30" s="19">
        <f t="shared" si="17"/>
        <v>5.1876991260309415</v>
      </c>
      <c r="G30" s="19">
        <f t="shared" si="17"/>
        <v>3.6842005012394941</v>
      </c>
      <c r="H30" s="19">
        <f t="shared" si="17"/>
        <v>1.6017351702311948</v>
      </c>
      <c r="I30" s="19">
        <f t="shared" si="17"/>
        <v>0</v>
      </c>
      <c r="J30" s="19">
        <f>(STDEV(J19:J28))/(SQRT(COUNT(J19:J28)))</f>
        <v>6.9765480161912601</v>
      </c>
      <c r="K30" s="13">
        <f t="shared" si="11"/>
        <v>3.784745759235765E-2</v>
      </c>
      <c r="M30" s="17" t="s">
        <v>12</v>
      </c>
      <c r="N30" s="19">
        <f t="shared" ref="N30:U30" si="18">(STDEV(N19:N28))/(SQRT(COUNT(N19:N28)))</f>
        <v>0</v>
      </c>
      <c r="O30" s="19">
        <f t="shared" si="18"/>
        <v>0</v>
      </c>
      <c r="P30" s="19">
        <f t="shared" si="18"/>
        <v>2.1501937897160182</v>
      </c>
      <c r="Q30" s="19">
        <f t="shared" si="18"/>
        <v>4.3906466241064974</v>
      </c>
      <c r="R30" s="19">
        <f t="shared" si="18"/>
        <v>2.9181543824821876</v>
      </c>
      <c r="S30" s="19">
        <f t="shared" si="18"/>
        <v>2.8030595529069404</v>
      </c>
      <c r="T30" s="19">
        <f t="shared" si="18"/>
        <v>2.0873770280289223</v>
      </c>
      <c r="U30" s="19">
        <f t="shared" si="18"/>
        <v>1.6249999999999998</v>
      </c>
      <c r="V30" s="19">
        <f>(STDEV(V19:V28))/(SQRT(COUNT(V19:V28)))</f>
        <v>6.0575734769436709</v>
      </c>
      <c r="W30" s="29">
        <f>V30/V$13</f>
        <v>3.4570806146159185E-2</v>
      </c>
      <c r="Y30" s="17" t="s">
        <v>12</v>
      </c>
      <c r="Z30" s="19">
        <f t="shared" ref="Z30:AG30" si="19">(STDEV(Z19:Z28))/(SQRT(COUNT(Z19:Z28)))</f>
        <v>0</v>
      </c>
      <c r="AA30" s="19">
        <f t="shared" si="19"/>
        <v>0</v>
      </c>
      <c r="AB30" s="19">
        <f t="shared" si="19"/>
        <v>2.1501937897160182</v>
      </c>
      <c r="AC30" s="19">
        <f t="shared" si="19"/>
        <v>2.8213471959331797</v>
      </c>
      <c r="AD30" s="19">
        <f t="shared" si="19"/>
        <v>2.2874051285730337</v>
      </c>
      <c r="AE30" s="19">
        <f t="shared" si="19"/>
        <v>2.2333333333333325</v>
      </c>
      <c r="AF30" s="19">
        <f t="shared" si="19"/>
        <v>1.5986105077709063</v>
      </c>
      <c r="AG30" s="19">
        <f t="shared" si="19"/>
        <v>1.4791138488222526</v>
      </c>
      <c r="AH30" s="19">
        <f>(STDEV(AH19:AH28))/(SQRT(COUNT(AH19:AH28)))</f>
        <v>4.1317201152923113</v>
      </c>
      <c r="AI30" s="13">
        <f>AH30/AH$13</f>
        <v>2.1452337047208263E-2</v>
      </c>
      <c r="AJ30" s="41"/>
      <c r="AK30" s="17" t="s">
        <v>12</v>
      </c>
      <c r="AL30" s="19">
        <f t="shared" ref="AL30:AS30" si="20">(STDEV(AL19:AL28))/(SQRT(COUNT(AL19:AL28)))</f>
        <v>0</v>
      </c>
      <c r="AM30" s="19">
        <f t="shared" si="20"/>
        <v>0</v>
      </c>
      <c r="AN30" s="19">
        <f t="shared" si="20"/>
        <v>1.7903511227848974</v>
      </c>
      <c r="AO30" s="19">
        <f t="shared" si="20"/>
        <v>1.5275252316519468</v>
      </c>
      <c r="AP30" s="19">
        <f t="shared" si="20"/>
        <v>3.2060741670500792</v>
      </c>
      <c r="AQ30" s="19">
        <f>(STDEV(AQ19:AQ28))/(SQRT(COUNT(AQ19:AQ28)))</f>
        <v>3.8392707640904944</v>
      </c>
      <c r="AR30" s="19">
        <f t="shared" si="20"/>
        <v>0</v>
      </c>
      <c r="AS30" s="19">
        <f t="shared" si="20"/>
        <v>0</v>
      </c>
      <c r="AT30" s="19">
        <f>(STDEV(AT19:AT28))/(SQRT(COUNT(AT19:AT28)))</f>
        <v>9.080748867797185</v>
      </c>
      <c r="AU30" s="29">
        <f>AT30/AT$13</f>
        <v>3.7895665593311152E-2</v>
      </c>
    </row>
    <row r="31" spans="1:47" x14ac:dyDescent="0.2">
      <c r="M31" s="32"/>
      <c r="N31" s="33"/>
      <c r="O31" s="33"/>
      <c r="P31" s="33"/>
      <c r="Q31" s="33"/>
      <c r="R31" s="33"/>
      <c r="S31" s="33"/>
      <c r="T31" s="33"/>
      <c r="U31" s="33"/>
      <c r="V31" s="33"/>
      <c r="Y31" s="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39"/>
      <c r="AK31" s="5"/>
      <c r="AL31" s="6"/>
      <c r="AM31" s="6"/>
      <c r="AN31" s="6"/>
      <c r="AO31" s="6"/>
      <c r="AP31" s="6"/>
      <c r="AQ31" s="6"/>
      <c r="AR31" s="6"/>
      <c r="AS31" s="6"/>
      <c r="AT31" s="6"/>
    </row>
    <row r="32" spans="1:47" x14ac:dyDescent="0.2">
      <c r="M32" s="31"/>
      <c r="N32" s="20"/>
      <c r="O32" s="20"/>
      <c r="P32" s="20"/>
      <c r="Q32" s="20"/>
      <c r="R32" s="20"/>
      <c r="S32" s="20"/>
      <c r="T32" s="20"/>
      <c r="U32" s="20"/>
      <c r="V32" s="20"/>
      <c r="Y32" s="31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36"/>
      <c r="AK32" s="31"/>
      <c r="AL32" s="20"/>
      <c r="AM32" s="20"/>
      <c r="AN32" s="20"/>
      <c r="AO32" s="20"/>
      <c r="AP32" s="20"/>
      <c r="AQ32" s="20"/>
      <c r="AR32" s="20"/>
      <c r="AS32" s="20"/>
      <c r="AT32" s="20"/>
      <c r="AU32" s="34"/>
    </row>
    <row r="33" spans="13:47" x14ac:dyDescent="0.2">
      <c r="M33" s="1"/>
      <c r="N33" s="2"/>
      <c r="O33" s="2"/>
      <c r="P33" s="2"/>
      <c r="Q33" s="2"/>
      <c r="R33" s="2"/>
      <c r="S33" s="2"/>
      <c r="T33" s="2"/>
      <c r="U33" s="2"/>
      <c r="V33" s="2"/>
      <c r="Y33" s="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6"/>
      <c r="AK33" s="1"/>
      <c r="AL33" s="2"/>
      <c r="AM33" s="2"/>
      <c r="AN33" s="2"/>
      <c r="AO33" s="2"/>
      <c r="AP33" s="2"/>
      <c r="AQ33" s="2"/>
      <c r="AR33" s="2"/>
      <c r="AS33" s="20"/>
      <c r="AT33" s="20"/>
      <c r="AU33" s="34"/>
    </row>
    <row r="34" spans="13:47" x14ac:dyDescent="0.2">
      <c r="M34" s="1"/>
      <c r="N34" s="2"/>
      <c r="O34" s="2"/>
      <c r="P34" s="2"/>
      <c r="Q34" s="2"/>
      <c r="R34" s="2"/>
      <c r="S34" s="2"/>
      <c r="T34" s="2"/>
      <c r="U34" s="2"/>
      <c r="V34" s="2"/>
      <c r="Y34" s="1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6"/>
      <c r="AK34" s="1"/>
      <c r="AL34" s="2"/>
      <c r="AM34" s="2"/>
      <c r="AN34" s="2"/>
      <c r="AO34" s="2"/>
      <c r="AP34" s="2"/>
      <c r="AQ34" s="2"/>
      <c r="AR34" s="2"/>
      <c r="AS34" s="2"/>
      <c r="AT34" s="2"/>
    </row>
    <row r="35" spans="13:47" x14ac:dyDescent="0.2">
      <c r="M35" s="9" t="s">
        <v>24</v>
      </c>
      <c r="N35" s="9">
        <v>0</v>
      </c>
      <c r="O35" s="9">
        <v>1</v>
      </c>
      <c r="P35" s="9">
        <v>2</v>
      </c>
      <c r="Q35" s="9">
        <v>3</v>
      </c>
      <c r="R35" s="9">
        <v>4</v>
      </c>
      <c r="S35" s="9">
        <v>5</v>
      </c>
      <c r="T35" s="9">
        <v>6</v>
      </c>
      <c r="U35" s="9">
        <v>7</v>
      </c>
      <c r="V35" s="9" t="s">
        <v>0</v>
      </c>
      <c r="W35" s="9" t="s">
        <v>31</v>
      </c>
      <c r="Y35" s="9" t="s">
        <v>34</v>
      </c>
      <c r="Z35" s="9">
        <v>0</v>
      </c>
      <c r="AA35" s="9">
        <v>1</v>
      </c>
      <c r="AB35" s="9">
        <v>2</v>
      </c>
      <c r="AC35" s="9">
        <v>3</v>
      </c>
      <c r="AD35" s="9">
        <v>4</v>
      </c>
      <c r="AE35" s="9">
        <v>5</v>
      </c>
      <c r="AF35" s="9">
        <v>6</v>
      </c>
      <c r="AG35" s="9">
        <v>7</v>
      </c>
      <c r="AH35" s="9" t="s">
        <v>0</v>
      </c>
      <c r="AI35" s="9" t="s">
        <v>40</v>
      </c>
      <c r="AJ35" s="35"/>
      <c r="AK35" s="9" t="s">
        <v>35</v>
      </c>
      <c r="AL35" s="9">
        <v>0</v>
      </c>
      <c r="AM35" s="9">
        <v>1</v>
      </c>
      <c r="AN35" s="9">
        <v>2</v>
      </c>
      <c r="AO35" s="9">
        <v>3</v>
      </c>
      <c r="AP35" s="9">
        <v>4</v>
      </c>
      <c r="AQ35" s="9">
        <v>5</v>
      </c>
      <c r="AR35" s="9">
        <v>6</v>
      </c>
      <c r="AS35" s="9">
        <v>7</v>
      </c>
      <c r="AT35" s="9" t="s">
        <v>0</v>
      </c>
      <c r="AU35" s="9" t="s">
        <v>40</v>
      </c>
    </row>
    <row r="36" spans="13:47" x14ac:dyDescent="0.2">
      <c r="M36" s="10" t="s">
        <v>13</v>
      </c>
      <c r="N36" s="11">
        <v>0</v>
      </c>
      <c r="O36" s="11">
        <v>0</v>
      </c>
      <c r="P36" s="12">
        <v>18</v>
      </c>
      <c r="Q36" s="11">
        <v>35</v>
      </c>
      <c r="R36" s="11">
        <v>54</v>
      </c>
      <c r="S36" s="11">
        <v>40</v>
      </c>
      <c r="T36" s="11">
        <v>34</v>
      </c>
      <c r="U36" s="11">
        <v>11</v>
      </c>
      <c r="V36" s="12">
        <f>SUM(N36:U36)</f>
        <v>192</v>
      </c>
      <c r="W36" s="21">
        <f>V36/V$13</f>
        <v>1.0957514267596702</v>
      </c>
      <c r="Y36" s="22" t="s">
        <v>13</v>
      </c>
      <c r="Z36" s="11">
        <v>0</v>
      </c>
      <c r="AA36" s="11">
        <v>0</v>
      </c>
      <c r="AB36" s="12">
        <v>21</v>
      </c>
      <c r="AC36" s="11">
        <v>15</v>
      </c>
      <c r="AD36" s="11">
        <v>50</v>
      </c>
      <c r="AE36" s="11">
        <v>26</v>
      </c>
      <c r="AF36" s="11">
        <v>24</v>
      </c>
      <c r="AG36" s="11">
        <v>0</v>
      </c>
      <c r="AH36" s="12">
        <f>SUM(Z36:AG36)</f>
        <v>136</v>
      </c>
      <c r="AI36" s="12">
        <f>AH36/AH$13</f>
        <v>0.70612668743509865</v>
      </c>
      <c r="AJ36" s="36"/>
      <c r="AK36" s="22" t="s">
        <v>13</v>
      </c>
      <c r="AL36" s="11">
        <v>0</v>
      </c>
      <c r="AM36" s="11">
        <v>0</v>
      </c>
      <c r="AN36" s="12">
        <v>18</v>
      </c>
      <c r="AO36" s="11">
        <v>10</v>
      </c>
      <c r="AP36" s="11">
        <v>20</v>
      </c>
      <c r="AQ36" s="11">
        <v>11</v>
      </c>
      <c r="AR36" s="11">
        <v>0</v>
      </c>
      <c r="AS36" s="11">
        <v>0</v>
      </c>
      <c r="AT36" s="12">
        <f>SUM(AL35:AS35)</f>
        <v>28</v>
      </c>
      <c r="AU36" s="21">
        <f>AT36/AT$13</f>
        <v>0.11684924360980699</v>
      </c>
    </row>
    <row r="37" spans="13:47" x14ac:dyDescent="0.2">
      <c r="M37" s="10" t="s">
        <v>29</v>
      </c>
      <c r="N37" s="11">
        <v>0</v>
      </c>
      <c r="O37" s="11">
        <v>0</v>
      </c>
      <c r="P37" s="11">
        <v>6</v>
      </c>
      <c r="Q37" s="11">
        <v>46</v>
      </c>
      <c r="R37" s="12">
        <v>33</v>
      </c>
      <c r="S37" s="11">
        <v>23</v>
      </c>
      <c r="T37" s="11">
        <v>6</v>
      </c>
      <c r="U37" s="11">
        <v>0</v>
      </c>
      <c r="V37" s="12">
        <f>SUM(N37:U37)</f>
        <v>114</v>
      </c>
      <c r="W37" s="21">
        <f>V37/V$13</f>
        <v>0.6506024096385542</v>
      </c>
      <c r="Y37" s="22" t="s">
        <v>29</v>
      </c>
      <c r="Z37" s="11">
        <v>0</v>
      </c>
      <c r="AA37" s="11">
        <v>0</v>
      </c>
      <c r="AB37" s="11">
        <v>16</v>
      </c>
      <c r="AC37" s="11">
        <v>23</v>
      </c>
      <c r="AD37" s="12">
        <v>67</v>
      </c>
      <c r="AE37" s="11">
        <v>36</v>
      </c>
      <c r="AF37" s="11">
        <v>25</v>
      </c>
      <c r="AG37" s="11">
        <v>12</v>
      </c>
      <c r="AH37" s="12">
        <f>SUM(Z37:AG37)</f>
        <v>179</v>
      </c>
      <c r="AI37" s="12">
        <f>AH37/AH$13</f>
        <v>0.9293873312564902</v>
      </c>
      <c r="AJ37" s="36"/>
      <c r="AK37" s="22" t="s">
        <v>29</v>
      </c>
      <c r="AL37" s="11">
        <v>0</v>
      </c>
      <c r="AM37" s="11">
        <v>0</v>
      </c>
      <c r="AN37" s="11">
        <v>8</v>
      </c>
      <c r="AO37" s="11">
        <v>9</v>
      </c>
      <c r="AP37" s="24"/>
      <c r="AQ37" s="15"/>
      <c r="AR37" s="15"/>
      <c r="AS37" s="15"/>
      <c r="AT37" s="12"/>
      <c r="AU37" s="21"/>
    </row>
    <row r="38" spans="13:47" x14ac:dyDescent="0.2">
      <c r="M38" s="10" t="s">
        <v>30</v>
      </c>
      <c r="N38" s="11">
        <v>0</v>
      </c>
      <c r="O38" s="11">
        <v>0</v>
      </c>
      <c r="P38" s="11">
        <v>13</v>
      </c>
      <c r="Q38" s="11">
        <v>48</v>
      </c>
      <c r="R38" s="12">
        <v>53</v>
      </c>
      <c r="S38" s="11">
        <v>19</v>
      </c>
      <c r="T38" s="11">
        <v>13</v>
      </c>
      <c r="U38" s="11">
        <v>2</v>
      </c>
      <c r="V38" s="12">
        <f>SUM(N38:U38)</f>
        <v>148</v>
      </c>
      <c r="W38" s="21">
        <f>V38/V$13</f>
        <v>0.84464172479391242</v>
      </c>
      <c r="Y38" s="22" t="s">
        <v>30</v>
      </c>
      <c r="Z38" s="11">
        <v>0</v>
      </c>
      <c r="AA38" s="11">
        <v>0</v>
      </c>
      <c r="AB38" s="11">
        <v>7</v>
      </c>
      <c r="AC38" s="11">
        <v>36</v>
      </c>
      <c r="AD38" s="12">
        <v>42</v>
      </c>
      <c r="AE38" s="11">
        <v>27</v>
      </c>
      <c r="AF38" s="11">
        <v>19</v>
      </c>
      <c r="AG38" s="11">
        <v>13</v>
      </c>
      <c r="AH38" s="12">
        <f>SUM(Z38:AG38)</f>
        <v>144</v>
      </c>
      <c r="AI38" s="12">
        <f>AH38/AH$13</f>
        <v>0.74766355140186913</v>
      </c>
      <c r="AJ38" s="36"/>
      <c r="AK38" s="22" t="s">
        <v>30</v>
      </c>
      <c r="AL38" s="11">
        <v>0</v>
      </c>
      <c r="AM38" s="11">
        <v>0</v>
      </c>
      <c r="AN38" s="11">
        <v>5</v>
      </c>
      <c r="AO38" s="11"/>
      <c r="AP38" s="24"/>
      <c r="AQ38" s="15"/>
      <c r="AR38" s="15"/>
      <c r="AS38" s="15"/>
      <c r="AT38" s="12"/>
      <c r="AU38" s="21"/>
    </row>
    <row r="39" spans="13:47" x14ac:dyDescent="0.2">
      <c r="M39" s="10" t="s">
        <v>16</v>
      </c>
      <c r="N39" s="11">
        <v>0</v>
      </c>
      <c r="O39" s="11">
        <v>0</v>
      </c>
      <c r="P39" s="11">
        <v>16</v>
      </c>
      <c r="Q39" s="11">
        <v>21</v>
      </c>
      <c r="R39" s="11">
        <v>46</v>
      </c>
      <c r="S39" s="11">
        <v>38</v>
      </c>
      <c r="T39" s="11">
        <v>19</v>
      </c>
      <c r="U39" s="11">
        <v>0</v>
      </c>
      <c r="V39" s="12">
        <f t="shared" ref="V39:V44" si="21">SUM(N39:U39)</f>
        <v>140</v>
      </c>
      <c r="W39" s="21">
        <f>V39/V$13</f>
        <v>0.79898541534559286</v>
      </c>
      <c r="Y39" s="22" t="s">
        <v>16</v>
      </c>
      <c r="Z39" s="11">
        <v>0</v>
      </c>
      <c r="AA39" s="11">
        <v>0</v>
      </c>
      <c r="AB39" s="11">
        <v>25</v>
      </c>
      <c r="AC39" s="11">
        <v>27</v>
      </c>
      <c r="AD39" s="11">
        <v>63</v>
      </c>
      <c r="AE39" s="11">
        <v>29</v>
      </c>
      <c r="AF39" s="11">
        <v>18</v>
      </c>
      <c r="AG39" s="11">
        <v>11</v>
      </c>
      <c r="AH39" s="12">
        <f>SUM(Z39:AG39)</f>
        <v>173</v>
      </c>
      <c r="AI39" s="12">
        <f>AH39/AH$13</f>
        <v>0.89823468328141232</v>
      </c>
      <c r="AJ39" s="36"/>
      <c r="AK39" s="22" t="s">
        <v>16</v>
      </c>
      <c r="AL39" s="11">
        <v>0</v>
      </c>
      <c r="AM39" s="11">
        <v>0</v>
      </c>
      <c r="AN39" s="11">
        <v>23</v>
      </c>
      <c r="AO39" s="11">
        <v>4</v>
      </c>
      <c r="AP39" s="15"/>
      <c r="AQ39" s="15"/>
      <c r="AR39" s="15"/>
      <c r="AS39" s="15"/>
      <c r="AT39" s="12"/>
      <c r="AU39" s="21"/>
    </row>
    <row r="40" spans="13:47" x14ac:dyDescent="0.2">
      <c r="M40" s="10" t="s">
        <v>17</v>
      </c>
      <c r="N40" s="11">
        <v>0</v>
      </c>
      <c r="O40" s="11">
        <v>0</v>
      </c>
      <c r="P40" s="11">
        <v>6</v>
      </c>
      <c r="Q40" s="11">
        <v>33</v>
      </c>
      <c r="R40" s="11">
        <v>43</v>
      </c>
      <c r="S40" s="12">
        <v>18</v>
      </c>
      <c r="T40" s="11">
        <v>10</v>
      </c>
      <c r="U40" s="11">
        <v>2</v>
      </c>
      <c r="V40" s="12">
        <f t="shared" si="21"/>
        <v>112</v>
      </c>
      <c r="W40" s="21">
        <f>V40/V$13</f>
        <v>0.63918833227647431</v>
      </c>
      <c r="Y40" s="22" t="s">
        <v>17</v>
      </c>
      <c r="Z40" s="11">
        <v>0</v>
      </c>
      <c r="AA40" s="11">
        <v>0</v>
      </c>
      <c r="AB40" s="11">
        <v>13</v>
      </c>
      <c r="AC40" s="11">
        <v>32</v>
      </c>
      <c r="AD40" s="11">
        <v>65</v>
      </c>
      <c r="AE40" s="12">
        <v>33</v>
      </c>
      <c r="AF40" s="11">
        <v>13</v>
      </c>
      <c r="AG40" s="11">
        <v>5</v>
      </c>
      <c r="AH40" s="12">
        <f>SUM(Z40:AG40)</f>
        <v>161</v>
      </c>
      <c r="AI40" s="12">
        <f>AH40/AH$13</f>
        <v>0.83592938733125655</v>
      </c>
      <c r="AJ40" s="36"/>
      <c r="AK40" s="22" t="s">
        <v>17</v>
      </c>
      <c r="AL40" s="11">
        <v>0</v>
      </c>
      <c r="AM40" s="11">
        <v>0</v>
      </c>
      <c r="AN40" s="11">
        <v>6</v>
      </c>
      <c r="AO40" s="11">
        <v>18</v>
      </c>
      <c r="AP40" s="11">
        <v>21</v>
      </c>
      <c r="AQ40" s="12">
        <v>8</v>
      </c>
      <c r="AR40" s="11">
        <v>0</v>
      </c>
      <c r="AS40" s="11">
        <v>0</v>
      </c>
      <c r="AT40" s="12">
        <f>SUM(AL40:AS40)</f>
        <v>53</v>
      </c>
      <c r="AU40" s="21">
        <f>AT40/AT$13</f>
        <v>0.22117892540427753</v>
      </c>
    </row>
    <row r="41" spans="13:47" x14ac:dyDescent="0.2">
      <c r="M41" s="10" t="s">
        <v>18</v>
      </c>
      <c r="N41" s="11">
        <v>0</v>
      </c>
      <c r="O41" s="11">
        <v>0</v>
      </c>
      <c r="P41" s="11">
        <v>14</v>
      </c>
      <c r="Q41" s="11">
        <v>31</v>
      </c>
      <c r="R41" s="11">
        <v>27</v>
      </c>
      <c r="S41" s="11">
        <v>16</v>
      </c>
      <c r="T41" s="11">
        <v>7</v>
      </c>
      <c r="U41" s="11">
        <v>0</v>
      </c>
      <c r="V41" s="12">
        <f t="shared" si="21"/>
        <v>95</v>
      </c>
      <c r="W41" s="21">
        <f>V41/V$13</f>
        <v>0.54216867469879515</v>
      </c>
      <c r="Y41" s="22" t="s">
        <v>18</v>
      </c>
      <c r="Z41" s="11">
        <v>0</v>
      </c>
      <c r="AA41" s="11">
        <v>0</v>
      </c>
      <c r="AB41" s="11">
        <v>22</v>
      </c>
      <c r="AC41" s="11">
        <v>12</v>
      </c>
      <c r="AD41" s="11">
        <v>68</v>
      </c>
      <c r="AE41" s="11">
        <v>24</v>
      </c>
      <c r="AF41" s="11">
        <v>14</v>
      </c>
      <c r="AG41" s="11">
        <v>7</v>
      </c>
      <c r="AH41" s="12">
        <f>SUM(Z41:AG41)</f>
        <v>147</v>
      </c>
      <c r="AI41" s="12">
        <f>AH41/AH$13</f>
        <v>0.76323987538940807</v>
      </c>
      <c r="AJ41" s="36"/>
      <c r="AK41" s="22" t="s">
        <v>18</v>
      </c>
      <c r="AL41" s="11">
        <v>0</v>
      </c>
      <c r="AM41" s="11">
        <v>0</v>
      </c>
      <c r="AN41" s="11">
        <v>12</v>
      </c>
      <c r="AO41" s="11">
        <v>7</v>
      </c>
      <c r="AP41" s="15"/>
      <c r="AQ41" s="15"/>
      <c r="AR41" s="15"/>
      <c r="AS41" s="15"/>
      <c r="AT41" s="12"/>
      <c r="AU41" s="21"/>
    </row>
    <row r="42" spans="13:47" x14ac:dyDescent="0.2">
      <c r="M42" s="10" t="s">
        <v>19</v>
      </c>
      <c r="N42" s="11">
        <v>0</v>
      </c>
      <c r="O42" s="11">
        <v>0</v>
      </c>
      <c r="P42" s="15"/>
      <c r="Q42" s="15"/>
      <c r="R42" s="15"/>
      <c r="S42" s="15"/>
      <c r="T42" s="15"/>
      <c r="U42" s="15"/>
      <c r="V42" s="12"/>
      <c r="W42" s="21"/>
      <c r="Y42" s="22" t="s">
        <v>19</v>
      </c>
      <c r="Z42" s="11">
        <v>0</v>
      </c>
      <c r="AA42" s="11">
        <v>0</v>
      </c>
      <c r="AB42" s="11">
        <v>17</v>
      </c>
      <c r="AC42" s="11">
        <v>14</v>
      </c>
      <c r="AD42" s="11">
        <v>70</v>
      </c>
      <c r="AE42" s="11">
        <v>31</v>
      </c>
      <c r="AF42" s="11">
        <v>25</v>
      </c>
      <c r="AG42" s="11">
        <v>19</v>
      </c>
      <c r="AH42" s="12">
        <f>SUM(Z42:AG42)</f>
        <v>176</v>
      </c>
      <c r="AI42" s="12">
        <f>AH42/AH$13</f>
        <v>0.91381100726895126</v>
      </c>
      <c r="AJ42" s="36"/>
      <c r="AK42" s="22" t="s">
        <v>19</v>
      </c>
      <c r="AL42" s="11">
        <v>0</v>
      </c>
      <c r="AM42" s="11">
        <v>0</v>
      </c>
      <c r="AN42" s="15"/>
      <c r="AO42" s="15"/>
      <c r="AP42" s="15"/>
      <c r="AQ42" s="15"/>
      <c r="AR42" s="15"/>
      <c r="AS42" s="15"/>
      <c r="AT42" s="12"/>
      <c r="AU42" s="21"/>
    </row>
    <row r="43" spans="13:47" x14ac:dyDescent="0.2">
      <c r="M43" s="10" t="s">
        <v>20</v>
      </c>
      <c r="N43" s="11">
        <v>0</v>
      </c>
      <c r="O43" s="11">
        <v>0</v>
      </c>
      <c r="P43" s="11">
        <v>22</v>
      </c>
      <c r="Q43" s="11">
        <v>52</v>
      </c>
      <c r="R43" s="11">
        <v>31</v>
      </c>
      <c r="S43" s="11">
        <v>26</v>
      </c>
      <c r="T43" s="11">
        <v>20</v>
      </c>
      <c r="U43" s="11">
        <v>4</v>
      </c>
      <c r="V43" s="12">
        <f t="shared" si="21"/>
        <v>155</v>
      </c>
      <c r="W43" s="21">
        <f>V43/V$13</f>
        <v>0.88459099556119214</v>
      </c>
      <c r="Y43" s="22" t="s">
        <v>20</v>
      </c>
      <c r="Z43" s="11">
        <v>0</v>
      </c>
      <c r="AA43" s="11">
        <v>0</v>
      </c>
      <c r="AB43" s="11">
        <v>16</v>
      </c>
      <c r="AC43" s="11">
        <v>22</v>
      </c>
      <c r="AD43" s="11">
        <v>37</v>
      </c>
      <c r="AE43" s="11">
        <v>27</v>
      </c>
      <c r="AF43" s="11">
        <v>17</v>
      </c>
      <c r="AG43" s="11">
        <v>23</v>
      </c>
      <c r="AH43" s="12">
        <f>SUM(Z43:AG43)</f>
        <v>142</v>
      </c>
      <c r="AI43" s="12">
        <f>AH43/AH$13</f>
        <v>0.73727933541017654</v>
      </c>
      <c r="AJ43" s="36"/>
      <c r="AK43" s="22" t="s">
        <v>20</v>
      </c>
      <c r="AL43" s="11">
        <v>0</v>
      </c>
      <c r="AM43" s="11">
        <v>0</v>
      </c>
      <c r="AN43" s="11">
        <v>6</v>
      </c>
      <c r="AO43" s="11">
        <v>15</v>
      </c>
      <c r="AP43" s="11">
        <v>36</v>
      </c>
      <c r="AQ43" s="11">
        <v>10</v>
      </c>
      <c r="AR43" s="11">
        <v>0</v>
      </c>
      <c r="AS43" s="11">
        <v>0</v>
      </c>
      <c r="AT43" s="12">
        <f>SUM(AL43:AS43)</f>
        <v>67</v>
      </c>
      <c r="AU43" s="21">
        <f>AT43/AT$13</f>
        <v>0.27960354720918101</v>
      </c>
    </row>
    <row r="44" spans="13:47" x14ac:dyDescent="0.2">
      <c r="M44" s="10" t="s">
        <v>21</v>
      </c>
      <c r="N44" s="11">
        <v>0</v>
      </c>
      <c r="O44" s="11">
        <v>0</v>
      </c>
      <c r="P44" s="11">
        <v>12</v>
      </c>
      <c r="Q44" s="12">
        <v>44</v>
      </c>
      <c r="R44" s="11">
        <v>7</v>
      </c>
      <c r="S44" s="11">
        <v>21</v>
      </c>
      <c r="T44" s="11">
        <v>4</v>
      </c>
      <c r="U44" s="11">
        <v>0</v>
      </c>
      <c r="V44" s="12">
        <f t="shared" si="21"/>
        <v>88</v>
      </c>
      <c r="W44" s="21">
        <f>V44/V$13</f>
        <v>0.50221940393151554</v>
      </c>
      <c r="Y44" s="22" t="s">
        <v>21</v>
      </c>
      <c r="Z44" s="11">
        <v>0</v>
      </c>
      <c r="AA44" s="11">
        <v>0</v>
      </c>
      <c r="AB44" s="11">
        <v>17</v>
      </c>
      <c r="AC44" s="12">
        <v>19</v>
      </c>
      <c r="AD44" s="11">
        <v>41</v>
      </c>
      <c r="AE44" s="11">
        <v>34</v>
      </c>
      <c r="AF44" s="11">
        <v>28</v>
      </c>
      <c r="AG44" s="11">
        <v>0</v>
      </c>
      <c r="AH44" s="12">
        <f>SUM(Z44:AG44)</f>
        <v>139</v>
      </c>
      <c r="AI44" s="12">
        <f>AH44/AH$13</f>
        <v>0.7217030114226376</v>
      </c>
      <c r="AJ44" s="36"/>
      <c r="AK44" s="22" t="s">
        <v>21</v>
      </c>
      <c r="AL44" s="11">
        <v>0</v>
      </c>
      <c r="AM44" s="11">
        <v>0</v>
      </c>
      <c r="AN44" s="15"/>
      <c r="AO44" s="24"/>
      <c r="AP44" s="15"/>
      <c r="AQ44" s="15"/>
      <c r="AR44" s="15"/>
      <c r="AS44" s="15"/>
      <c r="AT44" s="12"/>
      <c r="AU44" s="21"/>
    </row>
    <row r="45" spans="13:47" x14ac:dyDescent="0.2">
      <c r="M45" s="10" t="s">
        <v>22</v>
      </c>
      <c r="N45" s="11">
        <v>0</v>
      </c>
      <c r="O45" s="11">
        <v>0</v>
      </c>
      <c r="P45" s="15"/>
      <c r="Q45" s="15"/>
      <c r="R45" s="15"/>
      <c r="S45" s="24"/>
      <c r="T45" s="15"/>
      <c r="U45" s="15"/>
      <c r="V45" s="12"/>
      <c r="W45" s="21"/>
      <c r="Y45" s="22" t="s">
        <v>22</v>
      </c>
      <c r="Z45" s="11">
        <v>0</v>
      </c>
      <c r="AA45" s="11">
        <v>0</v>
      </c>
      <c r="AB45" s="11">
        <v>19</v>
      </c>
      <c r="AC45" s="11">
        <v>21</v>
      </c>
      <c r="AD45" s="11">
        <v>56</v>
      </c>
      <c r="AE45" s="12">
        <v>24</v>
      </c>
      <c r="AF45" s="11">
        <v>21</v>
      </c>
      <c r="AG45" s="11">
        <v>20</v>
      </c>
      <c r="AH45" s="12">
        <f>SUM(Z45:AG45)</f>
        <v>161</v>
      </c>
      <c r="AI45" s="12">
        <f>AH45/AH$13</f>
        <v>0.83592938733125655</v>
      </c>
      <c r="AJ45" s="36"/>
      <c r="AK45" s="22" t="s">
        <v>22</v>
      </c>
      <c r="AL45" s="11">
        <v>0</v>
      </c>
      <c r="AM45" s="11">
        <v>0</v>
      </c>
      <c r="AN45" s="15"/>
      <c r="AO45" s="15"/>
      <c r="AP45" s="15"/>
      <c r="AQ45" s="24"/>
      <c r="AR45" s="15"/>
      <c r="AS45" s="15"/>
      <c r="AT45" s="12"/>
      <c r="AU45" s="21"/>
    </row>
    <row r="46" spans="13:47" x14ac:dyDescent="0.2">
      <c r="M46" s="10" t="s">
        <v>11</v>
      </c>
      <c r="N46" s="13">
        <f t="shared" ref="N46:U46" si="22">AVERAGE(N36:N45)</f>
        <v>0</v>
      </c>
      <c r="O46" s="13">
        <f t="shared" si="22"/>
        <v>0</v>
      </c>
      <c r="P46" s="13">
        <f t="shared" si="22"/>
        <v>13.375</v>
      </c>
      <c r="Q46" s="13">
        <f t="shared" si="22"/>
        <v>38.75</v>
      </c>
      <c r="R46" s="13">
        <f t="shared" si="22"/>
        <v>36.75</v>
      </c>
      <c r="S46" s="13">
        <f t="shared" si="22"/>
        <v>25.125</v>
      </c>
      <c r="T46" s="13">
        <f t="shared" si="22"/>
        <v>14.125</v>
      </c>
      <c r="U46" s="13">
        <f t="shared" si="22"/>
        <v>2.375</v>
      </c>
      <c r="V46" s="13">
        <f>AVERAGE(V36:V45)</f>
        <v>130.5</v>
      </c>
      <c r="W46" s="29">
        <f>V46/V$13</f>
        <v>0.74476854787571334</v>
      </c>
      <c r="Y46" s="10" t="s">
        <v>11</v>
      </c>
      <c r="Z46" s="13">
        <f t="shared" ref="Z46:AG46" si="23">AVERAGE(Z36:Z45)</f>
        <v>0</v>
      </c>
      <c r="AA46" s="13">
        <f t="shared" si="23"/>
        <v>0</v>
      </c>
      <c r="AB46" s="13">
        <f t="shared" si="23"/>
        <v>17.3</v>
      </c>
      <c r="AC46" s="13">
        <f t="shared" si="23"/>
        <v>22.1</v>
      </c>
      <c r="AD46" s="13">
        <f t="shared" si="23"/>
        <v>55.9</v>
      </c>
      <c r="AE46" s="13">
        <f t="shared" si="23"/>
        <v>29.1</v>
      </c>
      <c r="AF46" s="13">
        <f t="shared" si="23"/>
        <v>20.399999999999999</v>
      </c>
      <c r="AG46" s="13">
        <f t="shared" si="23"/>
        <v>11</v>
      </c>
      <c r="AH46" s="13">
        <f>AVERAGE(AH36:AH45)</f>
        <v>155.80000000000001</v>
      </c>
      <c r="AI46" s="13">
        <f>AH46/AH$13</f>
        <v>0.80893042575285579</v>
      </c>
      <c r="AJ46" s="37"/>
      <c r="AK46" s="10" t="s">
        <v>11</v>
      </c>
      <c r="AL46" s="13">
        <f t="shared" ref="AL46:AS46" si="24">AVERAGE(AL36:AL45)</f>
        <v>0</v>
      </c>
      <c r="AM46" s="13">
        <f t="shared" si="24"/>
        <v>0</v>
      </c>
      <c r="AN46" s="13">
        <f t="shared" si="24"/>
        <v>11.142857142857142</v>
      </c>
      <c r="AO46" s="13">
        <f t="shared" si="24"/>
        <v>10.5</v>
      </c>
      <c r="AP46" s="13">
        <f t="shared" si="24"/>
        <v>25.666666666666668</v>
      </c>
      <c r="AQ46" s="13">
        <f t="shared" si="24"/>
        <v>9.6666666666666661</v>
      </c>
      <c r="AR46" s="13">
        <f t="shared" si="24"/>
        <v>0</v>
      </c>
      <c r="AS46" s="13">
        <f t="shared" si="24"/>
        <v>0</v>
      </c>
      <c r="AT46" s="13">
        <f>AVERAGE(AT36:AT45)</f>
        <v>49.333333333333336</v>
      </c>
      <c r="AU46" s="29">
        <f>AT46/AT$13</f>
        <v>0.20587723874108851</v>
      </c>
    </row>
    <row r="47" spans="13:47" x14ac:dyDescent="0.2">
      <c r="M47" s="17" t="s">
        <v>12</v>
      </c>
      <c r="N47" s="19">
        <f t="shared" ref="N47:U47" si="25">(STDEV(N36:N45))/(SQRT(COUNT(N36:N45)))</f>
        <v>0</v>
      </c>
      <c r="O47" s="19">
        <f t="shared" si="25"/>
        <v>0</v>
      </c>
      <c r="P47" s="19">
        <f t="shared" si="25"/>
        <v>1.9542764463021671</v>
      </c>
      <c r="Q47" s="19">
        <f t="shared" si="25"/>
        <v>3.6924150053086624</v>
      </c>
      <c r="R47" s="19">
        <f t="shared" si="25"/>
        <v>5.5315652654302356</v>
      </c>
      <c r="S47" s="19">
        <f t="shared" si="25"/>
        <v>3.2206781672720508</v>
      </c>
      <c r="T47" s="19">
        <f t="shared" si="25"/>
        <v>3.5124142084083094</v>
      </c>
      <c r="U47" s="19">
        <f t="shared" si="25"/>
        <v>1.3354707570205882</v>
      </c>
      <c r="V47" s="19">
        <f>(STDEV(V36:V45))/(SQRT(COUNT(V36:V45)))</f>
        <v>12.291111771171417</v>
      </c>
      <c r="W47" s="29">
        <f>V47/V$13</f>
        <v>7.0145850311060715E-2</v>
      </c>
      <c r="Y47" s="17" t="s">
        <v>12</v>
      </c>
      <c r="Z47" s="19">
        <f t="shared" ref="Z47:AG47" si="26">(STDEV(Z36:Z45))/(SQRT(COUNT(Z36:Z45)))</f>
        <v>0</v>
      </c>
      <c r="AA47" s="19">
        <f t="shared" si="26"/>
        <v>0</v>
      </c>
      <c r="AB47" s="19">
        <f t="shared" si="26"/>
        <v>1.584999123729165</v>
      </c>
      <c r="AC47" s="19">
        <f t="shared" si="26"/>
        <v>2.4605780711947425</v>
      </c>
      <c r="AD47" s="19">
        <f t="shared" si="26"/>
        <v>3.9565697825824402</v>
      </c>
      <c r="AE47" s="19">
        <f t="shared" si="26"/>
        <v>1.3370780746754372</v>
      </c>
      <c r="AF47" s="19">
        <f t="shared" si="26"/>
        <v>1.5930404193798013</v>
      </c>
      <c r="AG47" s="19">
        <f t="shared" si="26"/>
        <v>2.556038601690775</v>
      </c>
      <c r="AH47" s="19">
        <f>(STDEV(AH36:AH45))/(SQRT(COUNT(AH36:AH45)))</f>
        <v>5.1398227379723691</v>
      </c>
      <c r="AI47" s="13">
        <f>AH47/AH$13</f>
        <v>2.6686514735059029E-2</v>
      </c>
      <c r="AJ47" s="41"/>
      <c r="AK47" s="17" t="s">
        <v>12</v>
      </c>
      <c r="AL47" s="19">
        <f t="shared" ref="AL47:AS47" si="27">(STDEV(AL36:AL45))/(SQRT(COUNT(AL36:AL45)))</f>
        <v>0</v>
      </c>
      <c r="AM47" s="19">
        <f t="shared" si="27"/>
        <v>0</v>
      </c>
      <c r="AN47" s="19">
        <f t="shared" si="27"/>
        <v>2.6225085358122597</v>
      </c>
      <c r="AO47" s="19">
        <f t="shared" si="27"/>
        <v>2.109502310972899</v>
      </c>
      <c r="AP47" s="19">
        <f t="shared" si="27"/>
        <v>5.1747248987533432</v>
      </c>
      <c r="AQ47" s="19">
        <f t="shared" si="27"/>
        <v>0.88191710368819876</v>
      </c>
      <c r="AR47" s="19">
        <f t="shared" si="27"/>
        <v>0</v>
      </c>
      <c r="AS47" s="19">
        <f t="shared" si="27"/>
        <v>0</v>
      </c>
      <c r="AT47" s="19">
        <f>(STDEV(AT36:AT45))/(SQRT(COUNT(AT36:AT45)))</f>
        <v>11.406625754845784</v>
      </c>
      <c r="AU47" s="29">
        <f>AT47/AT$13</f>
        <v>4.7601985414066912E-2</v>
      </c>
    </row>
    <row r="48" spans="13:47" x14ac:dyDescent="0.2">
      <c r="M48" s="5"/>
      <c r="N48" s="6"/>
      <c r="O48" s="6"/>
      <c r="P48" s="6"/>
      <c r="Q48" s="6"/>
      <c r="R48" s="6"/>
      <c r="S48" s="6"/>
      <c r="T48" s="6"/>
      <c r="U48" s="6"/>
      <c r="V48" s="6"/>
      <c r="Y48" s="5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39"/>
      <c r="AK48" s="5"/>
      <c r="AL48" s="6"/>
      <c r="AM48" s="6"/>
      <c r="AN48" s="6"/>
      <c r="AO48" s="6"/>
      <c r="AP48" s="6"/>
      <c r="AQ48" s="6"/>
      <c r="AR48" s="6"/>
      <c r="AS48" s="33"/>
      <c r="AT48" s="33"/>
      <c r="AU48" s="34"/>
    </row>
    <row r="49" spans="13:47" x14ac:dyDescent="0.2">
      <c r="M49" s="31"/>
      <c r="N49" s="20"/>
      <c r="O49" s="20"/>
      <c r="P49" s="20"/>
      <c r="Q49" s="20"/>
      <c r="R49" s="20"/>
      <c r="S49" s="20"/>
      <c r="T49" s="20"/>
      <c r="U49" s="20"/>
      <c r="V49" s="20"/>
      <c r="Y49" s="31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36"/>
      <c r="AK49" s="31"/>
      <c r="AL49" s="20"/>
      <c r="AM49" s="20"/>
      <c r="AN49" s="20"/>
      <c r="AO49" s="20"/>
      <c r="AP49" s="20"/>
      <c r="AQ49" s="20"/>
      <c r="AR49" s="20"/>
      <c r="AS49" s="20"/>
      <c r="AT49" s="20"/>
      <c r="AU49" s="34"/>
    </row>
    <row r="50" spans="13:47" x14ac:dyDescent="0.2">
      <c r="M50" s="1"/>
      <c r="N50" s="2"/>
      <c r="O50" s="2"/>
      <c r="P50" s="2"/>
      <c r="Q50" s="2"/>
      <c r="R50" s="2"/>
      <c r="S50" s="2"/>
      <c r="T50" s="2"/>
      <c r="U50" s="2"/>
      <c r="V50" s="2"/>
      <c r="Y50" s="1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6"/>
      <c r="AK50" s="1"/>
      <c r="AL50" s="2"/>
      <c r="AM50" s="2"/>
      <c r="AN50" s="2"/>
      <c r="AO50" s="2"/>
      <c r="AP50" s="2"/>
      <c r="AQ50" s="2"/>
      <c r="AR50" s="2"/>
      <c r="AS50" s="2"/>
      <c r="AT50" s="2"/>
    </row>
    <row r="51" spans="13:47" x14ac:dyDescent="0.2">
      <c r="M51" s="9" t="s">
        <v>25</v>
      </c>
      <c r="N51" s="9">
        <v>0</v>
      </c>
      <c r="O51" s="9">
        <v>1</v>
      </c>
      <c r="P51" s="9">
        <v>2</v>
      </c>
      <c r="Q51" s="9">
        <v>3</v>
      </c>
      <c r="R51" s="9">
        <v>4</v>
      </c>
      <c r="S51" s="9">
        <v>5</v>
      </c>
      <c r="T51" s="9">
        <v>6</v>
      </c>
      <c r="U51" s="9">
        <v>7</v>
      </c>
      <c r="V51" s="9" t="s">
        <v>0</v>
      </c>
      <c r="W51" s="9" t="s">
        <v>31</v>
      </c>
      <c r="Y51" s="9" t="s">
        <v>36</v>
      </c>
      <c r="Z51" s="9">
        <v>0</v>
      </c>
      <c r="AA51" s="9">
        <v>1</v>
      </c>
      <c r="AB51" s="9">
        <v>2</v>
      </c>
      <c r="AC51" s="9">
        <v>3</v>
      </c>
      <c r="AD51" s="9">
        <v>4</v>
      </c>
      <c r="AE51" s="9">
        <v>5</v>
      </c>
      <c r="AF51" s="9">
        <v>6</v>
      </c>
      <c r="AG51" s="9">
        <v>7</v>
      </c>
      <c r="AH51" s="9" t="s">
        <v>0</v>
      </c>
      <c r="AI51" s="9" t="s">
        <v>40</v>
      </c>
      <c r="AJ51" s="35"/>
      <c r="AK51" s="9" t="s">
        <v>37</v>
      </c>
      <c r="AL51" s="9">
        <v>0</v>
      </c>
      <c r="AM51" s="9">
        <v>1</v>
      </c>
      <c r="AN51" s="9">
        <v>2</v>
      </c>
      <c r="AO51" s="9">
        <v>3</v>
      </c>
      <c r="AP51" s="9">
        <v>4</v>
      </c>
      <c r="AQ51" s="9">
        <v>5</v>
      </c>
      <c r="AR51" s="9">
        <v>6</v>
      </c>
      <c r="AS51" s="9">
        <v>7</v>
      </c>
      <c r="AT51" s="9" t="s">
        <v>0</v>
      </c>
      <c r="AU51" s="9" t="s">
        <v>40</v>
      </c>
    </row>
    <row r="52" spans="13:47" x14ac:dyDescent="0.2">
      <c r="M52" s="22" t="s">
        <v>13</v>
      </c>
      <c r="N52" s="11">
        <v>0</v>
      </c>
      <c r="O52" s="11">
        <v>0</v>
      </c>
      <c r="P52" s="11">
        <v>18</v>
      </c>
      <c r="Q52" s="11">
        <v>47</v>
      </c>
      <c r="R52" s="12">
        <v>34</v>
      </c>
      <c r="S52" s="11">
        <v>22</v>
      </c>
      <c r="T52" s="11">
        <v>12</v>
      </c>
      <c r="U52" s="11">
        <v>9</v>
      </c>
      <c r="V52" s="12">
        <f>SUM(N52:U52)</f>
        <v>142</v>
      </c>
      <c r="W52" s="21">
        <f>V52/V$13</f>
        <v>0.81039949270767275</v>
      </c>
      <c r="Y52" s="22" t="s">
        <v>13</v>
      </c>
      <c r="Z52" s="11">
        <v>0</v>
      </c>
      <c r="AA52" s="11">
        <v>0</v>
      </c>
      <c r="AB52" s="11">
        <v>11</v>
      </c>
      <c r="AC52" s="11">
        <v>13</v>
      </c>
      <c r="AD52" s="12">
        <v>24</v>
      </c>
      <c r="AE52" s="11">
        <v>24</v>
      </c>
      <c r="AF52" s="11">
        <v>29</v>
      </c>
      <c r="AG52" s="11">
        <v>16</v>
      </c>
      <c r="AH52" s="12">
        <f>SUM(Z52:AG52)</f>
        <v>117</v>
      </c>
      <c r="AI52" s="12">
        <f>AH52/AH$13</f>
        <v>0.60747663551401876</v>
      </c>
      <c r="AJ52" s="36"/>
      <c r="AK52" s="22" t="s">
        <v>13</v>
      </c>
      <c r="AL52" s="11">
        <v>0</v>
      </c>
      <c r="AM52" s="11">
        <v>0</v>
      </c>
      <c r="AN52" s="11">
        <v>14</v>
      </c>
      <c r="AO52" s="11">
        <v>52</v>
      </c>
      <c r="AP52" s="12">
        <v>61</v>
      </c>
      <c r="AQ52" s="11">
        <v>13</v>
      </c>
      <c r="AR52" s="11">
        <v>0</v>
      </c>
      <c r="AS52" s="11">
        <v>0</v>
      </c>
      <c r="AT52" s="12">
        <f>SUM(AL52:AS52)</f>
        <v>140</v>
      </c>
      <c r="AU52" s="21">
        <f>AT52/AT$13</f>
        <v>0.58424621804903498</v>
      </c>
    </row>
    <row r="53" spans="13:47" x14ac:dyDescent="0.2">
      <c r="M53" s="22" t="s">
        <v>29</v>
      </c>
      <c r="N53" s="11">
        <v>0</v>
      </c>
      <c r="O53" s="11">
        <v>0</v>
      </c>
      <c r="P53" s="11">
        <v>20</v>
      </c>
      <c r="Q53" s="11">
        <v>51</v>
      </c>
      <c r="R53" s="12">
        <v>17</v>
      </c>
      <c r="S53" s="11">
        <v>21</v>
      </c>
      <c r="T53" s="11">
        <v>0</v>
      </c>
      <c r="U53" s="11">
        <v>0</v>
      </c>
      <c r="V53" s="12">
        <f t="shared" ref="V53:V60" si="28">SUM(N53:U53)</f>
        <v>109</v>
      </c>
      <c r="W53" s="21">
        <f>V53/V$13</f>
        <v>0.62206721623335448</v>
      </c>
      <c r="Y53" s="22" t="s">
        <v>29</v>
      </c>
      <c r="Z53" s="11">
        <v>0</v>
      </c>
      <c r="AA53" s="11">
        <v>0</v>
      </c>
      <c r="AB53" s="11">
        <v>14</v>
      </c>
      <c r="AC53" s="11">
        <v>12</v>
      </c>
      <c r="AD53" s="12">
        <v>20</v>
      </c>
      <c r="AE53" s="11">
        <v>10</v>
      </c>
      <c r="AF53" s="11">
        <v>9</v>
      </c>
      <c r="AG53" s="11">
        <v>4</v>
      </c>
      <c r="AH53" s="12">
        <f>SUM(Z53:AG53)</f>
        <v>69</v>
      </c>
      <c r="AI53" s="12">
        <f>AH53/AH$13</f>
        <v>0.35825545171339562</v>
      </c>
      <c r="AJ53" s="36"/>
      <c r="AK53" s="22" t="s">
        <v>29</v>
      </c>
      <c r="AL53" s="11">
        <v>0</v>
      </c>
      <c r="AM53" s="11">
        <v>0</v>
      </c>
      <c r="AN53" s="11">
        <v>7</v>
      </c>
      <c r="AO53" s="11">
        <v>27</v>
      </c>
      <c r="AP53" s="12">
        <v>39</v>
      </c>
      <c r="AQ53" s="11">
        <v>55</v>
      </c>
      <c r="AR53" s="11">
        <v>0</v>
      </c>
      <c r="AS53" s="11">
        <v>0</v>
      </c>
      <c r="AT53" s="12">
        <f>SUM(AL53:AS53)</f>
        <v>128</v>
      </c>
      <c r="AU53" s="21">
        <f>AT53/AT$13</f>
        <v>0.53416797078768907</v>
      </c>
    </row>
    <row r="54" spans="13:47" x14ac:dyDescent="0.2">
      <c r="M54" s="22" t="s">
        <v>30</v>
      </c>
      <c r="N54" s="11">
        <v>0</v>
      </c>
      <c r="O54" s="11">
        <v>0</v>
      </c>
      <c r="P54" s="11">
        <v>11</v>
      </c>
      <c r="Q54" s="11">
        <v>48</v>
      </c>
      <c r="R54" s="12">
        <v>22</v>
      </c>
      <c r="S54" s="11">
        <v>13</v>
      </c>
      <c r="T54" s="11">
        <v>7</v>
      </c>
      <c r="U54" s="11">
        <v>0</v>
      </c>
      <c r="V54" s="12">
        <f t="shared" si="28"/>
        <v>101</v>
      </c>
      <c r="W54" s="21">
        <f>V54/V$13</f>
        <v>0.57641090678503482</v>
      </c>
      <c r="Y54" s="22" t="s">
        <v>30</v>
      </c>
      <c r="Z54" s="11">
        <v>0</v>
      </c>
      <c r="AA54" s="11">
        <v>0</v>
      </c>
      <c r="AB54" s="11">
        <v>25</v>
      </c>
      <c r="AC54" s="11">
        <v>31</v>
      </c>
      <c r="AD54" s="12">
        <v>39</v>
      </c>
      <c r="AE54" s="11">
        <v>34</v>
      </c>
      <c r="AF54" s="11">
        <v>17</v>
      </c>
      <c r="AG54" s="11">
        <v>9</v>
      </c>
      <c r="AH54" s="12">
        <f>SUM(Z54:AG54)</f>
        <v>155</v>
      </c>
      <c r="AI54" s="12">
        <f>AH54/AH$13</f>
        <v>0.80477673935617866</v>
      </c>
      <c r="AJ54" s="36"/>
      <c r="AK54" s="22" t="s">
        <v>30</v>
      </c>
      <c r="AL54" s="11">
        <v>0</v>
      </c>
      <c r="AM54" s="11">
        <v>0</v>
      </c>
      <c r="AN54" s="11">
        <v>10</v>
      </c>
      <c r="AO54" s="11">
        <v>26</v>
      </c>
      <c r="AP54" s="12">
        <v>54</v>
      </c>
      <c r="AQ54" s="11">
        <v>10</v>
      </c>
      <c r="AR54" s="11">
        <v>0</v>
      </c>
      <c r="AS54" s="11">
        <v>0</v>
      </c>
      <c r="AT54" s="12">
        <f>SUM(AL54:AS54)</f>
        <v>100</v>
      </c>
      <c r="AU54" s="21">
        <f>AT54/AT$13</f>
        <v>0.4173187271778821</v>
      </c>
    </row>
    <row r="55" spans="13:47" x14ac:dyDescent="0.2">
      <c r="M55" s="22" t="s">
        <v>16</v>
      </c>
      <c r="N55" s="11">
        <v>0</v>
      </c>
      <c r="O55" s="11">
        <v>0</v>
      </c>
      <c r="P55" s="11">
        <v>9</v>
      </c>
      <c r="Q55" s="11">
        <v>48</v>
      </c>
      <c r="R55" s="12">
        <v>53</v>
      </c>
      <c r="S55" s="11">
        <v>30</v>
      </c>
      <c r="T55" s="11">
        <v>28</v>
      </c>
      <c r="U55" s="11">
        <v>13</v>
      </c>
      <c r="V55" s="12">
        <f t="shared" si="28"/>
        <v>181</v>
      </c>
      <c r="W55" s="21">
        <f>V55/V$13</f>
        <v>1.0329740012682307</v>
      </c>
      <c r="Y55" s="22" t="s">
        <v>16</v>
      </c>
      <c r="Z55" s="11">
        <v>0</v>
      </c>
      <c r="AA55" s="11">
        <v>0</v>
      </c>
      <c r="AB55" s="11">
        <v>10</v>
      </c>
      <c r="AC55" s="15"/>
      <c r="AD55" s="24"/>
      <c r="AE55" s="15"/>
      <c r="AF55" s="15"/>
      <c r="AG55" s="15"/>
      <c r="AH55" s="12"/>
      <c r="AI55" s="12"/>
      <c r="AJ55" s="36"/>
      <c r="AK55" s="22" t="s">
        <v>16</v>
      </c>
      <c r="AL55" s="11">
        <v>0</v>
      </c>
      <c r="AM55" s="11">
        <v>0</v>
      </c>
      <c r="AN55" s="11">
        <v>9</v>
      </c>
      <c r="AO55" s="11">
        <v>33</v>
      </c>
      <c r="AP55" s="12">
        <v>31</v>
      </c>
      <c r="AQ55" s="11">
        <v>17</v>
      </c>
      <c r="AR55" s="11">
        <v>0</v>
      </c>
      <c r="AS55" s="11">
        <v>0</v>
      </c>
      <c r="AT55" s="12"/>
      <c r="AU55" s="21"/>
    </row>
    <row r="56" spans="13:47" x14ac:dyDescent="0.2">
      <c r="M56" s="22" t="s">
        <v>17</v>
      </c>
      <c r="N56" s="11">
        <v>0</v>
      </c>
      <c r="O56" s="11">
        <v>0</v>
      </c>
      <c r="P56" s="11">
        <v>10</v>
      </c>
      <c r="Q56" s="11">
        <v>30</v>
      </c>
      <c r="R56" s="12">
        <v>49</v>
      </c>
      <c r="S56" s="12">
        <v>32</v>
      </c>
      <c r="T56" s="11">
        <v>17</v>
      </c>
      <c r="U56" s="11">
        <v>0</v>
      </c>
      <c r="V56" s="12">
        <f t="shared" si="28"/>
        <v>138</v>
      </c>
      <c r="W56" s="21">
        <f>V56/V$13</f>
        <v>0.78757133798351298</v>
      </c>
      <c r="Y56" s="22" t="s">
        <v>17</v>
      </c>
      <c r="Z56" s="11">
        <v>0</v>
      </c>
      <c r="AA56" s="11">
        <v>0</v>
      </c>
      <c r="AB56" s="11">
        <v>0</v>
      </c>
      <c r="AC56" s="11">
        <v>15</v>
      </c>
      <c r="AD56" s="12">
        <v>34</v>
      </c>
      <c r="AE56" s="12">
        <v>15</v>
      </c>
      <c r="AF56" s="11">
        <v>9</v>
      </c>
      <c r="AG56" s="11">
        <v>0</v>
      </c>
      <c r="AH56" s="12">
        <f>SUM(Z56:AG56)</f>
        <v>73</v>
      </c>
      <c r="AI56" s="12">
        <f>AH56/AH$13</f>
        <v>0.37902388369678092</v>
      </c>
      <c r="AJ56" s="36"/>
      <c r="AK56" s="22" t="s">
        <v>17</v>
      </c>
      <c r="AL56" s="11">
        <v>0</v>
      </c>
      <c r="AM56" s="11">
        <v>0</v>
      </c>
      <c r="AN56" s="11">
        <v>14</v>
      </c>
      <c r="AO56" s="11">
        <v>32</v>
      </c>
      <c r="AP56" s="12">
        <v>24</v>
      </c>
      <c r="AQ56" s="12">
        <v>20</v>
      </c>
      <c r="AR56" s="11">
        <v>0</v>
      </c>
      <c r="AS56" s="11">
        <v>0</v>
      </c>
      <c r="AT56" s="12">
        <f>SUM(AL56:AS56)</f>
        <v>90</v>
      </c>
      <c r="AU56" s="21">
        <f>AT56/AT$13</f>
        <v>0.37558685446009388</v>
      </c>
    </row>
    <row r="57" spans="13:47" x14ac:dyDescent="0.2">
      <c r="M57" s="22" t="s">
        <v>18</v>
      </c>
      <c r="N57" s="11">
        <v>0</v>
      </c>
      <c r="O57" s="11">
        <v>0</v>
      </c>
      <c r="P57" s="11">
        <v>7</v>
      </c>
      <c r="Q57" s="11">
        <v>54</v>
      </c>
      <c r="R57" s="12">
        <v>32</v>
      </c>
      <c r="S57" s="11">
        <v>26</v>
      </c>
      <c r="T57" s="11">
        <v>10</v>
      </c>
      <c r="U57" s="11">
        <v>0</v>
      </c>
      <c r="V57" s="12">
        <f t="shared" si="28"/>
        <v>129</v>
      </c>
      <c r="W57" s="21">
        <f>V57/V$13</f>
        <v>0.73620798985415348</v>
      </c>
      <c r="Y57" s="22" t="s">
        <v>18</v>
      </c>
      <c r="Z57" s="11">
        <v>0</v>
      </c>
      <c r="AA57" s="11">
        <v>0</v>
      </c>
      <c r="AB57" s="11">
        <v>0</v>
      </c>
      <c r="AC57" s="11">
        <v>17</v>
      </c>
      <c r="AD57" s="12">
        <v>30</v>
      </c>
      <c r="AE57" s="11">
        <v>12</v>
      </c>
      <c r="AF57" s="11">
        <v>22</v>
      </c>
      <c r="AG57" s="11">
        <v>0</v>
      </c>
      <c r="AH57" s="12">
        <f>SUM(Z57:AG57)</f>
        <v>81</v>
      </c>
      <c r="AI57" s="12">
        <f>AH57/AH$13</f>
        <v>0.42056074766355139</v>
      </c>
      <c r="AJ57" s="36"/>
      <c r="AK57" s="22" t="s">
        <v>18</v>
      </c>
      <c r="AL57" s="11">
        <v>0</v>
      </c>
      <c r="AM57" s="11">
        <v>0</v>
      </c>
      <c r="AN57" s="11">
        <v>19</v>
      </c>
      <c r="AO57" s="11">
        <v>9</v>
      </c>
      <c r="AP57" s="12">
        <v>49</v>
      </c>
      <c r="AQ57" s="11">
        <v>19</v>
      </c>
      <c r="AR57" s="11">
        <v>0</v>
      </c>
      <c r="AS57" s="11">
        <v>0</v>
      </c>
      <c r="AT57" s="12">
        <f>SUM(AL57:AS57)</f>
        <v>96</v>
      </c>
      <c r="AU57" s="21">
        <f>AT57/AT$13</f>
        <v>0.40062597809076683</v>
      </c>
    </row>
    <row r="58" spans="13:47" x14ac:dyDescent="0.2">
      <c r="M58" s="22" t="s">
        <v>19</v>
      </c>
      <c r="N58" s="11">
        <v>0</v>
      </c>
      <c r="O58" s="11">
        <v>0</v>
      </c>
      <c r="P58" s="11">
        <v>13</v>
      </c>
      <c r="Q58" s="11">
        <v>50</v>
      </c>
      <c r="R58" s="12">
        <v>51</v>
      </c>
      <c r="S58" s="11">
        <v>22</v>
      </c>
      <c r="T58" s="11">
        <v>12</v>
      </c>
      <c r="U58" s="11">
        <v>0</v>
      </c>
      <c r="V58" s="12">
        <f t="shared" si="28"/>
        <v>148</v>
      </c>
      <c r="W58" s="21">
        <f>V58/V$13</f>
        <v>0.84464172479391242</v>
      </c>
      <c r="Y58" s="22" t="s">
        <v>19</v>
      </c>
      <c r="Z58" s="11">
        <v>0</v>
      </c>
      <c r="AA58" s="11">
        <v>0</v>
      </c>
      <c r="AB58" s="11">
        <v>16</v>
      </c>
      <c r="AC58" s="15"/>
      <c r="AD58" s="24"/>
      <c r="AE58" s="15"/>
      <c r="AF58" s="15"/>
      <c r="AG58" s="15"/>
      <c r="AH58" s="12"/>
      <c r="AI58" s="12"/>
      <c r="AJ58" s="36"/>
      <c r="AK58" s="22" t="s">
        <v>19</v>
      </c>
      <c r="AL58" s="11">
        <v>0</v>
      </c>
      <c r="AM58" s="11">
        <v>0</v>
      </c>
      <c r="AN58" s="11"/>
      <c r="AO58" s="15"/>
      <c r="AP58" s="24"/>
      <c r="AQ58" s="15"/>
      <c r="AR58" s="15"/>
      <c r="AS58" s="15"/>
      <c r="AT58" s="12"/>
      <c r="AU58" s="21"/>
    </row>
    <row r="59" spans="13:47" x14ac:dyDescent="0.2">
      <c r="M59" s="22" t="s">
        <v>20</v>
      </c>
      <c r="N59" s="11">
        <v>0</v>
      </c>
      <c r="O59" s="11">
        <v>0</v>
      </c>
      <c r="P59" s="11">
        <v>8</v>
      </c>
      <c r="Q59" s="12">
        <v>53</v>
      </c>
      <c r="R59" s="12">
        <v>44</v>
      </c>
      <c r="S59" s="11">
        <v>31</v>
      </c>
      <c r="T59" s="11">
        <v>0</v>
      </c>
      <c r="U59" s="11">
        <v>0</v>
      </c>
      <c r="V59" s="12">
        <f t="shared" si="28"/>
        <v>136</v>
      </c>
      <c r="W59" s="21">
        <f>V59/V$13</f>
        <v>0.77615726062143309</v>
      </c>
      <c r="Y59" s="22" t="s">
        <v>20</v>
      </c>
      <c r="Z59" s="11">
        <v>0</v>
      </c>
      <c r="AA59" s="11">
        <v>0</v>
      </c>
      <c r="AB59" s="11">
        <v>15</v>
      </c>
      <c r="AC59" s="12">
        <v>14</v>
      </c>
      <c r="AD59" s="12">
        <v>29</v>
      </c>
      <c r="AE59" s="11">
        <v>23</v>
      </c>
      <c r="AF59" s="11">
        <v>21</v>
      </c>
      <c r="AG59" s="11">
        <v>0</v>
      </c>
      <c r="AH59" s="12">
        <f>SUM(Z59:AG59)</f>
        <v>102</v>
      </c>
      <c r="AI59" s="12">
        <f>AH59/AH$13</f>
        <v>0.52959501557632405</v>
      </c>
      <c r="AJ59" s="36"/>
      <c r="AK59" s="22" t="s">
        <v>20</v>
      </c>
      <c r="AL59" s="11">
        <v>0</v>
      </c>
      <c r="AM59" s="11">
        <v>0</v>
      </c>
      <c r="AN59" s="11">
        <v>24</v>
      </c>
      <c r="AO59" s="12">
        <v>34</v>
      </c>
      <c r="AP59" s="12">
        <v>52</v>
      </c>
      <c r="AQ59" s="11">
        <v>28</v>
      </c>
      <c r="AR59" s="11">
        <v>0</v>
      </c>
      <c r="AS59" s="11">
        <v>0</v>
      </c>
      <c r="AT59" s="12">
        <f>SUM(AL59:AS59)</f>
        <v>138</v>
      </c>
      <c r="AU59" s="21">
        <f>AT59/AT$13</f>
        <v>0.57589984350547729</v>
      </c>
    </row>
    <row r="60" spans="13:47" x14ac:dyDescent="0.2">
      <c r="M60" s="22" t="s">
        <v>21</v>
      </c>
      <c r="N60" s="11">
        <v>0</v>
      </c>
      <c r="O60" s="11">
        <v>0</v>
      </c>
      <c r="P60" s="11">
        <v>6</v>
      </c>
      <c r="Q60" s="11">
        <v>45</v>
      </c>
      <c r="R60" s="12">
        <v>30</v>
      </c>
      <c r="S60" s="11">
        <v>33</v>
      </c>
      <c r="T60" s="11">
        <v>0</v>
      </c>
      <c r="U60" s="11">
        <v>0</v>
      </c>
      <c r="V60" s="12">
        <f t="shared" si="28"/>
        <v>114</v>
      </c>
      <c r="W60" s="21">
        <f>V60/V$13</f>
        <v>0.6506024096385542</v>
      </c>
      <c r="Y60" s="22" t="s">
        <v>21</v>
      </c>
      <c r="Z60" s="11">
        <v>0</v>
      </c>
      <c r="AA60" s="11">
        <v>0</v>
      </c>
      <c r="AB60" s="11">
        <v>13</v>
      </c>
      <c r="AC60" s="11">
        <v>23</v>
      </c>
      <c r="AD60" s="12">
        <v>26</v>
      </c>
      <c r="AE60" s="11">
        <v>20</v>
      </c>
      <c r="AF60" s="11">
        <v>24</v>
      </c>
      <c r="AG60" s="11">
        <v>7</v>
      </c>
      <c r="AH60" s="12">
        <f>SUM(Z60:AG60)</f>
        <v>113</v>
      </c>
      <c r="AI60" s="12">
        <f>AH60/AH$13</f>
        <v>0.58670820353063347</v>
      </c>
      <c r="AJ60" s="36"/>
      <c r="AK60" s="22" t="s">
        <v>21</v>
      </c>
      <c r="AL60" s="11">
        <v>0</v>
      </c>
      <c r="AM60" s="11">
        <v>0</v>
      </c>
      <c r="AN60" s="11">
        <v>20</v>
      </c>
      <c r="AO60" s="11">
        <v>37</v>
      </c>
      <c r="AP60" s="12">
        <v>83</v>
      </c>
      <c r="AQ60" s="11">
        <v>61</v>
      </c>
      <c r="AR60" s="11">
        <v>0</v>
      </c>
      <c r="AS60" s="11">
        <v>0</v>
      </c>
      <c r="AT60" s="12">
        <f>SUM(AL60:AS60)</f>
        <v>201</v>
      </c>
      <c r="AU60" s="21">
        <f>AT60/AT$13</f>
        <v>0.83881064162754304</v>
      </c>
    </row>
    <row r="61" spans="13:47" x14ac:dyDescent="0.2">
      <c r="M61" s="22" t="s">
        <v>22</v>
      </c>
      <c r="N61" s="11">
        <v>0</v>
      </c>
      <c r="O61" s="11">
        <v>0</v>
      </c>
      <c r="P61" s="15"/>
      <c r="Q61" s="15"/>
      <c r="R61" s="24"/>
      <c r="S61" s="15"/>
      <c r="T61" s="15"/>
      <c r="U61" s="15"/>
      <c r="V61" s="12"/>
      <c r="W61" s="21"/>
      <c r="Y61" s="22" t="s">
        <v>22</v>
      </c>
      <c r="Z61" s="11">
        <v>0</v>
      </c>
      <c r="AA61" s="11">
        <v>0</v>
      </c>
      <c r="AB61" s="11">
        <v>21</v>
      </c>
      <c r="AC61" s="27"/>
      <c r="AD61" s="27"/>
      <c r="AE61" s="27"/>
      <c r="AF61" s="27"/>
      <c r="AG61" s="27"/>
      <c r="AH61" s="12"/>
      <c r="AI61" s="12"/>
      <c r="AJ61" s="36"/>
      <c r="AK61" s="22" t="s">
        <v>22</v>
      </c>
      <c r="AL61" s="11">
        <v>0</v>
      </c>
      <c r="AM61" s="11">
        <v>0</v>
      </c>
      <c r="AN61" s="11"/>
      <c r="AO61" s="27"/>
      <c r="AP61" s="27"/>
      <c r="AQ61" s="27"/>
      <c r="AR61" s="27"/>
      <c r="AS61" s="27"/>
      <c r="AT61" s="12"/>
      <c r="AU61" s="21"/>
    </row>
    <row r="62" spans="13:47" x14ac:dyDescent="0.2">
      <c r="M62" s="10" t="s">
        <v>11</v>
      </c>
      <c r="N62" s="13">
        <f t="shared" ref="N62:U62" si="29">AVERAGE(N52:N61)</f>
        <v>0</v>
      </c>
      <c r="O62" s="13">
        <f t="shared" si="29"/>
        <v>0</v>
      </c>
      <c r="P62" s="13">
        <f t="shared" si="29"/>
        <v>11.333333333333334</v>
      </c>
      <c r="Q62" s="13">
        <f t="shared" si="29"/>
        <v>47.333333333333336</v>
      </c>
      <c r="R62" s="13">
        <f t="shared" si="29"/>
        <v>36.888888888888886</v>
      </c>
      <c r="S62" s="13">
        <f t="shared" si="29"/>
        <v>25.555555555555557</v>
      </c>
      <c r="T62" s="13">
        <f t="shared" si="29"/>
        <v>9.5555555555555554</v>
      </c>
      <c r="U62" s="13">
        <f t="shared" si="29"/>
        <v>2.4444444444444446</v>
      </c>
      <c r="V62" s="13">
        <f>AVERAGE(V52:V60)</f>
        <v>133.11111111111111</v>
      </c>
      <c r="W62" s="29">
        <f>V62/V$13</f>
        <v>0.75967025998731763</v>
      </c>
      <c r="Y62" s="10" t="s">
        <v>11</v>
      </c>
      <c r="Z62" s="13">
        <f t="shared" ref="Z62:AG62" si="30">AVERAGE(Z52:Z61)</f>
        <v>0</v>
      </c>
      <c r="AA62" s="13">
        <f t="shared" si="30"/>
        <v>0</v>
      </c>
      <c r="AB62" s="13">
        <f t="shared" si="30"/>
        <v>12.5</v>
      </c>
      <c r="AC62" s="13">
        <f t="shared" si="30"/>
        <v>17.857142857142858</v>
      </c>
      <c r="AD62" s="13">
        <f t="shared" si="30"/>
        <v>28.857142857142858</v>
      </c>
      <c r="AE62" s="13">
        <f>AVERAGE(AE52:AE61)</f>
        <v>19.714285714285715</v>
      </c>
      <c r="AF62" s="13">
        <f t="shared" si="30"/>
        <v>18.714285714285715</v>
      </c>
      <c r="AG62" s="13">
        <f t="shared" si="30"/>
        <v>5.1428571428571432</v>
      </c>
      <c r="AH62" s="13">
        <f>AVERAGE(AH52:AH61)</f>
        <v>101.42857142857143</v>
      </c>
      <c r="AI62" s="13">
        <f>AH62/AH$13</f>
        <v>0.52662809672155464</v>
      </c>
      <c r="AJ62" s="36"/>
      <c r="AK62" s="10" t="s">
        <v>11</v>
      </c>
      <c r="AL62" s="13">
        <f t="shared" ref="AL62:AP62" si="31">AVERAGE(AL52:AL61)</f>
        <v>0</v>
      </c>
      <c r="AM62" s="13">
        <f t="shared" si="31"/>
        <v>0</v>
      </c>
      <c r="AN62" s="13">
        <f t="shared" si="31"/>
        <v>14.625</v>
      </c>
      <c r="AO62" s="13">
        <f t="shared" si="31"/>
        <v>31.25</v>
      </c>
      <c r="AP62" s="13">
        <f t="shared" si="31"/>
        <v>49.125</v>
      </c>
      <c r="AQ62" s="13">
        <f>AVERAGE(AQ52:AQ61)</f>
        <v>27.875</v>
      </c>
      <c r="AR62" s="13">
        <f t="shared" ref="AR62:AS62" si="32">AVERAGE(AR52:AR61)</f>
        <v>0</v>
      </c>
      <c r="AS62" s="13">
        <f t="shared" si="32"/>
        <v>0</v>
      </c>
      <c r="AT62" s="13">
        <f>AVERAGE(AT52:AT60)</f>
        <v>127.57142857142857</v>
      </c>
      <c r="AU62" s="29">
        <f>AT62/AT$13</f>
        <v>0.53237946195692676</v>
      </c>
    </row>
    <row r="63" spans="13:47" x14ac:dyDescent="0.2">
      <c r="M63" s="10" t="s">
        <v>12</v>
      </c>
      <c r="N63" s="19">
        <f t="shared" ref="N63:U63" si="33">(STDEV(N52:N61))/(SQRT(COUNT(N52:N61)))</f>
        <v>0</v>
      </c>
      <c r="O63" s="19">
        <f t="shared" si="33"/>
        <v>0</v>
      </c>
      <c r="P63" s="19">
        <f t="shared" si="33"/>
        <v>1.6158932858054431</v>
      </c>
      <c r="Q63" s="19">
        <f t="shared" si="33"/>
        <v>2.3687784005919825</v>
      </c>
      <c r="R63" s="19">
        <f t="shared" si="33"/>
        <v>4.3347576006958128</v>
      </c>
      <c r="S63" s="19">
        <f t="shared" si="33"/>
        <v>2.2054925823643576</v>
      </c>
      <c r="T63" s="19">
        <f t="shared" si="33"/>
        <v>3.0917053506614507</v>
      </c>
      <c r="U63" s="19">
        <f t="shared" si="33"/>
        <v>1.6508508842337362</v>
      </c>
      <c r="V63" s="13">
        <f>SUM(N63:U63)</f>
        <v>15.267478104352783</v>
      </c>
      <c r="W63" s="29">
        <f>V63/V$13</f>
        <v>8.7132088103471811E-2</v>
      </c>
      <c r="Y63" s="10" t="s">
        <v>12</v>
      </c>
      <c r="Z63" s="19">
        <f t="shared" ref="Z63:AG63" si="34">(STDEV(Z52:Z61))/(SQRT(COUNT(Z52:Z61)))</f>
        <v>0</v>
      </c>
      <c r="AA63" s="19">
        <f t="shared" si="34"/>
        <v>0</v>
      </c>
      <c r="AB63" s="19">
        <f t="shared" si="34"/>
        <v>2.517715013437559</v>
      </c>
      <c r="AC63" s="19">
        <f t="shared" si="34"/>
        <v>2.5859379014067541</v>
      </c>
      <c r="AD63" s="19">
        <f t="shared" si="34"/>
        <v>2.3947220877486024</v>
      </c>
      <c r="AE63" s="19">
        <f>(STDEV(AE52:AE61))/(SQRT(COUNT(AE52:AE61)))</f>
        <v>3.1222266605305729</v>
      </c>
      <c r="AF63" s="19">
        <f t="shared" si="34"/>
        <v>2.8511842628424202</v>
      </c>
      <c r="AG63" s="19">
        <f t="shared" si="34"/>
        <v>2.2722819600838378</v>
      </c>
      <c r="AH63" s="13">
        <f>SUM(Z63:AG63)</f>
        <v>15.744067886049745</v>
      </c>
      <c r="AI63" s="13">
        <f>AH63/AH$13</f>
        <v>8.1744900758306052E-2</v>
      </c>
      <c r="AJ63" s="36"/>
      <c r="AK63" s="10" t="s">
        <v>12</v>
      </c>
      <c r="AL63" s="19">
        <f t="shared" ref="AL63:AP63" si="35">(STDEV(AL52:AL61))/(SQRT(COUNT(AL52:AL61)))</f>
        <v>0</v>
      </c>
      <c r="AM63" s="19">
        <f t="shared" si="35"/>
        <v>0</v>
      </c>
      <c r="AN63" s="19">
        <f t="shared" si="35"/>
        <v>2.1038867093344842</v>
      </c>
      <c r="AO63" s="19">
        <f t="shared" si="35"/>
        <v>4.2583950699093869</v>
      </c>
      <c r="AP63" s="19">
        <f t="shared" si="35"/>
        <v>6.5231387602682709</v>
      </c>
      <c r="AQ63" s="19">
        <f>(STDEV(AQ52:AQ61))/(SQRT(COUNT(AQ52:AQ61)))</f>
        <v>6.8567940759512389</v>
      </c>
      <c r="AR63" s="19">
        <f t="shared" ref="AR63:AS63" si="36">(STDEV(AR52:AR61))/(SQRT(COUNT(AR52:AR61)))</f>
        <v>0</v>
      </c>
      <c r="AS63" s="19">
        <f t="shared" si="36"/>
        <v>0</v>
      </c>
      <c r="AT63" s="19">
        <f>(STDEV(AT52:AT61))/(SQRT(COUNT(AT52:AT61)))</f>
        <v>14.494427735310897</v>
      </c>
      <c r="AU63" s="29">
        <f>AT63/AT$13</f>
        <v>6.0487961336717355E-2</v>
      </c>
    </row>
    <row r="64" spans="13:47" x14ac:dyDescent="0.2">
      <c r="M64" s="5"/>
      <c r="N64" s="6"/>
      <c r="O64" s="6"/>
      <c r="P64" s="6"/>
      <c r="Q64" s="6"/>
      <c r="R64" s="6"/>
      <c r="S64" s="6"/>
      <c r="T64" s="6"/>
      <c r="U64" s="6"/>
      <c r="V64" s="6"/>
      <c r="Y64" s="5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39"/>
      <c r="AK64" s="5"/>
      <c r="AL64" s="6"/>
      <c r="AM64" s="6"/>
      <c r="AN64" s="6"/>
      <c r="AO64" s="6"/>
      <c r="AP64" s="6"/>
      <c r="AQ64" s="6"/>
      <c r="AR64" s="6"/>
      <c r="AS64" s="6"/>
      <c r="AT64" s="6"/>
    </row>
    <row r="65" spans="13:47" x14ac:dyDescent="0.2">
      <c r="M65" s="31"/>
      <c r="N65" s="20"/>
      <c r="O65" s="20"/>
      <c r="P65" s="20"/>
      <c r="Q65" s="20"/>
      <c r="R65" s="20"/>
      <c r="S65" s="20"/>
      <c r="T65" s="20"/>
      <c r="U65" s="20"/>
      <c r="V65" s="20"/>
      <c r="Y65" s="31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36"/>
      <c r="AK65" s="31"/>
      <c r="AL65" s="20"/>
      <c r="AM65" s="20"/>
      <c r="AN65" s="20"/>
      <c r="AO65" s="20"/>
      <c r="AP65" s="20"/>
      <c r="AQ65" s="20"/>
      <c r="AR65" s="20"/>
      <c r="AS65" s="20"/>
      <c r="AT65" s="20"/>
    </row>
    <row r="66" spans="13:47" x14ac:dyDescent="0.2">
      <c r="M66" s="1"/>
      <c r="N66" s="2"/>
      <c r="O66" s="2"/>
      <c r="P66" s="2"/>
      <c r="Q66" s="2"/>
      <c r="R66" s="2"/>
      <c r="S66" s="2"/>
      <c r="T66" s="2"/>
      <c r="U66" s="2"/>
      <c r="V66" s="2"/>
      <c r="Y66" s="1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36"/>
      <c r="AK66" s="1"/>
      <c r="AL66" s="2"/>
      <c r="AM66" s="2"/>
      <c r="AN66" s="2"/>
      <c r="AO66" s="2"/>
      <c r="AP66" s="2"/>
      <c r="AQ66" s="2"/>
      <c r="AR66" s="2"/>
      <c r="AS66" s="2"/>
      <c r="AT66" s="2"/>
    </row>
    <row r="67" spans="13:47" x14ac:dyDescent="0.2">
      <c r="M67" s="1"/>
      <c r="N67" s="1"/>
      <c r="O67" s="1"/>
      <c r="P67" s="1"/>
      <c r="Q67" s="1"/>
      <c r="R67" s="1"/>
      <c r="S67" s="1"/>
      <c r="T67" s="1"/>
      <c r="U67" s="1"/>
      <c r="V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35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3:47" x14ac:dyDescent="0.2">
      <c r="M68" s="9" t="s">
        <v>26</v>
      </c>
      <c r="N68" s="9">
        <v>0</v>
      </c>
      <c r="O68" s="9">
        <v>1</v>
      </c>
      <c r="P68" s="9">
        <v>2</v>
      </c>
      <c r="Q68" s="9">
        <v>3</v>
      </c>
      <c r="R68" s="9">
        <v>4</v>
      </c>
      <c r="S68" s="9">
        <v>5</v>
      </c>
      <c r="T68" s="9">
        <v>6</v>
      </c>
      <c r="U68" s="9">
        <v>7</v>
      </c>
      <c r="V68" s="9" t="s">
        <v>0</v>
      </c>
      <c r="W68" s="9" t="s">
        <v>31</v>
      </c>
      <c r="Y68" s="9" t="s">
        <v>38</v>
      </c>
      <c r="Z68" s="9">
        <v>0</v>
      </c>
      <c r="AA68" s="9">
        <v>1</v>
      </c>
      <c r="AB68" s="9">
        <v>2</v>
      </c>
      <c r="AC68" s="9">
        <v>3</v>
      </c>
      <c r="AD68" s="9">
        <v>4</v>
      </c>
      <c r="AE68" s="9">
        <v>5</v>
      </c>
      <c r="AF68" s="9">
        <v>6</v>
      </c>
      <c r="AG68" s="9">
        <v>7</v>
      </c>
      <c r="AH68" s="9" t="s">
        <v>0</v>
      </c>
      <c r="AI68" s="9" t="s">
        <v>40</v>
      </c>
      <c r="AJ68" s="35"/>
      <c r="AK68" s="9" t="s">
        <v>39</v>
      </c>
      <c r="AL68" s="9">
        <v>0</v>
      </c>
      <c r="AM68" s="9">
        <v>1</v>
      </c>
      <c r="AN68" s="9">
        <v>2</v>
      </c>
      <c r="AO68" s="9">
        <v>3</v>
      </c>
      <c r="AP68" s="9">
        <v>4</v>
      </c>
      <c r="AQ68" s="9">
        <v>5</v>
      </c>
      <c r="AR68" s="9">
        <v>6</v>
      </c>
      <c r="AS68" s="9">
        <v>7</v>
      </c>
      <c r="AT68" s="9" t="s">
        <v>0</v>
      </c>
      <c r="AU68" s="9" t="s">
        <v>40</v>
      </c>
    </row>
    <row r="69" spans="13:47" x14ac:dyDescent="0.2">
      <c r="M69" s="22" t="s">
        <v>13</v>
      </c>
      <c r="N69" s="11">
        <v>0</v>
      </c>
      <c r="O69" s="11">
        <v>0</v>
      </c>
      <c r="P69" s="11">
        <v>8</v>
      </c>
      <c r="Q69" s="11">
        <v>35</v>
      </c>
      <c r="R69" s="12">
        <v>39</v>
      </c>
      <c r="S69" s="11">
        <v>14</v>
      </c>
      <c r="T69" s="11">
        <v>0</v>
      </c>
      <c r="U69" s="11">
        <v>0</v>
      </c>
      <c r="V69" s="12">
        <f>SUM(N69:U69)</f>
        <v>96</v>
      </c>
      <c r="W69" s="21">
        <f>V69/V$13</f>
        <v>0.54787571337983509</v>
      </c>
      <c r="Y69" s="22" t="s">
        <v>13</v>
      </c>
      <c r="Z69" s="11">
        <v>0</v>
      </c>
      <c r="AA69" s="11">
        <v>0</v>
      </c>
      <c r="AB69" s="11">
        <v>15</v>
      </c>
      <c r="AC69" s="11">
        <v>25</v>
      </c>
      <c r="AD69" s="12">
        <v>37</v>
      </c>
      <c r="AE69" s="11">
        <v>18</v>
      </c>
      <c r="AF69" s="11">
        <v>9</v>
      </c>
      <c r="AG69" s="11">
        <v>0</v>
      </c>
      <c r="AH69" s="12">
        <f>SUM(Z69:AG69)</f>
        <v>104</v>
      </c>
      <c r="AI69" s="12">
        <f>AH69/AH$13</f>
        <v>0.53997923156801664</v>
      </c>
      <c r="AJ69" s="36"/>
      <c r="AK69" s="22" t="s">
        <v>13</v>
      </c>
      <c r="AL69" s="11">
        <v>0</v>
      </c>
      <c r="AM69" s="11">
        <v>0</v>
      </c>
      <c r="AN69" s="11">
        <v>27</v>
      </c>
      <c r="AO69" s="11">
        <v>30</v>
      </c>
      <c r="AP69" s="12">
        <v>43</v>
      </c>
      <c r="AQ69" s="11">
        <v>15</v>
      </c>
      <c r="AR69" s="11">
        <v>0</v>
      </c>
      <c r="AS69" s="11">
        <v>0</v>
      </c>
      <c r="AT69" s="12">
        <f>SUM(AL69:AS69)</f>
        <v>115</v>
      </c>
      <c r="AU69" s="21">
        <f>AT69/AT$13</f>
        <v>0.47991653625456443</v>
      </c>
    </row>
    <row r="70" spans="13:47" x14ac:dyDescent="0.2">
      <c r="M70" s="22" t="s">
        <v>29</v>
      </c>
      <c r="N70" s="11">
        <v>0</v>
      </c>
      <c r="O70" s="11">
        <v>0</v>
      </c>
      <c r="P70" s="11">
        <v>7</v>
      </c>
      <c r="Q70" s="11">
        <v>41</v>
      </c>
      <c r="R70" s="12">
        <v>34</v>
      </c>
      <c r="S70" s="11">
        <v>27</v>
      </c>
      <c r="T70" s="11">
        <v>0</v>
      </c>
      <c r="U70" s="11">
        <v>0</v>
      </c>
      <c r="V70" s="12">
        <f t="shared" ref="V70:V80" si="37">SUM(N70:U70)</f>
        <v>109</v>
      </c>
      <c r="W70" s="21">
        <f>V70/V$13</f>
        <v>0.62206721623335448</v>
      </c>
      <c r="Y70" s="22" t="s">
        <v>29</v>
      </c>
      <c r="Z70" s="11">
        <v>0</v>
      </c>
      <c r="AA70" s="11">
        <v>0</v>
      </c>
      <c r="AB70" s="11">
        <v>7</v>
      </c>
      <c r="AC70" s="11">
        <v>13</v>
      </c>
      <c r="AD70" s="12">
        <v>34</v>
      </c>
      <c r="AE70" s="11">
        <v>23</v>
      </c>
      <c r="AF70" s="11">
        <v>4</v>
      </c>
      <c r="AG70" s="11">
        <v>0</v>
      </c>
      <c r="AH70" s="12">
        <f>SUM(Z70:AG70)</f>
        <v>81</v>
      </c>
      <c r="AI70" s="12">
        <f>AH70/AH$13</f>
        <v>0.42056074766355139</v>
      </c>
      <c r="AJ70" s="36"/>
      <c r="AK70" s="22" t="s">
        <v>29</v>
      </c>
      <c r="AL70" s="11">
        <v>0</v>
      </c>
      <c r="AM70" s="11">
        <v>0</v>
      </c>
      <c r="AN70" s="11">
        <v>25</v>
      </c>
      <c r="AO70" s="11">
        <v>33</v>
      </c>
      <c r="AP70" s="12">
        <v>40</v>
      </c>
      <c r="AQ70" s="11">
        <v>22</v>
      </c>
      <c r="AR70" s="11">
        <v>0</v>
      </c>
      <c r="AS70" s="11">
        <v>0</v>
      </c>
      <c r="AT70" s="12">
        <f>SUM(AL70:AS70)</f>
        <v>120</v>
      </c>
      <c r="AU70" s="21">
        <f>AT70/AT$13</f>
        <v>0.50078247261345854</v>
      </c>
    </row>
    <row r="71" spans="13:47" x14ac:dyDescent="0.2">
      <c r="M71" s="22" t="s">
        <v>30</v>
      </c>
      <c r="N71" s="11">
        <v>0</v>
      </c>
      <c r="O71" s="11">
        <v>0</v>
      </c>
      <c r="P71" s="11">
        <v>12</v>
      </c>
      <c r="Q71" s="11">
        <v>42</v>
      </c>
      <c r="R71" s="12">
        <v>26</v>
      </c>
      <c r="S71" s="11">
        <v>21</v>
      </c>
      <c r="T71" s="11">
        <v>8</v>
      </c>
      <c r="U71" s="11">
        <v>6</v>
      </c>
      <c r="V71" s="12">
        <f t="shared" si="37"/>
        <v>115</v>
      </c>
      <c r="W71" s="21">
        <f>V71/V$13</f>
        <v>0.65630944831959415</v>
      </c>
      <c r="Y71" s="22" t="s">
        <v>30</v>
      </c>
      <c r="Z71" s="11">
        <v>0</v>
      </c>
      <c r="AA71" s="11">
        <v>0</v>
      </c>
      <c r="AB71" s="11">
        <v>5</v>
      </c>
      <c r="AC71" s="11">
        <v>14</v>
      </c>
      <c r="AD71" s="12">
        <v>23</v>
      </c>
      <c r="AE71" s="11">
        <v>15</v>
      </c>
      <c r="AF71" s="11">
        <v>0</v>
      </c>
      <c r="AG71" s="11">
        <v>0</v>
      </c>
      <c r="AH71" s="12">
        <f>SUM(Z71:AG71)</f>
        <v>57</v>
      </c>
      <c r="AI71" s="12">
        <f>AH71/AH$13</f>
        <v>0.29595015576323991</v>
      </c>
      <c r="AJ71" s="36"/>
      <c r="AK71" s="22" t="s">
        <v>30</v>
      </c>
      <c r="AL71" s="11">
        <v>0</v>
      </c>
      <c r="AM71" s="11">
        <v>0</v>
      </c>
      <c r="AN71" s="11">
        <v>13</v>
      </c>
      <c r="AO71" s="11">
        <v>28</v>
      </c>
      <c r="AP71" s="12">
        <v>47</v>
      </c>
      <c r="AQ71" s="11">
        <v>7</v>
      </c>
      <c r="AR71" s="11">
        <v>0</v>
      </c>
      <c r="AS71" s="11">
        <v>0</v>
      </c>
      <c r="AT71" s="12">
        <f>SUM(AL71:AS71)</f>
        <v>95</v>
      </c>
      <c r="AU71" s="21">
        <f>AT71/AT$13</f>
        <v>0.39645279081898799</v>
      </c>
    </row>
    <row r="72" spans="13:47" x14ac:dyDescent="0.2">
      <c r="M72" s="22" t="s">
        <v>16</v>
      </c>
      <c r="N72" s="11">
        <v>0</v>
      </c>
      <c r="O72" s="11">
        <v>0</v>
      </c>
      <c r="P72" s="15"/>
      <c r="Q72" s="15"/>
      <c r="R72" s="24"/>
      <c r="S72" s="15"/>
      <c r="T72" s="15"/>
      <c r="U72" s="15"/>
      <c r="V72" s="12"/>
      <c r="W72" s="21"/>
      <c r="Y72" s="22" t="s">
        <v>16</v>
      </c>
      <c r="Z72" s="11">
        <v>0</v>
      </c>
      <c r="AA72" s="11">
        <v>0</v>
      </c>
      <c r="AB72" s="11">
        <v>12</v>
      </c>
      <c r="AC72" s="11">
        <v>36</v>
      </c>
      <c r="AD72" s="12">
        <v>29</v>
      </c>
      <c r="AE72" s="11">
        <v>12</v>
      </c>
      <c r="AF72" s="11">
        <v>0</v>
      </c>
      <c r="AG72" s="11">
        <v>0</v>
      </c>
      <c r="AH72" s="12">
        <f>SUM(Z72:AG72)</f>
        <v>89</v>
      </c>
      <c r="AI72" s="12">
        <f>AH72/AH$13</f>
        <v>0.46209761163032192</v>
      </c>
      <c r="AJ72" s="36"/>
      <c r="AK72" s="22" t="s">
        <v>16</v>
      </c>
      <c r="AL72" s="11">
        <v>0</v>
      </c>
      <c r="AM72" s="11">
        <v>0</v>
      </c>
      <c r="AN72" s="11">
        <v>14</v>
      </c>
      <c r="AO72" s="11">
        <v>42</v>
      </c>
      <c r="AP72" s="24"/>
      <c r="AQ72" s="15"/>
      <c r="AR72" s="15"/>
      <c r="AS72" s="15"/>
      <c r="AT72" s="12"/>
      <c r="AU72" s="21"/>
    </row>
    <row r="73" spans="13:47" x14ac:dyDescent="0.2">
      <c r="M73" s="22" t="s">
        <v>17</v>
      </c>
      <c r="N73" s="11">
        <v>0</v>
      </c>
      <c r="O73" s="11">
        <v>0</v>
      </c>
      <c r="P73" s="15"/>
      <c r="Q73" s="15"/>
      <c r="R73" s="24"/>
      <c r="S73" s="24"/>
      <c r="T73" s="15"/>
      <c r="U73" s="15"/>
      <c r="V73" s="12"/>
      <c r="W73" s="21"/>
      <c r="Y73" s="22" t="s">
        <v>17</v>
      </c>
      <c r="Z73" s="11">
        <v>0</v>
      </c>
      <c r="AA73" s="11">
        <v>0</v>
      </c>
      <c r="AB73" s="11">
        <v>9</v>
      </c>
      <c r="AC73" s="27"/>
      <c r="AD73" s="27"/>
      <c r="AE73" s="27"/>
      <c r="AF73" s="27"/>
      <c r="AG73" s="27"/>
      <c r="AH73" s="12"/>
      <c r="AI73" s="12"/>
      <c r="AJ73" s="36"/>
      <c r="AK73" s="22" t="s">
        <v>17</v>
      </c>
      <c r="AL73" s="11">
        <v>0</v>
      </c>
      <c r="AM73" s="11">
        <v>0</v>
      </c>
      <c r="AN73" s="11">
        <v>8</v>
      </c>
      <c r="AO73" s="12">
        <v>79</v>
      </c>
      <c r="AP73" s="12">
        <v>104</v>
      </c>
      <c r="AQ73" s="12">
        <v>8</v>
      </c>
      <c r="AR73" s="12">
        <v>0</v>
      </c>
      <c r="AS73" s="12">
        <v>0</v>
      </c>
      <c r="AT73" s="12">
        <f>SUM(AL73:AS73)</f>
        <v>199</v>
      </c>
      <c r="AU73" s="21">
        <f>AT73/AT$13</f>
        <v>0.83046426708398535</v>
      </c>
    </row>
    <row r="74" spans="13:47" x14ac:dyDescent="0.2">
      <c r="M74" s="22" t="s">
        <v>18</v>
      </c>
      <c r="N74" s="11">
        <v>0</v>
      </c>
      <c r="O74" s="11">
        <v>0</v>
      </c>
      <c r="P74" s="11">
        <v>13</v>
      </c>
      <c r="Q74" s="11">
        <v>29</v>
      </c>
      <c r="R74" s="12">
        <v>28</v>
      </c>
      <c r="S74" s="11">
        <v>19</v>
      </c>
      <c r="T74" s="11">
        <v>5</v>
      </c>
      <c r="U74" s="11">
        <v>2</v>
      </c>
      <c r="V74" s="12">
        <f t="shared" si="37"/>
        <v>96</v>
      </c>
      <c r="W74" s="21">
        <f>V74/V$13</f>
        <v>0.54787571337983509</v>
      </c>
      <c r="Y74" s="22" t="s">
        <v>18</v>
      </c>
      <c r="Z74" s="11">
        <v>0</v>
      </c>
      <c r="AA74" s="11">
        <v>0</v>
      </c>
      <c r="AB74" s="11">
        <v>18</v>
      </c>
      <c r="AC74" s="11">
        <v>15</v>
      </c>
      <c r="AD74" s="12">
        <v>38</v>
      </c>
      <c r="AE74" s="11">
        <v>21</v>
      </c>
      <c r="AF74" s="11">
        <v>3</v>
      </c>
      <c r="AG74" s="11">
        <v>0</v>
      </c>
      <c r="AH74" s="12">
        <f>SUM(Z74:AG74)</f>
        <v>95</v>
      </c>
      <c r="AI74" s="12">
        <f>AH74/AH$13</f>
        <v>0.49325025960539981</v>
      </c>
      <c r="AJ74" s="36"/>
      <c r="AK74" s="22" t="s">
        <v>18</v>
      </c>
      <c r="AL74" s="11">
        <v>0</v>
      </c>
      <c r="AM74" s="11">
        <v>0</v>
      </c>
      <c r="AN74" s="15"/>
      <c r="AO74" s="24"/>
      <c r="AP74" s="24"/>
      <c r="AQ74" s="24"/>
      <c r="AR74" s="24"/>
      <c r="AS74" s="24"/>
      <c r="AT74" s="12"/>
      <c r="AU74" s="21"/>
    </row>
    <row r="75" spans="13:47" x14ac:dyDescent="0.2">
      <c r="M75" s="22" t="s">
        <v>19</v>
      </c>
      <c r="N75" s="11">
        <v>0</v>
      </c>
      <c r="O75" s="11">
        <v>0</v>
      </c>
      <c r="P75" s="11">
        <v>18</v>
      </c>
      <c r="Q75" s="11">
        <v>54</v>
      </c>
      <c r="R75" s="12">
        <v>29</v>
      </c>
      <c r="S75" s="11">
        <v>21</v>
      </c>
      <c r="T75" s="11">
        <v>0</v>
      </c>
      <c r="U75" s="11">
        <v>0</v>
      </c>
      <c r="V75" s="12">
        <f t="shared" si="37"/>
        <v>122</v>
      </c>
      <c r="W75" s="21">
        <f>V75/V$13</f>
        <v>0.69625871908687376</v>
      </c>
      <c r="Y75" s="22" t="s">
        <v>19</v>
      </c>
      <c r="Z75" s="11">
        <v>0</v>
      </c>
      <c r="AA75" s="11">
        <v>0</v>
      </c>
      <c r="AB75" s="11">
        <v>17</v>
      </c>
      <c r="AC75" s="15"/>
      <c r="AD75" s="24"/>
      <c r="AE75" s="15"/>
      <c r="AF75" s="15"/>
      <c r="AG75" s="15"/>
      <c r="AH75" s="12"/>
      <c r="AI75" s="12"/>
      <c r="AJ75" s="36"/>
      <c r="AK75" s="22" t="s">
        <v>19</v>
      </c>
      <c r="AL75" s="11">
        <v>0</v>
      </c>
      <c r="AM75" s="11">
        <v>0</v>
      </c>
      <c r="AN75" s="11">
        <v>12</v>
      </c>
      <c r="AO75" s="12">
        <v>29</v>
      </c>
      <c r="AP75" s="12">
        <v>87</v>
      </c>
      <c r="AQ75" s="12">
        <v>28</v>
      </c>
      <c r="AR75" s="12">
        <v>0</v>
      </c>
      <c r="AS75" s="12">
        <v>0</v>
      </c>
      <c r="AT75" s="12">
        <f>SUM(AL75:AS75)</f>
        <v>156</v>
      </c>
      <c r="AU75" s="21">
        <f>AT75/AT$13</f>
        <v>0.65101721439749605</v>
      </c>
    </row>
    <row r="76" spans="13:47" x14ac:dyDescent="0.2">
      <c r="M76" s="22" t="s">
        <v>20</v>
      </c>
      <c r="N76" s="11">
        <v>0</v>
      </c>
      <c r="O76" s="11">
        <v>0</v>
      </c>
      <c r="P76" s="11">
        <v>7</v>
      </c>
      <c r="Q76" s="12">
        <v>66</v>
      </c>
      <c r="R76" s="12">
        <v>48</v>
      </c>
      <c r="S76" s="11">
        <v>14</v>
      </c>
      <c r="T76" s="11">
        <v>0</v>
      </c>
      <c r="U76" s="11">
        <v>0</v>
      </c>
      <c r="V76" s="12">
        <f t="shared" si="37"/>
        <v>135</v>
      </c>
      <c r="W76" s="21">
        <f>V76/V$13</f>
        <v>0.77045022194039314</v>
      </c>
      <c r="Y76" s="22" t="s">
        <v>20</v>
      </c>
      <c r="Z76" s="11">
        <v>0</v>
      </c>
      <c r="AA76" s="11">
        <v>0</v>
      </c>
      <c r="AB76" s="11">
        <v>12</v>
      </c>
      <c r="AC76" s="12">
        <v>37</v>
      </c>
      <c r="AD76" s="12">
        <v>45</v>
      </c>
      <c r="AE76" s="11">
        <v>29</v>
      </c>
      <c r="AF76" s="11">
        <v>12</v>
      </c>
      <c r="AG76" s="11">
        <v>0</v>
      </c>
      <c r="AH76" s="12">
        <f>SUM(Z76:AG76)</f>
        <v>135</v>
      </c>
      <c r="AI76" s="12">
        <f>AH76/AH$13</f>
        <v>0.7009345794392523</v>
      </c>
      <c r="AJ76" s="36"/>
      <c r="AK76" s="22" t="s">
        <v>20</v>
      </c>
      <c r="AL76" s="11">
        <v>0</v>
      </c>
      <c r="AM76" s="11">
        <v>0</v>
      </c>
      <c r="AN76" s="11">
        <v>23</v>
      </c>
      <c r="AO76" s="12">
        <v>37</v>
      </c>
      <c r="AP76" s="12">
        <v>107</v>
      </c>
      <c r="AQ76" s="11">
        <v>36</v>
      </c>
      <c r="AR76" s="11">
        <v>0</v>
      </c>
      <c r="AS76" s="11">
        <v>0</v>
      </c>
      <c r="AT76" s="12">
        <f>SUM(AL76:AS76)</f>
        <v>203</v>
      </c>
      <c r="AU76" s="21">
        <f>AT76/AT$13</f>
        <v>0.84715701617110073</v>
      </c>
    </row>
    <row r="77" spans="13:47" x14ac:dyDescent="0.2">
      <c r="M77" s="22" t="s">
        <v>21</v>
      </c>
      <c r="N77" s="11">
        <v>0</v>
      </c>
      <c r="O77" s="11">
        <v>0</v>
      </c>
      <c r="P77" s="11">
        <v>14</v>
      </c>
      <c r="Q77" s="11">
        <v>50</v>
      </c>
      <c r="R77" s="12">
        <v>36</v>
      </c>
      <c r="S77" s="11">
        <v>27</v>
      </c>
      <c r="T77" s="11">
        <v>10</v>
      </c>
      <c r="U77" s="11">
        <v>0</v>
      </c>
      <c r="V77" s="12">
        <f t="shared" si="37"/>
        <v>137</v>
      </c>
      <c r="W77" s="21">
        <f>V77/V$13</f>
        <v>0.78186429930247303</v>
      </c>
      <c r="Y77" s="22" t="s">
        <v>21</v>
      </c>
      <c r="Z77" s="11">
        <v>0</v>
      </c>
      <c r="AA77" s="11">
        <v>0</v>
      </c>
      <c r="AB77" s="11">
        <v>24</v>
      </c>
      <c r="AC77" s="11">
        <v>26</v>
      </c>
      <c r="AD77" s="12">
        <v>29</v>
      </c>
      <c r="AE77" s="11">
        <v>16</v>
      </c>
      <c r="AF77" s="11">
        <v>0</v>
      </c>
      <c r="AG77" s="11">
        <v>0</v>
      </c>
      <c r="AH77" s="12">
        <f>SUM(Z77:AG77)</f>
        <v>95</v>
      </c>
      <c r="AI77" s="12">
        <f>AH77/AH$13</f>
        <v>0.49325025960539981</v>
      </c>
      <c r="AJ77" s="36"/>
      <c r="AK77" s="22" t="s">
        <v>21</v>
      </c>
      <c r="AL77" s="11">
        <v>0</v>
      </c>
      <c r="AM77" s="11">
        <v>0</v>
      </c>
      <c r="AN77" s="11">
        <v>11</v>
      </c>
      <c r="AO77" s="11">
        <v>22</v>
      </c>
      <c r="AP77" s="24"/>
      <c r="AQ77" s="15"/>
      <c r="AR77" s="15"/>
      <c r="AS77" s="15"/>
      <c r="AT77" s="12"/>
      <c r="AU77" s="21"/>
    </row>
    <row r="78" spans="13:47" x14ac:dyDescent="0.2">
      <c r="M78" s="22" t="s">
        <v>22</v>
      </c>
      <c r="N78" s="11">
        <v>0</v>
      </c>
      <c r="O78" s="11">
        <v>0</v>
      </c>
      <c r="P78" s="11">
        <v>9</v>
      </c>
      <c r="Q78" s="11">
        <v>44</v>
      </c>
      <c r="R78" s="12">
        <v>50</v>
      </c>
      <c r="S78" s="11">
        <v>20</v>
      </c>
      <c r="T78" s="11">
        <v>4</v>
      </c>
      <c r="U78" s="11">
        <v>0</v>
      </c>
      <c r="V78" s="12">
        <f t="shared" si="37"/>
        <v>127</v>
      </c>
      <c r="W78" s="21">
        <f>V78/V$13</f>
        <v>0.72479391249207348</v>
      </c>
      <c r="Y78" s="22" t="s">
        <v>22</v>
      </c>
      <c r="Z78" s="11">
        <v>0</v>
      </c>
      <c r="AA78" s="11">
        <v>0</v>
      </c>
      <c r="AB78" s="11">
        <v>4</v>
      </c>
      <c r="AC78" s="11">
        <v>16</v>
      </c>
      <c r="AD78" s="12">
        <v>48</v>
      </c>
      <c r="AE78" s="11">
        <v>17</v>
      </c>
      <c r="AF78" s="11">
        <v>8</v>
      </c>
      <c r="AG78" s="11">
        <v>0</v>
      </c>
      <c r="AH78" s="12">
        <f>SUM(Z78:AG78)</f>
        <v>93</v>
      </c>
      <c r="AI78" s="12">
        <f>AH78/AH$13</f>
        <v>0.48286604361370716</v>
      </c>
      <c r="AJ78" s="36"/>
      <c r="AK78" s="22" t="s">
        <v>22</v>
      </c>
      <c r="AL78" s="11">
        <v>0</v>
      </c>
      <c r="AM78" s="11">
        <v>0</v>
      </c>
      <c r="AN78" s="11">
        <v>12</v>
      </c>
      <c r="AO78" s="11">
        <v>27</v>
      </c>
      <c r="AP78" s="24"/>
      <c r="AQ78" s="15"/>
      <c r="AR78" s="15"/>
      <c r="AS78" s="15"/>
      <c r="AT78" s="12"/>
      <c r="AU78" s="21"/>
    </row>
    <row r="79" spans="13:47" x14ac:dyDescent="0.2">
      <c r="M79" s="10" t="s">
        <v>11</v>
      </c>
      <c r="N79" s="13">
        <f t="shared" ref="N79:U79" si="38">AVERAGE(N69:N78)</f>
        <v>0</v>
      </c>
      <c r="O79" s="13">
        <f t="shared" si="38"/>
        <v>0</v>
      </c>
      <c r="P79" s="13">
        <f t="shared" si="38"/>
        <v>11</v>
      </c>
      <c r="Q79" s="13">
        <f t="shared" si="38"/>
        <v>45.125</v>
      </c>
      <c r="R79" s="13">
        <f t="shared" si="38"/>
        <v>36.25</v>
      </c>
      <c r="S79" s="13">
        <f t="shared" si="38"/>
        <v>20.375</v>
      </c>
      <c r="T79" s="13">
        <f t="shared" si="38"/>
        <v>3.375</v>
      </c>
      <c r="U79" s="13">
        <f t="shared" si="38"/>
        <v>1</v>
      </c>
      <c r="V79" s="13">
        <f>AVERAGE(V69:V78)</f>
        <v>117.125</v>
      </c>
      <c r="W79" s="29">
        <f>V79/V$13</f>
        <v>0.66843690551680401</v>
      </c>
      <c r="Y79" s="10" t="s">
        <v>11</v>
      </c>
      <c r="Z79" s="13">
        <f t="shared" ref="Z79:AG79" si="39">AVERAGE(Z69:Z78)</f>
        <v>0</v>
      </c>
      <c r="AA79" s="13">
        <f t="shared" si="39"/>
        <v>0</v>
      </c>
      <c r="AB79" s="13">
        <f t="shared" si="39"/>
        <v>12.3</v>
      </c>
      <c r="AC79" s="13">
        <f t="shared" si="39"/>
        <v>22.75</v>
      </c>
      <c r="AD79" s="13">
        <f t="shared" si="39"/>
        <v>35.375</v>
      </c>
      <c r="AE79" s="13">
        <f t="shared" si="39"/>
        <v>18.875</v>
      </c>
      <c r="AF79" s="13">
        <f t="shared" si="39"/>
        <v>4.5</v>
      </c>
      <c r="AG79" s="13">
        <f t="shared" si="39"/>
        <v>0</v>
      </c>
      <c r="AH79" s="13">
        <f>AVERAGE(AH69:AH78)</f>
        <v>93.625</v>
      </c>
      <c r="AI79" s="13">
        <f>AH79/AH$13</f>
        <v>0.4861111111111111</v>
      </c>
      <c r="AJ79" s="36"/>
      <c r="AK79" s="10" t="s">
        <v>11</v>
      </c>
      <c r="AL79" s="13">
        <f t="shared" ref="AL79:AS79" si="40">AVERAGE(AL69:AL78)</f>
        <v>0</v>
      </c>
      <c r="AM79" s="13">
        <f t="shared" si="40"/>
        <v>0</v>
      </c>
      <c r="AN79" s="13">
        <f t="shared" si="40"/>
        <v>16.111111111111111</v>
      </c>
      <c r="AO79" s="13">
        <f t="shared" si="40"/>
        <v>36.333333333333336</v>
      </c>
      <c r="AP79" s="13">
        <f t="shared" si="40"/>
        <v>71.333333333333329</v>
      </c>
      <c r="AQ79" s="13">
        <f t="shared" si="40"/>
        <v>19.333333333333332</v>
      </c>
      <c r="AR79" s="13">
        <f t="shared" si="40"/>
        <v>0</v>
      </c>
      <c r="AS79" s="13">
        <f t="shared" si="40"/>
        <v>0</v>
      </c>
      <c r="AT79" s="13">
        <f>AVERAGE(AT69:AT76)</f>
        <v>148</v>
      </c>
      <c r="AU79" s="29">
        <f>AT79/AT$13</f>
        <v>0.61763171622326551</v>
      </c>
    </row>
    <row r="80" spans="13:47" x14ac:dyDescent="0.2">
      <c r="M80" s="10" t="s">
        <v>12</v>
      </c>
      <c r="N80" s="19">
        <f t="shared" ref="N80:U80" si="41">(STDEV(N69:N78))/(SQRT(COUNT(N69:N78)))</f>
        <v>0</v>
      </c>
      <c r="O80" s="19">
        <f t="shared" si="41"/>
        <v>0</v>
      </c>
      <c r="P80" s="19">
        <f t="shared" si="41"/>
        <v>1.3887301496588271</v>
      </c>
      <c r="Q80" s="19">
        <f t="shared" si="41"/>
        <v>4.072720659636329</v>
      </c>
      <c r="R80" s="19">
        <f t="shared" si="41"/>
        <v>3.1777687590059607</v>
      </c>
      <c r="S80" s="19">
        <f t="shared" si="41"/>
        <v>1.7519122205668376</v>
      </c>
      <c r="T80" s="19">
        <f t="shared" si="41"/>
        <v>1.4260021538753518</v>
      </c>
      <c r="U80" s="19">
        <f t="shared" si="41"/>
        <v>0.7559289460184544</v>
      </c>
      <c r="V80" s="13">
        <f t="shared" si="37"/>
        <v>12.573062888761761</v>
      </c>
      <c r="W80" s="29">
        <f>V80/V$13</f>
        <v>7.1754956245311252E-2</v>
      </c>
      <c r="Y80" s="10" t="s">
        <v>12</v>
      </c>
      <c r="Z80" s="19">
        <f t="shared" ref="Z80:AG80" si="42">(STDEV(Z69:Z78))/(SQRT(COUNT(Z69:Z78)))</f>
        <v>0</v>
      </c>
      <c r="AA80" s="19">
        <f t="shared" si="42"/>
        <v>0</v>
      </c>
      <c r="AB80" s="19">
        <f t="shared" si="42"/>
        <v>2.0002777584903328</v>
      </c>
      <c r="AC80" s="19">
        <f t="shared" si="42"/>
        <v>3.4628126470502885</v>
      </c>
      <c r="AD80" s="19">
        <f t="shared" si="42"/>
        <v>2.9817151104691404</v>
      </c>
      <c r="AE80" s="19">
        <f t="shared" si="42"/>
        <v>1.8844997441534146</v>
      </c>
      <c r="AF80" s="19">
        <f t="shared" si="42"/>
        <v>1.647508942095828</v>
      </c>
      <c r="AG80" s="19">
        <f t="shared" si="42"/>
        <v>0</v>
      </c>
      <c r="AH80" s="13">
        <f>SUM(Z80:AG80)</f>
        <v>11.976814202259003</v>
      </c>
      <c r="AI80" s="13">
        <f>AH80/AH$13</f>
        <v>6.2184912784314664E-2</v>
      </c>
      <c r="AJ80" s="36"/>
      <c r="AK80" s="10" t="s">
        <v>12</v>
      </c>
      <c r="AL80" s="19">
        <f t="shared" ref="AL80:AS80" si="43">(STDEV(AL69:AL78))/(SQRT(COUNT(AL69:AL78)))</f>
        <v>0</v>
      </c>
      <c r="AM80" s="19">
        <f t="shared" si="43"/>
        <v>0</v>
      </c>
      <c r="AN80" s="19">
        <f t="shared" si="43"/>
        <v>2.3120724496316449</v>
      </c>
      <c r="AO80" s="19">
        <f t="shared" si="43"/>
        <v>5.6764621219754678</v>
      </c>
      <c r="AP80" s="19">
        <f t="shared" si="43"/>
        <v>12.859929151351409</v>
      </c>
      <c r="AQ80" s="19">
        <f t="shared" si="43"/>
        <v>4.6880462644664442</v>
      </c>
      <c r="AR80" s="19">
        <f t="shared" si="43"/>
        <v>0</v>
      </c>
      <c r="AS80" s="19">
        <f t="shared" si="43"/>
        <v>0</v>
      </c>
      <c r="AT80" s="19">
        <f>(STDEV(AT69:AT78))/(SQRT(COUNT(AT69:AT78)))</f>
        <v>18.593905811672098</v>
      </c>
      <c r="AU80" s="29">
        <f>AT80/AT$13</f>
        <v>7.7595851065924246E-2</v>
      </c>
    </row>
    <row r="81" spans="13:46" x14ac:dyDescent="0.2">
      <c r="M81" s="5"/>
      <c r="N81" s="6"/>
      <c r="O81" s="6"/>
      <c r="P81" s="6"/>
      <c r="Q81" s="6"/>
      <c r="R81" s="6"/>
      <c r="S81" s="6"/>
      <c r="T81" s="6"/>
      <c r="U81" s="6"/>
      <c r="V81" s="6"/>
      <c r="Y81" s="5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39"/>
      <c r="AK81" s="5"/>
      <c r="AL81" s="6"/>
      <c r="AM81" s="6"/>
      <c r="AN81" s="6"/>
      <c r="AO81" s="6"/>
      <c r="AP81" s="6"/>
      <c r="AQ81" s="6"/>
      <c r="AR81" s="6"/>
      <c r="AS81" s="6"/>
      <c r="AT81" s="6"/>
    </row>
    <row r="82" spans="13:46" x14ac:dyDescent="0.2">
      <c r="M82" s="31"/>
      <c r="N82" s="20"/>
      <c r="O82" s="20"/>
      <c r="P82" s="20"/>
      <c r="Q82" s="20"/>
      <c r="R82" s="20"/>
      <c r="S82" s="20"/>
      <c r="T82" s="20"/>
      <c r="U82" s="20"/>
      <c r="V82" s="20"/>
      <c r="Y82" s="31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36"/>
      <c r="AK82" s="31"/>
      <c r="AL82" s="20"/>
      <c r="AM82" s="20"/>
      <c r="AN82" s="20"/>
      <c r="AO82" s="20"/>
      <c r="AP82" s="20"/>
      <c r="AQ82" s="20"/>
      <c r="AR82" s="20"/>
      <c r="AS82" s="20"/>
      <c r="AT82" s="20"/>
    </row>
    <row r="83" spans="13:46" x14ac:dyDescent="0.2">
      <c r="M83" s="1"/>
      <c r="N83" s="2"/>
      <c r="O83" s="2"/>
      <c r="P83" s="2"/>
      <c r="Q83" s="2"/>
      <c r="R83" s="2"/>
      <c r="S83" s="2"/>
      <c r="T83" s="2"/>
      <c r="U83" s="2"/>
      <c r="V83" s="2"/>
    </row>
    <row r="84" spans="13:46" x14ac:dyDescent="0.2">
      <c r="M84" s="9" t="s">
        <v>27</v>
      </c>
      <c r="N84" s="9">
        <v>0</v>
      </c>
      <c r="O84" s="9">
        <v>1</v>
      </c>
      <c r="P84" s="9">
        <v>2</v>
      </c>
      <c r="Q84" s="9">
        <v>3</v>
      </c>
      <c r="R84" s="9">
        <v>4</v>
      </c>
      <c r="S84" s="9">
        <v>5</v>
      </c>
      <c r="T84" s="9">
        <v>6</v>
      </c>
      <c r="U84" s="9">
        <v>7</v>
      </c>
      <c r="V84" s="9" t="s">
        <v>0</v>
      </c>
      <c r="W84" s="9" t="s">
        <v>31</v>
      </c>
      <c r="Y84" s="9" t="s">
        <v>41</v>
      </c>
      <c r="Z84" s="9">
        <v>0</v>
      </c>
      <c r="AA84" s="9">
        <v>1</v>
      </c>
      <c r="AB84" s="9">
        <v>2</v>
      </c>
      <c r="AC84" s="9">
        <v>3</v>
      </c>
      <c r="AD84" s="9">
        <v>4</v>
      </c>
      <c r="AE84" s="9">
        <v>5</v>
      </c>
      <c r="AF84" s="9">
        <v>6</v>
      </c>
      <c r="AG84" s="9">
        <v>7</v>
      </c>
      <c r="AH84" s="9" t="s">
        <v>0</v>
      </c>
      <c r="AI84" s="9" t="s">
        <v>40</v>
      </c>
    </row>
    <row r="85" spans="13:46" x14ac:dyDescent="0.2">
      <c r="M85" s="22" t="s">
        <v>13</v>
      </c>
      <c r="N85" s="11">
        <v>0</v>
      </c>
      <c r="O85" s="11">
        <v>0</v>
      </c>
      <c r="P85" s="11">
        <v>7</v>
      </c>
      <c r="Q85" s="11">
        <v>41</v>
      </c>
      <c r="R85" s="12">
        <v>57</v>
      </c>
      <c r="S85" s="11">
        <v>29</v>
      </c>
      <c r="T85" s="11">
        <v>10</v>
      </c>
      <c r="U85" s="11">
        <v>0</v>
      </c>
      <c r="V85" s="12">
        <f>SUM(N85:U85)</f>
        <v>144</v>
      </c>
      <c r="W85" s="21">
        <f>V85/V$13</f>
        <v>0.82181357006975264</v>
      </c>
      <c r="Y85" s="22" t="s">
        <v>13</v>
      </c>
      <c r="Z85" s="11">
        <v>0</v>
      </c>
      <c r="AA85" s="11">
        <v>0</v>
      </c>
      <c r="AB85" s="11">
        <v>22</v>
      </c>
      <c r="AC85" s="11">
        <v>30</v>
      </c>
      <c r="AD85" s="12">
        <v>42</v>
      </c>
      <c r="AE85" s="11">
        <v>38</v>
      </c>
      <c r="AF85" s="11">
        <v>9</v>
      </c>
      <c r="AG85" s="11">
        <v>13</v>
      </c>
      <c r="AH85" s="12">
        <f>SUM(Z85:AG85)</f>
        <v>154</v>
      </c>
      <c r="AI85" s="12">
        <f>AH85/AH$13</f>
        <v>0.79958463136033231</v>
      </c>
    </row>
    <row r="86" spans="13:46" x14ac:dyDescent="0.2">
      <c r="M86" s="22" t="s">
        <v>29</v>
      </c>
      <c r="N86" s="11">
        <v>0</v>
      </c>
      <c r="O86" s="11">
        <v>0</v>
      </c>
      <c r="P86" s="11">
        <v>12</v>
      </c>
      <c r="Q86" s="11">
        <v>22</v>
      </c>
      <c r="R86" s="12">
        <v>44</v>
      </c>
      <c r="S86" s="11">
        <v>23</v>
      </c>
      <c r="T86" s="11">
        <v>26</v>
      </c>
      <c r="U86" s="11">
        <v>7</v>
      </c>
      <c r="V86" s="12">
        <f t="shared" ref="V86:V96" si="44">SUM(N86:U86)</f>
        <v>134</v>
      </c>
      <c r="W86" s="21">
        <f>V86/V$13</f>
        <v>0.7647431832593532</v>
      </c>
      <c r="Y86" s="22" t="s">
        <v>29</v>
      </c>
      <c r="Z86" s="11">
        <v>0</v>
      </c>
      <c r="AA86" s="11">
        <v>0</v>
      </c>
      <c r="AB86" s="11">
        <v>11</v>
      </c>
      <c r="AC86" s="11">
        <v>24</v>
      </c>
      <c r="AD86" s="12">
        <v>51</v>
      </c>
      <c r="AE86" s="11">
        <v>17</v>
      </c>
      <c r="AF86" s="11">
        <v>19</v>
      </c>
      <c r="AG86" s="11">
        <v>5</v>
      </c>
      <c r="AH86" s="12">
        <f t="shared" ref="AH86:AH93" si="45">SUM(Z86:AG86)</f>
        <v>127</v>
      </c>
      <c r="AI86" s="12">
        <f>AH86/AH$13</f>
        <v>0.65939771547248183</v>
      </c>
    </row>
    <row r="87" spans="13:46" x14ac:dyDescent="0.2">
      <c r="M87" s="22" t="s">
        <v>30</v>
      </c>
      <c r="N87" s="11">
        <v>0</v>
      </c>
      <c r="O87" s="11">
        <v>0</v>
      </c>
      <c r="P87" s="11">
        <v>16</v>
      </c>
      <c r="Q87" s="11">
        <v>36</v>
      </c>
      <c r="R87" s="12">
        <v>54</v>
      </c>
      <c r="S87" s="11">
        <v>39</v>
      </c>
      <c r="T87" s="11">
        <v>34</v>
      </c>
      <c r="U87" s="11">
        <v>8</v>
      </c>
      <c r="V87" s="12">
        <f t="shared" si="44"/>
        <v>187</v>
      </c>
      <c r="W87" s="21">
        <f>V87/V$13</f>
        <v>1.0672162333544706</v>
      </c>
      <c r="Y87" s="22" t="s">
        <v>30</v>
      </c>
      <c r="Z87" s="11">
        <v>0</v>
      </c>
      <c r="AA87" s="11">
        <v>0</v>
      </c>
      <c r="AB87" s="11">
        <v>16</v>
      </c>
      <c r="AC87" s="11">
        <v>39</v>
      </c>
      <c r="AD87" s="12">
        <v>37</v>
      </c>
      <c r="AE87" s="11">
        <v>29</v>
      </c>
      <c r="AF87" s="11">
        <v>14</v>
      </c>
      <c r="AG87" s="11">
        <v>12</v>
      </c>
      <c r="AH87" s="12">
        <f t="shared" si="45"/>
        <v>147</v>
      </c>
      <c r="AI87" s="12">
        <f>AH87/AH$13</f>
        <v>0.76323987538940807</v>
      </c>
    </row>
    <row r="88" spans="13:46" x14ac:dyDescent="0.2">
      <c r="M88" s="22" t="s">
        <v>16</v>
      </c>
      <c r="N88" s="11">
        <v>0</v>
      </c>
      <c r="O88" s="11">
        <v>0</v>
      </c>
      <c r="P88" s="15"/>
      <c r="Q88" s="15"/>
      <c r="R88" s="24"/>
      <c r="S88" s="15"/>
      <c r="T88" s="15"/>
      <c r="U88" s="15"/>
      <c r="V88" s="12"/>
      <c r="W88" s="21"/>
      <c r="Y88" s="22" t="s">
        <v>16</v>
      </c>
      <c r="Z88" s="11">
        <v>0</v>
      </c>
      <c r="AA88" s="11">
        <v>0</v>
      </c>
      <c r="AB88" s="11">
        <v>28</v>
      </c>
      <c r="AC88" s="11">
        <v>36</v>
      </c>
      <c r="AD88" s="12">
        <v>42</v>
      </c>
      <c r="AE88" s="11">
        <v>31</v>
      </c>
      <c r="AF88" s="11">
        <v>11</v>
      </c>
      <c r="AG88" s="11">
        <v>0</v>
      </c>
      <c r="AH88" s="12">
        <f t="shared" si="45"/>
        <v>148</v>
      </c>
      <c r="AI88" s="12">
        <f>AH88/AH$13</f>
        <v>0.76843198338525442</v>
      </c>
    </row>
    <row r="89" spans="13:46" x14ac:dyDescent="0.2">
      <c r="M89" s="22" t="s">
        <v>17</v>
      </c>
      <c r="N89" s="11">
        <v>0</v>
      </c>
      <c r="O89" s="11">
        <v>0</v>
      </c>
      <c r="P89" s="11">
        <v>12</v>
      </c>
      <c r="Q89" s="11">
        <v>25</v>
      </c>
      <c r="R89" s="12">
        <v>38</v>
      </c>
      <c r="S89" s="12">
        <v>20</v>
      </c>
      <c r="T89" s="11">
        <v>21</v>
      </c>
      <c r="U89" s="11">
        <v>0</v>
      </c>
      <c r="V89" s="12">
        <f t="shared" si="44"/>
        <v>116</v>
      </c>
      <c r="W89" s="21">
        <f>V89/V$13</f>
        <v>0.66201648700063409</v>
      </c>
      <c r="Y89" s="22" t="s">
        <v>17</v>
      </c>
      <c r="Z89" s="11">
        <v>0</v>
      </c>
      <c r="AA89" s="11">
        <v>0</v>
      </c>
      <c r="AB89" s="11">
        <v>12</v>
      </c>
      <c r="AC89" s="11">
        <v>31</v>
      </c>
      <c r="AD89" s="12">
        <v>48</v>
      </c>
      <c r="AE89" s="12">
        <v>18</v>
      </c>
      <c r="AF89" s="11">
        <v>8</v>
      </c>
      <c r="AG89" s="11">
        <v>0</v>
      </c>
      <c r="AH89" s="12">
        <f t="shared" si="45"/>
        <v>117</v>
      </c>
      <c r="AI89" s="12">
        <f>AH89/AH$13</f>
        <v>0.60747663551401876</v>
      </c>
    </row>
    <row r="90" spans="13:46" x14ac:dyDescent="0.2">
      <c r="M90" s="22" t="s">
        <v>18</v>
      </c>
      <c r="N90" s="11">
        <v>0</v>
      </c>
      <c r="O90" s="11">
        <v>0</v>
      </c>
      <c r="P90" s="11">
        <v>8</v>
      </c>
      <c r="Q90" s="11">
        <v>33</v>
      </c>
      <c r="R90" s="12">
        <v>51</v>
      </c>
      <c r="S90" s="11">
        <v>27</v>
      </c>
      <c r="T90" s="11">
        <v>28</v>
      </c>
      <c r="U90" s="11">
        <v>0</v>
      </c>
      <c r="V90" s="12">
        <f t="shared" si="44"/>
        <v>147</v>
      </c>
      <c r="W90" s="21">
        <f>V90/V$13</f>
        <v>0.83893468611287247</v>
      </c>
      <c r="Y90" s="22" t="s">
        <v>18</v>
      </c>
      <c r="Z90" s="11">
        <v>0</v>
      </c>
      <c r="AA90" s="11">
        <v>0</v>
      </c>
      <c r="AB90" s="11">
        <v>13</v>
      </c>
      <c r="AC90" s="15"/>
      <c r="AD90" s="24"/>
      <c r="AE90" s="15"/>
      <c r="AF90" s="15"/>
      <c r="AG90" s="15"/>
      <c r="AH90" s="12"/>
      <c r="AI90" s="12"/>
    </row>
    <row r="91" spans="13:46" x14ac:dyDescent="0.2">
      <c r="M91" s="22" t="s">
        <v>19</v>
      </c>
      <c r="N91" s="11">
        <v>0</v>
      </c>
      <c r="O91" s="11">
        <v>0</v>
      </c>
      <c r="P91" s="11">
        <v>15</v>
      </c>
      <c r="Q91" s="11">
        <v>52</v>
      </c>
      <c r="R91" s="12">
        <v>28</v>
      </c>
      <c r="S91" s="11">
        <v>33</v>
      </c>
      <c r="T91" s="11">
        <v>14</v>
      </c>
      <c r="U91" s="11">
        <v>13</v>
      </c>
      <c r="V91" s="12">
        <f t="shared" si="44"/>
        <v>155</v>
      </c>
      <c r="W91" s="21">
        <f>V91/V$13</f>
        <v>0.88459099556119214</v>
      </c>
      <c r="Y91" s="22" t="s">
        <v>19</v>
      </c>
      <c r="Z91" s="11">
        <v>0</v>
      </c>
      <c r="AA91" s="11">
        <v>0</v>
      </c>
      <c r="AB91" s="11">
        <v>23</v>
      </c>
      <c r="AC91" s="11">
        <v>26</v>
      </c>
      <c r="AD91" s="12">
        <v>35</v>
      </c>
      <c r="AE91" s="11">
        <v>11</v>
      </c>
      <c r="AF91" s="11">
        <v>0</v>
      </c>
      <c r="AG91" s="11">
        <v>0</v>
      </c>
      <c r="AH91" s="12">
        <f t="shared" si="45"/>
        <v>95</v>
      </c>
      <c r="AI91" s="12">
        <f>AH91/AH$13</f>
        <v>0.49325025960539981</v>
      </c>
    </row>
    <row r="92" spans="13:46" x14ac:dyDescent="0.2">
      <c r="M92" s="22" t="s">
        <v>20</v>
      </c>
      <c r="N92" s="11">
        <v>0</v>
      </c>
      <c r="O92" s="11">
        <v>0</v>
      </c>
      <c r="P92" s="11">
        <v>4</v>
      </c>
      <c r="Q92" s="24"/>
      <c r="R92" s="24"/>
      <c r="S92" s="15"/>
      <c r="T92" s="15"/>
      <c r="U92" s="15"/>
      <c r="V92" s="12"/>
      <c r="W92" s="21"/>
      <c r="Y92" s="22" t="s">
        <v>20</v>
      </c>
      <c r="Z92" s="11">
        <v>0</v>
      </c>
      <c r="AA92" s="11">
        <v>0</v>
      </c>
      <c r="AB92" s="11">
        <v>8</v>
      </c>
      <c r="AC92" s="12">
        <v>29</v>
      </c>
      <c r="AD92" s="12">
        <v>40</v>
      </c>
      <c r="AE92" s="11">
        <v>22</v>
      </c>
      <c r="AF92" s="11">
        <v>10</v>
      </c>
      <c r="AG92" s="11">
        <v>0</v>
      </c>
      <c r="AH92" s="12">
        <f t="shared" si="45"/>
        <v>109</v>
      </c>
      <c r="AI92" s="12">
        <f>AH92/AH$13</f>
        <v>0.56593977154724817</v>
      </c>
    </row>
    <row r="93" spans="13:46" x14ac:dyDescent="0.2">
      <c r="M93" s="22" t="s">
        <v>21</v>
      </c>
      <c r="N93" s="11">
        <v>0</v>
      </c>
      <c r="O93" s="11">
        <v>0</v>
      </c>
      <c r="P93" s="15"/>
      <c r="Q93" s="15"/>
      <c r="R93" s="24"/>
      <c r="S93" s="15"/>
      <c r="T93" s="15"/>
      <c r="U93" s="15"/>
      <c r="V93" s="12"/>
      <c r="W93" s="21"/>
      <c r="Y93" s="22" t="s">
        <v>21</v>
      </c>
      <c r="Z93" s="11">
        <v>0</v>
      </c>
      <c r="AA93" s="11">
        <v>0</v>
      </c>
      <c r="AB93" s="11">
        <v>7</v>
      </c>
      <c r="AC93" s="11">
        <v>25</v>
      </c>
      <c r="AD93" s="12">
        <v>41</v>
      </c>
      <c r="AE93" s="11">
        <v>24</v>
      </c>
      <c r="AF93" s="11">
        <v>9</v>
      </c>
      <c r="AG93" s="11">
        <v>11</v>
      </c>
      <c r="AH93" s="12">
        <f t="shared" si="45"/>
        <v>117</v>
      </c>
      <c r="AI93" s="12">
        <f>AH93/AH$13</f>
        <v>0.60747663551401876</v>
      </c>
    </row>
    <row r="94" spans="13:46" x14ac:dyDescent="0.2">
      <c r="M94" s="22" t="s">
        <v>22</v>
      </c>
      <c r="N94" s="11">
        <v>0</v>
      </c>
      <c r="O94" s="11">
        <v>0</v>
      </c>
      <c r="P94" s="11">
        <v>5</v>
      </c>
      <c r="Q94" s="11">
        <v>38</v>
      </c>
      <c r="R94" s="12">
        <v>45</v>
      </c>
      <c r="S94" s="11">
        <v>5</v>
      </c>
      <c r="T94" s="11">
        <v>10</v>
      </c>
      <c r="U94" s="11">
        <v>2</v>
      </c>
      <c r="V94" s="12">
        <f t="shared" si="44"/>
        <v>105</v>
      </c>
      <c r="W94" s="21">
        <f>V94/V$13</f>
        <v>0.5992390615091947</v>
      </c>
      <c r="Y94" s="22" t="s">
        <v>22</v>
      </c>
      <c r="Z94" s="11">
        <v>0</v>
      </c>
      <c r="AA94" s="11">
        <v>0</v>
      </c>
      <c r="AB94" s="15"/>
      <c r="AC94" s="15"/>
      <c r="AD94" s="24"/>
      <c r="AE94" s="15"/>
      <c r="AF94" s="15"/>
      <c r="AG94" s="15"/>
      <c r="AH94" s="12"/>
      <c r="AI94" s="12"/>
    </row>
    <row r="95" spans="13:46" x14ac:dyDescent="0.2">
      <c r="M95" s="10" t="s">
        <v>11</v>
      </c>
      <c r="N95" s="13">
        <f t="shared" ref="N95:U95" si="46">AVERAGE(N85:N94)</f>
        <v>0</v>
      </c>
      <c r="O95" s="13">
        <f t="shared" si="46"/>
        <v>0</v>
      </c>
      <c r="P95" s="13">
        <f t="shared" si="46"/>
        <v>9.875</v>
      </c>
      <c r="Q95" s="13">
        <f t="shared" si="46"/>
        <v>35.285714285714285</v>
      </c>
      <c r="R95" s="13">
        <f t="shared" si="46"/>
        <v>45.285714285714285</v>
      </c>
      <c r="S95" s="13">
        <f t="shared" si="46"/>
        <v>25.142857142857142</v>
      </c>
      <c r="T95" s="13">
        <f t="shared" si="46"/>
        <v>20.428571428571427</v>
      </c>
      <c r="U95" s="13">
        <f t="shared" si="46"/>
        <v>4.2857142857142856</v>
      </c>
      <c r="V95" s="13">
        <f>AVERAGE(V85:V94)</f>
        <v>141.14285714285714</v>
      </c>
      <c r="W95" s="29">
        <f>V95/V$13</f>
        <v>0.80550774526678137</v>
      </c>
      <c r="Y95" s="10" t="s">
        <v>11</v>
      </c>
      <c r="Z95" s="13">
        <f t="shared" ref="Z95:AG95" si="47">AVERAGE(Z85:Z94)</f>
        <v>0</v>
      </c>
      <c r="AA95" s="13">
        <f t="shared" si="47"/>
        <v>0</v>
      </c>
      <c r="AB95" s="13">
        <f t="shared" si="47"/>
        <v>15.555555555555555</v>
      </c>
      <c r="AC95" s="13">
        <f t="shared" si="47"/>
        <v>30</v>
      </c>
      <c r="AD95" s="13">
        <f t="shared" si="47"/>
        <v>42</v>
      </c>
      <c r="AE95" s="13">
        <f t="shared" si="47"/>
        <v>23.75</v>
      </c>
      <c r="AF95" s="13">
        <f t="shared" si="47"/>
        <v>10</v>
      </c>
      <c r="AG95" s="13">
        <f t="shared" si="47"/>
        <v>5.125</v>
      </c>
      <c r="AH95" s="13">
        <f>AVERAGE(AH85:AH94)</f>
        <v>126.75</v>
      </c>
      <c r="AI95" s="13">
        <f>AH95/AH$13</f>
        <v>0.65809968847352029</v>
      </c>
    </row>
    <row r="96" spans="13:46" x14ac:dyDescent="0.2">
      <c r="M96" s="10" t="s">
        <v>12</v>
      </c>
      <c r="N96" s="19">
        <f t="shared" ref="N96:U96" si="48">(STDEV(N85:N94))/(SQRT(COUNT(N85:N94)))</f>
        <v>0</v>
      </c>
      <c r="O96" s="19">
        <f t="shared" si="48"/>
        <v>0</v>
      </c>
      <c r="P96" s="19">
        <f t="shared" si="48"/>
        <v>1.5972912338438112</v>
      </c>
      <c r="Q96" s="19">
        <f t="shared" si="48"/>
        <v>3.8029705539240752</v>
      </c>
      <c r="R96" s="19">
        <f t="shared" si="48"/>
        <v>3.7778444705330836</v>
      </c>
      <c r="S96" s="19">
        <f t="shared" si="48"/>
        <v>4.1082296698709735</v>
      </c>
      <c r="T96" s="19">
        <f t="shared" si="48"/>
        <v>3.5580702558519319</v>
      </c>
      <c r="U96" s="19">
        <f t="shared" si="48"/>
        <v>1.936052509548202</v>
      </c>
      <c r="V96" s="13">
        <f t="shared" si="44"/>
        <v>18.780458693572076</v>
      </c>
      <c r="W96" s="29">
        <f>V96/V$13</f>
        <v>0.10718080421188883</v>
      </c>
      <c r="Y96" s="10" t="s">
        <v>12</v>
      </c>
      <c r="Z96" s="19">
        <f t="shared" ref="Z96:AG96" si="49">(STDEV(Z85:Z94))/(SQRT(COUNT(Z85:Z94)))</f>
        <v>0</v>
      </c>
      <c r="AA96" s="19">
        <f t="shared" si="49"/>
        <v>0</v>
      </c>
      <c r="AB96" s="19">
        <f t="shared" si="49"/>
        <v>2.4216105241892629</v>
      </c>
      <c r="AC96" s="19">
        <f t="shared" si="49"/>
        <v>1.8708286933869707</v>
      </c>
      <c r="AD96" s="19">
        <f t="shared" si="49"/>
        <v>1.8708286933869707</v>
      </c>
      <c r="AE96" s="19">
        <f t="shared" si="49"/>
        <v>3.0691436683776887</v>
      </c>
      <c r="AF96" s="19">
        <f t="shared" si="49"/>
        <v>1.9086270308410551</v>
      </c>
      <c r="AG96" s="19">
        <f t="shared" si="49"/>
        <v>2.1081262838291801</v>
      </c>
      <c r="AH96" s="13">
        <f>SUM(Z96:AG96)</f>
        <v>13.249164894011127</v>
      </c>
      <c r="AI96" s="13">
        <f>AH96/AH$13</f>
        <v>6.8791094984481452E-2</v>
      </c>
    </row>
    <row r="97" spans="13:36" x14ac:dyDescent="0.2">
      <c r="M97" s="5"/>
      <c r="N97" s="6"/>
      <c r="O97" s="6"/>
      <c r="P97" s="6"/>
      <c r="Q97" s="6"/>
      <c r="R97" s="6"/>
      <c r="S97" s="6"/>
      <c r="T97" s="6"/>
      <c r="U97" s="6"/>
      <c r="V97" s="6"/>
      <c r="Y97" s="32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9"/>
    </row>
    <row r="98" spans="13:36" x14ac:dyDescent="0.2">
      <c r="M98" s="31"/>
      <c r="N98" s="20"/>
      <c r="O98" s="20"/>
      <c r="P98" s="20"/>
      <c r="Q98" s="20"/>
      <c r="R98" s="20"/>
      <c r="S98" s="20"/>
      <c r="T98" s="20"/>
      <c r="U98" s="20"/>
      <c r="V98" s="20"/>
      <c r="Y98" s="31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36"/>
    </row>
  </sheetData>
  <mergeCells count="4">
    <mergeCell ref="N1:U1"/>
    <mergeCell ref="Z1:AG1"/>
    <mergeCell ref="AL1:AS1"/>
    <mergeCell ref="B1:I1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E9D13-F5A9-DB47-AA32-6A5A90D14230}">
  <dimension ref="A1:AU98"/>
  <sheetViews>
    <sheetView topLeftCell="AG59" workbookViewId="0">
      <selection activeCell="AT80" sqref="AT80"/>
    </sheetView>
  </sheetViews>
  <sheetFormatPr baseColWidth="10" defaultRowHeight="16" x14ac:dyDescent="0.2"/>
  <cols>
    <col min="11" max="11" width="22.5" bestFit="1" customWidth="1"/>
    <col min="12" max="12" width="4.5" customWidth="1"/>
    <col min="23" max="23" width="22.5" bestFit="1" customWidth="1"/>
    <col min="24" max="24" width="4.1640625" customWidth="1"/>
    <col min="34" max="34" width="12.83203125" bestFit="1" customWidth="1"/>
    <col min="35" max="35" width="23" bestFit="1" customWidth="1"/>
    <col min="36" max="36" width="5" customWidth="1"/>
    <col min="47" max="47" width="23" bestFit="1" customWidth="1"/>
  </cols>
  <sheetData>
    <row r="1" spans="1:47" x14ac:dyDescent="0.2">
      <c r="A1" s="44"/>
      <c r="B1" s="72" t="s">
        <v>28</v>
      </c>
      <c r="C1" s="71"/>
      <c r="D1" s="71"/>
      <c r="E1" s="71"/>
      <c r="F1" s="71"/>
      <c r="G1" s="71"/>
      <c r="H1" s="71"/>
      <c r="I1" s="73"/>
      <c r="J1" s="45"/>
      <c r="K1" s="43"/>
      <c r="L1" s="46"/>
      <c r="M1" s="44"/>
      <c r="N1" s="72" t="s">
        <v>28</v>
      </c>
      <c r="O1" s="71"/>
      <c r="P1" s="71"/>
      <c r="Q1" s="71"/>
      <c r="R1" s="71"/>
      <c r="S1" s="71"/>
      <c r="T1" s="71"/>
      <c r="U1" s="73"/>
      <c r="V1" s="47"/>
      <c r="W1" s="43"/>
      <c r="X1" s="46"/>
      <c r="Y1" s="44"/>
      <c r="Z1" s="72" t="s">
        <v>28</v>
      </c>
      <c r="AA1" s="71"/>
      <c r="AB1" s="71"/>
      <c r="AC1" s="71"/>
      <c r="AD1" s="71"/>
      <c r="AE1" s="71"/>
      <c r="AF1" s="71"/>
      <c r="AG1" s="73"/>
      <c r="AH1" s="47"/>
      <c r="AI1" s="43"/>
      <c r="AJ1" s="46"/>
      <c r="AK1" s="44"/>
      <c r="AL1" s="72" t="s">
        <v>28</v>
      </c>
      <c r="AM1" s="71"/>
      <c r="AN1" s="71"/>
      <c r="AO1" s="71"/>
      <c r="AP1" s="71"/>
      <c r="AQ1" s="71"/>
      <c r="AR1" s="71"/>
      <c r="AS1" s="73"/>
      <c r="AT1" s="47"/>
      <c r="AU1" s="43"/>
    </row>
    <row r="2" spans="1:47" x14ac:dyDescent="0.2">
      <c r="A2" s="48" t="s">
        <v>23</v>
      </c>
      <c r="B2" s="49">
        <v>0</v>
      </c>
      <c r="C2" s="49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74" t="s">
        <v>0</v>
      </c>
      <c r="K2" s="50"/>
      <c r="L2" s="46"/>
      <c r="M2" s="48" t="s">
        <v>23</v>
      </c>
      <c r="N2" s="49">
        <v>0</v>
      </c>
      <c r="O2" s="49">
        <v>1</v>
      </c>
      <c r="P2" s="49">
        <v>2</v>
      </c>
      <c r="Q2" s="49">
        <v>3</v>
      </c>
      <c r="R2" s="49">
        <v>4</v>
      </c>
      <c r="S2" s="49">
        <v>5</v>
      </c>
      <c r="T2" s="49">
        <v>6</v>
      </c>
      <c r="U2" s="49">
        <v>7</v>
      </c>
      <c r="V2" s="49" t="s">
        <v>0</v>
      </c>
      <c r="W2" s="43"/>
      <c r="X2" s="46"/>
      <c r="Y2" s="48" t="s">
        <v>23</v>
      </c>
      <c r="Z2" s="49">
        <v>0</v>
      </c>
      <c r="AA2" s="49">
        <v>1</v>
      </c>
      <c r="AB2" s="49">
        <v>2</v>
      </c>
      <c r="AC2" s="49">
        <v>3</v>
      </c>
      <c r="AD2" s="49">
        <v>4</v>
      </c>
      <c r="AE2" s="49">
        <v>5</v>
      </c>
      <c r="AF2" s="49">
        <v>6</v>
      </c>
      <c r="AG2" s="49">
        <v>7</v>
      </c>
      <c r="AH2" s="49" t="s">
        <v>0</v>
      </c>
      <c r="AI2" s="50"/>
      <c r="AJ2" s="51"/>
      <c r="AK2" s="48" t="s">
        <v>23</v>
      </c>
      <c r="AL2" s="49">
        <v>0</v>
      </c>
      <c r="AM2" s="49">
        <v>1</v>
      </c>
      <c r="AN2" s="49">
        <v>2</v>
      </c>
      <c r="AO2" s="49">
        <v>3</v>
      </c>
      <c r="AP2" s="49">
        <v>4</v>
      </c>
      <c r="AQ2" s="49">
        <v>5</v>
      </c>
      <c r="AR2" s="49">
        <v>6</v>
      </c>
      <c r="AS2" s="49">
        <v>7</v>
      </c>
      <c r="AT2" s="49" t="s">
        <v>0</v>
      </c>
      <c r="AU2" s="43"/>
    </row>
    <row r="3" spans="1:47" x14ac:dyDescent="0.2">
      <c r="A3" s="23" t="s">
        <v>1</v>
      </c>
      <c r="B3" s="52">
        <v>0</v>
      </c>
      <c r="C3" s="52">
        <v>0</v>
      </c>
      <c r="D3" s="53">
        <v>16</v>
      </c>
      <c r="E3" s="54">
        <v>0</v>
      </c>
      <c r="F3" s="52">
        <v>0</v>
      </c>
      <c r="G3" s="52">
        <v>0</v>
      </c>
      <c r="H3" s="52">
        <v>0</v>
      </c>
      <c r="I3" s="52">
        <v>0</v>
      </c>
      <c r="J3" s="54">
        <f t="shared" ref="J3:J11" si="0">SUM(A3:H3)</f>
        <v>16</v>
      </c>
      <c r="K3" s="43"/>
      <c r="L3" s="46"/>
      <c r="M3" s="23" t="s">
        <v>13</v>
      </c>
      <c r="N3" s="11">
        <v>0</v>
      </c>
      <c r="O3" s="11">
        <v>0</v>
      </c>
      <c r="P3" s="12">
        <v>47</v>
      </c>
      <c r="Q3" s="12">
        <v>73</v>
      </c>
      <c r="R3" s="11">
        <v>28</v>
      </c>
      <c r="S3" s="11">
        <v>17</v>
      </c>
      <c r="T3" s="11">
        <v>0</v>
      </c>
      <c r="U3" s="11">
        <v>0</v>
      </c>
      <c r="V3" s="54">
        <f t="shared" ref="V3:V10" si="1">SUM(N3:U3)</f>
        <v>165</v>
      </c>
      <c r="W3" s="43"/>
      <c r="X3" s="46"/>
      <c r="Y3" s="23" t="s">
        <v>13</v>
      </c>
      <c r="Z3" s="11">
        <v>0</v>
      </c>
      <c r="AA3" s="11">
        <v>0</v>
      </c>
      <c r="AB3" s="12">
        <v>73</v>
      </c>
      <c r="AC3" s="12">
        <v>68</v>
      </c>
      <c r="AD3" s="11">
        <v>88</v>
      </c>
      <c r="AE3" s="11">
        <v>10</v>
      </c>
      <c r="AF3" s="11">
        <v>0</v>
      </c>
      <c r="AG3" s="11">
        <v>0</v>
      </c>
      <c r="AH3" s="54">
        <f>SUM(Z3:AG3)</f>
        <v>239</v>
      </c>
      <c r="AI3" s="43"/>
      <c r="AJ3" s="46"/>
      <c r="AK3" s="23" t="s">
        <v>13</v>
      </c>
      <c r="AL3" s="11">
        <v>0</v>
      </c>
      <c r="AM3" s="11">
        <v>0</v>
      </c>
      <c r="AN3" s="12">
        <v>94</v>
      </c>
      <c r="AO3" s="12">
        <v>85</v>
      </c>
      <c r="AP3" s="11">
        <v>0</v>
      </c>
      <c r="AQ3" s="11">
        <v>0</v>
      </c>
      <c r="AR3" s="11">
        <v>0</v>
      </c>
      <c r="AS3" s="11">
        <v>0</v>
      </c>
      <c r="AT3" s="54">
        <f>SUM(AL3:AS3)</f>
        <v>179</v>
      </c>
      <c r="AU3" s="43"/>
    </row>
    <row r="4" spans="1:47" x14ac:dyDescent="0.2">
      <c r="A4" s="23" t="s">
        <v>2</v>
      </c>
      <c r="B4" s="52">
        <v>0</v>
      </c>
      <c r="C4" s="52">
        <v>0</v>
      </c>
      <c r="D4" s="52">
        <v>38</v>
      </c>
      <c r="E4" s="52">
        <v>110</v>
      </c>
      <c r="F4" s="52">
        <v>71</v>
      </c>
      <c r="G4" s="52">
        <v>15</v>
      </c>
      <c r="H4" s="52">
        <v>0</v>
      </c>
      <c r="I4" s="52">
        <v>0</v>
      </c>
      <c r="J4" s="54">
        <f t="shared" si="0"/>
        <v>234</v>
      </c>
      <c r="K4" s="43"/>
      <c r="L4" s="46"/>
      <c r="M4" s="23" t="s">
        <v>29</v>
      </c>
      <c r="N4" s="11">
        <v>0</v>
      </c>
      <c r="O4" s="11">
        <v>0</v>
      </c>
      <c r="P4" s="11">
        <v>22</v>
      </c>
      <c r="Q4" s="11">
        <v>82</v>
      </c>
      <c r="R4" s="11">
        <v>65</v>
      </c>
      <c r="S4" s="11">
        <v>11</v>
      </c>
      <c r="T4" s="11">
        <v>0</v>
      </c>
      <c r="U4" s="11">
        <v>0</v>
      </c>
      <c r="V4" s="54">
        <f t="shared" si="1"/>
        <v>180</v>
      </c>
      <c r="W4" s="43"/>
      <c r="X4" s="46"/>
      <c r="Y4" s="23" t="s">
        <v>29</v>
      </c>
      <c r="Z4" s="11">
        <v>0</v>
      </c>
      <c r="AA4" s="11">
        <v>0</v>
      </c>
      <c r="AB4" s="11">
        <v>21</v>
      </c>
      <c r="AC4" s="11">
        <v>99</v>
      </c>
      <c r="AD4" s="11">
        <v>49</v>
      </c>
      <c r="AE4" s="11">
        <v>12</v>
      </c>
      <c r="AF4" s="11">
        <v>0</v>
      </c>
      <c r="AG4" s="11">
        <v>0</v>
      </c>
      <c r="AH4" s="54">
        <f>SUM(Z4:AG4)</f>
        <v>181</v>
      </c>
      <c r="AI4" s="43"/>
      <c r="AJ4" s="46"/>
      <c r="AK4" s="23" t="s">
        <v>29</v>
      </c>
      <c r="AL4" s="11">
        <v>0</v>
      </c>
      <c r="AM4" s="11">
        <v>0</v>
      </c>
      <c r="AN4" s="11">
        <v>92</v>
      </c>
      <c r="AO4" s="11">
        <v>123</v>
      </c>
      <c r="AP4" s="11">
        <v>0</v>
      </c>
      <c r="AQ4" s="11">
        <v>0</v>
      </c>
      <c r="AR4" s="11">
        <v>0</v>
      </c>
      <c r="AS4" s="11">
        <v>0</v>
      </c>
      <c r="AT4" s="54">
        <f>SUM(AL4:AS4)</f>
        <v>215</v>
      </c>
      <c r="AU4" s="43"/>
    </row>
    <row r="5" spans="1:47" x14ac:dyDescent="0.2">
      <c r="A5" s="23" t="s">
        <v>3</v>
      </c>
      <c r="B5" s="52">
        <v>0</v>
      </c>
      <c r="C5" s="52">
        <v>0</v>
      </c>
      <c r="D5" s="52">
        <v>34</v>
      </c>
      <c r="E5" s="54">
        <v>63</v>
      </c>
      <c r="F5" s="52">
        <v>51</v>
      </c>
      <c r="G5" s="52">
        <v>44</v>
      </c>
      <c r="H5" s="52">
        <v>0</v>
      </c>
      <c r="I5" s="52">
        <v>0</v>
      </c>
      <c r="J5" s="54">
        <f t="shared" si="0"/>
        <v>192</v>
      </c>
      <c r="K5" s="43"/>
      <c r="L5" s="46"/>
      <c r="M5" s="23" t="s">
        <v>30</v>
      </c>
      <c r="N5" s="11">
        <v>0</v>
      </c>
      <c r="O5" s="11">
        <v>0</v>
      </c>
      <c r="P5" s="11">
        <v>37</v>
      </c>
      <c r="Q5" s="12">
        <v>91</v>
      </c>
      <c r="R5" s="11">
        <v>72</v>
      </c>
      <c r="S5" s="11">
        <v>22</v>
      </c>
      <c r="T5" s="11">
        <v>0</v>
      </c>
      <c r="U5" s="11">
        <v>0</v>
      </c>
      <c r="V5" s="54">
        <f t="shared" si="1"/>
        <v>222</v>
      </c>
      <c r="W5" s="43"/>
      <c r="X5" s="46"/>
      <c r="Y5" s="23" t="s">
        <v>30</v>
      </c>
      <c r="Z5" s="11">
        <v>0</v>
      </c>
      <c r="AA5" s="11">
        <v>0</v>
      </c>
      <c r="AB5" s="11">
        <v>30</v>
      </c>
      <c r="AC5" s="12">
        <v>87</v>
      </c>
      <c r="AD5" s="11">
        <v>62</v>
      </c>
      <c r="AE5" s="11">
        <v>8</v>
      </c>
      <c r="AF5" s="11">
        <v>0</v>
      </c>
      <c r="AG5" s="11">
        <v>0</v>
      </c>
      <c r="AH5" s="54">
        <f>SUM(Z5:AG5)</f>
        <v>187</v>
      </c>
      <c r="AI5" s="43"/>
      <c r="AJ5" s="46"/>
      <c r="AK5" s="23" t="s">
        <v>30</v>
      </c>
      <c r="AL5" s="11">
        <v>0</v>
      </c>
      <c r="AM5" s="11">
        <v>0</v>
      </c>
      <c r="AN5" s="11">
        <v>122</v>
      </c>
      <c r="AO5" s="12">
        <v>12</v>
      </c>
      <c r="AP5" s="11">
        <v>0</v>
      </c>
      <c r="AQ5" s="11">
        <v>0</v>
      </c>
      <c r="AR5" s="11">
        <v>0</v>
      </c>
      <c r="AS5" s="11">
        <v>0</v>
      </c>
      <c r="AT5" s="54">
        <f>SUM(AL5:AS5)</f>
        <v>134</v>
      </c>
      <c r="AU5" s="43"/>
    </row>
    <row r="6" spans="1:47" x14ac:dyDescent="0.2">
      <c r="A6" s="23" t="s">
        <v>4</v>
      </c>
      <c r="B6" s="52">
        <v>0</v>
      </c>
      <c r="C6" s="52">
        <v>0</v>
      </c>
      <c r="D6" s="52">
        <v>26</v>
      </c>
      <c r="E6" s="52">
        <v>74</v>
      </c>
      <c r="F6" s="52">
        <v>31</v>
      </c>
      <c r="G6" s="52">
        <v>12</v>
      </c>
      <c r="H6" s="52">
        <v>13</v>
      </c>
      <c r="I6" s="52">
        <v>0</v>
      </c>
      <c r="J6" s="54">
        <f t="shared" si="0"/>
        <v>156</v>
      </c>
      <c r="K6" s="43"/>
      <c r="L6" s="46"/>
      <c r="M6" s="23" t="s">
        <v>16</v>
      </c>
      <c r="N6" s="11">
        <v>0</v>
      </c>
      <c r="O6" s="11">
        <v>0</v>
      </c>
      <c r="P6" s="11">
        <v>6</v>
      </c>
      <c r="Q6" s="11">
        <v>66</v>
      </c>
      <c r="R6" s="11">
        <v>68</v>
      </c>
      <c r="S6" s="11">
        <v>28</v>
      </c>
      <c r="T6" s="11">
        <v>2</v>
      </c>
      <c r="U6" s="11">
        <v>0</v>
      </c>
      <c r="V6" s="54">
        <f t="shared" si="1"/>
        <v>170</v>
      </c>
      <c r="W6" s="43"/>
      <c r="X6" s="46"/>
      <c r="Y6" s="23" t="s">
        <v>16</v>
      </c>
      <c r="Z6" s="11">
        <v>0</v>
      </c>
      <c r="AA6" s="11">
        <v>0</v>
      </c>
      <c r="AB6" s="11">
        <v>54</v>
      </c>
      <c r="AC6" s="11">
        <v>45</v>
      </c>
      <c r="AD6" s="11">
        <v>99</v>
      </c>
      <c r="AE6" s="11">
        <v>14</v>
      </c>
      <c r="AF6" s="11">
        <v>0</v>
      </c>
      <c r="AG6" s="11">
        <v>0</v>
      </c>
      <c r="AH6" s="54">
        <f>SUM(Z6:AG6)</f>
        <v>212</v>
      </c>
      <c r="AI6" s="43"/>
      <c r="AJ6" s="46"/>
      <c r="AK6" s="23" t="s">
        <v>16</v>
      </c>
      <c r="AL6" s="11">
        <v>0</v>
      </c>
      <c r="AM6" s="11">
        <v>0</v>
      </c>
      <c r="AN6" s="11">
        <v>91</v>
      </c>
      <c r="AO6" s="11">
        <v>49</v>
      </c>
      <c r="AP6" s="11">
        <v>12</v>
      </c>
      <c r="AQ6" s="11">
        <v>6</v>
      </c>
      <c r="AR6" s="11">
        <v>0</v>
      </c>
      <c r="AS6" s="11">
        <v>0</v>
      </c>
      <c r="AT6" s="54">
        <f>SUM(AL6:AS6)</f>
        <v>158</v>
      </c>
      <c r="AU6" s="43"/>
    </row>
    <row r="7" spans="1:47" x14ac:dyDescent="0.2">
      <c r="A7" s="23" t="s">
        <v>5</v>
      </c>
      <c r="B7" s="52">
        <v>0</v>
      </c>
      <c r="C7" s="52">
        <v>0</v>
      </c>
      <c r="D7" s="52">
        <v>16</v>
      </c>
      <c r="E7" s="52">
        <v>51</v>
      </c>
      <c r="F7" s="52">
        <v>73</v>
      </c>
      <c r="G7" s="54">
        <v>52</v>
      </c>
      <c r="H7" s="52">
        <v>0</v>
      </c>
      <c r="I7" s="52">
        <v>0</v>
      </c>
      <c r="J7" s="54">
        <f t="shared" si="0"/>
        <v>192</v>
      </c>
      <c r="K7" s="43"/>
      <c r="L7" s="46"/>
      <c r="M7" s="23" t="s">
        <v>17</v>
      </c>
      <c r="N7" s="11">
        <v>0</v>
      </c>
      <c r="O7" s="11">
        <v>0</v>
      </c>
      <c r="P7" s="11">
        <v>35</v>
      </c>
      <c r="Q7" s="11">
        <v>83</v>
      </c>
      <c r="R7" s="11">
        <v>63</v>
      </c>
      <c r="S7" s="12">
        <v>12</v>
      </c>
      <c r="T7" s="11">
        <v>0</v>
      </c>
      <c r="U7" s="11">
        <v>0</v>
      </c>
      <c r="V7" s="54">
        <f t="shared" si="1"/>
        <v>193</v>
      </c>
      <c r="W7" s="43"/>
      <c r="X7" s="46"/>
      <c r="Y7" s="23" t="s">
        <v>17</v>
      </c>
      <c r="Z7" s="11">
        <v>0</v>
      </c>
      <c r="AA7" s="11">
        <v>0</v>
      </c>
      <c r="AB7" s="11">
        <v>23</v>
      </c>
      <c r="AC7" s="11">
        <v>109</v>
      </c>
      <c r="AD7" s="11">
        <v>60</v>
      </c>
      <c r="AE7" s="12">
        <v>27</v>
      </c>
      <c r="AF7" s="11">
        <v>0</v>
      </c>
      <c r="AG7" s="11">
        <v>0</v>
      </c>
      <c r="AH7" s="54">
        <f>SUM(Z7:AG7)</f>
        <v>219</v>
      </c>
      <c r="AI7" s="43"/>
      <c r="AJ7" s="46"/>
      <c r="AK7" s="23" t="s">
        <v>17</v>
      </c>
      <c r="AL7" s="11">
        <v>0</v>
      </c>
      <c r="AM7" s="11">
        <v>0</v>
      </c>
      <c r="AN7" s="11">
        <v>69</v>
      </c>
      <c r="AO7" s="15"/>
      <c r="AP7" s="15"/>
      <c r="AQ7" s="24"/>
      <c r="AR7" s="15"/>
      <c r="AS7" s="15"/>
      <c r="AT7" s="54"/>
      <c r="AU7" s="43"/>
    </row>
    <row r="8" spans="1:47" x14ac:dyDescent="0.2">
      <c r="A8" s="23" t="s">
        <v>6</v>
      </c>
      <c r="B8" s="52">
        <v>0</v>
      </c>
      <c r="C8" s="52">
        <v>0</v>
      </c>
      <c r="D8" s="52">
        <v>52</v>
      </c>
      <c r="E8" s="52">
        <v>91</v>
      </c>
      <c r="F8" s="52">
        <v>14</v>
      </c>
      <c r="G8" s="52">
        <v>15</v>
      </c>
      <c r="H8" s="52">
        <v>0</v>
      </c>
      <c r="I8" s="52">
        <v>0</v>
      </c>
      <c r="J8" s="54">
        <f t="shared" si="0"/>
        <v>172</v>
      </c>
      <c r="K8" s="43"/>
      <c r="L8" s="46"/>
      <c r="M8" s="23" t="s">
        <v>18</v>
      </c>
      <c r="N8" s="11">
        <v>0</v>
      </c>
      <c r="O8" s="11">
        <v>0</v>
      </c>
      <c r="P8" s="11">
        <v>25</v>
      </c>
      <c r="Q8" s="11">
        <v>96</v>
      </c>
      <c r="R8" s="11">
        <v>70</v>
      </c>
      <c r="S8" s="11">
        <v>5</v>
      </c>
      <c r="T8" s="11">
        <v>0</v>
      </c>
      <c r="U8" s="11">
        <v>0</v>
      </c>
      <c r="V8" s="54">
        <f t="shared" si="1"/>
        <v>196</v>
      </c>
      <c r="W8" s="43"/>
      <c r="X8" s="46"/>
      <c r="Y8" s="23" t="s">
        <v>18</v>
      </c>
      <c r="Z8" s="11">
        <v>0</v>
      </c>
      <c r="AA8" s="11">
        <v>0</v>
      </c>
      <c r="AB8" s="11">
        <v>43</v>
      </c>
      <c r="AC8" s="15"/>
      <c r="AD8" s="15"/>
      <c r="AE8" s="15"/>
      <c r="AF8" s="15"/>
      <c r="AG8" s="15"/>
      <c r="AH8" s="54"/>
      <c r="AI8" s="43"/>
      <c r="AJ8" s="46"/>
      <c r="AK8" s="23" t="s">
        <v>18</v>
      </c>
      <c r="AL8" s="11">
        <v>0</v>
      </c>
      <c r="AM8" s="11">
        <v>0</v>
      </c>
      <c r="AN8" s="11">
        <v>104</v>
      </c>
      <c r="AO8" s="11">
        <v>106</v>
      </c>
      <c r="AP8" s="11">
        <v>5</v>
      </c>
      <c r="AQ8" s="11">
        <v>0</v>
      </c>
      <c r="AR8" s="11">
        <v>0</v>
      </c>
      <c r="AS8" s="11">
        <v>0</v>
      </c>
      <c r="AT8" s="54">
        <f>SUM(AL8:AS8)</f>
        <v>215</v>
      </c>
      <c r="AU8" s="43"/>
    </row>
    <row r="9" spans="1:47" x14ac:dyDescent="0.2">
      <c r="A9" s="23" t="s">
        <v>7</v>
      </c>
      <c r="B9" s="52">
        <v>0</v>
      </c>
      <c r="C9" s="52">
        <v>0</v>
      </c>
      <c r="D9" s="52">
        <v>44</v>
      </c>
      <c r="E9" s="52">
        <v>69</v>
      </c>
      <c r="F9" s="54">
        <v>9</v>
      </c>
      <c r="G9" s="52">
        <v>63</v>
      </c>
      <c r="H9" s="52">
        <v>0</v>
      </c>
      <c r="I9" s="52">
        <v>0</v>
      </c>
      <c r="J9" s="54">
        <f t="shared" si="0"/>
        <v>185</v>
      </c>
      <c r="K9" s="43"/>
      <c r="L9" s="46"/>
      <c r="M9" s="23" t="s">
        <v>19</v>
      </c>
      <c r="N9" s="11">
        <v>0</v>
      </c>
      <c r="O9" s="11">
        <v>0</v>
      </c>
      <c r="P9" s="11">
        <v>15</v>
      </c>
      <c r="Q9" s="11">
        <v>101</v>
      </c>
      <c r="R9" s="12">
        <v>12</v>
      </c>
      <c r="S9" s="11">
        <v>16</v>
      </c>
      <c r="T9" s="11">
        <v>0</v>
      </c>
      <c r="U9" s="11">
        <v>0</v>
      </c>
      <c r="V9" s="54">
        <f t="shared" si="1"/>
        <v>144</v>
      </c>
      <c r="W9" s="43"/>
      <c r="X9" s="46"/>
      <c r="Y9" s="23" t="s">
        <v>19</v>
      </c>
      <c r="Z9" s="11">
        <v>0</v>
      </c>
      <c r="AA9" s="11">
        <v>0</v>
      </c>
      <c r="AB9" s="11">
        <v>45</v>
      </c>
      <c r="AC9" s="11">
        <v>93</v>
      </c>
      <c r="AD9" s="12">
        <v>55</v>
      </c>
      <c r="AE9" s="11">
        <v>7</v>
      </c>
      <c r="AF9" s="11">
        <v>0</v>
      </c>
      <c r="AG9" s="11">
        <v>0</v>
      </c>
      <c r="AH9" s="54">
        <f>SUM(Z9:AG9)</f>
        <v>200</v>
      </c>
      <c r="AI9" s="43"/>
      <c r="AJ9" s="46"/>
      <c r="AK9" s="23" t="s">
        <v>19</v>
      </c>
      <c r="AL9" s="11">
        <v>0</v>
      </c>
      <c r="AM9" s="11">
        <v>0</v>
      </c>
      <c r="AN9" s="11">
        <v>90</v>
      </c>
      <c r="AO9" s="11">
        <v>118</v>
      </c>
      <c r="AP9" s="12">
        <v>4</v>
      </c>
      <c r="AQ9" s="11">
        <v>0</v>
      </c>
      <c r="AR9" s="11">
        <v>0</v>
      </c>
      <c r="AS9" s="11">
        <v>0</v>
      </c>
      <c r="AT9" s="54">
        <f>SUM(AL9:AS9)</f>
        <v>212</v>
      </c>
      <c r="AU9" s="43"/>
    </row>
    <row r="10" spans="1:47" x14ac:dyDescent="0.2">
      <c r="A10" s="23" t="s">
        <v>8</v>
      </c>
      <c r="B10" s="52">
        <v>0</v>
      </c>
      <c r="C10" s="52">
        <v>0</v>
      </c>
      <c r="D10" s="52">
        <v>30</v>
      </c>
      <c r="E10" s="52">
        <v>77</v>
      </c>
      <c r="F10" s="52">
        <v>65</v>
      </c>
      <c r="G10" s="52">
        <v>14</v>
      </c>
      <c r="H10" s="52">
        <v>0</v>
      </c>
      <c r="I10" s="52">
        <v>0</v>
      </c>
      <c r="J10" s="54">
        <f t="shared" si="0"/>
        <v>186</v>
      </c>
      <c r="K10" s="43"/>
      <c r="L10" s="46"/>
      <c r="M10" s="23" t="s">
        <v>20</v>
      </c>
      <c r="N10" s="11">
        <v>0</v>
      </c>
      <c r="O10" s="11">
        <v>0</v>
      </c>
      <c r="P10" s="11">
        <v>40</v>
      </c>
      <c r="Q10" s="11">
        <v>26</v>
      </c>
      <c r="R10" s="11">
        <v>55</v>
      </c>
      <c r="S10" s="11">
        <v>31</v>
      </c>
      <c r="T10" s="11">
        <v>0</v>
      </c>
      <c r="U10" s="11">
        <v>0</v>
      </c>
      <c r="V10" s="54">
        <f>SUM(N10:U10)</f>
        <v>152</v>
      </c>
      <c r="W10" s="43"/>
      <c r="X10" s="46"/>
      <c r="Y10" s="23" t="s">
        <v>20</v>
      </c>
      <c r="Z10" s="11">
        <v>0</v>
      </c>
      <c r="AA10" s="11">
        <v>0</v>
      </c>
      <c r="AB10" s="11">
        <v>40</v>
      </c>
      <c r="AC10" s="11">
        <v>95</v>
      </c>
      <c r="AD10" s="11">
        <v>30</v>
      </c>
      <c r="AE10" s="11">
        <v>33</v>
      </c>
      <c r="AF10" s="11">
        <v>0</v>
      </c>
      <c r="AG10" s="11">
        <v>0</v>
      </c>
      <c r="AH10" s="54">
        <f>SUM(Z10:AG10)</f>
        <v>198</v>
      </c>
      <c r="AI10" s="43"/>
      <c r="AJ10" s="46"/>
      <c r="AK10" s="23" t="s">
        <v>20</v>
      </c>
      <c r="AL10" s="11">
        <v>0</v>
      </c>
      <c r="AM10" s="11">
        <v>0</v>
      </c>
      <c r="AN10" s="11">
        <v>67</v>
      </c>
      <c r="AO10" s="11">
        <v>120</v>
      </c>
      <c r="AP10" s="11">
        <v>0</v>
      </c>
      <c r="AQ10" s="11">
        <v>0</v>
      </c>
      <c r="AR10" s="11">
        <v>0</v>
      </c>
      <c r="AS10" s="11">
        <v>0</v>
      </c>
      <c r="AT10" s="54">
        <f>SUM(AL10:AS10)</f>
        <v>187</v>
      </c>
      <c r="AU10" s="43"/>
    </row>
    <row r="11" spans="1:47" x14ac:dyDescent="0.2">
      <c r="A11" s="23" t="s">
        <v>9</v>
      </c>
      <c r="B11" s="52">
        <v>0</v>
      </c>
      <c r="C11" s="52">
        <v>0</v>
      </c>
      <c r="D11" s="54">
        <v>25</v>
      </c>
      <c r="E11" s="52">
        <v>37</v>
      </c>
      <c r="F11" s="52">
        <v>46</v>
      </c>
      <c r="G11" s="52">
        <v>50</v>
      </c>
      <c r="H11" s="52">
        <v>0</v>
      </c>
      <c r="I11" s="52">
        <v>0</v>
      </c>
      <c r="J11" s="54">
        <f t="shared" si="0"/>
        <v>158</v>
      </c>
      <c r="K11" s="43"/>
      <c r="L11" s="46"/>
      <c r="M11" s="23" t="s">
        <v>21</v>
      </c>
      <c r="N11" s="11">
        <v>0</v>
      </c>
      <c r="O11" s="11">
        <v>0</v>
      </c>
      <c r="P11" s="12">
        <v>32</v>
      </c>
      <c r="Q11" s="11">
        <v>84</v>
      </c>
      <c r="R11" s="11">
        <v>76</v>
      </c>
      <c r="S11" s="11">
        <v>3</v>
      </c>
      <c r="T11" s="11">
        <v>0</v>
      </c>
      <c r="U11" s="11">
        <v>0</v>
      </c>
      <c r="V11" s="54">
        <f>SUM(N11:U11)</f>
        <v>195</v>
      </c>
      <c r="W11" s="43"/>
      <c r="X11" s="46"/>
      <c r="Y11" s="23" t="s">
        <v>21</v>
      </c>
      <c r="Z11" s="11">
        <v>0</v>
      </c>
      <c r="AA11" s="11">
        <v>0</v>
      </c>
      <c r="AB11" s="12">
        <v>34</v>
      </c>
      <c r="AC11" s="11">
        <v>91</v>
      </c>
      <c r="AD11" s="11">
        <v>31</v>
      </c>
      <c r="AE11" s="11">
        <v>29</v>
      </c>
      <c r="AF11" s="11">
        <v>0</v>
      </c>
      <c r="AG11" s="11">
        <v>0</v>
      </c>
      <c r="AH11" s="54">
        <f>SUM(Z11:AG11)</f>
        <v>185</v>
      </c>
      <c r="AI11" s="43"/>
      <c r="AJ11" s="46"/>
      <c r="AK11" s="23" t="s">
        <v>21</v>
      </c>
      <c r="AL11" s="11">
        <v>0</v>
      </c>
      <c r="AM11" s="11">
        <v>0</v>
      </c>
      <c r="AN11" s="12">
        <v>132</v>
      </c>
      <c r="AO11" s="11">
        <v>13</v>
      </c>
      <c r="AP11" s="11">
        <v>3</v>
      </c>
      <c r="AQ11" s="11">
        <v>15</v>
      </c>
      <c r="AR11" s="11">
        <v>0</v>
      </c>
      <c r="AS11" s="11">
        <v>0</v>
      </c>
      <c r="AT11" s="54">
        <f>SUM(AL11:AS11)</f>
        <v>163</v>
      </c>
      <c r="AU11" s="43"/>
    </row>
    <row r="12" spans="1:47" x14ac:dyDescent="0.2">
      <c r="A12" s="23" t="s">
        <v>10</v>
      </c>
      <c r="B12" s="52">
        <v>0</v>
      </c>
      <c r="C12" s="52">
        <v>0</v>
      </c>
      <c r="D12" s="52">
        <v>24</v>
      </c>
      <c r="E12" s="52">
        <v>55</v>
      </c>
      <c r="F12" s="54">
        <v>78</v>
      </c>
      <c r="G12" s="52">
        <v>27</v>
      </c>
      <c r="H12" s="52">
        <v>0</v>
      </c>
      <c r="I12" s="52">
        <v>0</v>
      </c>
      <c r="J12" s="54">
        <f>SUM(A12:H12)</f>
        <v>184</v>
      </c>
      <c r="K12" s="43"/>
      <c r="L12" s="46"/>
      <c r="M12" s="23" t="s">
        <v>22</v>
      </c>
      <c r="N12" s="11">
        <v>0</v>
      </c>
      <c r="O12" s="11">
        <v>0</v>
      </c>
      <c r="P12" s="11">
        <v>29</v>
      </c>
      <c r="Q12" s="11">
        <v>69</v>
      </c>
      <c r="R12" s="12">
        <v>77</v>
      </c>
      <c r="S12" s="11">
        <v>7</v>
      </c>
      <c r="T12" s="11">
        <v>0</v>
      </c>
      <c r="U12" s="11">
        <v>0</v>
      </c>
      <c r="V12" s="54">
        <f>SUM(N12:U12)</f>
        <v>182</v>
      </c>
      <c r="W12" s="43"/>
      <c r="X12" s="46"/>
      <c r="Y12" s="23" t="s">
        <v>22</v>
      </c>
      <c r="Z12" s="11">
        <v>0</v>
      </c>
      <c r="AA12" s="11">
        <v>0</v>
      </c>
      <c r="AB12" s="11">
        <v>39</v>
      </c>
      <c r="AC12" s="11">
        <v>50</v>
      </c>
      <c r="AD12" s="12">
        <v>81</v>
      </c>
      <c r="AE12" s="11">
        <v>2</v>
      </c>
      <c r="AF12" s="11">
        <v>0</v>
      </c>
      <c r="AG12" s="11">
        <v>0</v>
      </c>
      <c r="AH12" s="54">
        <f>SUM(Z12:AG12)</f>
        <v>172</v>
      </c>
      <c r="AI12" s="43"/>
      <c r="AJ12" s="46"/>
      <c r="AK12" s="23" t="s">
        <v>22</v>
      </c>
      <c r="AL12" s="11">
        <v>0</v>
      </c>
      <c r="AM12" s="11">
        <v>0</v>
      </c>
      <c r="AN12" s="11">
        <v>114</v>
      </c>
      <c r="AO12" s="11">
        <v>77</v>
      </c>
      <c r="AP12" s="12">
        <v>8</v>
      </c>
      <c r="AQ12" s="11">
        <v>0</v>
      </c>
      <c r="AR12" s="11">
        <v>0</v>
      </c>
      <c r="AS12" s="11">
        <v>0</v>
      </c>
      <c r="AT12" s="54">
        <f>SUM(AL12:AS12)</f>
        <v>199</v>
      </c>
      <c r="AU12" s="43"/>
    </row>
    <row r="13" spans="1:47" x14ac:dyDescent="0.2">
      <c r="A13" s="23" t="s">
        <v>11</v>
      </c>
      <c r="B13" s="55">
        <f t="shared" ref="B13:I13" si="2">AVERAGE(B3:B12)</f>
        <v>0</v>
      </c>
      <c r="C13" s="55">
        <f t="shared" si="2"/>
        <v>0</v>
      </c>
      <c r="D13" s="55">
        <f t="shared" si="2"/>
        <v>30.5</v>
      </c>
      <c r="E13" s="55">
        <f t="shared" si="2"/>
        <v>62.7</v>
      </c>
      <c r="F13" s="55">
        <f t="shared" si="2"/>
        <v>43.8</v>
      </c>
      <c r="G13" s="55">
        <f t="shared" si="2"/>
        <v>29.2</v>
      </c>
      <c r="H13" s="55">
        <f t="shared" si="2"/>
        <v>1.3</v>
      </c>
      <c r="I13" s="55">
        <f t="shared" si="2"/>
        <v>0</v>
      </c>
      <c r="J13" s="55">
        <f>AVERAGE(J4:J12)</f>
        <v>184.33333333333334</v>
      </c>
      <c r="K13" s="56"/>
      <c r="L13" s="46"/>
      <c r="M13" s="23" t="s">
        <v>11</v>
      </c>
      <c r="N13" s="55">
        <f t="shared" ref="N13:U13" si="3">AVERAGE(N3:N12)</f>
        <v>0</v>
      </c>
      <c r="O13" s="55">
        <f t="shared" si="3"/>
        <v>0</v>
      </c>
      <c r="P13" s="55">
        <f t="shared" si="3"/>
        <v>28.8</v>
      </c>
      <c r="Q13" s="55">
        <f t="shared" si="3"/>
        <v>77.099999999999994</v>
      </c>
      <c r="R13" s="55">
        <f t="shared" si="3"/>
        <v>58.6</v>
      </c>
      <c r="S13" s="55">
        <f t="shared" si="3"/>
        <v>15.2</v>
      </c>
      <c r="T13" s="55">
        <f t="shared" si="3"/>
        <v>0.2</v>
      </c>
      <c r="U13" s="55">
        <f t="shared" si="3"/>
        <v>0</v>
      </c>
      <c r="V13" s="55">
        <f>AVERAGE(V3:V12)</f>
        <v>179.9</v>
      </c>
      <c r="W13" s="43"/>
      <c r="X13" s="46"/>
      <c r="Y13" s="23" t="s">
        <v>11</v>
      </c>
      <c r="Z13" s="55">
        <f t="shared" ref="Z13:AG13" si="4">AVERAGE(Z3:Z12)</f>
        <v>0</v>
      </c>
      <c r="AA13" s="55">
        <f t="shared" si="4"/>
        <v>0</v>
      </c>
      <c r="AB13" s="55">
        <f t="shared" si="4"/>
        <v>40.200000000000003</v>
      </c>
      <c r="AC13" s="55">
        <f t="shared" si="4"/>
        <v>81.888888888888886</v>
      </c>
      <c r="AD13" s="55">
        <f>AVERAGE(AD3:AD12)</f>
        <v>61.666666666666664</v>
      </c>
      <c r="AE13" s="55">
        <f>AVERAGE(AE3:AE12)</f>
        <v>15.777777777777779</v>
      </c>
      <c r="AF13" s="55">
        <f t="shared" si="4"/>
        <v>0</v>
      </c>
      <c r="AG13" s="55">
        <f t="shared" si="4"/>
        <v>0</v>
      </c>
      <c r="AH13" s="55">
        <f>AVERAGE(AH3:AH12)</f>
        <v>199.22222222222223</v>
      </c>
      <c r="AI13" s="56"/>
      <c r="AJ13" s="57"/>
      <c r="AK13" s="23" t="s">
        <v>11</v>
      </c>
      <c r="AL13" s="55">
        <f t="shared" ref="AL13" si="5">AVERAGE(AL3:AL12)</f>
        <v>0</v>
      </c>
      <c r="AM13" s="55">
        <f>AVERAGE(AM3:AM12)</f>
        <v>0</v>
      </c>
      <c r="AN13" s="55">
        <f t="shared" ref="AN13:AR13" si="6">AVERAGE(AN3:AN12)</f>
        <v>97.5</v>
      </c>
      <c r="AO13" s="55">
        <f t="shared" si="6"/>
        <v>78.111111111111114</v>
      </c>
      <c r="AP13" s="55">
        <f t="shared" si="6"/>
        <v>3.5555555555555554</v>
      </c>
      <c r="AQ13" s="55">
        <f t="shared" si="6"/>
        <v>2.3333333333333335</v>
      </c>
      <c r="AR13" s="55">
        <f t="shared" si="6"/>
        <v>0</v>
      </c>
      <c r="AS13" s="55">
        <f>AVERAGE(AS3:AS12)</f>
        <v>0</v>
      </c>
      <c r="AT13" s="55">
        <f>AVERAGE(AT3:AT12)</f>
        <v>184.66666666666666</v>
      </c>
      <c r="AU13" s="43"/>
    </row>
    <row r="14" spans="1:47" x14ac:dyDescent="0.2">
      <c r="A14" s="23" t="s">
        <v>12</v>
      </c>
      <c r="B14" s="58">
        <f t="shared" ref="B14:I14" si="7">(STDEV(B3:B12))/(SQRT(COUNT(B3:B12)))</f>
        <v>0</v>
      </c>
      <c r="C14" s="58">
        <f t="shared" si="7"/>
        <v>0</v>
      </c>
      <c r="D14" s="58">
        <f t="shared" si="7"/>
        <v>3.6915820155832617</v>
      </c>
      <c r="E14" s="58">
        <f t="shared" si="7"/>
        <v>9.5441081301502422</v>
      </c>
      <c r="F14" s="58">
        <f t="shared" si="7"/>
        <v>9.0979851249237207</v>
      </c>
      <c r="G14" s="58">
        <f t="shared" si="7"/>
        <v>6.7508024214409748</v>
      </c>
      <c r="H14" s="58">
        <f t="shared" si="7"/>
        <v>1.2999999999999998</v>
      </c>
      <c r="I14" s="58">
        <f t="shared" si="7"/>
        <v>0</v>
      </c>
      <c r="J14" s="58">
        <f>(STDEV(J3:J12))/(SQRT(COUNT(J3:J12)))</f>
        <v>18.177672507165976</v>
      </c>
      <c r="K14" s="59"/>
      <c r="L14" s="46"/>
      <c r="M14" s="23" t="s">
        <v>12</v>
      </c>
      <c r="N14" s="58">
        <f t="shared" ref="N14:U14" si="8">(STDEV(N3:N12))/(SQRT(COUNT(N3:N12)))</f>
        <v>0</v>
      </c>
      <c r="O14" s="58">
        <f t="shared" si="8"/>
        <v>0</v>
      </c>
      <c r="P14" s="58">
        <f t="shared" si="8"/>
        <v>3.8637920348912274</v>
      </c>
      <c r="Q14" s="58">
        <f t="shared" si="8"/>
        <v>6.7039789180257232</v>
      </c>
      <c r="R14" s="58">
        <f t="shared" si="8"/>
        <v>6.8478707152905081</v>
      </c>
      <c r="S14" s="58">
        <f t="shared" si="8"/>
        <v>3.0029615012147217</v>
      </c>
      <c r="T14" s="58">
        <f t="shared" si="8"/>
        <v>0.19999999999999998</v>
      </c>
      <c r="U14" s="58">
        <f t="shared" si="8"/>
        <v>0</v>
      </c>
      <c r="V14" s="58">
        <f>(STDEV(V3:V12))/(SQRT(COUNT(V3:V12)))</f>
        <v>7.3203673253312926</v>
      </c>
      <c r="W14" s="43"/>
      <c r="X14" s="46"/>
      <c r="Y14" s="23" t="s">
        <v>12</v>
      </c>
      <c r="Z14" s="58">
        <f t="shared" ref="Z14:AG14" si="9">(STDEV(Z3:Z12))/(SQRT(COUNT(Z3:Z12)))</f>
        <v>0</v>
      </c>
      <c r="AA14" s="58">
        <f t="shared" si="9"/>
        <v>0</v>
      </c>
      <c r="AB14" s="58">
        <f t="shared" si="9"/>
        <v>4.8368952392578812</v>
      </c>
      <c r="AC14" s="58">
        <f t="shared" si="9"/>
        <v>7.4562510025042554</v>
      </c>
      <c r="AD14" s="58">
        <f t="shared" si="9"/>
        <v>8.0034714690286464</v>
      </c>
      <c r="AE14" s="58">
        <f t="shared" si="9"/>
        <v>3.6809486163283212</v>
      </c>
      <c r="AF14" s="58">
        <f t="shared" si="9"/>
        <v>0</v>
      </c>
      <c r="AG14" s="58">
        <f t="shared" si="9"/>
        <v>0</v>
      </c>
      <c r="AH14" s="58">
        <f>(STDEV(AH3:AH12))/(SQRT(COUNT(AH3:AH12)))</f>
        <v>7.0351849414563246</v>
      </c>
      <c r="AI14" s="59"/>
      <c r="AJ14" s="60"/>
      <c r="AK14" s="23" t="s">
        <v>12</v>
      </c>
      <c r="AL14" s="58">
        <f t="shared" ref="AL14:AS14" si="10">(STDEV(AL3:AL12))/(SQRT(COUNT(AL3:AL12)))</f>
        <v>0</v>
      </c>
      <c r="AM14" s="58">
        <f t="shared" si="10"/>
        <v>0</v>
      </c>
      <c r="AN14" s="58">
        <f t="shared" si="10"/>
        <v>6.657076435393142</v>
      </c>
      <c r="AO14" s="58">
        <f t="shared" si="10"/>
        <v>14.740764005192885</v>
      </c>
      <c r="AP14" s="58">
        <f t="shared" si="10"/>
        <v>1.4153043558729996</v>
      </c>
      <c r="AQ14" s="58">
        <f t="shared" si="10"/>
        <v>1.7159383568311668</v>
      </c>
      <c r="AR14" s="58">
        <f t="shared" si="10"/>
        <v>0</v>
      </c>
      <c r="AS14" s="58">
        <f t="shared" si="10"/>
        <v>0</v>
      </c>
      <c r="AT14" s="58">
        <f>(STDEV(AT3:AT12))/(SQRT(COUNT(AT3:AT12)))</f>
        <v>9.5583006392931118</v>
      </c>
      <c r="AU14" s="43"/>
    </row>
    <row r="15" spans="1:47" x14ac:dyDescent="0.2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46"/>
      <c r="M15" s="61"/>
      <c r="N15" s="62"/>
      <c r="O15" s="62"/>
      <c r="P15" s="62"/>
      <c r="Q15" s="62"/>
      <c r="R15" s="62"/>
      <c r="S15" s="62"/>
      <c r="T15" s="62"/>
      <c r="U15" s="62"/>
      <c r="V15" s="62"/>
      <c r="W15" s="43"/>
      <c r="X15" s="46"/>
      <c r="Y15" s="61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3"/>
      <c r="AK15" s="61"/>
      <c r="AL15" s="62"/>
      <c r="AM15" s="62"/>
      <c r="AN15" s="62"/>
      <c r="AO15" s="62"/>
      <c r="AP15" s="62"/>
      <c r="AQ15" s="62"/>
      <c r="AR15" s="62"/>
      <c r="AS15" s="62"/>
      <c r="AT15" s="62"/>
      <c r="AU15" s="43"/>
    </row>
    <row r="16" spans="1:47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6"/>
      <c r="M16" s="50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6"/>
      <c r="Y16" s="50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6"/>
      <c r="AK16" s="50"/>
      <c r="AL16" s="43"/>
      <c r="AM16" s="43"/>
      <c r="AN16" s="43"/>
      <c r="AO16" s="43"/>
      <c r="AP16" s="43"/>
      <c r="AQ16" s="43"/>
      <c r="AR16" s="43"/>
      <c r="AS16" s="43"/>
      <c r="AT16" s="43"/>
      <c r="AU16" s="43"/>
    </row>
    <row r="17" spans="1:47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6"/>
      <c r="M17" s="50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6"/>
      <c r="Y17" s="50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6"/>
      <c r="AK17" s="50"/>
      <c r="AL17" s="43"/>
      <c r="AM17" s="43"/>
      <c r="AN17" s="43"/>
      <c r="AO17" s="43"/>
      <c r="AP17" s="43"/>
      <c r="AQ17" s="43"/>
      <c r="AR17" s="43"/>
      <c r="AS17" s="43"/>
      <c r="AT17" s="43"/>
      <c r="AU17" s="43"/>
    </row>
    <row r="18" spans="1:47" x14ac:dyDescent="0.2">
      <c r="A18" s="64" t="s">
        <v>32</v>
      </c>
      <c r="B18" s="65">
        <v>0</v>
      </c>
      <c r="C18" s="65">
        <v>1</v>
      </c>
      <c r="D18" s="65">
        <v>2</v>
      </c>
      <c r="E18" s="65">
        <v>3</v>
      </c>
      <c r="F18" s="65">
        <v>4</v>
      </c>
      <c r="G18" s="65">
        <v>5</v>
      </c>
      <c r="H18" s="65">
        <v>6</v>
      </c>
      <c r="I18" s="65">
        <v>7</v>
      </c>
      <c r="J18" s="65" t="s">
        <v>0</v>
      </c>
      <c r="K18" s="65" t="s">
        <v>31</v>
      </c>
      <c r="L18" s="46"/>
      <c r="M18" s="64" t="s">
        <v>32</v>
      </c>
      <c r="N18" s="65">
        <v>0</v>
      </c>
      <c r="O18" s="65">
        <v>1</v>
      </c>
      <c r="P18" s="65">
        <v>2</v>
      </c>
      <c r="Q18" s="65">
        <v>3</v>
      </c>
      <c r="R18" s="65">
        <v>4</v>
      </c>
      <c r="S18" s="65">
        <v>5</v>
      </c>
      <c r="T18" s="65">
        <v>6</v>
      </c>
      <c r="U18" s="65">
        <v>7</v>
      </c>
      <c r="V18" s="65" t="s">
        <v>0</v>
      </c>
      <c r="W18" s="65" t="s">
        <v>31</v>
      </c>
      <c r="X18" s="46"/>
      <c r="Y18" s="64" t="s">
        <v>46</v>
      </c>
      <c r="Z18" s="65">
        <v>0</v>
      </c>
      <c r="AA18" s="65">
        <v>1</v>
      </c>
      <c r="AB18" s="65">
        <v>2</v>
      </c>
      <c r="AC18" s="65">
        <v>3</v>
      </c>
      <c r="AD18" s="65">
        <v>4</v>
      </c>
      <c r="AE18" s="65">
        <v>5</v>
      </c>
      <c r="AF18" s="65">
        <v>6</v>
      </c>
      <c r="AG18" s="65">
        <v>7</v>
      </c>
      <c r="AH18" s="65" t="s">
        <v>0</v>
      </c>
      <c r="AI18" s="65" t="s">
        <v>40</v>
      </c>
      <c r="AJ18" s="51"/>
      <c r="AK18" s="64" t="s">
        <v>50</v>
      </c>
      <c r="AL18" s="65">
        <v>0</v>
      </c>
      <c r="AM18" s="65">
        <v>1</v>
      </c>
      <c r="AN18" s="65">
        <v>2</v>
      </c>
      <c r="AO18" s="65">
        <v>3</v>
      </c>
      <c r="AP18" s="65">
        <v>4</v>
      </c>
      <c r="AQ18" s="65">
        <v>5</v>
      </c>
      <c r="AR18" s="65">
        <v>6</v>
      </c>
      <c r="AS18" s="65">
        <v>7</v>
      </c>
      <c r="AT18" s="65" t="s">
        <v>0</v>
      </c>
      <c r="AU18" s="65" t="s">
        <v>40</v>
      </c>
    </row>
    <row r="19" spans="1:47" x14ac:dyDescent="0.2">
      <c r="A19" s="23" t="s">
        <v>13</v>
      </c>
      <c r="B19" s="11">
        <v>0</v>
      </c>
      <c r="C19" s="11">
        <v>0</v>
      </c>
      <c r="D19" s="11">
        <v>3</v>
      </c>
      <c r="E19" s="11">
        <v>26</v>
      </c>
      <c r="F19" s="12">
        <v>45</v>
      </c>
      <c r="G19" s="11">
        <v>62</v>
      </c>
      <c r="H19" s="11">
        <v>12</v>
      </c>
      <c r="I19" s="11">
        <v>0</v>
      </c>
      <c r="J19" s="54">
        <f>SUM(B19:I19)</f>
        <v>148</v>
      </c>
      <c r="K19" s="54">
        <f>J19/J$13</f>
        <v>0.80289330922242308</v>
      </c>
      <c r="L19" s="46"/>
      <c r="M19" s="23" t="s">
        <v>13</v>
      </c>
      <c r="N19" s="11">
        <v>0</v>
      </c>
      <c r="O19" s="11">
        <v>0</v>
      </c>
      <c r="P19" s="11">
        <v>9</v>
      </c>
      <c r="Q19" s="11">
        <v>23</v>
      </c>
      <c r="R19" s="11">
        <v>45</v>
      </c>
      <c r="S19" s="11">
        <v>17</v>
      </c>
      <c r="T19" s="12">
        <v>15</v>
      </c>
      <c r="U19" s="11">
        <v>0</v>
      </c>
      <c r="V19" s="54">
        <f>SUM(N19:U19)</f>
        <v>109</v>
      </c>
      <c r="W19" s="54">
        <f>V19/V$13</f>
        <v>0.60589216231239573</v>
      </c>
      <c r="X19" s="46"/>
      <c r="Y19" s="23" t="s">
        <v>13</v>
      </c>
      <c r="Z19" s="11">
        <v>0</v>
      </c>
      <c r="AA19" s="11">
        <v>0</v>
      </c>
      <c r="AB19" s="11">
        <v>12</v>
      </c>
      <c r="AC19" s="11">
        <v>31</v>
      </c>
      <c r="AD19" s="11">
        <v>24</v>
      </c>
      <c r="AE19" s="11">
        <v>23</v>
      </c>
      <c r="AF19" s="12">
        <v>3</v>
      </c>
      <c r="AG19" s="11">
        <v>0</v>
      </c>
      <c r="AH19" s="54">
        <f>SUM(Z19:AG19)</f>
        <v>93</v>
      </c>
      <c r="AI19" s="54">
        <f>AH19/AH$13</f>
        <v>0.46681539319576126</v>
      </c>
      <c r="AJ19" s="46"/>
      <c r="AK19" s="23" t="s">
        <v>13</v>
      </c>
      <c r="AL19" s="11">
        <v>0</v>
      </c>
      <c r="AM19" s="11">
        <v>0</v>
      </c>
      <c r="AN19" s="11">
        <v>10</v>
      </c>
      <c r="AO19" s="15"/>
      <c r="AP19" s="15"/>
      <c r="AQ19" s="15"/>
      <c r="AR19" s="24"/>
      <c r="AS19" s="15"/>
      <c r="AT19" s="54"/>
      <c r="AU19" s="54"/>
    </row>
    <row r="20" spans="1:47" x14ac:dyDescent="0.2">
      <c r="A20" s="23" t="s">
        <v>14</v>
      </c>
      <c r="B20" s="11">
        <v>0</v>
      </c>
      <c r="C20" s="11">
        <v>0</v>
      </c>
      <c r="D20" s="11">
        <v>11</v>
      </c>
      <c r="E20" s="11">
        <v>31</v>
      </c>
      <c r="F20" s="12">
        <v>49</v>
      </c>
      <c r="G20" s="11">
        <v>25</v>
      </c>
      <c r="H20" s="11">
        <v>2</v>
      </c>
      <c r="I20" s="11">
        <v>0</v>
      </c>
      <c r="J20" s="54">
        <f>SUM(B20:I20)</f>
        <v>118</v>
      </c>
      <c r="K20" s="54">
        <f t="shared" ref="K20:K30" si="11">J20/J$13</f>
        <v>0.64014466546112114</v>
      </c>
      <c r="L20" s="46"/>
      <c r="M20" s="23" t="s">
        <v>29</v>
      </c>
      <c r="N20" s="11">
        <v>0</v>
      </c>
      <c r="O20" s="11">
        <v>0</v>
      </c>
      <c r="P20" s="11">
        <v>24</v>
      </c>
      <c r="Q20" s="11">
        <v>19</v>
      </c>
      <c r="R20" s="12">
        <v>44</v>
      </c>
      <c r="S20" s="11">
        <v>26</v>
      </c>
      <c r="T20" s="11">
        <v>9</v>
      </c>
      <c r="U20" s="11">
        <v>0</v>
      </c>
      <c r="V20" s="54">
        <f>SUM(N20:U20)</f>
        <v>122</v>
      </c>
      <c r="W20" s="54">
        <f>V20/V$13</f>
        <v>0.67815453029460815</v>
      </c>
      <c r="X20" s="46"/>
      <c r="Y20" s="23" t="s">
        <v>29</v>
      </c>
      <c r="Z20" s="11">
        <v>0</v>
      </c>
      <c r="AA20" s="11">
        <v>0</v>
      </c>
      <c r="AB20" s="11">
        <v>9</v>
      </c>
      <c r="AC20" s="11">
        <v>27</v>
      </c>
      <c r="AD20" s="12">
        <v>12</v>
      </c>
      <c r="AE20" s="11">
        <v>6</v>
      </c>
      <c r="AF20" s="11">
        <v>0</v>
      </c>
      <c r="AG20" s="11">
        <v>0</v>
      </c>
      <c r="AH20" s="54">
        <f>SUM(Z20:AG20)</f>
        <v>54</v>
      </c>
      <c r="AI20" s="54">
        <f>AH20/AH$13</f>
        <v>0.27105409927495816</v>
      </c>
      <c r="AJ20" s="46"/>
      <c r="AK20" s="23" t="s">
        <v>29</v>
      </c>
      <c r="AL20" s="11">
        <v>0</v>
      </c>
      <c r="AM20" s="11">
        <v>0</v>
      </c>
      <c r="AN20" s="11">
        <v>3</v>
      </c>
      <c r="AO20" s="11">
        <v>12</v>
      </c>
      <c r="AP20" s="24" t="s">
        <v>51</v>
      </c>
      <c r="AQ20" s="15"/>
      <c r="AR20" s="15"/>
      <c r="AS20" s="15"/>
      <c r="AT20" s="54"/>
      <c r="AU20" s="54"/>
    </row>
    <row r="21" spans="1:47" x14ac:dyDescent="0.2">
      <c r="A21" s="23" t="s">
        <v>15</v>
      </c>
      <c r="B21" s="11">
        <v>0</v>
      </c>
      <c r="C21" s="11">
        <v>0</v>
      </c>
      <c r="D21" s="11">
        <v>15</v>
      </c>
      <c r="E21" s="11">
        <v>34</v>
      </c>
      <c r="F21" s="12">
        <v>62</v>
      </c>
      <c r="G21" s="11">
        <v>29</v>
      </c>
      <c r="H21" s="11">
        <v>3</v>
      </c>
      <c r="I21" s="11">
        <v>0</v>
      </c>
      <c r="J21" s="54">
        <f>SUM(B21:I21)</f>
        <v>143</v>
      </c>
      <c r="K21" s="54">
        <f t="shared" si="11"/>
        <v>0.77576853526220613</v>
      </c>
      <c r="L21" s="46"/>
      <c r="M21" s="23" t="s">
        <v>30</v>
      </c>
      <c r="N21" s="11">
        <v>0</v>
      </c>
      <c r="O21" s="11">
        <v>0</v>
      </c>
      <c r="P21" s="11">
        <v>21</v>
      </c>
      <c r="Q21" s="11">
        <v>33</v>
      </c>
      <c r="R21" s="24"/>
      <c r="S21" s="15"/>
      <c r="T21" s="15"/>
      <c r="U21" s="15"/>
      <c r="V21" s="54"/>
      <c r="W21" s="54"/>
      <c r="X21" s="46"/>
      <c r="Y21" s="23" t="s">
        <v>30</v>
      </c>
      <c r="Z21" s="11">
        <v>0</v>
      </c>
      <c r="AA21" s="11">
        <v>0</v>
      </c>
      <c r="AB21" s="11">
        <v>15</v>
      </c>
      <c r="AC21" s="11">
        <v>30</v>
      </c>
      <c r="AD21" s="12">
        <v>19</v>
      </c>
      <c r="AE21" s="11">
        <v>18</v>
      </c>
      <c r="AF21" s="11">
        <v>7</v>
      </c>
      <c r="AG21" s="11">
        <v>0</v>
      </c>
      <c r="AH21" s="54">
        <f>SUM(Z21:AG21)</f>
        <v>89</v>
      </c>
      <c r="AI21" s="54">
        <f>AH21/AH$13</f>
        <v>0.44673731176798659</v>
      </c>
      <c r="AJ21" s="46"/>
      <c r="AK21" s="23" t="s">
        <v>30</v>
      </c>
      <c r="AL21" s="11">
        <v>0</v>
      </c>
      <c r="AM21" s="11">
        <v>0</v>
      </c>
      <c r="AN21" s="11">
        <v>14</v>
      </c>
      <c r="AO21" s="11">
        <v>33</v>
      </c>
      <c r="AP21" s="12">
        <v>53</v>
      </c>
      <c r="AQ21" s="11">
        <v>24</v>
      </c>
      <c r="AR21" s="11">
        <v>0</v>
      </c>
      <c r="AS21" s="11">
        <v>0</v>
      </c>
      <c r="AT21" s="54">
        <f>SUM(AL21:AS21)</f>
        <v>124</v>
      </c>
      <c r="AU21" s="54">
        <f>AT21/AT$13</f>
        <v>0.67148014440433212</v>
      </c>
    </row>
    <row r="22" spans="1:47" x14ac:dyDescent="0.2">
      <c r="A22" s="23" t="s">
        <v>16</v>
      </c>
      <c r="B22" s="11">
        <v>0</v>
      </c>
      <c r="C22" s="11">
        <v>0</v>
      </c>
      <c r="D22" s="11">
        <v>17</v>
      </c>
      <c r="E22" s="11">
        <v>48</v>
      </c>
      <c r="F22" s="12">
        <v>55</v>
      </c>
      <c r="G22" s="11">
        <v>31</v>
      </c>
      <c r="H22" s="11">
        <v>0</v>
      </c>
      <c r="I22" s="11">
        <v>0</v>
      </c>
      <c r="J22" s="54">
        <f>SUM(B22:I22)</f>
        <v>151</v>
      </c>
      <c r="K22" s="54">
        <f t="shared" si="11"/>
        <v>0.81916817359855332</v>
      </c>
      <c r="L22" s="46"/>
      <c r="M22" s="23" t="s">
        <v>16</v>
      </c>
      <c r="N22" s="11">
        <v>0</v>
      </c>
      <c r="O22" s="11">
        <v>0</v>
      </c>
      <c r="P22" s="15"/>
      <c r="Q22" s="15"/>
      <c r="R22" s="24"/>
      <c r="S22" s="15"/>
      <c r="T22" s="15"/>
      <c r="U22" s="15"/>
      <c r="V22" s="54"/>
      <c r="W22" s="54"/>
      <c r="X22" s="46"/>
      <c r="Y22" s="23" t="s">
        <v>16</v>
      </c>
      <c r="Z22" s="11">
        <v>0</v>
      </c>
      <c r="AA22" s="11">
        <v>0</v>
      </c>
      <c r="AB22" s="11">
        <v>18</v>
      </c>
      <c r="AC22" s="11">
        <v>38</v>
      </c>
      <c r="AD22" s="12">
        <v>13</v>
      </c>
      <c r="AE22" s="11">
        <v>24</v>
      </c>
      <c r="AF22" s="11">
        <v>0</v>
      </c>
      <c r="AG22" s="11">
        <v>0</v>
      </c>
      <c r="AH22" s="54">
        <f>SUM(Z22:AG22)</f>
        <v>93</v>
      </c>
      <c r="AI22" s="54">
        <f>AH22/AH$13</f>
        <v>0.46681539319576126</v>
      </c>
      <c r="AJ22" s="46"/>
      <c r="AK22" s="23" t="s">
        <v>16</v>
      </c>
      <c r="AL22" s="11">
        <v>0</v>
      </c>
      <c r="AM22" s="11">
        <v>0</v>
      </c>
      <c r="AN22" s="11">
        <v>10</v>
      </c>
      <c r="AO22" s="11">
        <v>18</v>
      </c>
      <c r="AP22" s="12">
        <v>44</v>
      </c>
      <c r="AQ22" s="11">
        <v>50</v>
      </c>
      <c r="AR22" s="11">
        <v>4</v>
      </c>
      <c r="AS22" s="11">
        <v>0</v>
      </c>
      <c r="AT22" s="54">
        <f>SUM(AL22:AS22)</f>
        <v>126</v>
      </c>
      <c r="AU22" s="54">
        <f>AT22/AT$13</f>
        <v>0.68231046931407946</v>
      </c>
    </row>
    <row r="23" spans="1:47" x14ac:dyDescent="0.2">
      <c r="A23" s="23" t="s">
        <v>17</v>
      </c>
      <c r="B23" s="11">
        <v>0</v>
      </c>
      <c r="C23" s="11">
        <v>0</v>
      </c>
      <c r="D23" s="11">
        <v>9</v>
      </c>
      <c r="E23" s="11">
        <v>45</v>
      </c>
      <c r="F23" s="12">
        <v>53</v>
      </c>
      <c r="G23" s="12">
        <v>12</v>
      </c>
      <c r="H23" s="11">
        <v>0</v>
      </c>
      <c r="I23" s="11">
        <v>0</v>
      </c>
      <c r="J23" s="54">
        <f>SUM(B23:I23)</f>
        <v>119</v>
      </c>
      <c r="K23" s="54">
        <f t="shared" si="11"/>
        <v>0.64556962025316456</v>
      </c>
      <c r="L23" s="46"/>
      <c r="M23" s="23" t="s">
        <v>17</v>
      </c>
      <c r="N23" s="11">
        <v>0</v>
      </c>
      <c r="O23" s="11">
        <v>0</v>
      </c>
      <c r="P23" s="15"/>
      <c r="Q23" s="15"/>
      <c r="R23" s="15"/>
      <c r="S23" s="15"/>
      <c r="T23" s="15"/>
      <c r="U23" s="15"/>
      <c r="V23" s="54"/>
      <c r="W23" s="54"/>
      <c r="X23" s="46"/>
      <c r="Y23" s="23" t="s">
        <v>17</v>
      </c>
      <c r="Z23" s="11">
        <v>0</v>
      </c>
      <c r="AA23" s="11">
        <v>0</v>
      </c>
      <c r="AB23" s="11">
        <v>12</v>
      </c>
      <c r="AC23" s="11">
        <v>22</v>
      </c>
      <c r="AD23" s="11">
        <v>25</v>
      </c>
      <c r="AE23" s="11">
        <v>14</v>
      </c>
      <c r="AF23" s="11">
        <v>0</v>
      </c>
      <c r="AG23" s="11">
        <v>0</v>
      </c>
      <c r="AH23" s="54">
        <f>SUM(Z23:AG23)</f>
        <v>73</v>
      </c>
      <c r="AI23" s="54">
        <f>AH23/AH$13</f>
        <v>0.36642498605688789</v>
      </c>
      <c r="AJ23" s="46"/>
      <c r="AK23" s="23" t="s">
        <v>17</v>
      </c>
      <c r="AL23" s="11">
        <v>0</v>
      </c>
      <c r="AM23" s="11">
        <v>0</v>
      </c>
      <c r="AN23" s="11">
        <v>0</v>
      </c>
      <c r="AO23" s="11">
        <v>15</v>
      </c>
      <c r="AP23" s="15"/>
      <c r="AQ23" s="15"/>
      <c r="AR23" s="15"/>
      <c r="AS23" s="15"/>
      <c r="AT23" s="54"/>
      <c r="AU23" s="54"/>
    </row>
    <row r="24" spans="1:47" x14ac:dyDescent="0.2">
      <c r="A24" s="23" t="s">
        <v>18</v>
      </c>
      <c r="B24" s="11">
        <v>0</v>
      </c>
      <c r="C24" s="11">
        <v>0</v>
      </c>
      <c r="D24" s="11">
        <v>4</v>
      </c>
      <c r="E24" s="11">
        <v>39</v>
      </c>
      <c r="F24" s="12">
        <v>61</v>
      </c>
      <c r="G24" s="11">
        <v>14</v>
      </c>
      <c r="H24" s="11">
        <v>0</v>
      </c>
      <c r="I24" s="11">
        <v>0</v>
      </c>
      <c r="J24" s="54">
        <f>SUM(B24:I24)</f>
        <v>118</v>
      </c>
      <c r="K24" s="54">
        <f t="shared" si="11"/>
        <v>0.64014466546112114</v>
      </c>
      <c r="L24" s="46"/>
      <c r="M24" s="23" t="s">
        <v>18</v>
      </c>
      <c r="N24" s="11">
        <v>0</v>
      </c>
      <c r="O24" s="11">
        <v>0</v>
      </c>
      <c r="P24" s="11">
        <v>16</v>
      </c>
      <c r="Q24" s="11">
        <v>32</v>
      </c>
      <c r="R24" s="11">
        <v>56</v>
      </c>
      <c r="S24" s="11">
        <v>23</v>
      </c>
      <c r="T24" s="11">
        <v>17</v>
      </c>
      <c r="U24" s="11">
        <v>0</v>
      </c>
      <c r="V24" s="54">
        <f t="shared" ref="V23:V28" si="12">SUM(N24:U24)</f>
        <v>144</v>
      </c>
      <c r="W24" s="54">
        <f>V24/V$13</f>
        <v>0.80044469149527508</v>
      </c>
      <c r="X24" s="46"/>
      <c r="Y24" s="23" t="s">
        <v>18</v>
      </c>
      <c r="Z24" s="11">
        <v>0</v>
      </c>
      <c r="AA24" s="11">
        <v>0</v>
      </c>
      <c r="AB24" s="11">
        <v>13</v>
      </c>
      <c r="AC24" s="11">
        <v>40</v>
      </c>
      <c r="AD24" s="11">
        <v>22</v>
      </c>
      <c r="AE24" s="11">
        <v>20</v>
      </c>
      <c r="AF24" s="11">
        <v>0</v>
      </c>
      <c r="AG24" s="11">
        <v>0</v>
      </c>
      <c r="AH24" s="54">
        <f>SUM(Z24:AG24)</f>
        <v>95</v>
      </c>
      <c r="AI24" s="54">
        <f>AH24/AH$13</f>
        <v>0.4768544339096486</v>
      </c>
      <c r="AJ24" s="46"/>
      <c r="AK24" s="23" t="s">
        <v>18</v>
      </c>
      <c r="AL24" s="11">
        <v>0</v>
      </c>
      <c r="AM24" s="11">
        <v>0</v>
      </c>
      <c r="AN24" s="11">
        <v>12</v>
      </c>
      <c r="AO24" s="15"/>
      <c r="AP24" s="15"/>
      <c r="AQ24" s="15"/>
      <c r="AR24" s="15"/>
      <c r="AS24" s="15"/>
      <c r="AT24" s="54"/>
      <c r="AU24" s="54"/>
    </row>
    <row r="25" spans="1:47" x14ac:dyDescent="0.2">
      <c r="A25" s="23" t="s">
        <v>19</v>
      </c>
      <c r="B25" s="11">
        <v>0</v>
      </c>
      <c r="C25" s="11">
        <v>0</v>
      </c>
      <c r="D25" s="11">
        <v>18</v>
      </c>
      <c r="E25" s="11">
        <v>26</v>
      </c>
      <c r="F25" s="12">
        <v>49</v>
      </c>
      <c r="G25" s="11">
        <v>27</v>
      </c>
      <c r="H25" s="11">
        <v>6</v>
      </c>
      <c r="I25" s="11">
        <v>0</v>
      </c>
      <c r="J25" s="54">
        <f>SUM(B25:I25)</f>
        <v>126</v>
      </c>
      <c r="K25" s="54">
        <f t="shared" si="11"/>
        <v>0.68354430379746833</v>
      </c>
      <c r="L25" s="46"/>
      <c r="M25" s="23" t="s">
        <v>19</v>
      </c>
      <c r="N25" s="11">
        <v>0</v>
      </c>
      <c r="O25" s="11">
        <v>0</v>
      </c>
      <c r="P25" s="15"/>
      <c r="Q25" s="15"/>
      <c r="R25" s="15"/>
      <c r="S25" s="15"/>
      <c r="T25" s="15"/>
      <c r="U25" s="15"/>
      <c r="V25" s="54"/>
      <c r="W25" s="54"/>
      <c r="X25" s="46"/>
      <c r="Y25" s="23" t="s">
        <v>19</v>
      </c>
      <c r="Z25" s="11">
        <v>0</v>
      </c>
      <c r="AA25" s="11">
        <v>0</v>
      </c>
      <c r="AB25" s="11">
        <v>7</v>
      </c>
      <c r="AC25" s="11">
        <v>36</v>
      </c>
      <c r="AD25" s="11">
        <v>16</v>
      </c>
      <c r="AE25" s="11">
        <v>19</v>
      </c>
      <c r="AF25" s="11">
        <v>0</v>
      </c>
      <c r="AG25" s="11">
        <v>0</v>
      </c>
      <c r="AH25" s="54">
        <f>SUM(Z25:AG25)</f>
        <v>78</v>
      </c>
      <c r="AI25" s="54">
        <f>AH25/AH$13</f>
        <v>0.39152258784160621</v>
      </c>
      <c r="AJ25" s="46"/>
      <c r="AK25" s="23" t="s">
        <v>19</v>
      </c>
      <c r="AL25" s="11">
        <v>0</v>
      </c>
      <c r="AM25" s="11">
        <v>0</v>
      </c>
      <c r="AN25" s="11">
        <v>0</v>
      </c>
      <c r="AO25" s="15" t="s">
        <v>51</v>
      </c>
      <c r="AP25" s="15"/>
      <c r="AQ25" s="15"/>
      <c r="AR25" s="15"/>
      <c r="AS25" s="15"/>
      <c r="AT25" s="54"/>
      <c r="AU25" s="54"/>
    </row>
    <row r="26" spans="1:47" x14ac:dyDescent="0.2">
      <c r="A26" s="23" t="s">
        <v>20</v>
      </c>
      <c r="B26" s="11">
        <v>0</v>
      </c>
      <c r="C26" s="11">
        <v>0</v>
      </c>
      <c r="D26" s="11">
        <v>12</v>
      </c>
      <c r="E26" s="12">
        <v>40</v>
      </c>
      <c r="F26" s="12">
        <v>67</v>
      </c>
      <c r="G26" s="11">
        <v>22</v>
      </c>
      <c r="H26" s="11">
        <v>0</v>
      </c>
      <c r="I26" s="11">
        <v>0</v>
      </c>
      <c r="J26" s="54">
        <f>SUM(B26:I26)</f>
        <v>141</v>
      </c>
      <c r="K26" s="54">
        <f t="shared" si="11"/>
        <v>0.7649186256781193</v>
      </c>
      <c r="L26" s="46"/>
      <c r="M26" s="23" t="s">
        <v>20</v>
      </c>
      <c r="N26" s="11">
        <v>0</v>
      </c>
      <c r="O26" s="11">
        <v>0</v>
      </c>
      <c r="P26" s="15"/>
      <c r="Q26" s="15"/>
      <c r="R26" s="24"/>
      <c r="S26" s="15"/>
      <c r="T26" s="15"/>
      <c r="U26" s="15"/>
      <c r="V26" s="54"/>
      <c r="W26" s="54"/>
      <c r="X26" s="46"/>
      <c r="Y26" s="23" t="s">
        <v>20</v>
      </c>
      <c r="Z26" s="11">
        <v>0</v>
      </c>
      <c r="AA26" s="11">
        <v>0</v>
      </c>
      <c r="AB26" s="11">
        <v>5</v>
      </c>
      <c r="AC26" s="11">
        <v>28</v>
      </c>
      <c r="AD26" s="12">
        <v>19</v>
      </c>
      <c r="AE26" s="15"/>
      <c r="AF26" s="15"/>
      <c r="AG26" s="15"/>
      <c r="AH26" s="54"/>
      <c r="AI26" s="54"/>
      <c r="AJ26" s="46"/>
      <c r="AK26" s="23" t="s">
        <v>20</v>
      </c>
      <c r="AL26" s="11">
        <v>0</v>
      </c>
      <c r="AM26" s="11">
        <v>0</v>
      </c>
      <c r="AN26" s="11">
        <v>15</v>
      </c>
      <c r="AO26" s="11">
        <v>37</v>
      </c>
      <c r="AP26" s="12">
        <v>43</v>
      </c>
      <c r="AQ26" s="15"/>
      <c r="AR26" s="15"/>
      <c r="AS26" s="15"/>
      <c r="AT26" s="54"/>
      <c r="AU26" s="54"/>
    </row>
    <row r="27" spans="1:47" x14ac:dyDescent="0.2">
      <c r="A27" s="23" t="s">
        <v>21</v>
      </c>
      <c r="B27" s="11">
        <v>0</v>
      </c>
      <c r="C27" s="11">
        <v>0</v>
      </c>
      <c r="D27" s="11">
        <v>10</v>
      </c>
      <c r="E27" s="11">
        <v>35</v>
      </c>
      <c r="F27" s="12">
        <v>71</v>
      </c>
      <c r="G27" s="11">
        <v>34</v>
      </c>
      <c r="H27" s="11">
        <v>2</v>
      </c>
      <c r="I27" s="11">
        <v>0</v>
      </c>
      <c r="J27" s="54">
        <f>SUM(B27:I27)</f>
        <v>152</v>
      </c>
      <c r="K27" s="54">
        <f t="shared" si="11"/>
        <v>0.82459312839059673</v>
      </c>
      <c r="L27" s="46"/>
      <c r="M27" s="23" t="s">
        <v>21</v>
      </c>
      <c r="N27" s="11">
        <v>0</v>
      </c>
      <c r="O27" s="11">
        <v>0</v>
      </c>
      <c r="P27" s="11">
        <v>10</v>
      </c>
      <c r="Q27" s="11">
        <v>27</v>
      </c>
      <c r="R27" s="11">
        <v>42</v>
      </c>
      <c r="S27" s="11">
        <v>28</v>
      </c>
      <c r="T27" s="11">
        <v>12</v>
      </c>
      <c r="U27" s="11">
        <v>0</v>
      </c>
      <c r="V27" s="54">
        <f t="shared" si="12"/>
        <v>119</v>
      </c>
      <c r="W27" s="54">
        <f>V27/V$13</f>
        <v>0.66147859922178986</v>
      </c>
      <c r="X27" s="46"/>
      <c r="Y27" s="23" t="s">
        <v>21</v>
      </c>
      <c r="Z27" s="11">
        <v>0</v>
      </c>
      <c r="AA27" s="11">
        <v>0</v>
      </c>
      <c r="AB27" s="11">
        <v>9</v>
      </c>
      <c r="AC27" s="11">
        <v>21</v>
      </c>
      <c r="AD27" s="11">
        <v>28</v>
      </c>
      <c r="AE27" s="11">
        <v>3</v>
      </c>
      <c r="AF27" s="11">
        <v>4</v>
      </c>
      <c r="AG27" s="11">
        <v>0</v>
      </c>
      <c r="AH27" s="54">
        <f>SUM(Z27:AG27)</f>
        <v>65</v>
      </c>
      <c r="AI27" s="54">
        <f>AH27/AH$13</f>
        <v>0.32626882320133854</v>
      </c>
      <c r="AJ27" s="46"/>
      <c r="AK27" s="23" t="s">
        <v>21</v>
      </c>
      <c r="AL27" s="11">
        <v>0</v>
      </c>
      <c r="AM27" s="11">
        <v>0</v>
      </c>
      <c r="AN27" s="11">
        <v>19</v>
      </c>
      <c r="AO27" s="11">
        <v>22</v>
      </c>
      <c r="AP27" s="11">
        <v>37</v>
      </c>
      <c r="AQ27" s="15"/>
      <c r="AR27" s="15"/>
      <c r="AS27" s="15"/>
      <c r="AT27" s="54"/>
      <c r="AU27" s="54"/>
    </row>
    <row r="28" spans="1:47" x14ac:dyDescent="0.2">
      <c r="A28" s="23" t="s">
        <v>22</v>
      </c>
      <c r="B28" s="11">
        <v>0</v>
      </c>
      <c r="C28" s="11">
        <v>0</v>
      </c>
      <c r="D28" s="11">
        <v>11</v>
      </c>
      <c r="E28" s="11">
        <v>33</v>
      </c>
      <c r="F28" s="12">
        <v>53</v>
      </c>
      <c r="G28" s="11">
        <v>16</v>
      </c>
      <c r="H28" s="11">
        <v>0</v>
      </c>
      <c r="I28" s="11">
        <v>0</v>
      </c>
      <c r="J28" s="54">
        <f>SUM(B28:I28)</f>
        <v>113</v>
      </c>
      <c r="K28" s="54">
        <f t="shared" si="11"/>
        <v>0.61301989150090408</v>
      </c>
      <c r="L28" s="46"/>
      <c r="M28" s="23" t="s">
        <v>22</v>
      </c>
      <c r="N28" s="11">
        <v>0</v>
      </c>
      <c r="O28" s="11">
        <v>0</v>
      </c>
      <c r="P28" s="11">
        <v>9</v>
      </c>
      <c r="Q28" s="11">
        <v>36</v>
      </c>
      <c r="R28" s="11">
        <v>58</v>
      </c>
      <c r="S28" s="11">
        <v>22</v>
      </c>
      <c r="T28" s="11">
        <v>28</v>
      </c>
      <c r="U28" s="11">
        <v>0</v>
      </c>
      <c r="V28" s="54">
        <f t="shared" si="12"/>
        <v>153</v>
      </c>
      <c r="W28" s="54">
        <f>V28/V$13</f>
        <v>0.85047248471372983</v>
      </c>
      <c r="X28" s="46"/>
      <c r="Y28" s="23" t="s">
        <v>22</v>
      </c>
      <c r="Z28" s="11">
        <v>0</v>
      </c>
      <c r="AA28" s="11">
        <v>0</v>
      </c>
      <c r="AB28" s="11">
        <v>10</v>
      </c>
      <c r="AC28" s="15"/>
      <c r="AD28" s="15"/>
      <c r="AE28" s="15"/>
      <c r="AF28" s="15"/>
      <c r="AG28" s="15"/>
      <c r="AH28" s="54"/>
      <c r="AI28" s="54"/>
      <c r="AJ28" s="46"/>
      <c r="AK28" s="23" t="s">
        <v>22</v>
      </c>
      <c r="AL28" s="11">
        <v>0</v>
      </c>
      <c r="AM28" s="11">
        <v>0</v>
      </c>
      <c r="AN28" s="11">
        <v>0</v>
      </c>
      <c r="AO28" s="15" t="s">
        <v>51</v>
      </c>
      <c r="AP28" s="15"/>
      <c r="AQ28" s="15"/>
      <c r="AR28" s="15"/>
      <c r="AS28" s="15"/>
      <c r="AT28" s="54"/>
      <c r="AU28" s="54"/>
    </row>
    <row r="29" spans="1:47" x14ac:dyDescent="0.2">
      <c r="A29" s="66" t="s">
        <v>11</v>
      </c>
      <c r="B29" s="67">
        <f t="shared" ref="B29:I29" si="13">AVERAGE(B19:B28)</f>
        <v>0</v>
      </c>
      <c r="C29" s="67">
        <f t="shared" si="13"/>
        <v>0</v>
      </c>
      <c r="D29" s="67">
        <f t="shared" si="13"/>
        <v>11</v>
      </c>
      <c r="E29" s="67">
        <f t="shared" si="13"/>
        <v>35.700000000000003</v>
      </c>
      <c r="F29" s="67">
        <f t="shared" si="13"/>
        <v>56.5</v>
      </c>
      <c r="G29" s="67">
        <f t="shared" si="13"/>
        <v>27.2</v>
      </c>
      <c r="H29" s="67">
        <f t="shared" si="13"/>
        <v>2.5</v>
      </c>
      <c r="I29" s="67">
        <f t="shared" si="13"/>
        <v>0</v>
      </c>
      <c r="J29" s="67">
        <f>AVERAGE(J19:J28)</f>
        <v>132.9</v>
      </c>
      <c r="K29" s="55">
        <f t="shared" si="11"/>
        <v>0.72097649186256785</v>
      </c>
      <c r="L29" s="46"/>
      <c r="M29" s="66" t="s">
        <v>11</v>
      </c>
      <c r="N29" s="67">
        <f t="shared" ref="N29:U29" si="14">AVERAGE(N19:N28)</f>
        <v>0</v>
      </c>
      <c r="O29" s="67">
        <f t="shared" si="14"/>
        <v>0</v>
      </c>
      <c r="P29" s="67">
        <f t="shared" si="14"/>
        <v>14.833333333333334</v>
      </c>
      <c r="Q29" s="67">
        <f t="shared" si="14"/>
        <v>28.333333333333332</v>
      </c>
      <c r="R29" s="67">
        <f t="shared" si="14"/>
        <v>49</v>
      </c>
      <c r="S29" s="67">
        <f t="shared" si="14"/>
        <v>23.2</v>
      </c>
      <c r="T29" s="67">
        <f t="shared" si="14"/>
        <v>16.2</v>
      </c>
      <c r="U29" s="67">
        <f t="shared" si="14"/>
        <v>0</v>
      </c>
      <c r="V29" s="67">
        <f>AVERAGE(V19:V28)</f>
        <v>129.4</v>
      </c>
      <c r="W29" s="55">
        <f>V29/V$13</f>
        <v>0.71928849360755975</v>
      </c>
      <c r="X29" s="46"/>
      <c r="Y29" s="66" t="s">
        <v>11</v>
      </c>
      <c r="Z29" s="67">
        <f t="shared" ref="Z29:AG29" si="15">AVERAGE(Z19:Z28)</f>
        <v>0</v>
      </c>
      <c r="AA29" s="67">
        <f t="shared" si="15"/>
        <v>0</v>
      </c>
      <c r="AB29" s="67">
        <f t="shared" si="15"/>
        <v>11</v>
      </c>
      <c r="AC29" s="67">
        <f t="shared" si="15"/>
        <v>30.333333333333332</v>
      </c>
      <c r="AD29" s="67">
        <f t="shared" si="15"/>
        <v>19.777777777777779</v>
      </c>
      <c r="AE29" s="67">
        <f t="shared" si="15"/>
        <v>15.875</v>
      </c>
      <c r="AF29" s="67">
        <f t="shared" si="15"/>
        <v>1.75</v>
      </c>
      <c r="AG29" s="67">
        <f t="shared" si="15"/>
        <v>0</v>
      </c>
      <c r="AH29" s="67">
        <f>AVERAGE(AH19:AH28)</f>
        <v>80</v>
      </c>
      <c r="AI29" s="55">
        <f>AH29/AH$13</f>
        <v>0.4015616285554936</v>
      </c>
      <c r="AJ29" s="68"/>
      <c r="AK29" s="66" t="s">
        <v>11</v>
      </c>
      <c r="AL29" s="67">
        <f t="shared" ref="AL29:AS29" si="16">AVERAGE(AL19:AL28)</f>
        <v>0</v>
      </c>
      <c r="AM29" s="67">
        <f t="shared" si="16"/>
        <v>0</v>
      </c>
      <c r="AN29" s="67">
        <f t="shared" si="16"/>
        <v>8.3000000000000007</v>
      </c>
      <c r="AO29" s="67">
        <f t="shared" si="16"/>
        <v>22.833333333333332</v>
      </c>
      <c r="AP29" s="67">
        <f t="shared" si="16"/>
        <v>44.25</v>
      </c>
      <c r="AQ29" s="67">
        <f>AVERAGE(AQ19:AQ28)</f>
        <v>37</v>
      </c>
      <c r="AR29" s="67">
        <f t="shared" si="16"/>
        <v>2</v>
      </c>
      <c r="AS29" s="67">
        <f t="shared" si="16"/>
        <v>0</v>
      </c>
      <c r="AT29" s="67">
        <f>AVERAGE(AT19:AT28)</f>
        <v>125</v>
      </c>
      <c r="AU29" s="55">
        <f>AT29/AT$13</f>
        <v>0.67689530685920585</v>
      </c>
    </row>
    <row r="30" spans="1:47" x14ac:dyDescent="0.2">
      <c r="A30" s="66" t="s">
        <v>12</v>
      </c>
      <c r="B30" s="69">
        <f t="shared" ref="B30:I30" si="17">(STDEV(B19:B28))/(SQRT(COUNT(B19:B28)))</f>
        <v>0</v>
      </c>
      <c r="C30" s="69">
        <f t="shared" si="17"/>
        <v>0</v>
      </c>
      <c r="D30" s="69">
        <f t="shared" si="17"/>
        <v>1.5634719199411429</v>
      </c>
      <c r="E30" s="69">
        <f t="shared" si="17"/>
        <v>2.3288051299611432</v>
      </c>
      <c r="F30" s="69">
        <f t="shared" si="17"/>
        <v>2.6718699236468995</v>
      </c>
      <c r="G30" s="69">
        <f t="shared" si="17"/>
        <v>4.5186035207548114</v>
      </c>
      <c r="H30" s="69">
        <f t="shared" si="17"/>
        <v>1.2224747213928164</v>
      </c>
      <c r="I30" s="69">
        <f t="shared" si="17"/>
        <v>0</v>
      </c>
      <c r="J30" s="69">
        <f>(STDEV(J19:J28))/(SQRT(COUNT(J19:J28)))</f>
        <v>4.9090619153651769</v>
      </c>
      <c r="K30" s="55">
        <f t="shared" si="11"/>
        <v>2.6631438962198065E-2</v>
      </c>
      <c r="L30" s="46"/>
      <c r="M30" s="66" t="s">
        <v>12</v>
      </c>
      <c r="N30" s="69">
        <f t="shared" ref="N30:U30" si="18">(STDEV(N19:N28))/(SQRT(COUNT(N19:N28)))</f>
        <v>0</v>
      </c>
      <c r="O30" s="69">
        <f t="shared" si="18"/>
        <v>0</v>
      </c>
      <c r="P30" s="69">
        <f t="shared" si="18"/>
        <v>2.6760252448568398</v>
      </c>
      <c r="Q30" s="69">
        <f t="shared" si="18"/>
        <v>2.6541372316525824</v>
      </c>
      <c r="R30" s="69">
        <f t="shared" si="18"/>
        <v>3.3166247903553998</v>
      </c>
      <c r="S30" s="69">
        <f t="shared" si="18"/>
        <v>1.8814887722226803</v>
      </c>
      <c r="T30" s="69">
        <f t="shared" si="18"/>
        <v>3.246536616149585</v>
      </c>
      <c r="U30" s="69">
        <f t="shared" si="18"/>
        <v>0</v>
      </c>
      <c r="V30" s="69">
        <f>(STDEV(V19:V28))/(SQRT(COUNT(V19:V28)))</f>
        <v>8.2134036793524192</v>
      </c>
      <c r="W30" s="55">
        <f>V30/V$13</f>
        <v>4.5655384543370869E-2</v>
      </c>
      <c r="X30" s="46"/>
      <c r="Y30" s="66" t="s">
        <v>12</v>
      </c>
      <c r="Z30" s="69">
        <f t="shared" ref="Z30:AG30" si="19">(STDEV(Z19:Z28))/(SQRT(COUNT(Z19:Z28)))</f>
        <v>0</v>
      </c>
      <c r="AA30" s="69">
        <f t="shared" si="19"/>
        <v>0</v>
      </c>
      <c r="AB30" s="69">
        <f t="shared" si="19"/>
        <v>1.2110601416389966</v>
      </c>
      <c r="AC30" s="69">
        <f t="shared" si="19"/>
        <v>2.2298480267099419</v>
      </c>
      <c r="AD30" s="69">
        <f t="shared" si="19"/>
        <v>1.8240505732646675</v>
      </c>
      <c r="AE30" s="69">
        <f t="shared" si="19"/>
        <v>2.7218527041074689</v>
      </c>
      <c r="AF30" s="69">
        <f t="shared" si="19"/>
        <v>0.94017475579201304</v>
      </c>
      <c r="AG30" s="69">
        <f t="shared" si="19"/>
        <v>0</v>
      </c>
      <c r="AH30" s="69">
        <f>(STDEV(AH19:AH28))/(SQRT(COUNT(AH19:AH28)))</f>
        <v>5.3418830280823526</v>
      </c>
      <c r="AI30" s="55">
        <f>AH30/AH$13</f>
        <v>2.6813690603871263E-2</v>
      </c>
      <c r="AJ30" s="70"/>
      <c r="AK30" s="66" t="s">
        <v>12</v>
      </c>
      <c r="AL30" s="69">
        <f t="shared" ref="AL30:AS30" si="20">(STDEV(AL19:AL28))/(SQRT(COUNT(AL19:AL28)))</f>
        <v>0</v>
      </c>
      <c r="AM30" s="69">
        <f t="shared" si="20"/>
        <v>0</v>
      </c>
      <c r="AN30" s="69">
        <f t="shared" si="20"/>
        <v>2.2263572639328726</v>
      </c>
      <c r="AO30" s="69">
        <f t="shared" si="20"/>
        <v>4.1102852023240981</v>
      </c>
      <c r="AP30" s="69">
        <f t="shared" si="20"/>
        <v>3.3008837200563934</v>
      </c>
      <c r="AQ30" s="69">
        <f>(STDEV(AQ19:AQ28))/(SQRT(COUNT(AQ19:AQ28)))</f>
        <v>12.999999999999998</v>
      </c>
      <c r="AR30" s="69">
        <f t="shared" si="20"/>
        <v>2</v>
      </c>
      <c r="AS30" s="69">
        <f t="shared" si="20"/>
        <v>0</v>
      </c>
      <c r="AT30" s="69">
        <f>(STDEV(AT19:AT28))/(SQRT(COUNT(AT19:AT28)))</f>
        <v>1</v>
      </c>
      <c r="AU30" s="55">
        <f>AT30/AT$13</f>
        <v>5.4151624548736468E-3</v>
      </c>
    </row>
    <row r="31" spans="1:47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6"/>
      <c r="M31" s="61"/>
      <c r="N31" s="62"/>
      <c r="O31" s="62"/>
      <c r="P31" s="62"/>
      <c r="Q31" s="62"/>
      <c r="R31" s="62"/>
      <c r="S31" s="62"/>
      <c r="T31" s="62"/>
      <c r="U31" s="62"/>
      <c r="V31" s="62"/>
      <c r="W31" s="43"/>
      <c r="X31" s="46"/>
      <c r="Y31" s="61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  <c r="AK31" s="61"/>
      <c r="AL31" s="62"/>
      <c r="AM31" s="62"/>
      <c r="AN31" s="62"/>
      <c r="AO31" s="62"/>
      <c r="AP31" s="62"/>
      <c r="AQ31" s="62"/>
      <c r="AR31" s="62"/>
      <c r="AS31" s="62"/>
      <c r="AT31" s="62"/>
      <c r="AU31" s="43"/>
    </row>
    <row r="32" spans="1:47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6"/>
      <c r="M32" s="50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6"/>
      <c r="Y32" s="50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6"/>
      <c r="AK32" s="50"/>
      <c r="AL32" s="43"/>
      <c r="AM32" s="43"/>
      <c r="AN32" s="43"/>
      <c r="AO32" s="43"/>
      <c r="AP32" s="43"/>
      <c r="AQ32" s="43"/>
      <c r="AR32" s="43"/>
      <c r="AS32" s="43"/>
      <c r="AT32" s="43"/>
      <c r="AU32" s="43"/>
    </row>
    <row r="33" spans="1:47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6"/>
      <c r="M33" s="50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6"/>
      <c r="Y33" s="50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6"/>
      <c r="AK33" s="50"/>
      <c r="AL33" s="43"/>
      <c r="AM33" s="43"/>
      <c r="AN33" s="43"/>
      <c r="AO33" s="43"/>
      <c r="AP33" s="43"/>
      <c r="AQ33" s="43"/>
      <c r="AR33" s="43"/>
      <c r="AS33" s="43"/>
      <c r="AT33" s="43"/>
      <c r="AU33" s="43"/>
    </row>
    <row r="34" spans="1:47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6"/>
      <c r="M34" s="50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6"/>
      <c r="Y34" s="50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6"/>
      <c r="AK34" s="50"/>
      <c r="AL34" s="43"/>
      <c r="AM34" s="43"/>
      <c r="AN34" s="43"/>
      <c r="AO34" s="43"/>
      <c r="AP34" s="43"/>
      <c r="AQ34" s="43"/>
      <c r="AR34" s="43"/>
      <c r="AS34" s="43"/>
      <c r="AT34" s="43"/>
      <c r="AU34" s="43"/>
    </row>
    <row r="35" spans="1:47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6"/>
      <c r="M35" s="64" t="s">
        <v>42</v>
      </c>
      <c r="N35" s="65">
        <v>0</v>
      </c>
      <c r="O35" s="65">
        <v>1</v>
      </c>
      <c r="P35" s="65">
        <v>2</v>
      </c>
      <c r="Q35" s="65">
        <v>3</v>
      </c>
      <c r="R35" s="65">
        <v>4</v>
      </c>
      <c r="S35" s="65">
        <v>5</v>
      </c>
      <c r="T35" s="65">
        <v>6</v>
      </c>
      <c r="U35" s="65">
        <v>7</v>
      </c>
      <c r="V35" s="65" t="s">
        <v>0</v>
      </c>
      <c r="W35" s="65" t="s">
        <v>31</v>
      </c>
      <c r="X35" s="46"/>
      <c r="Y35" s="64" t="s">
        <v>47</v>
      </c>
      <c r="Z35" s="65">
        <v>0</v>
      </c>
      <c r="AA35" s="65">
        <v>1</v>
      </c>
      <c r="AB35" s="65">
        <v>2</v>
      </c>
      <c r="AC35" s="65">
        <v>3</v>
      </c>
      <c r="AD35" s="65">
        <v>4</v>
      </c>
      <c r="AE35" s="65">
        <v>5</v>
      </c>
      <c r="AF35" s="65">
        <v>6</v>
      </c>
      <c r="AG35" s="65">
        <v>7</v>
      </c>
      <c r="AH35" s="65" t="s">
        <v>0</v>
      </c>
      <c r="AI35" s="65" t="s">
        <v>40</v>
      </c>
      <c r="AJ35" s="51"/>
      <c r="AK35" s="64" t="s">
        <v>52</v>
      </c>
      <c r="AL35" s="65">
        <v>0</v>
      </c>
      <c r="AM35" s="65">
        <v>1</v>
      </c>
      <c r="AN35" s="65">
        <v>2</v>
      </c>
      <c r="AO35" s="65">
        <v>3</v>
      </c>
      <c r="AP35" s="65">
        <v>4</v>
      </c>
      <c r="AQ35" s="65">
        <v>5</v>
      </c>
      <c r="AR35" s="65">
        <v>6</v>
      </c>
      <c r="AS35" s="65">
        <v>7</v>
      </c>
      <c r="AT35" s="65" t="s">
        <v>0</v>
      </c>
      <c r="AU35" s="65" t="s">
        <v>40</v>
      </c>
    </row>
    <row r="36" spans="1:47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6"/>
      <c r="M36" s="23" t="s">
        <v>13</v>
      </c>
      <c r="N36" s="11">
        <v>0</v>
      </c>
      <c r="O36" s="11">
        <v>0</v>
      </c>
      <c r="P36" s="12">
        <v>14</v>
      </c>
      <c r="Q36" s="12">
        <v>14</v>
      </c>
      <c r="R36" s="12">
        <v>26</v>
      </c>
      <c r="S36" s="27"/>
      <c r="T36" s="27"/>
      <c r="U36" s="27"/>
      <c r="V36" s="54"/>
      <c r="W36" s="54"/>
      <c r="X36" s="46"/>
      <c r="Y36" s="23" t="s">
        <v>13</v>
      </c>
      <c r="Z36" s="11">
        <v>0</v>
      </c>
      <c r="AA36" s="11">
        <v>0</v>
      </c>
      <c r="AB36" s="12">
        <v>14</v>
      </c>
      <c r="AC36" s="12">
        <v>19</v>
      </c>
      <c r="AD36" s="12">
        <v>25</v>
      </c>
      <c r="AE36" s="12">
        <v>5</v>
      </c>
      <c r="AF36" s="12">
        <v>3</v>
      </c>
      <c r="AG36" s="75">
        <v>0</v>
      </c>
      <c r="AH36" s="54">
        <f>SUM(Z36:AG36)</f>
        <v>66</v>
      </c>
      <c r="AI36" s="54">
        <f>AH36/AH$13</f>
        <v>0.33128834355828218</v>
      </c>
      <c r="AJ36" s="46"/>
      <c r="AK36" s="23" t="s">
        <v>13</v>
      </c>
      <c r="AL36" s="11">
        <v>0</v>
      </c>
      <c r="AM36" s="11">
        <v>0</v>
      </c>
      <c r="AN36" s="12">
        <v>10</v>
      </c>
      <c r="AO36" s="12">
        <v>8</v>
      </c>
      <c r="AP36" s="12">
        <v>61</v>
      </c>
      <c r="AQ36" s="12">
        <v>14</v>
      </c>
      <c r="AR36" s="12">
        <v>16</v>
      </c>
      <c r="AS36" s="75">
        <v>0</v>
      </c>
      <c r="AT36" s="54">
        <f>SUM(AL35:AS35)</f>
        <v>28</v>
      </c>
      <c r="AU36" s="54">
        <f>AT36/AT$13</f>
        <v>0.15162454873646211</v>
      </c>
    </row>
    <row r="37" spans="1:47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6"/>
      <c r="M37" s="23" t="s">
        <v>29</v>
      </c>
      <c r="N37" s="11">
        <v>0</v>
      </c>
      <c r="O37" s="11">
        <v>0</v>
      </c>
      <c r="P37" s="12">
        <v>4</v>
      </c>
      <c r="Q37" s="11">
        <v>29</v>
      </c>
      <c r="R37" s="12">
        <v>18</v>
      </c>
      <c r="S37" s="15"/>
      <c r="T37" s="15"/>
      <c r="U37" s="15"/>
      <c r="V37" s="54"/>
      <c r="W37" s="54"/>
      <c r="X37" s="46"/>
      <c r="Y37" s="23" t="s">
        <v>29</v>
      </c>
      <c r="Z37" s="11">
        <v>0</v>
      </c>
      <c r="AA37" s="11">
        <v>0</v>
      </c>
      <c r="AB37" s="12">
        <v>19</v>
      </c>
      <c r="AC37" s="11">
        <v>20</v>
      </c>
      <c r="AD37" s="24"/>
      <c r="AE37" s="15"/>
      <c r="AF37" s="15"/>
      <c r="AG37" s="15"/>
      <c r="AH37" s="54"/>
      <c r="AI37" s="54"/>
      <c r="AJ37" s="46"/>
      <c r="AK37" s="23" t="s">
        <v>29</v>
      </c>
      <c r="AL37" s="11">
        <v>0</v>
      </c>
      <c r="AM37" s="11">
        <v>0</v>
      </c>
      <c r="AN37" s="12">
        <v>12</v>
      </c>
      <c r="AO37" s="11">
        <v>9</v>
      </c>
      <c r="AP37" s="12">
        <v>52</v>
      </c>
      <c r="AQ37" s="15"/>
      <c r="AR37" s="15"/>
      <c r="AS37" s="15"/>
      <c r="AT37" s="54"/>
      <c r="AU37" s="54"/>
    </row>
    <row r="38" spans="1:47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6"/>
      <c r="M38" s="23" t="s">
        <v>30</v>
      </c>
      <c r="N38" s="11">
        <v>0</v>
      </c>
      <c r="O38" s="11">
        <v>0</v>
      </c>
      <c r="P38" s="12">
        <v>12</v>
      </c>
      <c r="Q38" s="11">
        <v>20</v>
      </c>
      <c r="R38" s="12">
        <v>29</v>
      </c>
      <c r="S38" s="11">
        <v>22</v>
      </c>
      <c r="T38" s="11">
        <v>10</v>
      </c>
      <c r="U38" s="11">
        <v>0</v>
      </c>
      <c r="V38" s="54">
        <f>SUM(N38:U38)</f>
        <v>93</v>
      </c>
      <c r="W38" s="54">
        <f>V38/V$13</f>
        <v>0.51695386325736514</v>
      </c>
      <c r="X38" s="46"/>
      <c r="Y38" s="23" t="s">
        <v>30</v>
      </c>
      <c r="Z38" s="11">
        <v>0</v>
      </c>
      <c r="AA38" s="11">
        <v>0</v>
      </c>
      <c r="AB38" s="12">
        <v>12</v>
      </c>
      <c r="AC38" s="11">
        <v>26</v>
      </c>
      <c r="AD38" s="24"/>
      <c r="AE38" s="15"/>
      <c r="AF38" s="15"/>
      <c r="AG38" s="15"/>
      <c r="AH38" s="54">
        <f>SUM(Z38:AG38)</f>
        <v>38</v>
      </c>
      <c r="AI38" s="54">
        <f>AH38/AH$13</f>
        <v>0.19074177356385943</v>
      </c>
      <c r="AJ38" s="46"/>
      <c r="AK38" s="23" t="s">
        <v>30</v>
      </c>
      <c r="AL38" s="11">
        <v>0</v>
      </c>
      <c r="AM38" s="11">
        <v>0</v>
      </c>
      <c r="AN38" s="12">
        <v>19</v>
      </c>
      <c r="AO38" s="11">
        <v>21</v>
      </c>
      <c r="AP38" s="12">
        <v>17</v>
      </c>
      <c r="AQ38" s="15"/>
      <c r="AR38" s="15"/>
      <c r="AS38" s="15"/>
      <c r="AT38" s="54"/>
      <c r="AU38" s="54"/>
    </row>
    <row r="39" spans="1:4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6"/>
      <c r="M39" s="23" t="s">
        <v>16</v>
      </c>
      <c r="N39" s="11">
        <v>0</v>
      </c>
      <c r="O39" s="11">
        <v>0</v>
      </c>
      <c r="P39" s="12">
        <v>8</v>
      </c>
      <c r="Q39" s="11">
        <v>13</v>
      </c>
      <c r="R39" s="11">
        <v>34</v>
      </c>
      <c r="S39" s="11">
        <v>19</v>
      </c>
      <c r="T39" s="11">
        <v>0</v>
      </c>
      <c r="U39" s="11">
        <v>0</v>
      </c>
      <c r="V39" s="54">
        <f t="shared" ref="V39:V45" si="21">SUM(N39:U39)</f>
        <v>74</v>
      </c>
      <c r="W39" s="54">
        <f>V39/V$13</f>
        <v>0.41133963312951638</v>
      </c>
      <c r="X39" s="46"/>
      <c r="Y39" s="23" t="s">
        <v>16</v>
      </c>
      <c r="Z39" s="11">
        <v>0</v>
      </c>
      <c r="AA39" s="11">
        <v>0</v>
      </c>
      <c r="AB39" s="12">
        <v>6</v>
      </c>
      <c r="AC39" s="11">
        <v>33</v>
      </c>
      <c r="AD39" s="11">
        <v>27</v>
      </c>
      <c r="AE39" s="11">
        <v>12</v>
      </c>
      <c r="AF39" s="11">
        <v>11</v>
      </c>
      <c r="AG39" s="11">
        <v>0</v>
      </c>
      <c r="AH39" s="54">
        <f>SUM(Z39:AG39)</f>
        <v>89</v>
      </c>
      <c r="AI39" s="54">
        <f>AH39/AH$13</f>
        <v>0.44673731176798659</v>
      </c>
      <c r="AJ39" s="46"/>
      <c r="AK39" s="23" t="s">
        <v>16</v>
      </c>
      <c r="AL39" s="11">
        <v>0</v>
      </c>
      <c r="AM39" s="11">
        <v>0</v>
      </c>
      <c r="AN39" s="12">
        <v>13</v>
      </c>
      <c r="AO39" s="11">
        <v>12</v>
      </c>
      <c r="AP39" s="11">
        <v>57</v>
      </c>
      <c r="AQ39" s="11">
        <v>11</v>
      </c>
      <c r="AR39" s="11">
        <v>0</v>
      </c>
      <c r="AS39" s="11">
        <v>0</v>
      </c>
      <c r="AT39" s="54">
        <f>SUM(AL39:AS39)</f>
        <v>93</v>
      </c>
      <c r="AU39" s="54">
        <f>AT39/AT$13</f>
        <v>0.50361010830324915</v>
      </c>
    </row>
    <row r="40" spans="1:47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6"/>
      <c r="M40" s="23" t="s">
        <v>17</v>
      </c>
      <c r="N40" s="11">
        <v>0</v>
      </c>
      <c r="O40" s="11">
        <v>0</v>
      </c>
      <c r="P40" s="12">
        <v>7</v>
      </c>
      <c r="Q40" s="11">
        <v>25</v>
      </c>
      <c r="R40" s="11">
        <v>45</v>
      </c>
      <c r="S40" s="12">
        <v>12</v>
      </c>
      <c r="T40" s="11">
        <v>0</v>
      </c>
      <c r="U40" s="11">
        <v>0</v>
      </c>
      <c r="V40" s="54">
        <f t="shared" si="21"/>
        <v>89</v>
      </c>
      <c r="W40" s="54">
        <f>V40/V$13</f>
        <v>0.49471928849360752</v>
      </c>
      <c r="X40" s="46"/>
      <c r="Y40" s="23" t="s">
        <v>17</v>
      </c>
      <c r="Z40" s="11">
        <v>0</v>
      </c>
      <c r="AA40" s="11">
        <v>0</v>
      </c>
      <c r="AB40" s="12">
        <v>13</v>
      </c>
      <c r="AC40" s="11">
        <v>20</v>
      </c>
      <c r="AD40" s="15"/>
      <c r="AE40" s="24"/>
      <c r="AF40" s="15"/>
      <c r="AG40" s="15"/>
      <c r="AH40" s="54"/>
      <c r="AI40" s="54"/>
      <c r="AJ40" s="46"/>
      <c r="AK40" s="23" t="s">
        <v>17</v>
      </c>
      <c r="AL40" s="11">
        <v>0</v>
      </c>
      <c r="AM40" s="11">
        <v>0</v>
      </c>
      <c r="AN40" s="12">
        <v>14</v>
      </c>
      <c r="AO40" s="15"/>
      <c r="AP40" s="15"/>
      <c r="AQ40" s="24"/>
      <c r="AR40" s="15"/>
      <c r="AS40" s="15"/>
      <c r="AT40" s="54"/>
      <c r="AU40" s="54"/>
    </row>
    <row r="41" spans="1:47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6"/>
      <c r="M41" s="23" t="s">
        <v>18</v>
      </c>
      <c r="N41" s="11">
        <v>0</v>
      </c>
      <c r="O41" s="11">
        <v>0</v>
      </c>
      <c r="P41" s="11">
        <v>14</v>
      </c>
      <c r="Q41" s="11">
        <v>16</v>
      </c>
      <c r="R41" s="11">
        <v>37</v>
      </c>
      <c r="S41" s="15"/>
      <c r="T41" s="15"/>
      <c r="U41" s="15"/>
      <c r="V41" s="54"/>
      <c r="W41" s="54"/>
      <c r="X41" s="46"/>
      <c r="Y41" s="23" t="s">
        <v>18</v>
      </c>
      <c r="Z41" s="11">
        <v>0</v>
      </c>
      <c r="AA41" s="11">
        <v>0</v>
      </c>
      <c r="AB41" s="11">
        <v>8</v>
      </c>
      <c r="AC41" s="15"/>
      <c r="AD41" s="15"/>
      <c r="AE41" s="15"/>
      <c r="AF41" s="15"/>
      <c r="AG41" s="15"/>
      <c r="AH41" s="54"/>
      <c r="AI41" s="54"/>
      <c r="AJ41" s="46"/>
      <c r="AK41" s="23" t="s">
        <v>18</v>
      </c>
      <c r="AL41" s="11">
        <v>0</v>
      </c>
      <c r="AM41" s="11">
        <v>0</v>
      </c>
      <c r="AN41" s="11">
        <v>16</v>
      </c>
      <c r="AO41" s="11">
        <v>55</v>
      </c>
      <c r="AP41" s="11">
        <v>58</v>
      </c>
      <c r="AQ41" s="11">
        <v>4</v>
      </c>
      <c r="AR41" s="11">
        <v>0</v>
      </c>
      <c r="AS41" s="11">
        <v>0</v>
      </c>
      <c r="AT41" s="54">
        <f t="shared" ref="AT41:AT42" si="22">SUM(AL41:AS41)</f>
        <v>133</v>
      </c>
      <c r="AU41" s="54">
        <f t="shared" ref="AU41:AU42" si="23">AT41/AT$13</f>
        <v>0.72021660649819497</v>
      </c>
    </row>
    <row r="42" spans="1:47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6"/>
      <c r="M42" s="23" t="s">
        <v>19</v>
      </c>
      <c r="N42" s="11">
        <v>0</v>
      </c>
      <c r="O42" s="11">
        <v>0</v>
      </c>
      <c r="P42" s="15"/>
      <c r="Q42" s="15"/>
      <c r="R42" s="15"/>
      <c r="S42" s="15"/>
      <c r="T42" s="15"/>
      <c r="U42" s="15"/>
      <c r="V42" s="54"/>
      <c r="W42" s="54"/>
      <c r="X42" s="46"/>
      <c r="Y42" s="23" t="s">
        <v>19</v>
      </c>
      <c r="Z42" s="11">
        <v>0</v>
      </c>
      <c r="AA42" s="11">
        <v>0</v>
      </c>
      <c r="AB42" s="11">
        <v>19</v>
      </c>
      <c r="AC42" s="11">
        <v>22</v>
      </c>
      <c r="AD42" s="15"/>
      <c r="AE42" s="15"/>
      <c r="AF42" s="15"/>
      <c r="AG42" s="15"/>
      <c r="AH42" s="54"/>
      <c r="AI42" s="54"/>
      <c r="AJ42" s="46"/>
      <c r="AK42" s="23" t="s">
        <v>19</v>
      </c>
      <c r="AL42" s="11">
        <v>0</v>
      </c>
      <c r="AM42" s="11">
        <v>0</v>
      </c>
      <c r="AN42" s="11">
        <v>9</v>
      </c>
      <c r="AO42" s="11">
        <v>27</v>
      </c>
      <c r="AP42" s="11">
        <v>34</v>
      </c>
      <c r="AQ42" s="11">
        <v>5</v>
      </c>
      <c r="AR42" s="11">
        <v>20</v>
      </c>
      <c r="AS42" s="11">
        <v>0</v>
      </c>
      <c r="AT42" s="54">
        <f t="shared" si="22"/>
        <v>95</v>
      </c>
      <c r="AU42" s="54">
        <f t="shared" si="23"/>
        <v>0.51444043321299637</v>
      </c>
    </row>
    <row r="43" spans="1:47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6"/>
      <c r="M43" s="23" t="s">
        <v>20</v>
      </c>
      <c r="N43" s="11">
        <v>0</v>
      </c>
      <c r="O43" s="11">
        <v>0</v>
      </c>
      <c r="P43" s="11">
        <v>8</v>
      </c>
      <c r="Q43" s="11">
        <v>18</v>
      </c>
      <c r="R43" s="11">
        <v>30</v>
      </c>
      <c r="S43" s="11">
        <v>16</v>
      </c>
      <c r="T43" s="11">
        <v>8</v>
      </c>
      <c r="U43" s="11">
        <v>0</v>
      </c>
      <c r="V43" s="54">
        <f t="shared" si="21"/>
        <v>80</v>
      </c>
      <c r="W43" s="54">
        <f>V43/V$13</f>
        <v>0.44469149527515284</v>
      </c>
      <c r="X43" s="46"/>
      <c r="Y43" s="23" t="s">
        <v>20</v>
      </c>
      <c r="Z43" s="11">
        <v>0</v>
      </c>
      <c r="AA43" s="11">
        <v>0</v>
      </c>
      <c r="AB43" s="11">
        <v>10</v>
      </c>
      <c r="AC43" s="11">
        <v>24</v>
      </c>
      <c r="AD43" s="11">
        <v>30</v>
      </c>
      <c r="AE43" s="11">
        <v>18</v>
      </c>
      <c r="AF43" s="11">
        <v>0</v>
      </c>
      <c r="AG43" s="11">
        <v>0</v>
      </c>
      <c r="AH43" s="54">
        <f>SUM(Z43:AG43)</f>
        <v>82</v>
      </c>
      <c r="AI43" s="54">
        <f>AH43/AH$13</f>
        <v>0.41160066926938094</v>
      </c>
      <c r="AJ43" s="46"/>
      <c r="AK43" s="23" t="s">
        <v>20</v>
      </c>
      <c r="AL43" s="11">
        <v>0</v>
      </c>
      <c r="AM43" s="11">
        <v>0</v>
      </c>
      <c r="AN43" s="11">
        <v>19</v>
      </c>
      <c r="AO43" s="11">
        <v>34</v>
      </c>
      <c r="AP43" s="11">
        <v>15</v>
      </c>
      <c r="AQ43" s="11">
        <v>16</v>
      </c>
      <c r="AR43" s="11">
        <v>0</v>
      </c>
      <c r="AS43" s="11">
        <v>0</v>
      </c>
      <c r="AT43" s="54">
        <f>SUM(AL43:AS43)</f>
        <v>84</v>
      </c>
      <c r="AU43" s="54">
        <f>AT43/AT$13</f>
        <v>0.45487364620938631</v>
      </c>
    </row>
    <row r="44" spans="1:47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6"/>
      <c r="M44" s="23" t="s">
        <v>21</v>
      </c>
      <c r="N44" s="11">
        <v>0</v>
      </c>
      <c r="O44" s="11">
        <v>0</v>
      </c>
      <c r="P44" s="12">
        <v>13</v>
      </c>
      <c r="Q44" s="12">
        <v>22</v>
      </c>
      <c r="R44" s="12">
        <v>37</v>
      </c>
      <c r="S44" s="24"/>
      <c r="T44" s="24"/>
      <c r="U44" s="24"/>
      <c r="V44" s="54"/>
      <c r="W44" s="54"/>
      <c r="X44" s="46"/>
      <c r="Y44" s="23" t="s">
        <v>21</v>
      </c>
      <c r="Z44" s="11">
        <v>0</v>
      </c>
      <c r="AA44" s="11">
        <v>0</v>
      </c>
      <c r="AB44" s="12">
        <v>18</v>
      </c>
      <c r="AC44" s="12">
        <v>19</v>
      </c>
      <c r="AD44" s="12">
        <v>29</v>
      </c>
      <c r="AE44" s="12">
        <v>20</v>
      </c>
      <c r="AF44" s="12">
        <v>8</v>
      </c>
      <c r="AG44" s="12">
        <v>0</v>
      </c>
      <c r="AH44" s="54">
        <f>SUM(Z44:AG44)</f>
        <v>94</v>
      </c>
      <c r="AI44" s="54">
        <f>AH44/AH$13</f>
        <v>0.47183491355270496</v>
      </c>
      <c r="AJ44" s="46"/>
      <c r="AK44" s="23" t="s">
        <v>21</v>
      </c>
      <c r="AL44" s="11">
        <v>0</v>
      </c>
      <c r="AM44" s="11">
        <v>0</v>
      </c>
      <c r="AN44" s="12">
        <v>11</v>
      </c>
      <c r="AO44" s="12">
        <v>25</v>
      </c>
      <c r="AP44" s="12">
        <v>52</v>
      </c>
      <c r="AQ44" s="12">
        <v>15</v>
      </c>
      <c r="AR44" s="12">
        <v>10</v>
      </c>
      <c r="AS44" s="12">
        <v>1</v>
      </c>
      <c r="AT44" s="54">
        <f>SUM(AL44:AS44)</f>
        <v>114</v>
      </c>
      <c r="AU44" s="54">
        <f>AT44/AT$13</f>
        <v>0.61732851985559567</v>
      </c>
    </row>
    <row r="45" spans="1:47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6"/>
      <c r="M45" s="23" t="s">
        <v>22</v>
      </c>
      <c r="N45" s="11">
        <v>0</v>
      </c>
      <c r="O45" s="11">
        <v>0</v>
      </c>
      <c r="P45" s="11">
        <v>6</v>
      </c>
      <c r="Q45" s="11">
        <v>15</v>
      </c>
      <c r="R45" s="11">
        <v>43</v>
      </c>
      <c r="S45" s="12">
        <v>11</v>
      </c>
      <c r="T45" s="11">
        <v>4</v>
      </c>
      <c r="U45" s="11">
        <v>0</v>
      </c>
      <c r="V45" s="54">
        <f t="shared" si="21"/>
        <v>79</v>
      </c>
      <c r="W45" s="54"/>
      <c r="X45" s="46"/>
      <c r="Y45" s="23" t="s">
        <v>22</v>
      </c>
      <c r="Z45" s="11">
        <v>0</v>
      </c>
      <c r="AA45" s="11">
        <v>0</v>
      </c>
      <c r="AB45" s="11">
        <v>15</v>
      </c>
      <c r="AC45" s="11">
        <v>18</v>
      </c>
      <c r="AD45" s="11">
        <v>21</v>
      </c>
      <c r="AE45" s="12">
        <v>19</v>
      </c>
      <c r="AF45" s="11">
        <v>0</v>
      </c>
      <c r="AG45" s="11">
        <v>0</v>
      </c>
      <c r="AH45" s="54">
        <f>SUM(Z45:AG45)</f>
        <v>73</v>
      </c>
      <c r="AI45" s="54">
        <f>AH45/AH$13</f>
        <v>0.36642498605688789</v>
      </c>
      <c r="AJ45" s="46"/>
      <c r="AK45" s="23" t="s">
        <v>22</v>
      </c>
      <c r="AL45" s="11">
        <v>0</v>
      </c>
      <c r="AM45" s="11">
        <v>0</v>
      </c>
      <c r="AN45" s="11">
        <v>5</v>
      </c>
      <c r="AO45" s="11">
        <v>6</v>
      </c>
      <c r="AP45" s="15"/>
      <c r="AQ45" s="24"/>
      <c r="AR45" s="15"/>
      <c r="AS45" s="15"/>
      <c r="AT45" s="54"/>
      <c r="AU45" s="54"/>
    </row>
    <row r="46" spans="1:47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6"/>
      <c r="M46" s="23" t="s">
        <v>11</v>
      </c>
      <c r="N46" s="55">
        <f t="shared" ref="N46:U46" si="24">AVERAGE(N36:N45)</f>
        <v>0</v>
      </c>
      <c r="O46" s="55">
        <f t="shared" si="24"/>
        <v>0</v>
      </c>
      <c r="P46" s="55">
        <f t="shared" si="24"/>
        <v>9.5555555555555554</v>
      </c>
      <c r="Q46" s="55">
        <f t="shared" si="24"/>
        <v>19.111111111111111</v>
      </c>
      <c r="R46" s="55">
        <f t="shared" si="24"/>
        <v>33.222222222222221</v>
      </c>
      <c r="S46" s="55">
        <f t="shared" si="24"/>
        <v>16</v>
      </c>
      <c r="T46" s="55">
        <f t="shared" si="24"/>
        <v>4.4000000000000004</v>
      </c>
      <c r="U46" s="55">
        <f t="shared" si="24"/>
        <v>0</v>
      </c>
      <c r="V46" s="55">
        <f>AVERAGE(V36:V45)</f>
        <v>83</v>
      </c>
      <c r="W46" s="55">
        <f>V46/V$13</f>
        <v>0.46136742634797107</v>
      </c>
      <c r="X46" s="46"/>
      <c r="Y46" s="23" t="s">
        <v>11</v>
      </c>
      <c r="Z46" s="55">
        <f t="shared" ref="Z46:AG46" si="25">AVERAGE(Z36:Z45)</f>
        <v>0</v>
      </c>
      <c r="AA46" s="55">
        <f t="shared" si="25"/>
        <v>0</v>
      </c>
      <c r="AB46" s="55">
        <f t="shared" si="25"/>
        <v>13.4</v>
      </c>
      <c r="AC46" s="55">
        <f t="shared" si="25"/>
        <v>22.333333333333332</v>
      </c>
      <c r="AD46" s="55">
        <f t="shared" si="25"/>
        <v>26.4</v>
      </c>
      <c r="AE46" s="55">
        <f t="shared" si="25"/>
        <v>14.8</v>
      </c>
      <c r="AF46" s="55">
        <f t="shared" si="25"/>
        <v>4.4000000000000004</v>
      </c>
      <c r="AG46" s="55">
        <f t="shared" si="25"/>
        <v>0</v>
      </c>
      <c r="AH46" s="55">
        <f>AVERAGE(AH36:AH45)</f>
        <v>73.666666666666671</v>
      </c>
      <c r="AI46" s="55">
        <f>AH46/AH$13</f>
        <v>0.36977133296151704</v>
      </c>
      <c r="AJ46" s="57"/>
      <c r="AK46" s="23" t="s">
        <v>11</v>
      </c>
      <c r="AL46" s="55">
        <f t="shared" ref="AL46:AS46" si="26">AVERAGE(AL36:AL45)</f>
        <v>0</v>
      </c>
      <c r="AM46" s="55">
        <f t="shared" si="26"/>
        <v>0</v>
      </c>
      <c r="AN46" s="55">
        <f t="shared" si="26"/>
        <v>12.8</v>
      </c>
      <c r="AO46" s="55">
        <f t="shared" si="26"/>
        <v>21.888888888888889</v>
      </c>
      <c r="AP46" s="55">
        <f t="shared" si="26"/>
        <v>43.25</v>
      </c>
      <c r="AQ46" s="55">
        <f t="shared" si="26"/>
        <v>10.833333333333334</v>
      </c>
      <c r="AR46" s="55">
        <f t="shared" si="26"/>
        <v>7.666666666666667</v>
      </c>
      <c r="AS46" s="55">
        <f t="shared" si="26"/>
        <v>0.16666666666666666</v>
      </c>
      <c r="AT46" s="55">
        <f>AVERAGE(AT36:AT45)</f>
        <v>91.166666666666671</v>
      </c>
      <c r="AU46" s="55">
        <f>AT46/AT$13</f>
        <v>0.49368231046931416</v>
      </c>
    </row>
    <row r="47" spans="1:47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6"/>
      <c r="M47" s="66" t="s">
        <v>12</v>
      </c>
      <c r="N47" s="69">
        <f t="shared" ref="N47:U47" si="27">(STDEV(N36:N45))/(SQRT(COUNT(N36:N45)))</f>
        <v>0</v>
      </c>
      <c r="O47" s="69">
        <f t="shared" si="27"/>
        <v>0</v>
      </c>
      <c r="P47" s="69">
        <f t="shared" si="27"/>
        <v>1.2484558363469016</v>
      </c>
      <c r="Q47" s="69">
        <f t="shared" si="27"/>
        <v>1.7984904506931823</v>
      </c>
      <c r="R47" s="69">
        <f t="shared" si="27"/>
        <v>2.8273356999998804</v>
      </c>
      <c r="S47" s="69">
        <f t="shared" si="27"/>
        <v>2.0736441353327719</v>
      </c>
      <c r="T47" s="69">
        <f t="shared" si="27"/>
        <v>2.0396078054371141</v>
      </c>
      <c r="U47" s="69">
        <f t="shared" si="27"/>
        <v>0</v>
      </c>
      <c r="V47" s="69">
        <f>(STDEV(V36:V45))/(SQRT(COUNT(V36:V45)))</f>
        <v>3.4785054261852171</v>
      </c>
      <c r="W47" s="55">
        <f>V47/V$13</f>
        <v>1.9335772241162962E-2</v>
      </c>
      <c r="X47" s="46"/>
      <c r="Y47" s="66" t="s">
        <v>12</v>
      </c>
      <c r="Z47" s="69">
        <f t="shared" ref="Z47:AG47" si="28">(STDEV(Z36:Z45))/(SQRT(COUNT(Z36:Z45)))</f>
        <v>0</v>
      </c>
      <c r="AA47" s="69">
        <f t="shared" si="28"/>
        <v>0</v>
      </c>
      <c r="AB47" s="69">
        <f t="shared" si="28"/>
        <v>1.4313940369055929</v>
      </c>
      <c r="AC47" s="69">
        <f t="shared" si="28"/>
        <v>1.5898986690282426</v>
      </c>
      <c r="AD47" s="69">
        <f t="shared" si="28"/>
        <v>1.5999999999999972</v>
      </c>
      <c r="AE47" s="69">
        <f t="shared" si="28"/>
        <v>2.8178005607210737</v>
      </c>
      <c r="AF47" s="69">
        <f t="shared" si="28"/>
        <v>2.2045407685048604</v>
      </c>
      <c r="AG47" s="69">
        <f t="shared" si="28"/>
        <v>0</v>
      </c>
      <c r="AH47" s="69">
        <f>(STDEV(AH36:AH45))/(SQRT(COUNT(AH36:AH45)))</f>
        <v>8.2650536060639741</v>
      </c>
      <c r="AI47" s="55">
        <f>AH47/AH$13</f>
        <v>4.1486604826868806E-2</v>
      </c>
      <c r="AJ47" s="70"/>
      <c r="AK47" s="66" t="s">
        <v>12</v>
      </c>
      <c r="AL47" s="69">
        <f t="shared" ref="AL47:AS47" si="29">(STDEV(AL36:AL45))/(SQRT(COUNT(AL36:AL45)))</f>
        <v>0</v>
      </c>
      <c r="AM47" s="69">
        <f t="shared" si="29"/>
        <v>0</v>
      </c>
      <c r="AN47" s="69">
        <f t="shared" si="29"/>
        <v>1.3968217893171304</v>
      </c>
      <c r="AO47" s="69">
        <f t="shared" si="29"/>
        <v>5.2558022023401394</v>
      </c>
      <c r="AP47" s="69">
        <f t="shared" si="29"/>
        <v>6.6110027335387738</v>
      </c>
      <c r="AQ47" s="69">
        <f t="shared" si="29"/>
        <v>2.1200104821543801</v>
      </c>
      <c r="AR47" s="69">
        <f t="shared" si="29"/>
        <v>3.6666666666666665</v>
      </c>
      <c r="AS47" s="69">
        <f t="shared" si="29"/>
        <v>0.16666666666666669</v>
      </c>
      <c r="AT47" s="69">
        <f>(STDEV(AT36:AT45))/(SQRT(COUNT(AT36:AT45)))</f>
        <v>14.526795165409949</v>
      </c>
      <c r="AU47" s="55">
        <f>AT47/AT$13</f>
        <v>7.8664955769367953E-2</v>
      </c>
    </row>
    <row r="48" spans="1:47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6"/>
      <c r="M48" s="61"/>
      <c r="N48" s="62"/>
      <c r="O48" s="62"/>
      <c r="P48" s="62"/>
      <c r="Q48" s="62"/>
      <c r="R48" s="62"/>
      <c r="S48" s="62"/>
      <c r="T48" s="62"/>
      <c r="U48" s="62"/>
      <c r="V48" s="62"/>
      <c r="W48" s="43"/>
      <c r="X48" s="46"/>
      <c r="Y48" s="61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3"/>
      <c r="AK48" s="61"/>
      <c r="AL48" s="62"/>
      <c r="AM48" s="62"/>
      <c r="AN48" s="62"/>
      <c r="AO48" s="62"/>
      <c r="AP48" s="62"/>
      <c r="AQ48" s="62"/>
      <c r="AR48" s="62"/>
      <c r="AS48" s="62"/>
      <c r="AT48" s="62"/>
      <c r="AU48" s="43"/>
    </row>
    <row r="49" spans="1:47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6"/>
      <c r="M49" s="50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6"/>
      <c r="Y49" s="50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6"/>
      <c r="AK49" s="50"/>
      <c r="AL49" s="43"/>
      <c r="AM49" s="43"/>
      <c r="AN49" s="43"/>
      <c r="AO49" s="43"/>
      <c r="AP49" s="43"/>
      <c r="AQ49" s="43"/>
      <c r="AR49" s="43"/>
      <c r="AS49" s="43"/>
      <c r="AT49" s="43"/>
      <c r="AU49" s="43"/>
    </row>
    <row r="50" spans="1:47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6"/>
      <c r="M50" s="50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6"/>
      <c r="Y50" s="50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6"/>
      <c r="AK50" s="50"/>
      <c r="AL50" s="43"/>
      <c r="AM50" s="43"/>
      <c r="AN50" s="43"/>
      <c r="AO50" s="43"/>
      <c r="AP50" s="43"/>
      <c r="AQ50" s="43"/>
      <c r="AR50" s="43"/>
      <c r="AS50" s="43"/>
      <c r="AT50" s="43"/>
      <c r="AU50" s="43"/>
    </row>
    <row r="51" spans="1:47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6"/>
      <c r="M51" s="64" t="s">
        <v>43</v>
      </c>
      <c r="N51" s="65">
        <v>0</v>
      </c>
      <c r="O51" s="65">
        <v>1</v>
      </c>
      <c r="P51" s="65">
        <v>2</v>
      </c>
      <c r="Q51" s="65">
        <v>3</v>
      </c>
      <c r="R51" s="65">
        <v>4</v>
      </c>
      <c r="S51" s="65">
        <v>5</v>
      </c>
      <c r="T51" s="65">
        <v>6</v>
      </c>
      <c r="U51" s="65">
        <v>7</v>
      </c>
      <c r="V51" s="65" t="s">
        <v>0</v>
      </c>
      <c r="W51" s="65" t="s">
        <v>31</v>
      </c>
      <c r="X51" s="46"/>
      <c r="Y51" s="64" t="s">
        <v>48</v>
      </c>
      <c r="Z51" s="65">
        <v>0</v>
      </c>
      <c r="AA51" s="65">
        <v>1</v>
      </c>
      <c r="AB51" s="65">
        <v>2</v>
      </c>
      <c r="AC51" s="65">
        <v>3</v>
      </c>
      <c r="AD51" s="65">
        <v>4</v>
      </c>
      <c r="AE51" s="65">
        <v>5</v>
      </c>
      <c r="AF51" s="65">
        <v>6</v>
      </c>
      <c r="AG51" s="65">
        <v>7</v>
      </c>
      <c r="AH51" s="65" t="s">
        <v>0</v>
      </c>
      <c r="AI51" s="65" t="s">
        <v>40</v>
      </c>
      <c r="AJ51" s="51"/>
      <c r="AK51" s="64" t="s">
        <v>53</v>
      </c>
      <c r="AL51" s="65">
        <v>0</v>
      </c>
      <c r="AM51" s="65">
        <v>1</v>
      </c>
      <c r="AN51" s="65">
        <v>2</v>
      </c>
      <c r="AO51" s="65">
        <v>3</v>
      </c>
      <c r="AP51" s="65">
        <v>4</v>
      </c>
      <c r="AQ51" s="65">
        <v>5</v>
      </c>
      <c r="AR51" s="65">
        <v>6</v>
      </c>
      <c r="AS51" s="65">
        <v>7</v>
      </c>
      <c r="AT51" s="65" t="s">
        <v>0</v>
      </c>
      <c r="AU51" s="65" t="s">
        <v>40</v>
      </c>
    </row>
    <row r="52" spans="1:47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6"/>
      <c r="M52" s="23" t="s">
        <v>13</v>
      </c>
      <c r="N52" s="11">
        <v>0</v>
      </c>
      <c r="O52" s="11">
        <v>0</v>
      </c>
      <c r="P52" s="11">
        <v>17</v>
      </c>
      <c r="Q52" s="11">
        <v>24</v>
      </c>
      <c r="R52" s="12">
        <v>21</v>
      </c>
      <c r="S52" s="11">
        <v>13</v>
      </c>
      <c r="T52" s="11">
        <v>4</v>
      </c>
      <c r="U52" s="11">
        <v>0</v>
      </c>
      <c r="V52" s="54">
        <f>SUM(N52:U52)</f>
        <v>79</v>
      </c>
      <c r="W52" s="54">
        <f>V52/V$13</f>
        <v>0.43913285158421345</v>
      </c>
      <c r="X52" s="46"/>
      <c r="Y52" s="23" t="s">
        <v>13</v>
      </c>
      <c r="Z52" s="11">
        <v>0</v>
      </c>
      <c r="AA52" s="11">
        <v>0</v>
      </c>
      <c r="AB52" s="11">
        <v>11</v>
      </c>
      <c r="AC52" s="11">
        <v>22</v>
      </c>
      <c r="AD52" s="12">
        <v>15</v>
      </c>
      <c r="AE52" s="11">
        <v>10</v>
      </c>
      <c r="AF52" s="11">
        <v>0</v>
      </c>
      <c r="AG52" s="11">
        <v>0</v>
      </c>
      <c r="AH52" s="54">
        <f>SUM(Z52:AG52)</f>
        <v>58</v>
      </c>
      <c r="AI52" s="54">
        <f>AH52/AH$13</f>
        <v>0.29113218070273283</v>
      </c>
      <c r="AJ52" s="46"/>
      <c r="AK52" s="23" t="s">
        <v>13</v>
      </c>
      <c r="AL52" s="11">
        <v>0</v>
      </c>
      <c r="AM52" s="11">
        <v>0</v>
      </c>
      <c r="AN52" s="11">
        <v>0</v>
      </c>
      <c r="AO52" s="15" t="s">
        <v>51</v>
      </c>
      <c r="AP52" s="24"/>
      <c r="AQ52" s="15"/>
      <c r="AR52" s="15"/>
      <c r="AS52" s="15"/>
      <c r="AT52" s="54"/>
      <c r="AU52" s="54"/>
    </row>
    <row r="53" spans="1:47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6"/>
      <c r="M53" s="23" t="s">
        <v>29</v>
      </c>
      <c r="N53" s="11">
        <v>0</v>
      </c>
      <c r="O53" s="11">
        <v>0</v>
      </c>
      <c r="P53" s="11">
        <v>19</v>
      </c>
      <c r="Q53" s="11">
        <v>29</v>
      </c>
      <c r="R53" s="24"/>
      <c r="S53" s="15"/>
      <c r="T53" s="15"/>
      <c r="U53" s="15"/>
      <c r="V53" s="54"/>
      <c r="W53" s="54"/>
      <c r="X53" s="46"/>
      <c r="Y53" s="23" t="s">
        <v>29</v>
      </c>
      <c r="Z53" s="11">
        <v>0</v>
      </c>
      <c r="AA53" s="11">
        <v>0</v>
      </c>
      <c r="AB53" s="11">
        <v>15</v>
      </c>
      <c r="AC53" s="11">
        <v>31</v>
      </c>
      <c r="AD53" s="24"/>
      <c r="AE53" s="15"/>
      <c r="AF53" s="15"/>
      <c r="AG53" s="15"/>
      <c r="AH53" s="54"/>
      <c r="AI53" s="54"/>
      <c r="AJ53" s="46"/>
      <c r="AK53" s="23" t="s">
        <v>29</v>
      </c>
      <c r="AL53" s="11">
        <v>0</v>
      </c>
      <c r="AM53" s="11">
        <v>0</v>
      </c>
      <c r="AN53" s="11">
        <v>2</v>
      </c>
      <c r="AO53" s="11">
        <v>26</v>
      </c>
      <c r="AP53" s="12">
        <v>20</v>
      </c>
      <c r="AQ53" s="11">
        <v>16</v>
      </c>
      <c r="AR53" s="11">
        <v>7</v>
      </c>
      <c r="AS53" s="11">
        <v>0</v>
      </c>
      <c r="AT53" s="54">
        <f>SUM(AL53:AS53)</f>
        <v>71</v>
      </c>
      <c r="AU53" s="54">
        <f>AT53/AT$13</f>
        <v>0.3844765342960289</v>
      </c>
    </row>
    <row r="54" spans="1:47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6"/>
      <c r="M54" s="23" t="s">
        <v>30</v>
      </c>
      <c r="N54" s="11">
        <v>0</v>
      </c>
      <c r="O54" s="11">
        <v>0</v>
      </c>
      <c r="P54" s="15"/>
      <c r="Q54" s="15"/>
      <c r="R54" s="24"/>
      <c r="S54" s="15"/>
      <c r="T54" s="15"/>
      <c r="U54" s="15"/>
      <c r="V54" s="54"/>
      <c r="W54" s="54"/>
      <c r="X54" s="46"/>
      <c r="Y54" s="23" t="s">
        <v>30</v>
      </c>
      <c r="Z54" s="11">
        <v>0</v>
      </c>
      <c r="AA54" s="11">
        <v>0</v>
      </c>
      <c r="AB54" s="11">
        <v>8</v>
      </c>
      <c r="AC54" s="11">
        <v>26</v>
      </c>
      <c r="AD54" s="12">
        <v>11</v>
      </c>
      <c r="AE54" s="11">
        <v>11</v>
      </c>
      <c r="AF54" s="11">
        <v>14</v>
      </c>
      <c r="AG54" s="11">
        <v>0</v>
      </c>
      <c r="AH54" s="54">
        <f>SUM(Z54:AG54)</f>
        <v>70</v>
      </c>
      <c r="AI54" s="54">
        <f>AH54/AH$13</f>
        <v>0.35136642498605686</v>
      </c>
      <c r="AJ54" s="46"/>
      <c r="AK54" s="23" t="s">
        <v>30</v>
      </c>
      <c r="AL54" s="11">
        <v>0</v>
      </c>
      <c r="AM54" s="11">
        <v>0</v>
      </c>
      <c r="AN54" s="11">
        <v>24</v>
      </c>
      <c r="AO54" s="11">
        <v>11</v>
      </c>
      <c r="AP54" s="12">
        <v>49</v>
      </c>
      <c r="AQ54" s="11">
        <v>14</v>
      </c>
      <c r="AR54" s="11">
        <v>15</v>
      </c>
      <c r="AS54" s="11">
        <v>3</v>
      </c>
      <c r="AT54" s="54">
        <f>SUM(AL54:AS54)</f>
        <v>116</v>
      </c>
      <c r="AU54" s="54">
        <f>AT54/AT$13</f>
        <v>0.62815884476534301</v>
      </c>
    </row>
    <row r="55" spans="1:47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6"/>
      <c r="M55" s="23" t="s">
        <v>16</v>
      </c>
      <c r="N55" s="11">
        <v>0</v>
      </c>
      <c r="O55" s="11">
        <v>0</v>
      </c>
      <c r="P55" s="11">
        <v>10</v>
      </c>
      <c r="Q55" s="11">
        <v>15</v>
      </c>
      <c r="R55" s="12">
        <v>33</v>
      </c>
      <c r="S55" s="11">
        <v>16</v>
      </c>
      <c r="T55" s="11">
        <v>0</v>
      </c>
      <c r="U55" s="11">
        <v>0</v>
      </c>
      <c r="V55" s="54">
        <f t="shared" ref="V53:V61" si="30">SUM(N55:U55)</f>
        <v>74</v>
      </c>
      <c r="W55" s="54">
        <f>V55/V$13</f>
        <v>0.41133963312951638</v>
      </c>
      <c r="X55" s="46"/>
      <c r="Y55" s="23" t="s">
        <v>16</v>
      </c>
      <c r="Z55" s="11">
        <v>0</v>
      </c>
      <c r="AA55" s="11">
        <v>0</v>
      </c>
      <c r="AB55" s="11">
        <v>30</v>
      </c>
      <c r="AC55" s="11">
        <v>28</v>
      </c>
      <c r="AD55" s="12">
        <v>21</v>
      </c>
      <c r="AE55" s="11">
        <v>30</v>
      </c>
      <c r="AF55" s="11">
        <v>12</v>
      </c>
      <c r="AG55" s="11">
        <v>0</v>
      </c>
      <c r="AH55" s="54">
        <f t="shared" ref="AH55:AH61" si="31">SUM(Z55:AG55)</f>
        <v>121</v>
      </c>
      <c r="AI55" s="54">
        <f t="shared" ref="AI55:AI61" si="32">AH55/AH$13</f>
        <v>0.60736196319018398</v>
      </c>
      <c r="AJ55" s="46"/>
      <c r="AK55" s="23" t="s">
        <v>16</v>
      </c>
      <c r="AL55" s="11">
        <v>0</v>
      </c>
      <c r="AM55" s="11">
        <v>0</v>
      </c>
      <c r="AN55" s="11">
        <v>10</v>
      </c>
      <c r="AO55" s="11">
        <v>14</v>
      </c>
      <c r="AP55" s="12">
        <v>41</v>
      </c>
      <c r="AQ55" s="11">
        <v>18</v>
      </c>
      <c r="AR55" s="11">
        <v>2</v>
      </c>
      <c r="AS55" s="11">
        <v>0</v>
      </c>
      <c r="AT55" s="54">
        <f>SUM(AL55:AS55)</f>
        <v>85</v>
      </c>
      <c r="AU55" s="54">
        <f>AT55/AT$13</f>
        <v>0.46028880866425997</v>
      </c>
    </row>
    <row r="56" spans="1:47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6"/>
      <c r="M56" s="23" t="s">
        <v>17</v>
      </c>
      <c r="N56" s="11">
        <v>0</v>
      </c>
      <c r="O56" s="11">
        <v>0</v>
      </c>
      <c r="P56" s="11">
        <v>14</v>
      </c>
      <c r="Q56" s="11">
        <v>16</v>
      </c>
      <c r="R56" s="12">
        <v>26</v>
      </c>
      <c r="S56" s="12">
        <v>24</v>
      </c>
      <c r="T56" s="11">
        <v>12</v>
      </c>
      <c r="U56" s="11">
        <v>0</v>
      </c>
      <c r="V56" s="54">
        <f t="shared" si="30"/>
        <v>92</v>
      </c>
      <c r="W56" s="54">
        <f>V56/V$13</f>
        <v>0.51139521956642575</v>
      </c>
      <c r="X56" s="46"/>
      <c r="Y56" s="23" t="s">
        <v>17</v>
      </c>
      <c r="Z56" s="11">
        <v>0</v>
      </c>
      <c r="AA56" s="11">
        <v>0</v>
      </c>
      <c r="AB56" s="11">
        <v>17</v>
      </c>
      <c r="AC56" s="15"/>
      <c r="AD56" s="24"/>
      <c r="AE56" s="24"/>
      <c r="AF56" s="15"/>
      <c r="AG56" s="15"/>
      <c r="AH56" s="54"/>
      <c r="AI56" s="54"/>
      <c r="AJ56" s="46"/>
      <c r="AK56" s="23" t="s">
        <v>17</v>
      </c>
      <c r="AL56" s="11">
        <v>0</v>
      </c>
      <c r="AM56" s="11">
        <v>0</v>
      </c>
      <c r="AN56" s="11">
        <v>13</v>
      </c>
      <c r="AO56" s="11">
        <v>10</v>
      </c>
      <c r="AP56" s="24"/>
      <c r="AQ56" s="24"/>
      <c r="AR56" s="15"/>
      <c r="AS56" s="15"/>
      <c r="AT56" s="54"/>
      <c r="AU56" s="54"/>
    </row>
    <row r="57" spans="1:47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6"/>
      <c r="M57" s="23" t="s">
        <v>18</v>
      </c>
      <c r="N57" s="11">
        <v>0</v>
      </c>
      <c r="O57" s="11">
        <v>0</v>
      </c>
      <c r="P57" s="11">
        <v>14</v>
      </c>
      <c r="Q57" s="11">
        <v>19</v>
      </c>
      <c r="R57" s="12">
        <v>43</v>
      </c>
      <c r="S57" s="11">
        <v>26</v>
      </c>
      <c r="T57" s="11">
        <v>10</v>
      </c>
      <c r="U57" s="11">
        <v>0</v>
      </c>
      <c r="V57" s="54">
        <f t="shared" si="30"/>
        <v>112</v>
      </c>
      <c r="W57" s="54">
        <f>V57/V$13</f>
        <v>0.62256809338521402</v>
      </c>
      <c r="X57" s="46"/>
      <c r="Y57" s="23" t="s">
        <v>18</v>
      </c>
      <c r="Z57" s="11">
        <v>0</v>
      </c>
      <c r="AA57" s="11">
        <v>0</v>
      </c>
      <c r="AB57" s="11">
        <v>13</v>
      </c>
      <c r="AC57" s="11">
        <v>25</v>
      </c>
      <c r="AD57" s="12">
        <v>9</v>
      </c>
      <c r="AE57" s="11">
        <v>31</v>
      </c>
      <c r="AF57" s="11">
        <v>13</v>
      </c>
      <c r="AG57" s="11">
        <v>0</v>
      </c>
      <c r="AH57" s="54">
        <f t="shared" si="31"/>
        <v>91</v>
      </c>
      <c r="AI57" s="54">
        <f t="shared" si="32"/>
        <v>0.45677635248187393</v>
      </c>
      <c r="AJ57" s="46"/>
      <c r="AK57" s="23" t="s">
        <v>18</v>
      </c>
      <c r="AL57" s="11">
        <v>0</v>
      </c>
      <c r="AM57" s="11">
        <v>0</v>
      </c>
      <c r="AN57" s="11">
        <v>19</v>
      </c>
      <c r="AO57" s="11">
        <v>11</v>
      </c>
      <c r="AP57" s="12">
        <v>32</v>
      </c>
      <c r="AQ57" s="11">
        <v>15</v>
      </c>
      <c r="AR57" s="11">
        <v>14</v>
      </c>
      <c r="AS57" s="11">
        <v>0</v>
      </c>
      <c r="AT57" s="54">
        <f>SUM(AL57:AS57)</f>
        <v>91</v>
      </c>
      <c r="AU57" s="54">
        <f>AT57/AT$13</f>
        <v>0.49277978339350181</v>
      </c>
    </row>
    <row r="58" spans="1:47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6"/>
      <c r="M58" s="23" t="s">
        <v>19</v>
      </c>
      <c r="N58" s="11">
        <v>0</v>
      </c>
      <c r="O58" s="11">
        <v>0</v>
      </c>
      <c r="P58" s="11">
        <v>7</v>
      </c>
      <c r="Q58" s="11">
        <v>11</v>
      </c>
      <c r="R58" s="12">
        <v>22</v>
      </c>
      <c r="S58" s="15"/>
      <c r="T58" s="15"/>
      <c r="U58" s="15"/>
      <c r="V58" s="54"/>
      <c r="W58" s="54"/>
      <c r="X58" s="46"/>
      <c r="Y58" s="23" t="s">
        <v>19</v>
      </c>
      <c r="Z58" s="11">
        <v>0</v>
      </c>
      <c r="AA58" s="11">
        <v>0</v>
      </c>
      <c r="AB58" s="11">
        <v>14</v>
      </c>
      <c r="AC58" s="11">
        <v>28</v>
      </c>
      <c r="AD58" s="12">
        <v>13</v>
      </c>
      <c r="AE58" s="11">
        <v>22</v>
      </c>
      <c r="AF58" s="11">
        <v>6</v>
      </c>
      <c r="AG58" s="11">
        <v>0</v>
      </c>
      <c r="AH58" s="54">
        <f t="shared" si="31"/>
        <v>83</v>
      </c>
      <c r="AI58" s="54">
        <f t="shared" si="32"/>
        <v>0.41662018962632458</v>
      </c>
      <c r="AJ58" s="46"/>
      <c r="AK58" s="23" t="s">
        <v>19</v>
      </c>
      <c r="AL58" s="11">
        <v>0</v>
      </c>
      <c r="AM58" s="11">
        <v>0</v>
      </c>
      <c r="AN58" s="11">
        <v>2</v>
      </c>
      <c r="AO58" s="11">
        <v>28</v>
      </c>
      <c r="AP58" s="12">
        <v>39</v>
      </c>
      <c r="AQ58" s="11">
        <v>0</v>
      </c>
      <c r="AR58" s="11">
        <v>0</v>
      </c>
      <c r="AS58" s="11">
        <v>0</v>
      </c>
      <c r="AT58" s="54">
        <f>SUM(AL58:AS58)</f>
        <v>69</v>
      </c>
      <c r="AU58" s="54">
        <f>AT58/AT$13</f>
        <v>0.37364620938628162</v>
      </c>
    </row>
    <row r="59" spans="1:47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6"/>
      <c r="M59" s="23" t="s">
        <v>20</v>
      </c>
      <c r="N59" s="11">
        <v>0</v>
      </c>
      <c r="O59" s="11">
        <v>0</v>
      </c>
      <c r="P59" s="15"/>
      <c r="Q59" s="24"/>
      <c r="R59" s="24"/>
      <c r="S59" s="15"/>
      <c r="T59" s="15"/>
      <c r="U59" s="15"/>
      <c r="V59" s="54"/>
      <c r="W59" s="54"/>
      <c r="X59" s="46"/>
      <c r="Y59" s="23" t="s">
        <v>20</v>
      </c>
      <c r="Z59" s="11">
        <v>0</v>
      </c>
      <c r="AA59" s="11">
        <v>0</v>
      </c>
      <c r="AB59" s="11">
        <v>12</v>
      </c>
      <c r="AC59" s="12">
        <v>27</v>
      </c>
      <c r="AD59" s="12">
        <v>14</v>
      </c>
      <c r="AE59" s="11">
        <v>15</v>
      </c>
      <c r="AF59" s="11">
        <v>3</v>
      </c>
      <c r="AG59" s="11">
        <v>0</v>
      </c>
      <c r="AH59" s="54">
        <f t="shared" si="31"/>
        <v>71</v>
      </c>
      <c r="AI59" s="54">
        <f t="shared" si="32"/>
        <v>0.35638594534300055</v>
      </c>
      <c r="AJ59" s="46"/>
      <c r="AK59" s="23" t="s">
        <v>20</v>
      </c>
      <c r="AL59" s="11">
        <v>0</v>
      </c>
      <c r="AM59" s="11">
        <v>0</v>
      </c>
      <c r="AN59" s="11">
        <v>8</v>
      </c>
      <c r="AO59" s="12">
        <v>44</v>
      </c>
      <c r="AP59" s="12">
        <v>64</v>
      </c>
      <c r="AQ59" s="11">
        <v>12</v>
      </c>
      <c r="AR59" s="11">
        <v>5</v>
      </c>
      <c r="AS59" s="11">
        <v>0</v>
      </c>
      <c r="AT59" s="54">
        <f>SUM(AL59:AS59)</f>
        <v>133</v>
      </c>
      <c r="AU59" s="54">
        <f>AT59/AT$13</f>
        <v>0.72021660649819497</v>
      </c>
    </row>
    <row r="60" spans="1:47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6"/>
      <c r="M60" s="23" t="s">
        <v>21</v>
      </c>
      <c r="N60" s="11">
        <v>0</v>
      </c>
      <c r="O60" s="11">
        <v>0</v>
      </c>
      <c r="P60" s="11">
        <v>19</v>
      </c>
      <c r="Q60" s="11">
        <v>20</v>
      </c>
      <c r="R60" s="12">
        <v>39</v>
      </c>
      <c r="S60" s="15"/>
      <c r="T60" s="15"/>
      <c r="U60" s="15"/>
      <c r="V60" s="54"/>
      <c r="W60" s="54"/>
      <c r="X60" s="46"/>
      <c r="Y60" s="23" t="s">
        <v>21</v>
      </c>
      <c r="Z60" s="11">
        <v>0</v>
      </c>
      <c r="AA60" s="11">
        <v>0</v>
      </c>
      <c r="AB60" s="11">
        <v>17</v>
      </c>
      <c r="AC60" s="15"/>
      <c r="AD60" s="24"/>
      <c r="AE60" s="15"/>
      <c r="AF60" s="15"/>
      <c r="AG60" s="15"/>
      <c r="AH60" s="54"/>
      <c r="AI60" s="54"/>
      <c r="AJ60" s="46"/>
      <c r="AK60" s="23" t="s">
        <v>21</v>
      </c>
      <c r="AL60" s="11">
        <v>0</v>
      </c>
      <c r="AM60" s="11">
        <v>0</v>
      </c>
      <c r="AN60" s="11">
        <v>41</v>
      </c>
      <c r="AO60" s="11">
        <v>18</v>
      </c>
      <c r="AP60" s="12">
        <v>34</v>
      </c>
      <c r="AQ60" s="11">
        <v>11</v>
      </c>
      <c r="AR60" s="11">
        <v>9</v>
      </c>
      <c r="AS60" s="11">
        <v>2</v>
      </c>
      <c r="AT60" s="54">
        <f>SUM(AL60:AS60)</f>
        <v>115</v>
      </c>
      <c r="AU60" s="54">
        <f>AT60/AT$13</f>
        <v>0.62274368231046939</v>
      </c>
    </row>
    <row r="61" spans="1:47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6"/>
      <c r="M61" s="23" t="s">
        <v>22</v>
      </c>
      <c r="N61" s="11">
        <v>0</v>
      </c>
      <c r="O61" s="11">
        <v>0</v>
      </c>
      <c r="P61" s="11">
        <v>10</v>
      </c>
      <c r="Q61" s="11">
        <v>19</v>
      </c>
      <c r="R61" s="12">
        <v>20</v>
      </c>
      <c r="S61" s="11">
        <v>20</v>
      </c>
      <c r="T61" s="11">
        <v>5</v>
      </c>
      <c r="U61" s="11">
        <v>0</v>
      </c>
      <c r="V61" s="54">
        <f>AVERAGE(V52:V60)</f>
        <v>89.25</v>
      </c>
      <c r="W61" s="54">
        <f t="shared" ref="W58:W61" si="33">V61/V$13</f>
        <v>0.49610894941634237</v>
      </c>
      <c r="X61" s="46"/>
      <c r="Y61" s="23" t="s">
        <v>22</v>
      </c>
      <c r="Z61" s="11">
        <v>0</v>
      </c>
      <c r="AA61" s="11">
        <v>0</v>
      </c>
      <c r="AB61" s="11">
        <v>8</v>
      </c>
      <c r="AC61" s="11">
        <v>19</v>
      </c>
      <c r="AD61" s="12">
        <v>20</v>
      </c>
      <c r="AE61" s="11">
        <v>14</v>
      </c>
      <c r="AF61" s="11">
        <v>0</v>
      </c>
      <c r="AG61" s="11">
        <v>0</v>
      </c>
      <c r="AH61" s="54">
        <f t="shared" si="31"/>
        <v>61</v>
      </c>
      <c r="AI61" s="54">
        <f t="shared" si="32"/>
        <v>0.30619074177356387</v>
      </c>
      <c r="AJ61" s="46"/>
      <c r="AK61" s="23" t="s">
        <v>22</v>
      </c>
      <c r="AL61" s="11">
        <v>0</v>
      </c>
      <c r="AM61" s="11">
        <v>0</v>
      </c>
      <c r="AN61" s="11">
        <v>12</v>
      </c>
      <c r="AO61" s="11">
        <v>3</v>
      </c>
      <c r="AP61" s="24"/>
      <c r="AQ61" s="15"/>
      <c r="AR61" s="15"/>
      <c r="AS61" s="15"/>
      <c r="AT61" s="54"/>
      <c r="AU61" s="54"/>
    </row>
    <row r="62" spans="1:47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6"/>
      <c r="M62" s="23" t="s">
        <v>11</v>
      </c>
      <c r="N62" s="55">
        <f t="shared" ref="N62:U62" si="34">AVERAGE(N52:N61)</f>
        <v>0</v>
      </c>
      <c r="O62" s="55">
        <f t="shared" si="34"/>
        <v>0</v>
      </c>
      <c r="P62" s="55">
        <f t="shared" si="34"/>
        <v>13.75</v>
      </c>
      <c r="Q62" s="55">
        <f t="shared" si="34"/>
        <v>19.125</v>
      </c>
      <c r="R62" s="55">
        <f t="shared" si="34"/>
        <v>29.142857142857142</v>
      </c>
      <c r="S62" s="55">
        <f t="shared" si="34"/>
        <v>19.8</v>
      </c>
      <c r="T62" s="55">
        <f t="shared" si="34"/>
        <v>6.2</v>
      </c>
      <c r="U62" s="55">
        <f t="shared" si="34"/>
        <v>0</v>
      </c>
      <c r="V62" s="55">
        <f>SUM(N62:U62)</f>
        <v>88.017857142857139</v>
      </c>
      <c r="W62" s="55">
        <f>V62/V$13</f>
        <v>0.48925990629714916</v>
      </c>
      <c r="X62" s="46"/>
      <c r="Y62" s="23" t="s">
        <v>11</v>
      </c>
      <c r="Z62" s="55">
        <f t="shared" ref="Z62:AG62" si="35">AVERAGE(Z52:Z61)</f>
        <v>0</v>
      </c>
      <c r="AA62" s="55">
        <f t="shared" si="35"/>
        <v>0</v>
      </c>
      <c r="AB62" s="55">
        <f t="shared" si="35"/>
        <v>14.5</v>
      </c>
      <c r="AC62" s="55">
        <f t="shared" si="35"/>
        <v>25.75</v>
      </c>
      <c r="AD62" s="55">
        <f t="shared" si="35"/>
        <v>14.714285714285714</v>
      </c>
      <c r="AE62" s="55">
        <f>AVERAGE(AE52:AE61)</f>
        <v>19</v>
      </c>
      <c r="AF62" s="55">
        <f t="shared" si="35"/>
        <v>6.8571428571428568</v>
      </c>
      <c r="AG62" s="55">
        <f t="shared" si="35"/>
        <v>0</v>
      </c>
      <c r="AH62" s="55">
        <f>AVERAGE(AH52:AH61)</f>
        <v>79.285714285714292</v>
      </c>
      <c r="AI62" s="55">
        <f>AH62/AH$13</f>
        <v>0.39797625687196242</v>
      </c>
      <c r="AJ62" s="46"/>
      <c r="AK62" s="23" t="s">
        <v>11</v>
      </c>
      <c r="AL62" s="55">
        <f t="shared" ref="AL62:AP62" si="36">AVERAGE(AL52:AL61)</f>
        <v>0</v>
      </c>
      <c r="AM62" s="55">
        <f t="shared" si="36"/>
        <v>0</v>
      </c>
      <c r="AN62" s="55">
        <f t="shared" si="36"/>
        <v>13.1</v>
      </c>
      <c r="AO62" s="55">
        <f t="shared" si="36"/>
        <v>18.333333333333332</v>
      </c>
      <c r="AP62" s="55">
        <f t="shared" si="36"/>
        <v>39.857142857142854</v>
      </c>
      <c r="AQ62" s="55">
        <f>AVERAGE(AQ52:AQ61)</f>
        <v>12.285714285714286</v>
      </c>
      <c r="AR62" s="55">
        <f t="shared" ref="AR62:AS62" si="37">AVERAGE(AR52:AR61)</f>
        <v>7.4285714285714288</v>
      </c>
      <c r="AS62" s="55">
        <f t="shared" si="37"/>
        <v>0.7142857142857143</v>
      </c>
      <c r="AT62" s="55">
        <f>AVERAGE(AT52:AT60)</f>
        <v>97.142857142857139</v>
      </c>
      <c r="AU62" s="55">
        <f>AT62/AT$13</f>
        <v>0.52604435275915418</v>
      </c>
    </row>
    <row r="63" spans="1:47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6"/>
      <c r="M63" s="23" t="s">
        <v>12</v>
      </c>
      <c r="N63" s="69">
        <f t="shared" ref="N63:U63" si="38">(STDEV(N52:N61))/(SQRT(COUNT(N52:N61)))</f>
        <v>0</v>
      </c>
      <c r="O63" s="69">
        <f t="shared" si="38"/>
        <v>0</v>
      </c>
      <c r="P63" s="69">
        <f t="shared" si="38"/>
        <v>1.5783128424274535</v>
      </c>
      <c r="Q63" s="69">
        <f t="shared" si="38"/>
        <v>1.9588398534409521</v>
      </c>
      <c r="R63" s="69">
        <f t="shared" si="38"/>
        <v>3.5012145608860572</v>
      </c>
      <c r="S63" s="69">
        <f t="shared" si="38"/>
        <v>2.4166091947189141</v>
      </c>
      <c r="T63" s="69">
        <f t="shared" si="38"/>
        <v>2.1540659228538015</v>
      </c>
      <c r="U63" s="69">
        <f t="shared" si="38"/>
        <v>0</v>
      </c>
      <c r="V63" s="55">
        <f>SUM(N63:U63)</f>
        <v>11.609042374327178</v>
      </c>
      <c r="W63" s="55">
        <f>V63/V$13</f>
        <v>6.4530530151902049E-2</v>
      </c>
      <c r="X63" s="46"/>
      <c r="Y63" s="23" t="s">
        <v>12</v>
      </c>
      <c r="Z63" s="69">
        <f t="shared" ref="Z63:AG63" si="39">(STDEV(Z52:Z61))/(SQRT(COUNT(Z52:Z61)))</f>
        <v>0</v>
      </c>
      <c r="AA63" s="69">
        <f t="shared" si="39"/>
        <v>0</v>
      </c>
      <c r="AB63" s="69">
        <f t="shared" si="39"/>
        <v>1.9958289839896937</v>
      </c>
      <c r="AC63" s="69">
        <f t="shared" si="39"/>
        <v>1.3329612576086802</v>
      </c>
      <c r="AD63" s="69">
        <f t="shared" si="39"/>
        <v>1.6720999872456601</v>
      </c>
      <c r="AE63" s="69">
        <f>(STDEV(AE52:AE61))/(SQRT(COUNT(AE52:AE61)))</f>
        <v>3.3094381626464866</v>
      </c>
      <c r="AF63" s="69">
        <f t="shared" si="39"/>
        <v>2.3138153549059695</v>
      </c>
      <c r="AG63" s="69">
        <f t="shared" si="39"/>
        <v>0</v>
      </c>
      <c r="AH63" s="55">
        <f>SUM(Z63:AG63)</f>
        <v>10.62414374639649</v>
      </c>
      <c r="AI63" s="55">
        <f>AH63/AH$13</f>
        <v>5.3328105810132961E-2</v>
      </c>
      <c r="AJ63" s="46"/>
      <c r="AK63" s="23" t="s">
        <v>12</v>
      </c>
      <c r="AL63" s="69">
        <f t="shared" ref="AL63:AP63" si="40">(STDEV(AL52:AL61))/(SQRT(COUNT(AL52:AL61)))</f>
        <v>0</v>
      </c>
      <c r="AM63" s="69">
        <f t="shared" si="40"/>
        <v>0</v>
      </c>
      <c r="AN63" s="69">
        <f t="shared" si="40"/>
        <v>3.9255572852781047</v>
      </c>
      <c r="AO63" s="69">
        <f t="shared" si="40"/>
        <v>4.1533119314590374</v>
      </c>
      <c r="AP63" s="69">
        <f t="shared" si="40"/>
        <v>5.2527932316714967</v>
      </c>
      <c r="AQ63" s="69">
        <f>(STDEV(AQ52:AQ61))/(SQRT(COUNT(AQ52:AQ61)))</f>
        <v>2.2330236357511146</v>
      </c>
      <c r="AR63" s="69">
        <f t="shared" ref="AR63:AS63" si="41">(STDEV(AR52:AR61))/(SQRT(COUNT(AR52:AR61)))</f>
        <v>2.1476137683389869</v>
      </c>
      <c r="AS63" s="69">
        <f t="shared" si="41"/>
        <v>0.47380354147934278</v>
      </c>
      <c r="AT63" s="69">
        <f>(STDEV(AT52:AT61))/(SQRT(COUNT(AT52:AT61)))</f>
        <v>9.2849816560799692</v>
      </c>
      <c r="AU63" s="55">
        <f>AT63/AT$13</f>
        <v>5.027968405819478E-2</v>
      </c>
    </row>
    <row r="64" spans="1:47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6"/>
      <c r="M64" s="61"/>
      <c r="N64" s="62"/>
      <c r="O64" s="62"/>
      <c r="P64" s="62"/>
      <c r="Q64" s="62"/>
      <c r="R64" s="62"/>
      <c r="S64" s="62"/>
      <c r="T64" s="62"/>
      <c r="U64" s="62"/>
      <c r="V64" s="62"/>
      <c r="W64" s="43"/>
      <c r="X64" s="46"/>
      <c r="Y64" s="61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3"/>
      <c r="AK64" s="61"/>
      <c r="AL64" s="62"/>
      <c r="AM64" s="62"/>
      <c r="AN64" s="62"/>
      <c r="AO64" s="62"/>
      <c r="AP64" s="62"/>
      <c r="AQ64" s="62"/>
      <c r="AR64" s="62"/>
      <c r="AS64" s="62"/>
      <c r="AT64" s="62"/>
      <c r="AU64" s="43"/>
    </row>
    <row r="65" spans="1:47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6"/>
      <c r="M65" s="50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6"/>
      <c r="Y65" s="50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6"/>
      <c r="AK65" s="50"/>
      <c r="AL65" s="43"/>
      <c r="AM65" s="43"/>
      <c r="AN65" s="43"/>
      <c r="AO65" s="43"/>
      <c r="AP65" s="43"/>
      <c r="AQ65" s="43"/>
      <c r="AR65" s="43"/>
      <c r="AS65" s="43"/>
      <c r="AT65" s="43"/>
      <c r="AU65" s="43"/>
    </row>
    <row r="66" spans="1:47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6"/>
      <c r="M66" s="50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6"/>
      <c r="Y66" s="50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6"/>
      <c r="AK66" s="50"/>
      <c r="AL66" s="43"/>
      <c r="AM66" s="43"/>
      <c r="AN66" s="43"/>
      <c r="AO66" s="43"/>
      <c r="AP66" s="43"/>
      <c r="AQ66" s="43"/>
      <c r="AR66" s="43"/>
      <c r="AS66" s="43"/>
      <c r="AT66" s="43"/>
      <c r="AU66" s="43"/>
    </row>
    <row r="67" spans="1:47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6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43"/>
      <c r="X67" s="46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1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43"/>
    </row>
    <row r="68" spans="1:47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6"/>
      <c r="M68" s="64" t="s">
        <v>44</v>
      </c>
      <c r="N68" s="65">
        <v>0</v>
      </c>
      <c r="O68" s="65">
        <v>1</v>
      </c>
      <c r="P68" s="65">
        <v>2</v>
      </c>
      <c r="Q68" s="65">
        <v>3</v>
      </c>
      <c r="R68" s="65">
        <v>4</v>
      </c>
      <c r="S68" s="65">
        <v>5</v>
      </c>
      <c r="T68" s="65">
        <v>6</v>
      </c>
      <c r="U68" s="65">
        <v>7</v>
      </c>
      <c r="V68" s="65" t="s">
        <v>0</v>
      </c>
      <c r="W68" s="65" t="s">
        <v>31</v>
      </c>
      <c r="X68" s="46"/>
      <c r="Y68" s="64" t="s">
        <v>49</v>
      </c>
      <c r="Z68" s="65">
        <v>0</v>
      </c>
      <c r="AA68" s="65">
        <v>1</v>
      </c>
      <c r="AB68" s="65">
        <v>2</v>
      </c>
      <c r="AC68" s="65">
        <v>3</v>
      </c>
      <c r="AD68" s="65">
        <v>4</v>
      </c>
      <c r="AE68" s="65">
        <v>5</v>
      </c>
      <c r="AF68" s="65">
        <v>6</v>
      </c>
      <c r="AG68" s="65">
        <v>7</v>
      </c>
      <c r="AH68" s="65" t="s">
        <v>0</v>
      </c>
      <c r="AI68" s="65" t="s">
        <v>40</v>
      </c>
      <c r="AJ68" s="51"/>
      <c r="AK68" s="64" t="s">
        <v>54</v>
      </c>
      <c r="AL68" s="65">
        <v>0</v>
      </c>
      <c r="AM68" s="65">
        <v>1</v>
      </c>
      <c r="AN68" s="65">
        <v>2</v>
      </c>
      <c r="AO68" s="65">
        <v>3</v>
      </c>
      <c r="AP68" s="65">
        <v>4</v>
      </c>
      <c r="AQ68" s="65">
        <v>5</v>
      </c>
      <c r="AR68" s="65">
        <v>6</v>
      </c>
      <c r="AS68" s="65">
        <v>7</v>
      </c>
      <c r="AT68" s="65" t="s">
        <v>0</v>
      </c>
      <c r="AU68" s="65" t="s">
        <v>40</v>
      </c>
    </row>
    <row r="69" spans="1:47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6"/>
      <c r="M69" s="23" t="s">
        <v>13</v>
      </c>
      <c r="N69" s="11">
        <v>0</v>
      </c>
      <c r="O69" s="11">
        <v>0</v>
      </c>
      <c r="P69" s="11">
        <v>6</v>
      </c>
      <c r="Q69" s="11">
        <v>10</v>
      </c>
      <c r="R69" s="24"/>
      <c r="S69" s="15"/>
      <c r="T69" s="15"/>
      <c r="U69" s="15"/>
      <c r="V69" s="54"/>
      <c r="W69" s="54"/>
      <c r="X69" s="46"/>
      <c r="Y69" s="23" t="s">
        <v>13</v>
      </c>
      <c r="Z69" s="11">
        <v>0</v>
      </c>
      <c r="AA69" s="11">
        <v>0</v>
      </c>
      <c r="AB69" s="11">
        <v>10</v>
      </c>
      <c r="AC69" s="11">
        <v>22</v>
      </c>
      <c r="AD69" s="12">
        <v>25</v>
      </c>
      <c r="AE69" s="11">
        <v>28</v>
      </c>
      <c r="AF69" s="11">
        <v>11</v>
      </c>
      <c r="AG69" s="11">
        <v>0</v>
      </c>
      <c r="AH69" s="54">
        <f>SUM(Z69:AG69)</f>
        <v>96</v>
      </c>
      <c r="AI69" s="54">
        <f>AH69/AH$13</f>
        <v>0.4818739542665923</v>
      </c>
      <c r="AJ69" s="46"/>
      <c r="AK69" s="23" t="s">
        <v>13</v>
      </c>
      <c r="AL69" s="11">
        <v>0</v>
      </c>
      <c r="AM69" s="11">
        <v>0</v>
      </c>
      <c r="AN69" s="11">
        <v>16</v>
      </c>
      <c r="AO69" s="11">
        <v>33</v>
      </c>
      <c r="AP69" s="12">
        <v>40</v>
      </c>
      <c r="AQ69" s="11">
        <v>10</v>
      </c>
      <c r="AR69" s="11">
        <v>0</v>
      </c>
      <c r="AS69" s="11">
        <v>0</v>
      </c>
      <c r="AT69" s="54">
        <f>SUM(AL69:AS69)</f>
        <v>99</v>
      </c>
      <c r="AU69" s="54">
        <f>AT69/AT$13</f>
        <v>0.53610108303249104</v>
      </c>
    </row>
    <row r="70" spans="1:47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6"/>
      <c r="M70" s="23" t="s">
        <v>29</v>
      </c>
      <c r="N70" s="11">
        <v>0</v>
      </c>
      <c r="O70" s="11">
        <v>0</v>
      </c>
      <c r="P70" s="11">
        <v>11</v>
      </c>
      <c r="Q70" s="11">
        <v>16</v>
      </c>
      <c r="R70" s="12">
        <v>30</v>
      </c>
      <c r="S70" s="11">
        <v>41</v>
      </c>
      <c r="T70" s="11">
        <v>22</v>
      </c>
      <c r="U70" s="11">
        <v>5</v>
      </c>
      <c r="V70" s="54">
        <f t="shared" ref="V70:V80" si="42">SUM(N70:U70)</f>
        <v>125</v>
      </c>
      <c r="W70" s="54">
        <f>V70/V$13</f>
        <v>0.69483046136742632</v>
      </c>
      <c r="X70" s="46"/>
      <c r="Y70" s="23" t="s">
        <v>29</v>
      </c>
      <c r="Z70" s="11">
        <v>0</v>
      </c>
      <c r="AA70" s="11">
        <v>0</v>
      </c>
      <c r="AB70" s="11">
        <v>15</v>
      </c>
      <c r="AC70" s="15"/>
      <c r="AD70" s="24"/>
      <c r="AE70" s="15"/>
      <c r="AF70" s="15"/>
      <c r="AG70" s="15"/>
      <c r="AH70" s="54"/>
      <c r="AI70" s="54"/>
      <c r="AJ70" s="46"/>
      <c r="AK70" s="23" t="s">
        <v>29</v>
      </c>
      <c r="AL70" s="11">
        <v>0</v>
      </c>
      <c r="AM70" s="11">
        <v>0</v>
      </c>
      <c r="AN70" s="11">
        <v>28</v>
      </c>
      <c r="AO70" s="11">
        <v>7</v>
      </c>
      <c r="AP70" s="12">
        <v>58</v>
      </c>
      <c r="AQ70" s="11">
        <v>15</v>
      </c>
      <c r="AR70" s="11">
        <v>4</v>
      </c>
      <c r="AS70" s="11">
        <v>0</v>
      </c>
      <c r="AT70" s="54">
        <f>SUM(AL70:AS70)</f>
        <v>112</v>
      </c>
      <c r="AU70" s="54">
        <f>AT70/AT$13</f>
        <v>0.60649819494584845</v>
      </c>
    </row>
    <row r="71" spans="1:47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6"/>
      <c r="M71" s="23" t="s">
        <v>30</v>
      </c>
      <c r="N71" s="11">
        <v>0</v>
      </c>
      <c r="O71" s="11">
        <v>0</v>
      </c>
      <c r="P71" s="25">
        <v>9</v>
      </c>
      <c r="Q71" s="15"/>
      <c r="R71" s="24"/>
      <c r="S71" s="15"/>
      <c r="T71" s="15"/>
      <c r="U71" s="15"/>
      <c r="V71" s="54"/>
      <c r="W71" s="54"/>
      <c r="X71" s="46"/>
      <c r="Y71" s="23" t="s">
        <v>30</v>
      </c>
      <c r="Z71" s="11">
        <v>0</v>
      </c>
      <c r="AA71" s="11">
        <v>0</v>
      </c>
      <c r="AB71" s="11">
        <v>11</v>
      </c>
      <c r="AC71" s="11">
        <v>54</v>
      </c>
      <c r="AD71" s="12">
        <v>36</v>
      </c>
      <c r="AE71" s="15"/>
      <c r="AF71" s="15"/>
      <c r="AG71" s="15"/>
      <c r="AH71" s="54"/>
      <c r="AI71" s="54"/>
      <c r="AJ71" s="46"/>
      <c r="AK71" s="23" t="s">
        <v>30</v>
      </c>
      <c r="AL71" s="11">
        <v>0</v>
      </c>
      <c r="AM71" s="11">
        <v>0</v>
      </c>
      <c r="AN71" s="11">
        <v>8</v>
      </c>
      <c r="AO71" s="11">
        <v>12</v>
      </c>
      <c r="AP71" s="12">
        <v>62</v>
      </c>
      <c r="AQ71" s="15"/>
      <c r="AR71" s="15"/>
      <c r="AS71" s="15"/>
      <c r="AT71" s="54"/>
      <c r="AU71" s="54"/>
    </row>
    <row r="72" spans="1:47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6"/>
      <c r="M72" s="23" t="s">
        <v>16</v>
      </c>
      <c r="N72" s="11">
        <v>0</v>
      </c>
      <c r="O72" s="11">
        <v>0</v>
      </c>
      <c r="P72" s="11">
        <v>4</v>
      </c>
      <c r="Q72" s="15"/>
      <c r="R72" s="24"/>
      <c r="S72" s="15"/>
      <c r="T72" s="15"/>
      <c r="U72" s="15"/>
      <c r="V72" s="54"/>
      <c r="W72" s="54"/>
      <c r="X72" s="46"/>
      <c r="Y72" s="23" t="s">
        <v>16</v>
      </c>
      <c r="Z72" s="11">
        <v>0</v>
      </c>
      <c r="AA72" s="11">
        <v>0</v>
      </c>
      <c r="AB72" s="11">
        <v>14</v>
      </c>
      <c r="AC72" s="11">
        <v>49</v>
      </c>
      <c r="AD72" s="12">
        <v>27</v>
      </c>
      <c r="AE72" s="11">
        <v>3</v>
      </c>
      <c r="AF72" s="11">
        <v>6</v>
      </c>
      <c r="AG72" s="11">
        <v>0</v>
      </c>
      <c r="AH72" s="54">
        <f>SUM(Z72:AG72)</f>
        <v>99</v>
      </c>
      <c r="AI72" s="54">
        <f>AH72/AH$13</f>
        <v>0.49693251533742328</v>
      </c>
      <c r="AJ72" s="46"/>
      <c r="AK72" s="23" t="s">
        <v>16</v>
      </c>
      <c r="AL72" s="11">
        <v>0</v>
      </c>
      <c r="AM72" s="11">
        <v>0</v>
      </c>
      <c r="AN72" s="11">
        <v>5</v>
      </c>
      <c r="AO72" s="11">
        <v>51</v>
      </c>
      <c r="AP72" s="12">
        <v>27</v>
      </c>
      <c r="AQ72" s="11">
        <v>16</v>
      </c>
      <c r="AR72" s="11">
        <v>12</v>
      </c>
      <c r="AS72" s="11">
        <v>2</v>
      </c>
      <c r="AT72" s="54">
        <f t="shared" ref="AT72:AT78" si="43">SUM(AL72:AS72)</f>
        <v>113</v>
      </c>
      <c r="AU72" s="54">
        <f t="shared" ref="AU72:AU78" si="44">AT72/AT$13</f>
        <v>0.61191335740072206</v>
      </c>
    </row>
    <row r="73" spans="1:47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6"/>
      <c r="M73" s="23" t="s">
        <v>17</v>
      </c>
      <c r="N73" s="11">
        <v>0</v>
      </c>
      <c r="O73" s="11">
        <v>0</v>
      </c>
      <c r="P73" s="11">
        <v>20</v>
      </c>
      <c r="Q73" s="11">
        <v>21</v>
      </c>
      <c r="R73" s="12">
        <v>23</v>
      </c>
      <c r="S73" s="12">
        <v>19</v>
      </c>
      <c r="T73" s="11">
        <v>8</v>
      </c>
      <c r="U73" s="11">
        <v>0</v>
      </c>
      <c r="V73" s="54">
        <f t="shared" si="42"/>
        <v>91</v>
      </c>
      <c r="W73" s="54">
        <f>V73/V$13</f>
        <v>0.50583657587548636</v>
      </c>
      <c r="X73" s="46"/>
      <c r="Y73" s="23" t="s">
        <v>17</v>
      </c>
      <c r="Z73" s="11">
        <v>0</v>
      </c>
      <c r="AA73" s="11">
        <v>0</v>
      </c>
      <c r="AB73" s="11">
        <v>55</v>
      </c>
      <c r="AC73" s="11">
        <v>53</v>
      </c>
      <c r="AD73" s="12">
        <v>35</v>
      </c>
      <c r="AE73" s="12">
        <v>18</v>
      </c>
      <c r="AF73" s="11">
        <v>0</v>
      </c>
      <c r="AG73" s="11">
        <v>0</v>
      </c>
      <c r="AH73" s="54">
        <f>SUM(Z73:AG73)</f>
        <v>161</v>
      </c>
      <c r="AI73" s="54">
        <f>AH73/AH$13</f>
        <v>0.80814277746793084</v>
      </c>
      <c r="AJ73" s="46"/>
      <c r="AK73" s="23" t="s">
        <v>17</v>
      </c>
      <c r="AL73" s="11">
        <v>0</v>
      </c>
      <c r="AM73" s="11">
        <v>0</v>
      </c>
      <c r="AN73" s="11">
        <v>12</v>
      </c>
      <c r="AO73" s="11">
        <v>28</v>
      </c>
      <c r="AP73" s="12">
        <v>21</v>
      </c>
      <c r="AQ73" s="12">
        <v>9</v>
      </c>
      <c r="AR73" s="11">
        <v>5</v>
      </c>
      <c r="AS73" s="11">
        <v>3</v>
      </c>
      <c r="AT73" s="54">
        <f t="shared" si="43"/>
        <v>78</v>
      </c>
      <c r="AU73" s="54">
        <f t="shared" si="44"/>
        <v>0.42238267148014441</v>
      </c>
    </row>
    <row r="74" spans="1:47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6"/>
      <c r="M74" s="23" t="s">
        <v>18</v>
      </c>
      <c r="N74" s="11">
        <v>0</v>
      </c>
      <c r="O74" s="11">
        <v>0</v>
      </c>
      <c r="P74" s="11">
        <v>26</v>
      </c>
      <c r="Q74" s="11">
        <v>14</v>
      </c>
      <c r="R74" s="12">
        <v>35</v>
      </c>
      <c r="S74" s="11">
        <v>30</v>
      </c>
      <c r="T74" s="11">
        <v>16</v>
      </c>
      <c r="U74" s="11">
        <v>0</v>
      </c>
      <c r="V74" s="54">
        <f t="shared" si="42"/>
        <v>121</v>
      </c>
      <c r="W74" s="54">
        <f>V74/V$13</f>
        <v>0.67259588660366865</v>
      </c>
      <c r="X74" s="46"/>
      <c r="Y74" s="23" t="s">
        <v>18</v>
      </c>
      <c r="Z74" s="11">
        <v>0</v>
      </c>
      <c r="AA74" s="11">
        <v>0</v>
      </c>
      <c r="AB74" s="11">
        <v>19</v>
      </c>
      <c r="AC74" s="15"/>
      <c r="AD74" s="24"/>
      <c r="AE74" s="15"/>
      <c r="AF74" s="15"/>
      <c r="AG74" s="15"/>
      <c r="AH74" s="54"/>
      <c r="AI74" s="54"/>
      <c r="AJ74" s="46"/>
      <c r="AK74" s="23" t="s">
        <v>18</v>
      </c>
      <c r="AL74" s="11">
        <v>0</v>
      </c>
      <c r="AM74" s="11">
        <v>0</v>
      </c>
      <c r="AN74" s="11">
        <v>13</v>
      </c>
      <c r="AO74" s="11">
        <v>21</v>
      </c>
      <c r="AP74" s="12">
        <v>82</v>
      </c>
      <c r="AQ74" s="11">
        <v>12</v>
      </c>
      <c r="AR74" s="11">
        <v>9</v>
      </c>
      <c r="AS74" s="11">
        <v>0</v>
      </c>
      <c r="AT74" s="54">
        <f t="shared" si="43"/>
        <v>137</v>
      </c>
      <c r="AU74" s="54">
        <f t="shared" si="44"/>
        <v>0.74187725631768953</v>
      </c>
    </row>
    <row r="75" spans="1:47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6"/>
      <c r="M75" s="23" t="s">
        <v>19</v>
      </c>
      <c r="N75" s="11">
        <v>0</v>
      </c>
      <c r="O75" s="11">
        <v>0</v>
      </c>
      <c r="P75" s="11">
        <v>23</v>
      </c>
      <c r="Q75" s="11">
        <v>10</v>
      </c>
      <c r="R75" s="12">
        <v>21</v>
      </c>
      <c r="S75" s="15"/>
      <c r="T75" s="15"/>
      <c r="U75" s="15"/>
      <c r="V75" s="54"/>
      <c r="W75" s="54"/>
      <c r="X75" s="46"/>
      <c r="Y75" s="23" t="s">
        <v>19</v>
      </c>
      <c r="Z75" s="11">
        <v>0</v>
      </c>
      <c r="AA75" s="11">
        <v>0</v>
      </c>
      <c r="AB75" s="11">
        <v>9</v>
      </c>
      <c r="AC75" s="11">
        <v>38</v>
      </c>
      <c r="AD75" s="12">
        <v>41</v>
      </c>
      <c r="AE75" s="11">
        <v>14</v>
      </c>
      <c r="AF75" s="11">
        <v>5</v>
      </c>
      <c r="AG75" s="11">
        <v>0</v>
      </c>
      <c r="AH75" s="54">
        <f>SUM(Z75:AG75)</f>
        <v>107</v>
      </c>
      <c r="AI75" s="54">
        <f>AH75/AH$13</f>
        <v>0.53708867819297268</v>
      </c>
      <c r="AJ75" s="46"/>
      <c r="AK75" s="23" t="s">
        <v>19</v>
      </c>
      <c r="AL75" s="11">
        <v>0</v>
      </c>
      <c r="AM75" s="11">
        <v>0</v>
      </c>
      <c r="AN75" s="11">
        <v>15</v>
      </c>
      <c r="AO75" s="11">
        <v>39</v>
      </c>
      <c r="AP75" s="12">
        <v>58</v>
      </c>
      <c r="AQ75" s="11">
        <v>17</v>
      </c>
      <c r="AR75" s="11">
        <v>0</v>
      </c>
      <c r="AS75" s="11">
        <v>0</v>
      </c>
      <c r="AT75" s="54">
        <f t="shared" si="43"/>
        <v>129</v>
      </c>
      <c r="AU75" s="54">
        <f t="shared" si="44"/>
        <v>0.69855595667870041</v>
      </c>
    </row>
    <row r="76" spans="1:47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6"/>
      <c r="M76" s="23" t="s">
        <v>20</v>
      </c>
      <c r="N76" s="11">
        <v>0</v>
      </c>
      <c r="O76" s="11">
        <v>0</v>
      </c>
      <c r="P76" s="11">
        <v>18</v>
      </c>
      <c r="Q76" s="12">
        <v>8</v>
      </c>
      <c r="R76" s="12">
        <v>28</v>
      </c>
      <c r="S76" s="15"/>
      <c r="T76" s="15"/>
      <c r="U76" s="15"/>
      <c r="V76" s="54"/>
      <c r="W76" s="54"/>
      <c r="X76" s="46"/>
      <c r="Y76" s="23" t="s">
        <v>20</v>
      </c>
      <c r="Z76" s="11">
        <v>0</v>
      </c>
      <c r="AA76" s="11">
        <v>0</v>
      </c>
      <c r="AB76" s="11">
        <v>23</v>
      </c>
      <c r="AC76" s="12">
        <v>41</v>
      </c>
      <c r="AD76" s="12">
        <v>14</v>
      </c>
      <c r="AE76" s="11">
        <v>32</v>
      </c>
      <c r="AF76" s="11">
        <v>0</v>
      </c>
      <c r="AG76" s="11">
        <v>0</v>
      </c>
      <c r="AH76" s="54">
        <f>SUM(Z76:AG76)</f>
        <v>110</v>
      </c>
      <c r="AI76" s="54">
        <f>AH76/AH$13</f>
        <v>0.55214723926380371</v>
      </c>
      <c r="AJ76" s="46"/>
      <c r="AK76" s="23" t="s">
        <v>20</v>
      </c>
      <c r="AL76" s="11">
        <v>0</v>
      </c>
      <c r="AM76" s="11">
        <v>0</v>
      </c>
      <c r="AN76" s="11">
        <v>4</v>
      </c>
      <c r="AO76" s="12">
        <v>13</v>
      </c>
      <c r="AP76" s="12">
        <v>81</v>
      </c>
      <c r="AQ76" s="11">
        <v>32</v>
      </c>
      <c r="AR76" s="11">
        <v>3</v>
      </c>
      <c r="AS76" s="11">
        <v>0</v>
      </c>
      <c r="AT76" s="54">
        <f t="shared" si="43"/>
        <v>133</v>
      </c>
      <c r="AU76" s="54">
        <f t="shared" si="44"/>
        <v>0.72021660649819497</v>
      </c>
    </row>
    <row r="77" spans="1:47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6"/>
      <c r="M77" s="23" t="s">
        <v>21</v>
      </c>
      <c r="N77" s="11">
        <v>0</v>
      </c>
      <c r="O77" s="11">
        <v>0</v>
      </c>
      <c r="P77" s="11">
        <v>20</v>
      </c>
      <c r="Q77" s="11">
        <v>21</v>
      </c>
      <c r="R77" s="12">
        <v>36</v>
      </c>
      <c r="S77" s="11">
        <v>14</v>
      </c>
      <c r="T77" s="11">
        <v>5</v>
      </c>
      <c r="U77" s="11">
        <v>0</v>
      </c>
      <c r="V77" s="54">
        <f t="shared" si="42"/>
        <v>96</v>
      </c>
      <c r="W77" s="54">
        <f>V77/V$13</f>
        <v>0.53362979433018343</v>
      </c>
      <c r="X77" s="46"/>
      <c r="Y77" s="23" t="s">
        <v>21</v>
      </c>
      <c r="Z77" s="11">
        <v>0</v>
      </c>
      <c r="AA77" s="11">
        <v>0</v>
      </c>
      <c r="AB77" s="11">
        <v>13</v>
      </c>
      <c r="AC77" s="11">
        <v>44</v>
      </c>
      <c r="AD77" s="12">
        <v>39</v>
      </c>
      <c r="AE77" s="11">
        <v>22</v>
      </c>
      <c r="AF77" s="11">
        <v>0</v>
      </c>
      <c r="AG77" s="11">
        <v>0</v>
      </c>
      <c r="AH77" s="54">
        <f>SUM(Z77:AG77)</f>
        <v>118</v>
      </c>
      <c r="AI77" s="54">
        <f>AH77/AH$13</f>
        <v>0.59230340211935306</v>
      </c>
      <c r="AJ77" s="46"/>
      <c r="AK77" s="23" t="s">
        <v>21</v>
      </c>
      <c r="AL77" s="11">
        <v>0</v>
      </c>
      <c r="AM77" s="11">
        <v>0</v>
      </c>
      <c r="AN77" s="11">
        <v>14</v>
      </c>
      <c r="AO77" s="11">
        <v>50</v>
      </c>
      <c r="AP77" s="12">
        <v>92</v>
      </c>
      <c r="AQ77" s="11">
        <v>5</v>
      </c>
      <c r="AR77" s="11">
        <v>4</v>
      </c>
      <c r="AS77" s="11">
        <v>0</v>
      </c>
      <c r="AT77" s="54">
        <f t="shared" si="43"/>
        <v>165</v>
      </c>
      <c r="AU77" s="54">
        <f t="shared" si="44"/>
        <v>0.89350180505415167</v>
      </c>
    </row>
    <row r="78" spans="1:47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6"/>
      <c r="M78" s="23" t="s">
        <v>22</v>
      </c>
      <c r="N78" s="11">
        <v>0</v>
      </c>
      <c r="O78" s="11">
        <v>0</v>
      </c>
      <c r="P78" s="11">
        <v>28</v>
      </c>
      <c r="Q78" s="11">
        <v>15</v>
      </c>
      <c r="R78" s="12">
        <v>18</v>
      </c>
      <c r="S78" s="11">
        <v>23</v>
      </c>
      <c r="T78" s="11">
        <v>6</v>
      </c>
      <c r="U78" s="11">
        <v>0</v>
      </c>
      <c r="V78" s="54">
        <f t="shared" si="42"/>
        <v>90</v>
      </c>
      <c r="W78" s="54">
        <f>V78/V$13</f>
        <v>0.50027793218454697</v>
      </c>
      <c r="X78" s="46"/>
      <c r="Y78" s="23" t="s">
        <v>22</v>
      </c>
      <c r="Z78" s="11">
        <v>0</v>
      </c>
      <c r="AA78" s="11">
        <v>0</v>
      </c>
      <c r="AB78" s="11">
        <v>14</v>
      </c>
      <c r="AC78" s="11">
        <v>28</v>
      </c>
      <c r="AD78" s="12">
        <v>40</v>
      </c>
      <c r="AE78" s="11">
        <v>15</v>
      </c>
      <c r="AF78" s="11">
        <v>0</v>
      </c>
      <c r="AG78" s="11">
        <v>0</v>
      </c>
      <c r="AH78" s="54">
        <f>SUM(Z78:AG78)</f>
        <v>97</v>
      </c>
      <c r="AI78" s="54">
        <f>AH78/AH$13</f>
        <v>0.48689347462353594</v>
      </c>
      <c r="AJ78" s="46"/>
      <c r="AK78" s="23" t="s">
        <v>22</v>
      </c>
      <c r="AL78" s="11">
        <v>0</v>
      </c>
      <c r="AM78" s="11">
        <v>0</v>
      </c>
      <c r="AN78" s="11">
        <v>19</v>
      </c>
      <c r="AO78" s="11">
        <v>34</v>
      </c>
      <c r="AP78" s="12">
        <v>38</v>
      </c>
      <c r="AQ78" s="11">
        <v>26</v>
      </c>
      <c r="AR78" s="11">
        <v>14</v>
      </c>
      <c r="AS78" s="11">
        <v>1</v>
      </c>
      <c r="AT78" s="54">
        <f t="shared" si="43"/>
        <v>132</v>
      </c>
      <c r="AU78" s="54">
        <f t="shared" si="44"/>
        <v>0.71480144404332135</v>
      </c>
    </row>
    <row r="79" spans="1:47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6"/>
      <c r="M79" s="23" t="s">
        <v>11</v>
      </c>
      <c r="N79" s="55">
        <f t="shared" ref="N79:U79" si="45">AVERAGE(N69:N78)</f>
        <v>0</v>
      </c>
      <c r="O79" s="55">
        <f t="shared" si="45"/>
        <v>0</v>
      </c>
      <c r="P79" s="55">
        <f t="shared" si="45"/>
        <v>16.5</v>
      </c>
      <c r="Q79" s="55">
        <f t="shared" si="45"/>
        <v>14.375</v>
      </c>
      <c r="R79" s="55">
        <f t="shared" si="45"/>
        <v>27.285714285714285</v>
      </c>
      <c r="S79" s="55">
        <f t="shared" si="45"/>
        <v>25.4</v>
      </c>
      <c r="T79" s="55">
        <f t="shared" si="45"/>
        <v>11.4</v>
      </c>
      <c r="U79" s="55">
        <f t="shared" si="45"/>
        <v>1</v>
      </c>
      <c r="V79" s="55">
        <f>AVERAGE(V70:V78)</f>
        <v>104.6</v>
      </c>
      <c r="W79" s="55">
        <f>V79/V$13</f>
        <v>0.5814341300722623</v>
      </c>
      <c r="X79" s="46"/>
      <c r="Y79" s="23" t="s">
        <v>11</v>
      </c>
      <c r="Z79" s="55">
        <f t="shared" ref="Z79:AG79" si="46">AVERAGE(Z69:Z78)</f>
        <v>0</v>
      </c>
      <c r="AA79" s="55">
        <f t="shared" si="46"/>
        <v>0</v>
      </c>
      <c r="AB79" s="55">
        <f t="shared" si="46"/>
        <v>18.3</v>
      </c>
      <c r="AC79" s="55">
        <f t="shared" si="46"/>
        <v>41.125</v>
      </c>
      <c r="AD79" s="55">
        <f t="shared" si="46"/>
        <v>32.125</v>
      </c>
      <c r="AE79" s="55">
        <f t="shared" si="46"/>
        <v>18.857142857142858</v>
      </c>
      <c r="AF79" s="55">
        <f t="shared" si="46"/>
        <v>3.1428571428571428</v>
      </c>
      <c r="AG79" s="55">
        <f t="shared" si="46"/>
        <v>0</v>
      </c>
      <c r="AH79" s="55">
        <f>AVERAGE(AH69:AH78)</f>
        <v>112.57142857142857</v>
      </c>
      <c r="AI79" s="55">
        <f>AH79/AH$13</f>
        <v>0.56505457732451592</v>
      </c>
      <c r="AJ79" s="46"/>
      <c r="AK79" s="23" t="s">
        <v>11</v>
      </c>
      <c r="AL79" s="55">
        <f t="shared" ref="AL79:AS79" si="47">AVERAGE(AL69:AL78)</f>
        <v>0</v>
      </c>
      <c r="AM79" s="55">
        <f t="shared" si="47"/>
        <v>0</v>
      </c>
      <c r="AN79" s="55">
        <f t="shared" si="47"/>
        <v>13.4</v>
      </c>
      <c r="AO79" s="55">
        <f t="shared" si="47"/>
        <v>28.8</v>
      </c>
      <c r="AP79" s="55">
        <f t="shared" si="47"/>
        <v>55.9</v>
      </c>
      <c r="AQ79" s="55">
        <f t="shared" si="47"/>
        <v>15.777777777777779</v>
      </c>
      <c r="AR79" s="55">
        <f t="shared" si="47"/>
        <v>5.666666666666667</v>
      </c>
      <c r="AS79" s="55">
        <f t="shared" si="47"/>
        <v>0.66666666666666663</v>
      </c>
      <c r="AT79" s="55">
        <f>AVERAGE(AT69:AT76)</f>
        <v>114.42857142857143</v>
      </c>
      <c r="AU79" s="55">
        <f>AT79/AT$13</f>
        <v>0.6196493037648273</v>
      </c>
    </row>
    <row r="80" spans="1:47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6"/>
      <c r="M80" s="23" t="s">
        <v>12</v>
      </c>
      <c r="N80" s="69">
        <f t="shared" ref="N80:U80" si="48">(STDEV(N69:N78))/(SQRT(COUNT(N69:N78)))</f>
        <v>0</v>
      </c>
      <c r="O80" s="69">
        <f t="shared" si="48"/>
        <v>0</v>
      </c>
      <c r="P80" s="69">
        <f t="shared" si="48"/>
        <v>2.6760252448568398</v>
      </c>
      <c r="Q80" s="69">
        <f t="shared" si="48"/>
        <v>1.7416894507509488</v>
      </c>
      <c r="R80" s="69">
        <f t="shared" si="48"/>
        <v>2.6160155609181661</v>
      </c>
      <c r="S80" s="69">
        <f t="shared" si="48"/>
        <v>4.6968074263269504</v>
      </c>
      <c r="T80" s="69">
        <f t="shared" si="48"/>
        <v>3.2802438933713454</v>
      </c>
      <c r="U80" s="69">
        <f t="shared" si="48"/>
        <v>1</v>
      </c>
      <c r="V80" s="55">
        <f t="shared" si="42"/>
        <v>16.01078157622425</v>
      </c>
      <c r="W80" s="55">
        <f>V80/V$13</f>
        <v>8.8998229995687878E-2</v>
      </c>
      <c r="X80" s="46"/>
      <c r="Y80" s="23" t="s">
        <v>12</v>
      </c>
      <c r="Z80" s="69">
        <f t="shared" ref="Z80:AG80" si="49">(STDEV(Z69:Z78))/(SQRT(COUNT(Z69:Z78)))</f>
        <v>0</v>
      </c>
      <c r="AA80" s="69">
        <f t="shared" si="49"/>
        <v>0</v>
      </c>
      <c r="AB80" s="69">
        <f t="shared" si="49"/>
        <v>4.2870606350842397</v>
      </c>
      <c r="AC80" s="69">
        <f t="shared" si="49"/>
        <v>4.0639420517522149</v>
      </c>
      <c r="AD80" s="69">
        <f t="shared" si="49"/>
        <v>3.3189795118379379</v>
      </c>
      <c r="AE80" s="69">
        <f t="shared" si="49"/>
        <v>3.6412227893058859</v>
      </c>
      <c r="AF80" s="69">
        <f t="shared" si="49"/>
        <v>1.6392299502912862</v>
      </c>
      <c r="AG80" s="69">
        <f t="shared" si="49"/>
        <v>0</v>
      </c>
      <c r="AH80" s="55">
        <f>SUM(Z80:AG80)</f>
        <v>16.950434938271567</v>
      </c>
      <c r="AI80" s="55">
        <f>AH80/AH$13</f>
        <v>8.5083053231703343E-2</v>
      </c>
      <c r="AJ80" s="46"/>
      <c r="AK80" s="23" t="s">
        <v>12</v>
      </c>
      <c r="AL80" s="69">
        <f t="shared" ref="AL80:AS80" si="50">(STDEV(AL69:AL78))/(SQRT(COUNT(AL69:AL78)))</f>
        <v>0</v>
      </c>
      <c r="AM80" s="69">
        <f t="shared" si="50"/>
        <v>0</v>
      </c>
      <c r="AN80" s="69">
        <f t="shared" si="50"/>
        <v>2.2221111083331944</v>
      </c>
      <c r="AO80" s="69">
        <f t="shared" si="50"/>
        <v>4.898525855352359</v>
      </c>
      <c r="AP80" s="69">
        <f t="shared" si="50"/>
        <v>7.6644199606580372</v>
      </c>
      <c r="AQ80" s="69">
        <f t="shared" si="50"/>
        <v>2.8371434077341569</v>
      </c>
      <c r="AR80" s="69">
        <f t="shared" si="50"/>
        <v>1.6583123951776999</v>
      </c>
      <c r="AS80" s="69">
        <f t="shared" si="50"/>
        <v>0.37267799624996495</v>
      </c>
      <c r="AT80" s="69">
        <f>(STDEV(AT69:AT78))/(SQRT(COUNT(AT69:AT78)))</f>
        <v>8.3249958291614501</v>
      </c>
      <c r="AU80" s="55">
        <f>AT80/AT$13</f>
        <v>4.5081204851054789E-2</v>
      </c>
    </row>
    <row r="81" spans="1:47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6"/>
      <c r="M81" s="61"/>
      <c r="N81" s="62"/>
      <c r="O81" s="62"/>
      <c r="P81" s="62"/>
      <c r="Q81" s="62"/>
      <c r="R81" s="62"/>
      <c r="S81" s="62"/>
      <c r="T81" s="62"/>
      <c r="U81" s="62"/>
      <c r="V81" s="62"/>
      <c r="W81" s="43"/>
      <c r="X81" s="46"/>
      <c r="Y81" s="61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3"/>
      <c r="AK81" s="61"/>
      <c r="AL81" s="62"/>
      <c r="AM81" s="62"/>
      <c r="AN81" s="62"/>
      <c r="AO81" s="62"/>
      <c r="AP81" s="62"/>
      <c r="AQ81" s="62"/>
      <c r="AR81" s="62"/>
      <c r="AS81" s="62"/>
      <c r="AT81" s="62"/>
      <c r="AU81" s="43"/>
    </row>
    <row r="82" spans="1:47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6"/>
      <c r="M82" s="50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6"/>
      <c r="Y82" s="50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6"/>
      <c r="AK82" s="50"/>
      <c r="AL82" s="43"/>
      <c r="AM82" s="43"/>
      <c r="AN82" s="43"/>
      <c r="AO82" s="43"/>
      <c r="AP82" s="43"/>
      <c r="AQ82" s="43"/>
      <c r="AR82" s="43"/>
      <c r="AS82" s="43"/>
      <c r="AT82" s="43"/>
      <c r="AU82" s="43"/>
    </row>
    <row r="83" spans="1:47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6"/>
      <c r="M83" s="50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6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6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</row>
    <row r="84" spans="1:47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6"/>
      <c r="M84" s="64" t="s">
        <v>45</v>
      </c>
      <c r="N84" s="65">
        <v>0</v>
      </c>
      <c r="O84" s="65">
        <v>1</v>
      </c>
      <c r="P84" s="65">
        <v>2</v>
      </c>
      <c r="Q84" s="65">
        <v>3</v>
      </c>
      <c r="R84" s="65">
        <v>4</v>
      </c>
      <c r="S84" s="65">
        <v>5</v>
      </c>
      <c r="T84" s="65">
        <v>6</v>
      </c>
      <c r="U84" s="65">
        <v>7</v>
      </c>
      <c r="V84" s="65" t="s">
        <v>0</v>
      </c>
      <c r="W84" s="65" t="s">
        <v>31</v>
      </c>
      <c r="X84" s="4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46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</row>
    <row r="85" spans="1:47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6"/>
      <c r="M85" s="23" t="s">
        <v>13</v>
      </c>
      <c r="N85" s="11">
        <v>0</v>
      </c>
      <c r="O85" s="11">
        <v>0</v>
      </c>
      <c r="P85" s="11">
        <v>10</v>
      </c>
      <c r="Q85" s="11">
        <v>9</v>
      </c>
      <c r="R85" s="12">
        <v>40</v>
      </c>
      <c r="S85" s="11">
        <v>28</v>
      </c>
      <c r="T85" s="11">
        <v>7</v>
      </c>
      <c r="U85" s="11">
        <v>0</v>
      </c>
      <c r="V85" s="54">
        <f>SUM(N85:U85)</f>
        <v>94</v>
      </c>
      <c r="W85" s="54">
        <f>V85/V$13</f>
        <v>0.52251250694830464</v>
      </c>
      <c r="X85" s="46"/>
      <c r="Y85" s="76"/>
      <c r="Z85" s="77"/>
      <c r="AA85" s="77"/>
      <c r="AB85" s="77"/>
      <c r="AC85" s="77"/>
      <c r="AD85" s="78"/>
      <c r="AE85" s="77"/>
      <c r="AF85" s="77"/>
      <c r="AG85" s="77"/>
      <c r="AH85" s="78"/>
      <c r="AI85" s="78"/>
      <c r="AJ85" s="46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</row>
    <row r="86" spans="1:47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6"/>
      <c r="M86" s="23" t="s">
        <v>29</v>
      </c>
      <c r="N86" s="11">
        <v>0</v>
      </c>
      <c r="O86" s="11">
        <v>0</v>
      </c>
      <c r="P86" s="11">
        <v>7</v>
      </c>
      <c r="Q86" s="15"/>
      <c r="R86" s="24"/>
      <c r="S86" s="15"/>
      <c r="T86" s="15"/>
      <c r="U86" s="15"/>
      <c r="V86" s="54"/>
      <c r="W86" s="54"/>
      <c r="X86" s="46"/>
      <c r="Y86" s="76"/>
      <c r="Z86" s="77"/>
      <c r="AA86" s="77"/>
      <c r="AB86" s="77"/>
      <c r="AC86" s="77"/>
      <c r="AD86" s="78"/>
      <c r="AE86" s="77"/>
      <c r="AF86" s="77"/>
      <c r="AG86" s="77"/>
      <c r="AH86" s="78"/>
      <c r="AI86" s="78"/>
      <c r="AJ86" s="46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</row>
    <row r="87" spans="1:47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6"/>
      <c r="M87" s="23" t="s">
        <v>30</v>
      </c>
      <c r="N87" s="11">
        <v>0</v>
      </c>
      <c r="O87" s="11">
        <v>0</v>
      </c>
      <c r="P87" s="15"/>
      <c r="Q87" s="15"/>
      <c r="R87" s="27"/>
      <c r="S87" s="27"/>
      <c r="T87" s="27"/>
      <c r="U87" s="27"/>
      <c r="V87" s="54"/>
      <c r="W87" s="54"/>
      <c r="X87" s="46"/>
      <c r="Y87" s="76"/>
      <c r="Z87" s="77"/>
      <c r="AA87" s="77"/>
      <c r="AB87" s="77"/>
      <c r="AC87" s="77"/>
      <c r="AD87" s="78"/>
      <c r="AE87" s="77"/>
      <c r="AF87" s="77"/>
      <c r="AG87" s="77"/>
      <c r="AH87" s="78"/>
      <c r="AI87" s="78"/>
      <c r="AJ87" s="46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</row>
    <row r="88" spans="1:47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6"/>
      <c r="M88" s="23" t="s">
        <v>16</v>
      </c>
      <c r="N88" s="11">
        <v>0</v>
      </c>
      <c r="O88" s="11">
        <v>0</v>
      </c>
      <c r="P88" s="11">
        <v>13</v>
      </c>
      <c r="Q88" s="11">
        <v>17</v>
      </c>
      <c r="R88" s="12">
        <v>19</v>
      </c>
      <c r="S88" s="11">
        <v>28</v>
      </c>
      <c r="T88" s="11">
        <v>15</v>
      </c>
      <c r="U88" s="11">
        <v>2</v>
      </c>
      <c r="V88" s="54">
        <f t="shared" ref="V86:V94" si="51">SUM(N88:U88)</f>
        <v>94</v>
      </c>
      <c r="W88" s="54">
        <f t="shared" ref="W86:W94" si="52">V88/V$13</f>
        <v>0.52251250694830464</v>
      </c>
      <c r="X88" s="46"/>
      <c r="Y88" s="76"/>
      <c r="Z88" s="77"/>
      <c r="AA88" s="77"/>
      <c r="AB88" s="77"/>
      <c r="AC88" s="77"/>
      <c r="AD88" s="78"/>
      <c r="AE88" s="77"/>
      <c r="AF88" s="77"/>
      <c r="AG88" s="77"/>
      <c r="AH88" s="78"/>
      <c r="AI88" s="78"/>
      <c r="AJ88" s="46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</row>
    <row r="89" spans="1:47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6"/>
      <c r="M89" s="23" t="s">
        <v>17</v>
      </c>
      <c r="N89" s="11">
        <v>0</v>
      </c>
      <c r="O89" s="11">
        <v>0</v>
      </c>
      <c r="P89" s="11">
        <v>18</v>
      </c>
      <c r="Q89" s="11">
        <v>15</v>
      </c>
      <c r="R89" s="12">
        <v>24</v>
      </c>
      <c r="S89" s="12">
        <v>16</v>
      </c>
      <c r="T89" s="11">
        <v>11</v>
      </c>
      <c r="U89" s="11">
        <v>0</v>
      </c>
      <c r="V89" s="54">
        <f t="shared" si="51"/>
        <v>84</v>
      </c>
      <c r="W89" s="54">
        <f t="shared" si="52"/>
        <v>0.46692607003891051</v>
      </c>
      <c r="X89" s="46"/>
      <c r="Y89" s="76"/>
      <c r="Z89" s="77"/>
      <c r="AA89" s="77"/>
      <c r="AB89" s="77"/>
      <c r="AC89" s="77"/>
      <c r="AD89" s="78"/>
      <c r="AE89" s="78"/>
      <c r="AF89" s="77"/>
      <c r="AG89" s="77"/>
      <c r="AH89" s="78"/>
      <c r="AI89" s="78"/>
      <c r="AJ89" s="46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</row>
    <row r="90" spans="1:47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6"/>
      <c r="M90" s="23" t="s">
        <v>18</v>
      </c>
      <c r="N90" s="11">
        <v>0</v>
      </c>
      <c r="O90" s="11">
        <v>0</v>
      </c>
      <c r="P90" s="11">
        <v>17</v>
      </c>
      <c r="Q90" s="11">
        <v>14</v>
      </c>
      <c r="R90" s="12">
        <v>28</v>
      </c>
      <c r="S90" s="11">
        <v>17</v>
      </c>
      <c r="T90" s="11">
        <v>8</v>
      </c>
      <c r="U90" s="11">
        <v>0</v>
      </c>
      <c r="V90" s="54">
        <f t="shared" si="51"/>
        <v>84</v>
      </c>
      <c r="W90" s="54">
        <f t="shared" si="52"/>
        <v>0.46692607003891051</v>
      </c>
      <c r="X90" s="46"/>
      <c r="Y90" s="76"/>
      <c r="Z90" s="77"/>
      <c r="AA90" s="77"/>
      <c r="AB90" s="77"/>
      <c r="AC90" s="77"/>
      <c r="AD90" s="78"/>
      <c r="AE90" s="77"/>
      <c r="AF90" s="77"/>
      <c r="AG90" s="77"/>
      <c r="AH90" s="78"/>
      <c r="AI90" s="78"/>
      <c r="AJ90" s="46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</row>
    <row r="91" spans="1:47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6"/>
      <c r="M91" s="23" t="s">
        <v>19</v>
      </c>
      <c r="N91" s="11">
        <v>0</v>
      </c>
      <c r="O91" s="11">
        <v>0</v>
      </c>
      <c r="P91" s="11">
        <v>5</v>
      </c>
      <c r="Q91" s="11">
        <v>23</v>
      </c>
      <c r="R91" s="12">
        <v>44</v>
      </c>
      <c r="S91" s="11">
        <v>9</v>
      </c>
      <c r="T91" s="11">
        <v>2</v>
      </c>
      <c r="U91" s="11">
        <v>0</v>
      </c>
      <c r="V91" s="54">
        <f t="shared" si="51"/>
        <v>83</v>
      </c>
      <c r="W91" s="54">
        <f t="shared" si="52"/>
        <v>0.46136742634797107</v>
      </c>
      <c r="X91" s="46"/>
      <c r="Y91" s="76"/>
      <c r="Z91" s="77"/>
      <c r="AA91" s="77"/>
      <c r="AB91" s="77"/>
      <c r="AC91" s="77"/>
      <c r="AD91" s="78"/>
      <c r="AE91" s="77"/>
      <c r="AF91" s="77"/>
      <c r="AG91" s="77"/>
      <c r="AH91" s="78"/>
      <c r="AI91" s="78"/>
      <c r="AJ91" s="46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</row>
    <row r="92" spans="1:47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6"/>
      <c r="M92" s="23" t="s">
        <v>20</v>
      </c>
      <c r="N92" s="11">
        <v>0</v>
      </c>
      <c r="O92" s="11">
        <v>0</v>
      </c>
      <c r="P92" s="11">
        <v>3</v>
      </c>
      <c r="Q92" s="24"/>
      <c r="R92" s="24"/>
      <c r="S92" s="15"/>
      <c r="T92" s="15"/>
      <c r="U92" s="15"/>
      <c r="V92" s="54"/>
      <c r="W92" s="54"/>
      <c r="X92" s="46"/>
      <c r="Y92" s="76"/>
      <c r="Z92" s="77"/>
      <c r="AA92" s="77"/>
      <c r="AB92" s="77"/>
      <c r="AC92" s="78"/>
      <c r="AD92" s="78"/>
      <c r="AE92" s="77"/>
      <c r="AF92" s="77"/>
      <c r="AG92" s="77"/>
      <c r="AH92" s="78"/>
      <c r="AI92" s="78"/>
      <c r="AJ92" s="46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</row>
    <row r="93" spans="1:47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6"/>
      <c r="M93" s="23" t="s">
        <v>21</v>
      </c>
      <c r="N93" s="11">
        <v>0</v>
      </c>
      <c r="O93" s="11">
        <v>0</v>
      </c>
      <c r="P93" s="11">
        <v>13</v>
      </c>
      <c r="Q93" s="11">
        <v>22</v>
      </c>
      <c r="R93" s="12">
        <v>37</v>
      </c>
      <c r="S93" s="12">
        <v>14</v>
      </c>
      <c r="T93" s="12">
        <v>4</v>
      </c>
      <c r="U93" s="12">
        <v>0</v>
      </c>
      <c r="V93" s="54">
        <f t="shared" si="51"/>
        <v>90</v>
      </c>
      <c r="W93" s="54">
        <f t="shared" si="52"/>
        <v>0.50027793218454697</v>
      </c>
      <c r="X93" s="46"/>
      <c r="Y93" s="76"/>
      <c r="Z93" s="77"/>
      <c r="AA93" s="77"/>
      <c r="AB93" s="77"/>
      <c r="AC93" s="77"/>
      <c r="AD93" s="78"/>
      <c r="AE93" s="77"/>
      <c r="AF93" s="77"/>
      <c r="AG93" s="77"/>
      <c r="AH93" s="78"/>
      <c r="AI93" s="78"/>
      <c r="AJ93" s="46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</row>
    <row r="94" spans="1:47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6"/>
      <c r="M94" s="23" t="s">
        <v>22</v>
      </c>
      <c r="N94" s="11">
        <v>0</v>
      </c>
      <c r="O94" s="11">
        <v>0</v>
      </c>
      <c r="P94" s="15"/>
      <c r="Q94" s="15"/>
      <c r="R94" s="24"/>
      <c r="S94" s="15"/>
      <c r="T94" s="15"/>
      <c r="U94" s="15"/>
      <c r="V94" s="54"/>
      <c r="W94" s="54"/>
      <c r="X94" s="46"/>
      <c r="Y94" s="76"/>
      <c r="Z94" s="77"/>
      <c r="AA94" s="77"/>
      <c r="AB94" s="77"/>
      <c r="AC94" s="77"/>
      <c r="AD94" s="78"/>
      <c r="AE94" s="77"/>
      <c r="AF94" s="77"/>
      <c r="AG94" s="77"/>
      <c r="AH94" s="78"/>
      <c r="AI94" s="78"/>
      <c r="AJ94" s="46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</row>
    <row r="95" spans="1:47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6"/>
      <c r="M95" s="23" t="s">
        <v>11</v>
      </c>
      <c r="N95" s="55">
        <f t="shared" ref="N95:U95" si="53">AVERAGE(N85:N94)</f>
        <v>0</v>
      </c>
      <c r="O95" s="55">
        <f t="shared" si="53"/>
        <v>0</v>
      </c>
      <c r="P95" s="55">
        <f t="shared" si="53"/>
        <v>10.75</v>
      </c>
      <c r="Q95" s="55">
        <f t="shared" si="53"/>
        <v>16.666666666666668</v>
      </c>
      <c r="R95" s="55">
        <f t="shared" si="53"/>
        <v>32</v>
      </c>
      <c r="S95" s="55">
        <f t="shared" si="53"/>
        <v>18.666666666666668</v>
      </c>
      <c r="T95" s="55">
        <f t="shared" si="53"/>
        <v>7.833333333333333</v>
      </c>
      <c r="U95" s="55">
        <f t="shared" si="53"/>
        <v>0.33333333333333331</v>
      </c>
      <c r="V95" s="55">
        <f>AVERAGE(V85:V94)</f>
        <v>88.166666666666671</v>
      </c>
      <c r="W95" s="55">
        <f>V95/V$13</f>
        <v>0.49008708541782475</v>
      </c>
      <c r="X95" s="46"/>
      <c r="Y95" s="76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46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</row>
    <row r="96" spans="1:47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6"/>
      <c r="M96" s="23" t="s">
        <v>12</v>
      </c>
      <c r="N96" s="69">
        <f t="shared" ref="N96:U96" si="54">(STDEV(N85:N94))/(SQRT(COUNT(N85:N94)))</f>
        <v>0</v>
      </c>
      <c r="O96" s="69">
        <f t="shared" si="54"/>
        <v>0</v>
      </c>
      <c r="P96" s="69">
        <f t="shared" si="54"/>
        <v>1.9341849520072862</v>
      </c>
      <c r="Q96" s="69">
        <f t="shared" si="54"/>
        <v>2.1395742047841613</v>
      </c>
      <c r="R96" s="69">
        <f t="shared" si="54"/>
        <v>4.0083246708153109</v>
      </c>
      <c r="S96" s="69">
        <f t="shared" si="54"/>
        <v>3.1587620641285699</v>
      </c>
      <c r="T96" s="69">
        <f t="shared" si="54"/>
        <v>1.9220937657784658</v>
      </c>
      <c r="U96" s="69">
        <f t="shared" si="54"/>
        <v>0.33333333333333337</v>
      </c>
      <c r="V96" s="55">
        <f t="shared" ref="V86:V96" si="55">SUM(N96:U96)</f>
        <v>13.49627299084713</v>
      </c>
      <c r="W96" s="55">
        <f>V96/V$13</f>
        <v>7.5020972711768372E-2</v>
      </c>
      <c r="X96" s="46"/>
      <c r="Y96" s="76"/>
      <c r="Z96" s="80"/>
      <c r="AA96" s="80"/>
      <c r="AB96" s="80"/>
      <c r="AC96" s="80"/>
      <c r="AD96" s="80"/>
      <c r="AE96" s="80"/>
      <c r="AF96" s="80"/>
      <c r="AG96" s="80"/>
      <c r="AH96" s="79"/>
      <c r="AI96" s="79"/>
      <c r="AJ96" s="46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</row>
    <row r="97" spans="1:47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6"/>
      <c r="M97" s="61"/>
      <c r="N97" s="62"/>
      <c r="O97" s="62"/>
      <c r="P97" s="62"/>
      <c r="Q97" s="62"/>
      <c r="R97" s="62"/>
      <c r="S97" s="62"/>
      <c r="T97" s="62"/>
      <c r="U97" s="62"/>
      <c r="V97" s="62"/>
      <c r="W97" s="43"/>
      <c r="X97" s="46"/>
      <c r="Y97" s="81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6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</row>
    <row r="98" spans="1:47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6"/>
      <c r="M98" s="50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6"/>
      <c r="Y98" s="50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6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</row>
  </sheetData>
  <mergeCells count="4">
    <mergeCell ref="B1:I1"/>
    <mergeCell ref="N1:U1"/>
    <mergeCell ref="Z1:AG1"/>
    <mergeCell ref="AL1:A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121A-F9D0-164D-9A24-D9585405DCA3}">
  <dimension ref="A1:AU98"/>
  <sheetViews>
    <sheetView topLeftCell="AH1" workbookViewId="0">
      <selection activeCell="AT14" sqref="AT14"/>
    </sheetView>
  </sheetViews>
  <sheetFormatPr baseColWidth="10" defaultRowHeight="16" x14ac:dyDescent="0.2"/>
  <cols>
    <col min="1" max="1" width="14.33203125" customWidth="1"/>
    <col min="10" max="10" width="12.83203125" bestFit="1" customWidth="1"/>
    <col min="11" max="11" width="22.5" bestFit="1" customWidth="1"/>
    <col min="12" max="12" width="4.1640625" style="30" customWidth="1"/>
    <col min="13" max="13" width="12.33203125" bestFit="1" customWidth="1"/>
    <col min="22" max="22" width="12.83203125" bestFit="1" customWidth="1"/>
    <col min="23" max="23" width="22.5" bestFit="1" customWidth="1"/>
    <col min="24" max="24" width="4.1640625" style="30" customWidth="1"/>
    <col min="34" max="34" width="12.83203125" bestFit="1" customWidth="1"/>
    <col min="35" max="35" width="23" bestFit="1" customWidth="1"/>
    <col min="36" max="36" width="4.1640625" style="30" customWidth="1"/>
    <col min="46" max="46" width="12.83203125" bestFit="1" customWidth="1"/>
    <col min="47" max="47" width="23" bestFit="1" customWidth="1"/>
  </cols>
  <sheetData>
    <row r="1" spans="1:46" x14ac:dyDescent="0.2">
      <c r="A1" s="7"/>
      <c r="B1" s="8" t="s">
        <v>28</v>
      </c>
      <c r="C1" s="8"/>
      <c r="D1" s="8"/>
      <c r="E1" s="8"/>
      <c r="F1" s="8"/>
      <c r="G1" s="8"/>
      <c r="H1" s="8"/>
      <c r="I1" s="8"/>
      <c r="J1" s="21"/>
      <c r="M1" s="7"/>
      <c r="N1" s="8" t="s">
        <v>28</v>
      </c>
      <c r="O1" s="8"/>
      <c r="P1" s="8"/>
      <c r="Q1" s="8"/>
      <c r="R1" s="8"/>
      <c r="S1" s="8"/>
      <c r="T1" s="8"/>
      <c r="U1" s="8"/>
      <c r="V1" s="7"/>
      <c r="Y1" s="7"/>
      <c r="Z1" s="8" t="s">
        <v>28</v>
      </c>
      <c r="AA1" s="8"/>
      <c r="AB1" s="8"/>
      <c r="AC1" s="8"/>
      <c r="AD1" s="8"/>
      <c r="AE1" s="8"/>
      <c r="AF1" s="8"/>
      <c r="AG1" s="8"/>
      <c r="AH1" s="7"/>
      <c r="AK1" s="7"/>
      <c r="AL1" s="8" t="s">
        <v>28</v>
      </c>
      <c r="AM1" s="8"/>
      <c r="AN1" s="8"/>
      <c r="AO1" s="8"/>
      <c r="AP1" s="8"/>
      <c r="AQ1" s="8"/>
      <c r="AR1" s="8"/>
      <c r="AS1" s="8"/>
      <c r="AT1" s="7"/>
    </row>
    <row r="2" spans="1:46" x14ac:dyDescent="0.2">
      <c r="A2" s="9" t="s">
        <v>23</v>
      </c>
      <c r="B2" s="9">
        <v>0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10" t="s">
        <v>0</v>
      </c>
      <c r="K2" s="1"/>
      <c r="M2" s="9" t="s">
        <v>23</v>
      </c>
      <c r="N2" s="9">
        <v>0</v>
      </c>
      <c r="O2" s="9">
        <v>1</v>
      </c>
      <c r="P2" s="9">
        <v>2</v>
      </c>
      <c r="Q2" s="9">
        <v>3</v>
      </c>
      <c r="R2" s="9">
        <v>4</v>
      </c>
      <c r="S2" s="9">
        <v>5</v>
      </c>
      <c r="T2" s="9">
        <v>6</v>
      </c>
      <c r="U2" s="9">
        <v>7</v>
      </c>
      <c r="V2" s="9" t="s">
        <v>0</v>
      </c>
      <c r="Y2" s="9" t="s">
        <v>23</v>
      </c>
      <c r="Z2" s="9">
        <v>0</v>
      </c>
      <c r="AA2" s="9">
        <v>1</v>
      </c>
      <c r="AB2" s="9">
        <v>2</v>
      </c>
      <c r="AC2" s="9">
        <v>3</v>
      </c>
      <c r="AD2" s="9">
        <v>4</v>
      </c>
      <c r="AE2" s="9">
        <v>5</v>
      </c>
      <c r="AF2" s="9">
        <v>6</v>
      </c>
      <c r="AG2" s="9">
        <v>7</v>
      </c>
      <c r="AH2" s="9" t="s">
        <v>0</v>
      </c>
      <c r="AI2" s="1"/>
      <c r="AJ2" s="35"/>
      <c r="AK2" s="9" t="s">
        <v>23</v>
      </c>
      <c r="AL2" s="9">
        <v>0</v>
      </c>
      <c r="AM2" s="9">
        <v>1</v>
      </c>
      <c r="AN2" s="9">
        <v>2</v>
      </c>
      <c r="AO2" s="9">
        <v>3</v>
      </c>
      <c r="AP2" s="9">
        <v>4</v>
      </c>
      <c r="AQ2" s="9">
        <v>5</v>
      </c>
      <c r="AR2" s="9">
        <v>6</v>
      </c>
      <c r="AS2" s="9">
        <v>7</v>
      </c>
      <c r="AT2" s="9" t="s">
        <v>0</v>
      </c>
    </row>
    <row r="3" spans="1:46" x14ac:dyDescent="0.2">
      <c r="A3" s="10" t="s">
        <v>1</v>
      </c>
      <c r="B3" s="11">
        <v>0</v>
      </c>
      <c r="C3" s="11">
        <v>0</v>
      </c>
      <c r="D3" s="42">
        <v>16</v>
      </c>
      <c r="E3" s="12">
        <v>0</v>
      </c>
      <c r="F3" s="11">
        <v>0</v>
      </c>
      <c r="G3" s="11">
        <v>0</v>
      </c>
      <c r="H3" s="11">
        <v>0</v>
      </c>
      <c r="I3" s="11">
        <v>0</v>
      </c>
      <c r="J3" s="12"/>
      <c r="K3" s="2"/>
      <c r="M3" s="10" t="s">
        <v>13</v>
      </c>
      <c r="N3" s="11">
        <v>0</v>
      </c>
      <c r="O3" s="11">
        <v>0</v>
      </c>
      <c r="P3" s="12">
        <v>45</v>
      </c>
      <c r="Q3" s="12">
        <v>116</v>
      </c>
      <c r="R3" s="11">
        <v>24</v>
      </c>
      <c r="S3" s="11">
        <v>6</v>
      </c>
      <c r="T3" s="11">
        <v>0</v>
      </c>
      <c r="U3" s="11">
        <v>0</v>
      </c>
      <c r="V3" s="12">
        <f t="shared" ref="V3:V11" si="0">SUM(N3:U3)</f>
        <v>191</v>
      </c>
      <c r="Y3" s="22" t="s">
        <v>13</v>
      </c>
      <c r="Z3" s="11">
        <v>0</v>
      </c>
      <c r="AA3" s="11">
        <v>0</v>
      </c>
      <c r="AB3" s="12">
        <v>37</v>
      </c>
      <c r="AC3" s="12">
        <v>98</v>
      </c>
      <c r="AD3" s="11">
        <v>34</v>
      </c>
      <c r="AE3" s="11">
        <v>0</v>
      </c>
      <c r="AF3" s="11">
        <v>0</v>
      </c>
      <c r="AG3" s="11">
        <v>0</v>
      </c>
      <c r="AH3" s="12">
        <f>SUM(Z3:AG3)</f>
        <v>169</v>
      </c>
      <c r="AI3" s="2"/>
      <c r="AJ3" s="36"/>
      <c r="AK3" s="22" t="s">
        <v>13</v>
      </c>
      <c r="AL3" s="11">
        <v>0</v>
      </c>
      <c r="AM3" s="11">
        <v>0</v>
      </c>
      <c r="AN3" s="12">
        <v>17</v>
      </c>
      <c r="AO3" s="12">
        <v>132</v>
      </c>
      <c r="AP3" s="11">
        <v>39</v>
      </c>
      <c r="AQ3" s="11">
        <v>1</v>
      </c>
      <c r="AR3" s="11">
        <v>0</v>
      </c>
      <c r="AS3" s="11">
        <v>0</v>
      </c>
      <c r="AT3" s="12">
        <f>SUM(AL3:AS3)</f>
        <v>189</v>
      </c>
    </row>
    <row r="4" spans="1:46" x14ac:dyDescent="0.2">
      <c r="A4" s="10" t="s">
        <v>2</v>
      </c>
      <c r="B4" s="11">
        <v>0</v>
      </c>
      <c r="C4" s="11">
        <v>0</v>
      </c>
      <c r="D4" s="11">
        <v>38</v>
      </c>
      <c r="E4" s="11">
        <v>110</v>
      </c>
      <c r="F4" s="11">
        <v>71</v>
      </c>
      <c r="G4" s="11">
        <v>15</v>
      </c>
      <c r="H4" s="11">
        <v>0</v>
      </c>
      <c r="I4" s="11">
        <v>0</v>
      </c>
      <c r="J4" s="12">
        <f t="shared" ref="J4:J11" si="1">SUM(A4:H4)</f>
        <v>234</v>
      </c>
      <c r="K4" s="2"/>
      <c r="M4" s="10" t="s">
        <v>29</v>
      </c>
      <c r="N4" s="11">
        <v>0</v>
      </c>
      <c r="O4" s="11">
        <v>0</v>
      </c>
      <c r="P4" s="11">
        <v>67</v>
      </c>
      <c r="Q4" s="11">
        <v>113</v>
      </c>
      <c r="R4" s="11">
        <v>70</v>
      </c>
      <c r="S4" s="11">
        <v>1</v>
      </c>
      <c r="T4" s="11">
        <v>0</v>
      </c>
      <c r="U4" s="11">
        <v>0</v>
      </c>
      <c r="V4" s="12">
        <f t="shared" si="0"/>
        <v>251</v>
      </c>
      <c r="Y4" s="22" t="s">
        <v>29</v>
      </c>
      <c r="Z4" s="11">
        <v>0</v>
      </c>
      <c r="AA4" s="11">
        <v>0</v>
      </c>
      <c r="AB4" s="11">
        <v>49</v>
      </c>
      <c r="AC4" s="11">
        <v>82</v>
      </c>
      <c r="AD4" s="11">
        <v>104</v>
      </c>
      <c r="AE4" s="11">
        <v>0</v>
      </c>
      <c r="AF4" s="11">
        <v>0</v>
      </c>
      <c r="AG4" s="11">
        <v>0</v>
      </c>
      <c r="AH4" s="12">
        <f>SUM(Z4:AG4)</f>
        <v>235</v>
      </c>
      <c r="AI4" s="2"/>
      <c r="AJ4" s="36"/>
      <c r="AK4" s="22" t="s">
        <v>29</v>
      </c>
      <c r="AL4" s="11">
        <v>0</v>
      </c>
      <c r="AM4" s="11">
        <v>0</v>
      </c>
      <c r="AN4" s="11">
        <v>47</v>
      </c>
      <c r="AO4" s="11">
        <v>149</v>
      </c>
      <c r="AP4" s="11">
        <v>41</v>
      </c>
      <c r="AQ4" s="11">
        <v>0</v>
      </c>
      <c r="AR4" s="11">
        <v>0</v>
      </c>
      <c r="AS4" s="11">
        <v>0</v>
      </c>
      <c r="AT4" s="12">
        <f t="shared" ref="AT4:AT10" si="2">SUM(AL4:AS4)</f>
        <v>237</v>
      </c>
    </row>
    <row r="5" spans="1:46" x14ac:dyDescent="0.2">
      <c r="A5" s="10" t="s">
        <v>3</v>
      </c>
      <c r="B5" s="11">
        <v>0</v>
      </c>
      <c r="C5" s="11">
        <v>0</v>
      </c>
      <c r="D5" s="11">
        <v>34</v>
      </c>
      <c r="E5" s="12">
        <v>63</v>
      </c>
      <c r="F5" s="11">
        <v>51</v>
      </c>
      <c r="G5" s="11">
        <v>44</v>
      </c>
      <c r="H5" s="11">
        <v>0</v>
      </c>
      <c r="I5" s="11">
        <v>0</v>
      </c>
      <c r="J5" s="12">
        <f t="shared" si="1"/>
        <v>192</v>
      </c>
      <c r="K5" s="2"/>
      <c r="M5" s="10" t="s">
        <v>30</v>
      </c>
      <c r="N5" s="11">
        <v>0</v>
      </c>
      <c r="O5" s="11">
        <v>0</v>
      </c>
      <c r="P5" s="11">
        <v>54</v>
      </c>
      <c r="Q5" s="12">
        <v>125</v>
      </c>
      <c r="R5" s="11">
        <v>21</v>
      </c>
      <c r="S5" s="11">
        <v>2</v>
      </c>
      <c r="T5" s="11">
        <v>0</v>
      </c>
      <c r="U5" s="11">
        <v>0</v>
      </c>
      <c r="V5" s="12">
        <f t="shared" si="0"/>
        <v>202</v>
      </c>
      <c r="Y5" s="22" t="s">
        <v>30</v>
      </c>
      <c r="Z5" s="11">
        <v>0</v>
      </c>
      <c r="AA5" s="11">
        <v>0</v>
      </c>
      <c r="AB5" s="11">
        <v>33</v>
      </c>
      <c r="AC5" s="12">
        <v>75</v>
      </c>
      <c r="AD5" s="11">
        <v>111</v>
      </c>
      <c r="AE5" s="11">
        <v>0</v>
      </c>
      <c r="AF5" s="11">
        <v>0</v>
      </c>
      <c r="AG5" s="11">
        <v>0</v>
      </c>
      <c r="AH5" s="12">
        <f>SUM(Z5:AG5)</f>
        <v>219</v>
      </c>
      <c r="AI5" s="2"/>
      <c r="AJ5" s="36"/>
      <c r="AK5" s="22" t="s">
        <v>30</v>
      </c>
      <c r="AL5" s="11">
        <v>0</v>
      </c>
      <c r="AM5" s="11">
        <v>0</v>
      </c>
      <c r="AN5" s="11">
        <v>79</v>
      </c>
      <c r="AO5" s="12">
        <v>111</v>
      </c>
      <c r="AP5" s="11">
        <v>5</v>
      </c>
      <c r="AQ5" s="11">
        <v>0</v>
      </c>
      <c r="AR5" s="11">
        <v>0</v>
      </c>
      <c r="AS5" s="11">
        <v>0</v>
      </c>
      <c r="AT5" s="12">
        <f t="shared" si="2"/>
        <v>195</v>
      </c>
    </row>
    <row r="6" spans="1:46" x14ac:dyDescent="0.2">
      <c r="A6" s="10" t="s">
        <v>4</v>
      </c>
      <c r="B6" s="11">
        <v>0</v>
      </c>
      <c r="C6" s="11">
        <v>0</v>
      </c>
      <c r="D6" s="11">
        <v>26</v>
      </c>
      <c r="E6" s="11">
        <v>74</v>
      </c>
      <c r="F6" s="11">
        <v>31</v>
      </c>
      <c r="G6" s="11">
        <v>12</v>
      </c>
      <c r="H6" s="11">
        <v>13</v>
      </c>
      <c r="I6" s="11">
        <v>0</v>
      </c>
      <c r="J6" s="12">
        <f t="shared" si="1"/>
        <v>156</v>
      </c>
      <c r="K6" s="2"/>
      <c r="M6" s="10" t="s">
        <v>16</v>
      </c>
      <c r="N6" s="11">
        <v>0</v>
      </c>
      <c r="O6" s="11">
        <v>0</v>
      </c>
      <c r="P6" s="11">
        <v>66</v>
      </c>
      <c r="Q6" s="11">
        <v>115</v>
      </c>
      <c r="R6" s="11">
        <v>8</v>
      </c>
      <c r="S6" s="11">
        <v>0</v>
      </c>
      <c r="T6" s="11">
        <v>0</v>
      </c>
      <c r="U6" s="11">
        <v>0</v>
      </c>
      <c r="V6" s="12">
        <f t="shared" si="0"/>
        <v>189</v>
      </c>
      <c r="Y6" s="22" t="s">
        <v>16</v>
      </c>
      <c r="Z6" s="11">
        <v>0</v>
      </c>
      <c r="AA6" s="11">
        <v>0</v>
      </c>
      <c r="AB6" s="11">
        <v>39</v>
      </c>
      <c r="AC6" s="11">
        <v>87</v>
      </c>
      <c r="AD6" s="11">
        <v>22</v>
      </c>
      <c r="AE6" s="11">
        <v>0</v>
      </c>
      <c r="AF6" s="11">
        <v>0</v>
      </c>
      <c r="AG6" s="11">
        <v>0</v>
      </c>
      <c r="AH6" s="12">
        <f>SUM(Z6:AG6)</f>
        <v>148</v>
      </c>
      <c r="AI6" s="2"/>
      <c r="AJ6" s="36"/>
      <c r="AK6" s="22" t="s">
        <v>16</v>
      </c>
      <c r="AL6" s="11">
        <v>0</v>
      </c>
      <c r="AM6" s="11">
        <v>0</v>
      </c>
      <c r="AN6" s="11">
        <v>12</v>
      </c>
      <c r="AO6" s="11">
        <v>80</v>
      </c>
      <c r="AP6" s="11">
        <v>59</v>
      </c>
      <c r="AQ6" s="11">
        <v>2</v>
      </c>
      <c r="AR6" s="11">
        <v>0</v>
      </c>
      <c r="AS6" s="11">
        <v>0</v>
      </c>
      <c r="AT6" s="12">
        <f t="shared" si="2"/>
        <v>153</v>
      </c>
    </row>
    <row r="7" spans="1:46" x14ac:dyDescent="0.2">
      <c r="A7" s="10" t="s">
        <v>5</v>
      </c>
      <c r="B7" s="11">
        <v>0</v>
      </c>
      <c r="C7" s="11">
        <v>0</v>
      </c>
      <c r="D7" s="11">
        <v>16</v>
      </c>
      <c r="E7" s="11">
        <v>51</v>
      </c>
      <c r="F7" s="11">
        <v>73</v>
      </c>
      <c r="G7" s="12">
        <v>52</v>
      </c>
      <c r="H7" s="11">
        <v>0</v>
      </c>
      <c r="I7" s="11">
        <v>0</v>
      </c>
      <c r="J7" s="12">
        <f t="shared" si="1"/>
        <v>192</v>
      </c>
      <c r="K7" s="2"/>
      <c r="M7" s="10" t="s">
        <v>17</v>
      </c>
      <c r="N7" s="11">
        <v>0</v>
      </c>
      <c r="O7" s="11">
        <v>0</v>
      </c>
      <c r="P7" s="11">
        <v>69</v>
      </c>
      <c r="Q7" s="11">
        <v>87</v>
      </c>
      <c r="R7" s="11">
        <v>13</v>
      </c>
      <c r="S7" s="12">
        <v>3</v>
      </c>
      <c r="T7" s="11">
        <v>0</v>
      </c>
      <c r="U7" s="11">
        <v>0</v>
      </c>
      <c r="V7" s="12">
        <f t="shared" si="0"/>
        <v>172</v>
      </c>
      <c r="Y7" s="22" t="s">
        <v>17</v>
      </c>
      <c r="Z7" s="11">
        <v>0</v>
      </c>
      <c r="AA7" s="11">
        <v>0</v>
      </c>
      <c r="AB7" s="11">
        <v>42</v>
      </c>
      <c r="AC7" s="11">
        <v>105</v>
      </c>
      <c r="AD7" s="11">
        <v>71</v>
      </c>
      <c r="AE7" s="12">
        <v>0</v>
      </c>
      <c r="AF7" s="11">
        <v>0</v>
      </c>
      <c r="AG7" s="11">
        <v>0</v>
      </c>
      <c r="AH7" s="12">
        <f>SUM(Z7:AG7)</f>
        <v>218</v>
      </c>
      <c r="AI7" s="2"/>
      <c r="AJ7" s="36"/>
      <c r="AK7" s="22" t="s">
        <v>17</v>
      </c>
      <c r="AL7" s="11">
        <v>0</v>
      </c>
      <c r="AM7" s="11">
        <v>0</v>
      </c>
      <c r="AN7" s="11">
        <v>29</v>
      </c>
      <c r="AO7" s="11">
        <v>115</v>
      </c>
      <c r="AP7" s="11">
        <v>48</v>
      </c>
      <c r="AQ7" s="12">
        <v>0</v>
      </c>
      <c r="AR7" s="11">
        <v>0</v>
      </c>
      <c r="AS7" s="11">
        <v>0</v>
      </c>
      <c r="AT7" s="12">
        <f t="shared" si="2"/>
        <v>192</v>
      </c>
    </row>
    <row r="8" spans="1:46" x14ac:dyDescent="0.2">
      <c r="A8" s="10" t="s">
        <v>6</v>
      </c>
      <c r="B8" s="11">
        <v>0</v>
      </c>
      <c r="C8" s="11">
        <v>0</v>
      </c>
      <c r="D8" s="11">
        <v>52</v>
      </c>
      <c r="E8" s="11">
        <v>91</v>
      </c>
      <c r="F8" s="11">
        <v>14</v>
      </c>
      <c r="G8" s="11">
        <v>15</v>
      </c>
      <c r="H8" s="11">
        <v>0</v>
      </c>
      <c r="I8" s="11">
        <v>0</v>
      </c>
      <c r="J8" s="12">
        <f t="shared" si="1"/>
        <v>172</v>
      </c>
      <c r="K8" s="2"/>
      <c r="M8" s="10" t="s">
        <v>18</v>
      </c>
      <c r="N8" s="11">
        <v>0</v>
      </c>
      <c r="O8" s="11">
        <v>0</v>
      </c>
      <c r="P8" s="11">
        <v>53</v>
      </c>
      <c r="Q8" s="11">
        <v>101</v>
      </c>
      <c r="R8" s="11">
        <v>2</v>
      </c>
      <c r="S8" s="11">
        <v>0</v>
      </c>
      <c r="T8" s="11">
        <v>0</v>
      </c>
      <c r="U8" s="11">
        <v>0</v>
      </c>
      <c r="V8" s="12">
        <f t="shared" si="0"/>
        <v>156</v>
      </c>
      <c r="Y8" s="22" t="s">
        <v>18</v>
      </c>
      <c r="Z8" s="11">
        <v>0</v>
      </c>
      <c r="AA8" s="11">
        <v>0</v>
      </c>
      <c r="AB8" s="11">
        <v>46</v>
      </c>
      <c r="AC8" s="11">
        <v>95</v>
      </c>
      <c r="AD8" s="11">
        <v>93</v>
      </c>
      <c r="AE8" s="11">
        <v>1</v>
      </c>
      <c r="AF8" s="11">
        <v>0</v>
      </c>
      <c r="AG8" s="11">
        <v>0</v>
      </c>
      <c r="AH8" s="12">
        <f>SUM(Z8:AG8)</f>
        <v>235</v>
      </c>
      <c r="AI8" s="2"/>
      <c r="AJ8" s="36"/>
      <c r="AK8" s="22" t="s">
        <v>18</v>
      </c>
      <c r="AL8" s="11">
        <v>0</v>
      </c>
      <c r="AM8" s="11">
        <v>0</v>
      </c>
      <c r="AN8" s="11">
        <v>15</v>
      </c>
      <c r="AO8" s="11">
        <v>95</v>
      </c>
      <c r="AP8" s="11">
        <v>85</v>
      </c>
      <c r="AQ8" s="11">
        <v>47</v>
      </c>
      <c r="AR8" s="11">
        <v>0</v>
      </c>
      <c r="AS8" s="11">
        <v>0</v>
      </c>
      <c r="AT8" s="12">
        <f t="shared" si="2"/>
        <v>242</v>
      </c>
    </row>
    <row r="9" spans="1:46" x14ac:dyDescent="0.2">
      <c r="A9" s="10" t="s">
        <v>7</v>
      </c>
      <c r="B9" s="11">
        <v>0</v>
      </c>
      <c r="C9" s="11">
        <v>0</v>
      </c>
      <c r="D9" s="11">
        <v>44</v>
      </c>
      <c r="E9" s="11">
        <v>69</v>
      </c>
      <c r="F9" s="12">
        <v>9</v>
      </c>
      <c r="G9" s="11">
        <v>63</v>
      </c>
      <c r="H9" s="11">
        <v>0</v>
      </c>
      <c r="I9" s="11">
        <v>0</v>
      </c>
      <c r="J9" s="12">
        <f t="shared" si="1"/>
        <v>185</v>
      </c>
      <c r="K9" s="2"/>
      <c r="M9" s="10" t="s">
        <v>19</v>
      </c>
      <c r="N9" s="11">
        <v>0</v>
      </c>
      <c r="O9" s="11">
        <v>0</v>
      </c>
      <c r="P9" s="11">
        <v>44</v>
      </c>
      <c r="Q9" s="11">
        <v>157</v>
      </c>
      <c r="R9" s="12">
        <v>18</v>
      </c>
      <c r="S9" s="11">
        <v>0</v>
      </c>
      <c r="T9" s="11">
        <v>0</v>
      </c>
      <c r="U9" s="11">
        <v>0</v>
      </c>
      <c r="V9" s="12">
        <f t="shared" si="0"/>
        <v>219</v>
      </c>
      <c r="Y9" s="22" t="s">
        <v>19</v>
      </c>
      <c r="Z9" s="11">
        <v>0</v>
      </c>
      <c r="AA9" s="11">
        <v>0</v>
      </c>
      <c r="AB9" s="11">
        <v>56</v>
      </c>
      <c r="AC9" s="11">
        <v>103</v>
      </c>
      <c r="AD9" s="12">
        <v>8</v>
      </c>
      <c r="AE9" s="11">
        <v>0</v>
      </c>
      <c r="AF9" s="11">
        <v>0</v>
      </c>
      <c r="AG9" s="11">
        <v>0</v>
      </c>
      <c r="AH9" s="12">
        <f>SUM(Z9:AG9)</f>
        <v>167</v>
      </c>
      <c r="AI9" s="2"/>
      <c r="AJ9" s="36"/>
      <c r="AK9" s="22" t="s">
        <v>19</v>
      </c>
      <c r="AL9" s="11">
        <v>0</v>
      </c>
      <c r="AM9" s="11">
        <v>0</v>
      </c>
      <c r="AN9" s="11">
        <v>68</v>
      </c>
      <c r="AO9" s="11">
        <v>124</v>
      </c>
      <c r="AP9" s="12">
        <v>22</v>
      </c>
      <c r="AQ9" s="11">
        <v>0</v>
      </c>
      <c r="AR9" s="11">
        <v>0</v>
      </c>
      <c r="AS9" s="11">
        <v>0</v>
      </c>
      <c r="AT9" s="12">
        <f t="shared" si="2"/>
        <v>214</v>
      </c>
    </row>
    <row r="10" spans="1:46" x14ac:dyDescent="0.2">
      <c r="A10" s="10" t="s">
        <v>8</v>
      </c>
      <c r="B10" s="11">
        <v>0</v>
      </c>
      <c r="C10" s="11">
        <v>0</v>
      </c>
      <c r="D10" s="11">
        <v>30</v>
      </c>
      <c r="E10" s="11">
        <v>77</v>
      </c>
      <c r="F10" s="11">
        <v>65</v>
      </c>
      <c r="G10" s="11">
        <v>14</v>
      </c>
      <c r="H10" s="11">
        <v>0</v>
      </c>
      <c r="I10" s="11">
        <v>0</v>
      </c>
      <c r="J10" s="12">
        <f t="shared" si="1"/>
        <v>186</v>
      </c>
      <c r="K10" s="2"/>
      <c r="M10" s="10" t="s">
        <v>20</v>
      </c>
      <c r="N10" s="11">
        <v>0</v>
      </c>
      <c r="O10" s="11">
        <v>0</v>
      </c>
      <c r="P10" s="11">
        <v>9</v>
      </c>
      <c r="Q10" s="11">
        <v>103</v>
      </c>
      <c r="R10" s="11">
        <v>37</v>
      </c>
      <c r="S10" s="11">
        <v>0</v>
      </c>
      <c r="T10" s="11">
        <v>0</v>
      </c>
      <c r="U10" s="11">
        <v>0</v>
      </c>
      <c r="V10" s="12">
        <f t="shared" si="0"/>
        <v>149</v>
      </c>
      <c r="Y10" s="22" t="s">
        <v>20</v>
      </c>
      <c r="Z10" s="11">
        <v>0</v>
      </c>
      <c r="AA10" s="11">
        <v>0</v>
      </c>
      <c r="AB10" s="11">
        <v>55</v>
      </c>
      <c r="AC10" s="11">
        <v>109</v>
      </c>
      <c r="AD10" s="11">
        <v>29</v>
      </c>
      <c r="AE10" s="11">
        <v>0</v>
      </c>
      <c r="AF10" s="11">
        <v>0</v>
      </c>
      <c r="AG10" s="11">
        <v>0</v>
      </c>
      <c r="AH10" s="12">
        <f>SUM(Z10:AG10)</f>
        <v>193</v>
      </c>
      <c r="AI10" s="2"/>
      <c r="AJ10" s="36"/>
      <c r="AK10" s="22" t="s">
        <v>20</v>
      </c>
      <c r="AL10" s="11">
        <v>0</v>
      </c>
      <c r="AM10" s="11">
        <v>0</v>
      </c>
      <c r="AN10" s="11">
        <v>28</v>
      </c>
      <c r="AO10" s="11">
        <v>75</v>
      </c>
      <c r="AP10" s="11">
        <v>70</v>
      </c>
      <c r="AQ10" s="11">
        <v>0</v>
      </c>
      <c r="AR10" s="11">
        <v>0</v>
      </c>
      <c r="AS10" s="11">
        <v>0</v>
      </c>
      <c r="AT10" s="12">
        <f t="shared" si="2"/>
        <v>173</v>
      </c>
    </row>
    <row r="11" spans="1:46" x14ac:dyDescent="0.2">
      <c r="A11" s="10" t="s">
        <v>9</v>
      </c>
      <c r="B11" s="11">
        <v>0</v>
      </c>
      <c r="C11" s="11">
        <v>0</v>
      </c>
      <c r="D11" s="12">
        <v>25</v>
      </c>
      <c r="E11" s="11">
        <v>37</v>
      </c>
      <c r="F11" s="11">
        <v>46</v>
      </c>
      <c r="G11" s="11">
        <v>50</v>
      </c>
      <c r="H11" s="11">
        <v>0</v>
      </c>
      <c r="I11" s="11">
        <v>0</v>
      </c>
      <c r="J11" s="12">
        <f t="shared" si="1"/>
        <v>158</v>
      </c>
      <c r="K11" s="2"/>
      <c r="M11" s="10" t="s">
        <v>21</v>
      </c>
      <c r="N11" s="11">
        <v>0</v>
      </c>
      <c r="O11" s="11">
        <v>0</v>
      </c>
      <c r="P11" s="12">
        <v>31</v>
      </c>
      <c r="Q11" s="11">
        <v>118</v>
      </c>
      <c r="R11" s="11">
        <v>25</v>
      </c>
      <c r="S11" s="11">
        <v>0</v>
      </c>
      <c r="T11" s="11">
        <v>0</v>
      </c>
      <c r="U11" s="11">
        <v>0</v>
      </c>
      <c r="V11" s="12">
        <f t="shared" si="0"/>
        <v>174</v>
      </c>
      <c r="Y11" s="22" t="s">
        <v>21</v>
      </c>
      <c r="Z11" s="11">
        <v>0</v>
      </c>
      <c r="AA11" s="11">
        <v>0</v>
      </c>
      <c r="AB11" s="12">
        <v>21</v>
      </c>
      <c r="AC11" s="11">
        <v>116</v>
      </c>
      <c r="AD11" s="11">
        <v>44</v>
      </c>
      <c r="AE11" s="11">
        <v>0</v>
      </c>
      <c r="AF11" s="11">
        <v>0</v>
      </c>
      <c r="AG11" s="11">
        <v>0</v>
      </c>
      <c r="AH11" s="12">
        <f>SUM(Z11:AG11)</f>
        <v>181</v>
      </c>
      <c r="AI11" s="2"/>
      <c r="AJ11" s="36"/>
      <c r="AK11" s="22" t="s">
        <v>21</v>
      </c>
      <c r="AL11" s="11">
        <v>0</v>
      </c>
      <c r="AM11" s="11">
        <v>0</v>
      </c>
      <c r="AN11" s="12">
        <v>25</v>
      </c>
      <c r="AO11" s="11">
        <v>131</v>
      </c>
      <c r="AP11" s="11">
        <v>57</v>
      </c>
      <c r="AQ11" s="11">
        <v>2</v>
      </c>
      <c r="AR11" s="11">
        <v>0</v>
      </c>
      <c r="AS11" s="11">
        <v>0</v>
      </c>
      <c r="AT11" s="12">
        <f>SUM(AL11:AS11)</f>
        <v>215</v>
      </c>
    </row>
    <row r="12" spans="1:46" x14ac:dyDescent="0.2">
      <c r="A12" s="10" t="s">
        <v>10</v>
      </c>
      <c r="B12" s="11">
        <v>0</v>
      </c>
      <c r="C12" s="11">
        <v>0</v>
      </c>
      <c r="D12" s="11">
        <v>24</v>
      </c>
      <c r="E12" s="11">
        <v>55</v>
      </c>
      <c r="F12" s="12">
        <v>78</v>
      </c>
      <c r="G12" s="11">
        <v>27</v>
      </c>
      <c r="H12" s="11">
        <v>0</v>
      </c>
      <c r="I12" s="11">
        <v>0</v>
      </c>
      <c r="J12" s="12">
        <f>SUM(A12:H12)</f>
        <v>184</v>
      </c>
      <c r="K12" s="2"/>
      <c r="M12" s="10" t="s">
        <v>22</v>
      </c>
      <c r="N12" s="11">
        <v>0</v>
      </c>
      <c r="O12" s="11">
        <v>0</v>
      </c>
      <c r="P12" s="11">
        <v>21</v>
      </c>
      <c r="Q12" s="11">
        <v>49</v>
      </c>
      <c r="R12" s="12">
        <v>14</v>
      </c>
      <c r="S12" s="11">
        <v>0</v>
      </c>
      <c r="T12" s="11">
        <v>0</v>
      </c>
      <c r="U12" s="11">
        <v>0</v>
      </c>
      <c r="V12" s="12">
        <f>SUM(N12:U12)</f>
        <v>84</v>
      </c>
      <c r="Y12" s="22" t="s">
        <v>22</v>
      </c>
      <c r="Z12" s="11">
        <v>0</v>
      </c>
      <c r="AA12" s="11">
        <v>0</v>
      </c>
      <c r="AB12" s="11">
        <v>65</v>
      </c>
      <c r="AC12" s="11">
        <v>118</v>
      </c>
      <c r="AD12" s="12">
        <v>5</v>
      </c>
      <c r="AE12" s="11">
        <v>1</v>
      </c>
      <c r="AF12" s="11">
        <v>0</v>
      </c>
      <c r="AG12" s="11">
        <v>0</v>
      </c>
      <c r="AH12" s="12">
        <f>SUM(Z12:AG12)</f>
        <v>189</v>
      </c>
      <c r="AI12" s="2"/>
      <c r="AJ12" s="36"/>
      <c r="AK12" s="22" t="s">
        <v>22</v>
      </c>
      <c r="AL12" s="11">
        <v>0</v>
      </c>
      <c r="AM12" s="11">
        <v>0</v>
      </c>
      <c r="AN12" s="11">
        <v>30</v>
      </c>
      <c r="AO12" s="15"/>
      <c r="AP12" s="24"/>
      <c r="AQ12" s="15"/>
      <c r="AR12" s="15">
        <v>0</v>
      </c>
      <c r="AS12" s="15">
        <v>0</v>
      </c>
      <c r="AT12" s="12"/>
    </row>
    <row r="13" spans="1:46" x14ac:dyDescent="0.2">
      <c r="A13" s="10" t="s">
        <v>11</v>
      </c>
      <c r="B13" s="13">
        <f t="shared" ref="B13:I13" si="3">AVERAGE(B3:B12)</f>
        <v>0</v>
      </c>
      <c r="C13" s="13">
        <f t="shared" si="3"/>
        <v>0</v>
      </c>
      <c r="D13" s="13">
        <f t="shared" si="3"/>
        <v>30.5</v>
      </c>
      <c r="E13" s="13">
        <f t="shared" si="3"/>
        <v>62.7</v>
      </c>
      <c r="F13" s="13">
        <f t="shared" si="3"/>
        <v>43.8</v>
      </c>
      <c r="G13" s="13">
        <f t="shared" si="3"/>
        <v>29.2</v>
      </c>
      <c r="H13" s="13">
        <f t="shared" si="3"/>
        <v>1.3</v>
      </c>
      <c r="I13" s="13">
        <f t="shared" si="3"/>
        <v>0</v>
      </c>
      <c r="J13" s="13">
        <f>AVERAGE(J4:J12)</f>
        <v>184.33333333333334</v>
      </c>
      <c r="K13" s="3"/>
      <c r="M13" s="10" t="s">
        <v>11</v>
      </c>
      <c r="N13" s="13">
        <f t="shared" ref="N13:U13" si="4">AVERAGE(N3:N12)</f>
        <v>0</v>
      </c>
      <c r="O13" s="13">
        <f t="shared" si="4"/>
        <v>0</v>
      </c>
      <c r="P13" s="13">
        <f t="shared" si="4"/>
        <v>45.9</v>
      </c>
      <c r="Q13" s="13">
        <f t="shared" si="4"/>
        <v>108.4</v>
      </c>
      <c r="R13" s="13">
        <f t="shared" si="4"/>
        <v>23.2</v>
      </c>
      <c r="S13" s="13">
        <f t="shared" si="4"/>
        <v>1.2</v>
      </c>
      <c r="T13" s="13">
        <f t="shared" si="4"/>
        <v>0</v>
      </c>
      <c r="U13" s="13">
        <f t="shared" si="4"/>
        <v>0</v>
      </c>
      <c r="V13" s="13">
        <f>AVERAGE(V3:V12)</f>
        <v>178.7</v>
      </c>
      <c r="Y13" s="10" t="s">
        <v>11</v>
      </c>
      <c r="Z13" s="13">
        <f t="shared" ref="Z13:AG13" si="5">AVERAGE(Z3:Z12)</f>
        <v>0</v>
      </c>
      <c r="AA13" s="13">
        <f t="shared" si="5"/>
        <v>0</v>
      </c>
      <c r="AB13" s="13">
        <f t="shared" si="5"/>
        <v>44.3</v>
      </c>
      <c r="AC13" s="13">
        <f t="shared" si="5"/>
        <v>98.8</v>
      </c>
      <c r="AD13" s="13">
        <f>AVERAGE(AD3:AD12)</f>
        <v>52.1</v>
      </c>
      <c r="AE13" s="13">
        <f>AVERAGE(AE3:AE12)</f>
        <v>0.2</v>
      </c>
      <c r="AF13" s="13">
        <f t="shared" si="5"/>
        <v>0</v>
      </c>
      <c r="AG13" s="13">
        <f t="shared" si="5"/>
        <v>0</v>
      </c>
      <c r="AH13" s="13">
        <f>AVERAGE(AH3:AH12)</f>
        <v>195.4</v>
      </c>
      <c r="AI13" s="3"/>
      <c r="AJ13" s="37"/>
      <c r="AK13" s="10" t="s">
        <v>11</v>
      </c>
      <c r="AL13" s="13">
        <f t="shared" ref="AL13" si="6">AVERAGE(AL3:AL12)</f>
        <v>0</v>
      </c>
      <c r="AM13" s="13">
        <f>AVERAGE(AM3:AM12)</f>
        <v>0</v>
      </c>
      <c r="AN13" s="13">
        <f t="shared" ref="AN13:AR13" si="7">AVERAGE(AN3:AN12)</f>
        <v>35</v>
      </c>
      <c r="AO13" s="13">
        <f t="shared" si="7"/>
        <v>112.44444444444444</v>
      </c>
      <c r="AP13" s="13">
        <f t="shared" si="7"/>
        <v>47.333333333333336</v>
      </c>
      <c r="AQ13" s="13">
        <f t="shared" si="7"/>
        <v>5.7777777777777777</v>
      </c>
      <c r="AR13" s="13">
        <f t="shared" si="7"/>
        <v>0</v>
      </c>
      <c r="AS13" s="13">
        <f>AVERAGE(AS3:AS12)</f>
        <v>0</v>
      </c>
      <c r="AT13" s="13">
        <f>AVERAGE(AT3:AT12)</f>
        <v>201.11111111111111</v>
      </c>
    </row>
    <row r="14" spans="1:46" x14ac:dyDescent="0.2">
      <c r="A14" s="10" t="s">
        <v>12</v>
      </c>
      <c r="B14" s="14">
        <f t="shared" ref="B14:I14" si="8">(STDEV(B3:B12))/(SQRT(COUNT(B3:B12)))</f>
        <v>0</v>
      </c>
      <c r="C14" s="14">
        <f t="shared" si="8"/>
        <v>0</v>
      </c>
      <c r="D14" s="14">
        <f t="shared" si="8"/>
        <v>3.6915820155832617</v>
      </c>
      <c r="E14" s="14">
        <f t="shared" si="8"/>
        <v>9.5441081301502422</v>
      </c>
      <c r="F14" s="14">
        <f t="shared" si="8"/>
        <v>9.0979851249237207</v>
      </c>
      <c r="G14" s="14">
        <f t="shared" si="8"/>
        <v>6.7508024214409748</v>
      </c>
      <c r="H14" s="14">
        <f t="shared" si="8"/>
        <v>1.2999999999999998</v>
      </c>
      <c r="I14" s="14">
        <f t="shared" si="8"/>
        <v>0</v>
      </c>
      <c r="J14" s="14">
        <f>(STDEV(J3:J12))/(SQRT(COUNT(J3:J12)))</f>
        <v>7.6702889993359014</v>
      </c>
      <c r="K14" s="4"/>
      <c r="M14" s="10" t="s">
        <v>12</v>
      </c>
      <c r="N14" s="14">
        <f t="shared" ref="N14:U14" si="9">(STDEV(N3:N12))/(SQRT(COUNT(N3:N12)))</f>
        <v>0</v>
      </c>
      <c r="O14" s="14">
        <f t="shared" si="9"/>
        <v>0</v>
      </c>
      <c r="P14" s="14">
        <f t="shared" si="9"/>
        <v>6.4177704678320957</v>
      </c>
      <c r="Q14" s="14">
        <f t="shared" si="9"/>
        <v>8.7701513986678403</v>
      </c>
      <c r="R14" s="14">
        <f t="shared" si="9"/>
        <v>6.0420746988651723</v>
      </c>
      <c r="S14" s="14">
        <f t="shared" si="9"/>
        <v>0.62893207547044028</v>
      </c>
      <c r="T14" s="14">
        <f t="shared" si="9"/>
        <v>0</v>
      </c>
      <c r="U14" s="14">
        <f t="shared" si="9"/>
        <v>0</v>
      </c>
      <c r="V14" s="14">
        <f>(STDEV(V3:V12))/(SQRT(COUNT(V3:V12)))</f>
        <v>14.175134724031521</v>
      </c>
      <c r="Y14" s="10" t="s">
        <v>12</v>
      </c>
      <c r="Z14" s="14">
        <f t="shared" ref="Z14:AG14" si="10">(STDEV(Z3:Z12))/(SQRT(COUNT(Z3:Z12)))</f>
        <v>0</v>
      </c>
      <c r="AA14" s="14">
        <f t="shared" si="10"/>
        <v>0</v>
      </c>
      <c r="AB14" s="14">
        <f t="shared" si="10"/>
        <v>4.0305775709636871</v>
      </c>
      <c r="AC14" s="14">
        <f t="shared" si="10"/>
        <v>4.5062918976323241</v>
      </c>
      <c r="AD14" s="14">
        <f t="shared" si="10"/>
        <v>12.55605210424218</v>
      </c>
      <c r="AE14" s="14">
        <f t="shared" si="10"/>
        <v>0.13333333333333333</v>
      </c>
      <c r="AF14" s="14">
        <f t="shared" si="10"/>
        <v>0</v>
      </c>
      <c r="AG14" s="14">
        <f t="shared" si="10"/>
        <v>0</v>
      </c>
      <c r="AH14" s="14">
        <f>(STDEV(AH3:AH12))/(SQRT(COUNT(AH3:AH12)))</f>
        <v>9.5501018028314579</v>
      </c>
      <c r="AI14" s="4"/>
      <c r="AJ14" s="38"/>
      <c r="AK14" s="10" t="s">
        <v>12</v>
      </c>
      <c r="AL14" s="14">
        <f t="shared" ref="AL14:AS14" si="11">(STDEV(AL3:AL12))/(SQRT(COUNT(AL3:AL12)))</f>
        <v>0</v>
      </c>
      <c r="AM14" s="14">
        <f t="shared" si="11"/>
        <v>0</v>
      </c>
      <c r="AN14" s="14">
        <f t="shared" si="11"/>
        <v>7.1740272279011217</v>
      </c>
      <c r="AO14" s="14">
        <f t="shared" si="11"/>
        <v>8.3034649914476955</v>
      </c>
      <c r="AP14" s="14">
        <f t="shared" si="11"/>
        <v>8.0846218904232696</v>
      </c>
      <c r="AQ14" s="14">
        <f t="shared" si="11"/>
        <v>5.1606894936028382</v>
      </c>
      <c r="AR14" s="14">
        <f t="shared" si="11"/>
        <v>0</v>
      </c>
      <c r="AS14" s="14">
        <f t="shared" si="11"/>
        <v>0</v>
      </c>
      <c r="AT14" s="14">
        <f>(STDEV(AT3:AT12))/(SQRT(COUNT(AT3:AT12)))</f>
        <v>9.639969519955903</v>
      </c>
    </row>
    <row r="15" spans="1:46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M15" s="5"/>
      <c r="N15" s="6"/>
      <c r="O15" s="6"/>
      <c r="P15" s="6"/>
      <c r="Q15" s="6"/>
      <c r="R15" s="6"/>
      <c r="S15" s="6"/>
      <c r="T15" s="6"/>
      <c r="U15" s="6"/>
      <c r="V15" s="6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39"/>
      <c r="AK15" s="5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2">
      <c r="M16" s="31"/>
      <c r="N16" s="20"/>
      <c r="O16" s="20"/>
      <c r="P16" s="20"/>
      <c r="Q16" s="20"/>
      <c r="R16" s="20"/>
      <c r="S16" s="20"/>
      <c r="T16" s="20"/>
      <c r="U16" s="20"/>
      <c r="V16" s="20"/>
      <c r="Y16" s="31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6"/>
      <c r="AK16" s="31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7" x14ac:dyDescent="0.2">
      <c r="M17" s="1"/>
      <c r="N17" s="2"/>
      <c r="O17" s="2"/>
      <c r="P17" s="2"/>
      <c r="Q17" s="2"/>
      <c r="R17" s="2"/>
      <c r="S17" s="2"/>
      <c r="T17" s="2"/>
      <c r="U17" s="2"/>
      <c r="V17" s="2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36"/>
      <c r="AK17" s="1"/>
      <c r="AL17" s="2"/>
      <c r="AM17" s="2"/>
      <c r="AN17" s="2"/>
      <c r="AO17" s="2"/>
      <c r="AP17" s="2"/>
      <c r="AQ17" s="2"/>
      <c r="AR17" s="2"/>
      <c r="AS17" s="2"/>
      <c r="AT17" s="2"/>
    </row>
    <row r="18" spans="1:47" x14ac:dyDescent="0.2">
      <c r="A18" s="9" t="s">
        <v>32</v>
      </c>
      <c r="B18" s="9">
        <v>0</v>
      </c>
      <c r="C18" s="9">
        <v>1</v>
      </c>
      <c r="D18" s="9">
        <v>2</v>
      </c>
      <c r="E18" s="9">
        <v>3</v>
      </c>
      <c r="F18" s="9">
        <v>4</v>
      </c>
      <c r="G18" s="9">
        <v>5</v>
      </c>
      <c r="H18" s="9">
        <v>6</v>
      </c>
      <c r="I18" s="9">
        <v>7</v>
      </c>
      <c r="J18" s="9" t="s">
        <v>0</v>
      </c>
      <c r="K18" s="9" t="s">
        <v>31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Y18" s="9" t="s">
        <v>59</v>
      </c>
      <c r="Z18" s="9">
        <v>0</v>
      </c>
      <c r="AA18" s="9">
        <v>1</v>
      </c>
      <c r="AB18" s="9">
        <v>2</v>
      </c>
      <c r="AC18" s="9">
        <v>3</v>
      </c>
      <c r="AD18" s="9">
        <v>4</v>
      </c>
      <c r="AE18" s="9">
        <v>5</v>
      </c>
      <c r="AF18" s="9">
        <v>6</v>
      </c>
      <c r="AG18" s="9">
        <v>7</v>
      </c>
      <c r="AH18" s="9" t="s">
        <v>0</v>
      </c>
      <c r="AI18" s="9" t="s">
        <v>40</v>
      </c>
      <c r="AJ18" s="35"/>
      <c r="AK18" s="9" t="s">
        <v>63</v>
      </c>
      <c r="AL18" s="9">
        <v>0</v>
      </c>
      <c r="AM18" s="9">
        <v>1</v>
      </c>
      <c r="AN18" s="9">
        <v>2</v>
      </c>
      <c r="AO18" s="9">
        <v>3</v>
      </c>
      <c r="AP18" s="9">
        <v>4</v>
      </c>
      <c r="AQ18" s="9">
        <v>5</v>
      </c>
      <c r="AR18" s="9">
        <v>6</v>
      </c>
      <c r="AS18" s="9">
        <v>7</v>
      </c>
      <c r="AT18" s="9" t="s">
        <v>0</v>
      </c>
      <c r="AU18" s="9" t="s">
        <v>40</v>
      </c>
    </row>
    <row r="19" spans="1:47" x14ac:dyDescent="0.2">
      <c r="A19" s="10" t="s">
        <v>13</v>
      </c>
      <c r="B19" s="11">
        <v>0</v>
      </c>
      <c r="C19" s="11">
        <v>0</v>
      </c>
      <c r="D19" s="12">
        <v>63</v>
      </c>
      <c r="E19" s="11">
        <v>76</v>
      </c>
      <c r="F19" s="11">
        <v>33</v>
      </c>
      <c r="G19" s="11">
        <v>3</v>
      </c>
      <c r="H19" s="11">
        <v>0</v>
      </c>
      <c r="I19" s="11">
        <v>0</v>
      </c>
      <c r="J19" s="12">
        <f>SUM(B19:I19)</f>
        <v>175</v>
      </c>
      <c r="K19" s="12">
        <f>J19/J$13</f>
        <v>0.94936708860759489</v>
      </c>
      <c r="M19" s="100"/>
      <c r="N19" s="101"/>
      <c r="O19" s="101"/>
      <c r="P19" s="101"/>
      <c r="Q19" s="101"/>
      <c r="R19" s="101"/>
      <c r="S19" s="101"/>
      <c r="T19" s="102"/>
      <c r="U19" s="101"/>
      <c r="V19" s="102"/>
      <c r="W19" s="103"/>
      <c r="Y19" s="22" t="s">
        <v>13</v>
      </c>
      <c r="Z19" s="11">
        <v>0</v>
      </c>
      <c r="AA19" s="11">
        <v>0</v>
      </c>
      <c r="AB19" s="11">
        <v>17</v>
      </c>
      <c r="AC19" s="11">
        <v>40</v>
      </c>
      <c r="AD19" s="11">
        <v>71</v>
      </c>
      <c r="AE19" s="11">
        <v>21</v>
      </c>
      <c r="AF19" s="12">
        <v>15</v>
      </c>
      <c r="AG19" s="11">
        <v>0</v>
      </c>
      <c r="AH19" s="12">
        <f>SUM(Z19:AG19)</f>
        <v>164</v>
      </c>
      <c r="AI19" s="12">
        <f>AH19/AH$13</f>
        <v>0.83930399181166837</v>
      </c>
      <c r="AJ19" s="36"/>
      <c r="AK19" s="22" t="s">
        <v>13</v>
      </c>
      <c r="AL19" s="11">
        <v>0</v>
      </c>
      <c r="AM19" s="11">
        <v>0</v>
      </c>
      <c r="AN19" s="11">
        <v>29</v>
      </c>
      <c r="AO19" s="11">
        <v>49</v>
      </c>
      <c r="AP19" s="11">
        <v>43</v>
      </c>
      <c r="AQ19" s="11">
        <v>0</v>
      </c>
      <c r="AR19" s="12">
        <v>0</v>
      </c>
      <c r="AS19" s="11">
        <v>0</v>
      </c>
      <c r="AT19" s="12">
        <f>SUM(AL19:AS19)</f>
        <v>121</v>
      </c>
      <c r="AU19" s="21">
        <f>AT19/AT$13</f>
        <v>0.60165745856353592</v>
      </c>
    </row>
    <row r="20" spans="1:47" x14ac:dyDescent="0.2">
      <c r="A20" s="10" t="s">
        <v>14</v>
      </c>
      <c r="B20" s="11">
        <v>0</v>
      </c>
      <c r="C20" s="11">
        <v>0</v>
      </c>
      <c r="D20" s="11">
        <v>52</v>
      </c>
      <c r="E20" s="11">
        <v>89</v>
      </c>
      <c r="F20" s="12">
        <v>7</v>
      </c>
      <c r="G20" s="11">
        <v>0</v>
      </c>
      <c r="H20" s="11">
        <v>0</v>
      </c>
      <c r="I20" s="11">
        <v>0</v>
      </c>
      <c r="J20" s="12">
        <f>SUM(B20:I20)</f>
        <v>148</v>
      </c>
      <c r="K20" s="12">
        <f t="shared" ref="K20:K30" si="12">J20/J$13</f>
        <v>0.80289330922242308</v>
      </c>
      <c r="M20" s="100"/>
      <c r="N20" s="101"/>
      <c r="O20" s="101"/>
      <c r="P20" s="101"/>
      <c r="Q20" s="101"/>
      <c r="R20" s="102"/>
      <c r="S20" s="101"/>
      <c r="T20" s="101"/>
      <c r="U20" s="101"/>
      <c r="V20" s="102"/>
      <c r="W20" s="103"/>
      <c r="Y20" s="22" t="s">
        <v>29</v>
      </c>
      <c r="Z20" s="11">
        <v>0</v>
      </c>
      <c r="AA20" s="11">
        <v>0</v>
      </c>
      <c r="AB20" s="11">
        <v>19</v>
      </c>
      <c r="AC20" s="11">
        <v>26</v>
      </c>
      <c r="AD20" s="12">
        <v>41</v>
      </c>
      <c r="AE20" s="11">
        <v>18</v>
      </c>
      <c r="AF20" s="15"/>
      <c r="AG20" s="15"/>
      <c r="AH20" s="12"/>
      <c r="AI20" s="12"/>
      <c r="AJ20" s="36"/>
      <c r="AK20" s="22" t="s">
        <v>29</v>
      </c>
      <c r="AL20" s="11">
        <v>0</v>
      </c>
      <c r="AM20" s="11">
        <v>0</v>
      </c>
      <c r="AN20" s="11">
        <v>57</v>
      </c>
      <c r="AO20" s="11">
        <v>44</v>
      </c>
      <c r="AP20" s="12">
        <v>7</v>
      </c>
      <c r="AQ20" s="11">
        <v>0</v>
      </c>
      <c r="AR20" s="11">
        <v>0</v>
      </c>
      <c r="AS20" s="11">
        <v>0</v>
      </c>
      <c r="AT20" s="12">
        <f t="shared" ref="AT20:AT27" si="13">SUM(AL20:AS20)</f>
        <v>108</v>
      </c>
      <c r="AU20" s="21">
        <f t="shared" ref="AU20:AU27" si="14">AT20/AT$13</f>
        <v>0.53701657458563534</v>
      </c>
    </row>
    <row r="21" spans="1:47" x14ac:dyDescent="0.2">
      <c r="A21" s="10" t="s">
        <v>15</v>
      </c>
      <c r="B21" s="11">
        <v>0</v>
      </c>
      <c r="C21" s="11">
        <v>0</v>
      </c>
      <c r="D21" s="11">
        <v>43</v>
      </c>
      <c r="E21" s="11">
        <v>84</v>
      </c>
      <c r="F21" s="12">
        <v>17</v>
      </c>
      <c r="G21" s="11">
        <v>6</v>
      </c>
      <c r="H21" s="11">
        <v>0</v>
      </c>
      <c r="I21" s="11">
        <v>0</v>
      </c>
      <c r="J21" s="12">
        <f>SUM(B21:I21)</f>
        <v>150</v>
      </c>
      <c r="K21" s="12">
        <f t="shared" si="12"/>
        <v>0.8137432188065099</v>
      </c>
      <c r="M21" s="100"/>
      <c r="N21" s="101"/>
      <c r="O21" s="101"/>
      <c r="P21" s="101"/>
      <c r="Q21" s="101"/>
      <c r="R21" s="102"/>
      <c r="S21" s="101"/>
      <c r="T21" s="101"/>
      <c r="U21" s="101"/>
      <c r="V21" s="102"/>
      <c r="W21" s="103"/>
      <c r="Y21" s="22" t="s">
        <v>30</v>
      </c>
      <c r="Z21" s="11">
        <v>0</v>
      </c>
      <c r="AA21" s="11">
        <v>0</v>
      </c>
      <c r="AB21" s="11">
        <v>25</v>
      </c>
      <c r="AC21" s="11">
        <v>27</v>
      </c>
      <c r="AD21" s="12">
        <v>68</v>
      </c>
      <c r="AE21" s="11">
        <v>26</v>
      </c>
      <c r="AF21" s="15"/>
      <c r="AG21" s="15"/>
      <c r="AH21" s="12"/>
      <c r="AI21" s="12"/>
      <c r="AJ21" s="36"/>
      <c r="AK21" s="22" t="s">
        <v>30</v>
      </c>
      <c r="AL21" s="11">
        <v>0</v>
      </c>
      <c r="AM21" s="11">
        <v>0</v>
      </c>
      <c r="AN21" s="11">
        <v>70</v>
      </c>
      <c r="AO21" s="11">
        <v>38</v>
      </c>
      <c r="AP21" s="12">
        <v>25</v>
      </c>
      <c r="AQ21" s="11">
        <v>0</v>
      </c>
      <c r="AR21" s="11">
        <v>0</v>
      </c>
      <c r="AS21" s="11">
        <v>0</v>
      </c>
      <c r="AT21" s="12">
        <f t="shared" si="13"/>
        <v>133</v>
      </c>
      <c r="AU21" s="21">
        <f t="shared" si="14"/>
        <v>0.66132596685082867</v>
      </c>
    </row>
    <row r="22" spans="1:47" x14ac:dyDescent="0.2">
      <c r="A22" s="10" t="s">
        <v>16</v>
      </c>
      <c r="B22" s="11">
        <v>0</v>
      </c>
      <c r="C22" s="11">
        <v>0</v>
      </c>
      <c r="D22" s="11">
        <v>64</v>
      </c>
      <c r="E22" s="11">
        <v>91</v>
      </c>
      <c r="F22" s="11">
        <v>45</v>
      </c>
      <c r="G22" s="11">
        <v>13</v>
      </c>
      <c r="H22" s="11">
        <v>0</v>
      </c>
      <c r="I22" s="11">
        <v>0</v>
      </c>
      <c r="J22" s="12">
        <f>SUM(B22:I22)</f>
        <v>213</v>
      </c>
      <c r="K22" s="12">
        <f t="shared" si="12"/>
        <v>1.1555153707052441</v>
      </c>
      <c r="M22" s="100"/>
      <c r="N22" s="101"/>
      <c r="O22" s="101"/>
      <c r="P22" s="101"/>
      <c r="Q22" s="101"/>
      <c r="R22" s="104"/>
      <c r="S22" s="104"/>
      <c r="T22" s="104"/>
      <c r="U22" s="104"/>
      <c r="V22" s="102"/>
      <c r="W22" s="103"/>
      <c r="Y22" s="22" t="s">
        <v>16</v>
      </c>
      <c r="Z22" s="11">
        <v>0</v>
      </c>
      <c r="AA22" s="11">
        <v>0</v>
      </c>
      <c r="AB22" s="11">
        <v>20</v>
      </c>
      <c r="AC22" s="11">
        <v>38</v>
      </c>
      <c r="AD22" s="12">
        <v>65</v>
      </c>
      <c r="AE22" s="11">
        <v>12</v>
      </c>
      <c r="AF22" s="15"/>
      <c r="AG22" s="15"/>
      <c r="AH22" s="12"/>
      <c r="AI22" s="12"/>
      <c r="AJ22" s="36"/>
      <c r="AK22" s="22" t="s">
        <v>16</v>
      </c>
      <c r="AL22" s="11">
        <v>0</v>
      </c>
      <c r="AM22" s="11">
        <v>0</v>
      </c>
      <c r="AN22" s="11">
        <v>28</v>
      </c>
      <c r="AO22" s="11">
        <v>58</v>
      </c>
      <c r="AP22" s="12">
        <v>20</v>
      </c>
      <c r="AQ22" s="11">
        <v>0</v>
      </c>
      <c r="AR22" s="11">
        <v>0</v>
      </c>
      <c r="AS22" s="11">
        <v>0</v>
      </c>
      <c r="AT22" s="12">
        <f t="shared" si="13"/>
        <v>106</v>
      </c>
      <c r="AU22" s="21">
        <f t="shared" si="14"/>
        <v>0.52707182320441992</v>
      </c>
    </row>
    <row r="23" spans="1:47" x14ac:dyDescent="0.2">
      <c r="A23" s="10" t="s">
        <v>17</v>
      </c>
      <c r="B23" s="11">
        <v>0</v>
      </c>
      <c r="C23" s="11">
        <v>0</v>
      </c>
      <c r="D23" s="11">
        <v>50</v>
      </c>
      <c r="E23" s="11">
        <v>64</v>
      </c>
      <c r="F23" s="11">
        <v>31</v>
      </c>
      <c r="G23" s="11">
        <v>5</v>
      </c>
      <c r="H23" s="11">
        <v>0</v>
      </c>
      <c r="I23" s="11">
        <v>0</v>
      </c>
      <c r="J23" s="12">
        <f>SUM(B23:I23)</f>
        <v>150</v>
      </c>
      <c r="K23" s="12">
        <f t="shared" si="12"/>
        <v>0.8137432188065099</v>
      </c>
      <c r="M23" s="100"/>
      <c r="N23" s="101"/>
      <c r="O23" s="101"/>
      <c r="P23" s="101"/>
      <c r="Q23" s="101"/>
      <c r="R23" s="101"/>
      <c r="S23" s="101"/>
      <c r="T23" s="101"/>
      <c r="U23" s="101"/>
      <c r="V23" s="102"/>
      <c r="W23" s="103"/>
      <c r="Y23" s="22" t="s">
        <v>17</v>
      </c>
      <c r="Z23" s="11">
        <v>0</v>
      </c>
      <c r="AA23" s="11">
        <v>0</v>
      </c>
      <c r="AB23" s="11">
        <v>24</v>
      </c>
      <c r="AC23" s="11">
        <v>31</v>
      </c>
      <c r="AD23" s="11">
        <v>60</v>
      </c>
      <c r="AE23" s="15"/>
      <c r="AF23" s="15"/>
      <c r="AG23" s="15"/>
      <c r="AH23" s="12"/>
      <c r="AI23" s="12"/>
      <c r="AJ23" s="36"/>
      <c r="AK23" s="22" t="s">
        <v>17</v>
      </c>
      <c r="AL23" s="11">
        <v>0</v>
      </c>
      <c r="AM23" s="11">
        <v>0</v>
      </c>
      <c r="AN23" s="11">
        <v>36</v>
      </c>
      <c r="AO23" s="11">
        <v>59</v>
      </c>
      <c r="AP23" s="11">
        <v>31</v>
      </c>
      <c r="AQ23" s="11">
        <v>0</v>
      </c>
      <c r="AR23" s="11">
        <v>0</v>
      </c>
      <c r="AS23" s="11">
        <v>0</v>
      </c>
      <c r="AT23" s="12">
        <f t="shared" si="13"/>
        <v>126</v>
      </c>
      <c r="AU23" s="21">
        <f t="shared" si="14"/>
        <v>0.62651933701657458</v>
      </c>
    </row>
    <row r="24" spans="1:47" x14ac:dyDescent="0.2">
      <c r="A24" s="10" t="s">
        <v>18</v>
      </c>
      <c r="B24" s="11">
        <v>0</v>
      </c>
      <c r="C24" s="11">
        <v>0</v>
      </c>
      <c r="D24" s="11">
        <v>53</v>
      </c>
      <c r="E24" s="11">
        <v>82</v>
      </c>
      <c r="F24" s="11">
        <v>8</v>
      </c>
      <c r="G24" s="11">
        <v>0</v>
      </c>
      <c r="H24" s="11">
        <v>0</v>
      </c>
      <c r="I24" s="11">
        <v>0</v>
      </c>
      <c r="J24" s="12">
        <f>SUM(B24:I24)</f>
        <v>143</v>
      </c>
      <c r="K24" s="12">
        <f t="shared" si="12"/>
        <v>0.77576853526220613</v>
      </c>
      <c r="M24" s="100"/>
      <c r="N24" s="101"/>
      <c r="O24" s="101"/>
      <c r="P24" s="101"/>
      <c r="Q24" s="101"/>
      <c r="R24" s="101"/>
      <c r="S24" s="101"/>
      <c r="T24" s="101"/>
      <c r="U24" s="101"/>
      <c r="V24" s="102"/>
      <c r="W24" s="103"/>
      <c r="Y24" s="22" t="s">
        <v>18</v>
      </c>
      <c r="Z24" s="11">
        <v>0</v>
      </c>
      <c r="AA24" s="11">
        <v>0</v>
      </c>
      <c r="AB24" s="11">
        <v>3</v>
      </c>
      <c r="AC24" s="11">
        <v>10</v>
      </c>
      <c r="AD24" s="15"/>
      <c r="AE24" s="15"/>
      <c r="AF24" s="15"/>
      <c r="AG24" s="15"/>
      <c r="AH24" s="12"/>
      <c r="AI24" s="12"/>
      <c r="AJ24" s="36"/>
      <c r="AK24" s="22" t="s">
        <v>18</v>
      </c>
      <c r="AL24" s="11">
        <v>0</v>
      </c>
      <c r="AM24" s="11">
        <v>0</v>
      </c>
      <c r="AN24" s="11">
        <v>61</v>
      </c>
      <c r="AO24" s="11">
        <v>51</v>
      </c>
      <c r="AP24" s="11">
        <v>17</v>
      </c>
      <c r="AQ24" s="11">
        <v>1</v>
      </c>
      <c r="AR24" s="11">
        <v>0</v>
      </c>
      <c r="AS24" s="11">
        <v>0</v>
      </c>
      <c r="AT24" s="12">
        <f t="shared" si="13"/>
        <v>130</v>
      </c>
      <c r="AU24" s="21">
        <f t="shared" si="14"/>
        <v>0.64640883977900554</v>
      </c>
    </row>
    <row r="25" spans="1:47" x14ac:dyDescent="0.2">
      <c r="A25" s="10" t="s">
        <v>19</v>
      </c>
      <c r="B25" s="11">
        <v>0</v>
      </c>
      <c r="C25" s="11">
        <v>0</v>
      </c>
      <c r="D25" s="11">
        <v>52</v>
      </c>
      <c r="E25" s="11">
        <v>68</v>
      </c>
      <c r="F25" s="11">
        <v>37</v>
      </c>
      <c r="G25" s="11">
        <v>3</v>
      </c>
      <c r="H25" s="12">
        <v>0</v>
      </c>
      <c r="I25" s="11">
        <v>0</v>
      </c>
      <c r="J25" s="12">
        <f>SUM(B25:I25)</f>
        <v>160</v>
      </c>
      <c r="K25" s="12">
        <f t="shared" si="12"/>
        <v>0.86799276672694392</v>
      </c>
      <c r="M25" s="100"/>
      <c r="N25" s="101"/>
      <c r="O25" s="101"/>
      <c r="P25" s="101"/>
      <c r="Q25" s="101"/>
      <c r="R25" s="101"/>
      <c r="S25" s="101"/>
      <c r="T25" s="101"/>
      <c r="U25" s="101"/>
      <c r="V25" s="102"/>
      <c r="W25" s="103"/>
      <c r="Y25" s="22" t="s">
        <v>19</v>
      </c>
      <c r="Z25" s="11">
        <v>0</v>
      </c>
      <c r="AA25" s="11">
        <v>0</v>
      </c>
      <c r="AB25" s="83">
        <v>21</v>
      </c>
      <c r="AC25" s="83">
        <v>25</v>
      </c>
      <c r="AD25" s="25">
        <v>92</v>
      </c>
      <c r="AE25" s="25">
        <v>39</v>
      </c>
      <c r="AF25" s="25">
        <v>16</v>
      </c>
      <c r="AG25" s="25">
        <v>0</v>
      </c>
      <c r="AH25" s="12">
        <f>SUM(Z25:AG25)</f>
        <v>193</v>
      </c>
      <c r="AI25" s="12">
        <f>AH25/AH$13</f>
        <v>0.9877175025588536</v>
      </c>
      <c r="AJ25" s="36"/>
      <c r="AK25" s="22" t="s">
        <v>19</v>
      </c>
      <c r="AL25" s="11">
        <v>0</v>
      </c>
      <c r="AM25" s="11">
        <v>0</v>
      </c>
      <c r="AN25" s="83">
        <v>42</v>
      </c>
      <c r="AO25" s="83">
        <v>80</v>
      </c>
      <c r="AP25" s="83">
        <v>38</v>
      </c>
      <c r="AQ25" s="15">
        <v>0</v>
      </c>
      <c r="AR25" s="15">
        <v>0</v>
      </c>
      <c r="AS25" s="15"/>
      <c r="AT25" s="12"/>
      <c r="AU25" s="21"/>
    </row>
    <row r="26" spans="1:47" x14ac:dyDescent="0.2">
      <c r="A26" s="10" t="s">
        <v>20</v>
      </c>
      <c r="B26" s="11">
        <v>0</v>
      </c>
      <c r="C26" s="11">
        <v>0</v>
      </c>
      <c r="D26" s="11">
        <v>68</v>
      </c>
      <c r="E26" s="11">
        <v>91</v>
      </c>
      <c r="F26" s="11">
        <v>12</v>
      </c>
      <c r="G26" s="12">
        <v>0</v>
      </c>
      <c r="H26" s="11">
        <v>0</v>
      </c>
      <c r="I26" s="11">
        <v>0</v>
      </c>
      <c r="J26" s="12">
        <f>SUM(B26:I26)</f>
        <v>171</v>
      </c>
      <c r="K26" s="12">
        <f t="shared" si="12"/>
        <v>0.92766726943942124</v>
      </c>
      <c r="M26" s="100"/>
      <c r="N26" s="101"/>
      <c r="O26" s="101"/>
      <c r="P26" s="101"/>
      <c r="Q26" s="101"/>
      <c r="R26" s="102"/>
      <c r="S26" s="101"/>
      <c r="T26" s="101"/>
      <c r="U26" s="101"/>
      <c r="V26" s="102"/>
      <c r="W26" s="103"/>
      <c r="Y26" s="22" t="s">
        <v>20</v>
      </c>
      <c r="Z26" s="11">
        <v>0</v>
      </c>
      <c r="AA26" s="11">
        <v>0</v>
      </c>
      <c r="AB26" s="11">
        <v>5</v>
      </c>
      <c r="AC26" s="11">
        <v>23</v>
      </c>
      <c r="AD26" s="12">
        <v>70</v>
      </c>
      <c r="AE26" s="11">
        <v>23</v>
      </c>
      <c r="AF26" s="11">
        <v>29</v>
      </c>
      <c r="AG26" s="11">
        <v>8</v>
      </c>
      <c r="AH26" s="12">
        <f>SUM(Z26:AG26)</f>
        <v>158</v>
      </c>
      <c r="AI26" s="12">
        <f>AH26/AH$13</f>
        <v>0.80859774820880248</v>
      </c>
      <c r="AJ26" s="36"/>
      <c r="AK26" s="22" t="s">
        <v>20</v>
      </c>
      <c r="AL26" s="11">
        <v>0</v>
      </c>
      <c r="AM26" s="11">
        <v>0</v>
      </c>
      <c r="AN26" s="11">
        <v>31</v>
      </c>
      <c r="AO26" s="11">
        <v>71</v>
      </c>
      <c r="AP26" s="12">
        <v>29</v>
      </c>
      <c r="AQ26" s="11">
        <v>0</v>
      </c>
      <c r="AR26" s="11">
        <v>0</v>
      </c>
      <c r="AS26" s="11">
        <v>0</v>
      </c>
      <c r="AT26" s="12">
        <f t="shared" si="13"/>
        <v>131</v>
      </c>
      <c r="AU26" s="21">
        <f t="shared" si="14"/>
        <v>0.65138121546961325</v>
      </c>
    </row>
    <row r="27" spans="1:47" x14ac:dyDescent="0.2">
      <c r="A27" s="10" t="s">
        <v>21</v>
      </c>
      <c r="B27" s="11">
        <v>0</v>
      </c>
      <c r="C27" s="11">
        <v>0</v>
      </c>
      <c r="D27" s="11">
        <v>34</v>
      </c>
      <c r="E27" s="12">
        <v>95</v>
      </c>
      <c r="F27" s="11">
        <v>11</v>
      </c>
      <c r="G27" s="11">
        <v>1</v>
      </c>
      <c r="H27" s="11">
        <v>0</v>
      </c>
      <c r="I27" s="11">
        <v>0</v>
      </c>
      <c r="J27" s="12">
        <f>SUM(B27:I27)</f>
        <v>141</v>
      </c>
      <c r="K27" s="12">
        <f t="shared" si="12"/>
        <v>0.7649186256781193</v>
      </c>
      <c r="M27" s="100"/>
      <c r="N27" s="101"/>
      <c r="O27" s="101"/>
      <c r="P27" s="101"/>
      <c r="Q27" s="101"/>
      <c r="R27" s="101"/>
      <c r="S27" s="101"/>
      <c r="T27" s="101"/>
      <c r="U27" s="101"/>
      <c r="V27" s="102"/>
      <c r="W27" s="103"/>
      <c r="Y27" s="22" t="s">
        <v>21</v>
      </c>
      <c r="Z27" s="11">
        <v>0</v>
      </c>
      <c r="AA27" s="11">
        <v>0</v>
      </c>
      <c r="AB27" s="11">
        <v>9</v>
      </c>
      <c r="AC27" s="11">
        <v>25</v>
      </c>
      <c r="AD27" s="11">
        <v>69</v>
      </c>
      <c r="AE27" s="11">
        <v>36</v>
      </c>
      <c r="AF27" s="11">
        <v>11</v>
      </c>
      <c r="AG27" s="11">
        <v>2</v>
      </c>
      <c r="AH27" s="12">
        <f>SUM(Z27:AG27)</f>
        <v>152</v>
      </c>
      <c r="AI27" s="12">
        <f>AH27/AH$13</f>
        <v>0.77789150460593648</v>
      </c>
      <c r="AJ27" s="36"/>
      <c r="AK27" s="22" t="s">
        <v>21</v>
      </c>
      <c r="AL27" s="11">
        <v>0</v>
      </c>
      <c r="AM27" s="11">
        <v>0</v>
      </c>
      <c r="AN27" s="11">
        <v>57</v>
      </c>
      <c r="AO27" s="11">
        <v>62</v>
      </c>
      <c r="AP27" s="11">
        <v>18</v>
      </c>
      <c r="AQ27" s="11">
        <v>0</v>
      </c>
      <c r="AR27" s="11">
        <v>0</v>
      </c>
      <c r="AS27" s="11">
        <v>0</v>
      </c>
      <c r="AT27" s="12">
        <f t="shared" si="13"/>
        <v>137</v>
      </c>
      <c r="AU27" s="21">
        <f t="shared" si="14"/>
        <v>0.68121546961325963</v>
      </c>
    </row>
    <row r="28" spans="1:47" x14ac:dyDescent="0.2">
      <c r="A28" s="10" t="s">
        <v>22</v>
      </c>
      <c r="B28" s="11">
        <v>0</v>
      </c>
      <c r="C28" s="11">
        <v>0</v>
      </c>
      <c r="D28" s="11">
        <v>61</v>
      </c>
      <c r="E28" s="11">
        <v>105</v>
      </c>
      <c r="F28" s="11">
        <v>16</v>
      </c>
      <c r="G28" s="12">
        <v>0</v>
      </c>
      <c r="H28" s="11">
        <v>0</v>
      </c>
      <c r="I28" s="11">
        <v>0</v>
      </c>
      <c r="J28" s="12">
        <f>SUM(B28:I28)</f>
        <v>182</v>
      </c>
      <c r="K28" s="12">
        <f t="shared" si="12"/>
        <v>0.98734177215189867</v>
      </c>
      <c r="M28" s="100"/>
      <c r="N28" s="101"/>
      <c r="O28" s="101"/>
      <c r="P28" s="101"/>
      <c r="Q28" s="101"/>
      <c r="R28" s="101"/>
      <c r="S28" s="101"/>
      <c r="T28" s="101"/>
      <c r="U28" s="101"/>
      <c r="V28" s="102"/>
      <c r="W28" s="103"/>
      <c r="Y28" s="22" t="s">
        <v>22</v>
      </c>
      <c r="Z28" s="11">
        <v>0</v>
      </c>
      <c r="AA28" s="11">
        <v>0</v>
      </c>
      <c r="AB28" s="11">
        <v>24</v>
      </c>
      <c r="AC28" s="11">
        <v>42</v>
      </c>
      <c r="AD28" s="11">
        <v>72</v>
      </c>
      <c r="AE28" s="11">
        <v>16</v>
      </c>
      <c r="AF28" s="11">
        <v>7</v>
      </c>
      <c r="AG28" s="11">
        <v>0</v>
      </c>
      <c r="AH28" s="12">
        <f>SUM(Z28:AG28)</f>
        <v>161</v>
      </c>
      <c r="AI28" s="12">
        <f>AH28/AH$13</f>
        <v>0.82395087001023537</v>
      </c>
      <c r="AJ28" s="36"/>
      <c r="AK28" s="22" t="s">
        <v>22</v>
      </c>
      <c r="AL28" s="11">
        <v>0</v>
      </c>
      <c r="AM28" s="11">
        <v>0</v>
      </c>
      <c r="AN28" s="11">
        <v>28</v>
      </c>
      <c r="AO28" s="11">
        <v>46</v>
      </c>
      <c r="AP28" s="11">
        <v>34</v>
      </c>
      <c r="AQ28" s="11">
        <v>0</v>
      </c>
      <c r="AR28" s="11">
        <v>0</v>
      </c>
      <c r="AS28" s="11">
        <v>0</v>
      </c>
      <c r="AT28" s="12">
        <f>SUM(AL28:AS28)</f>
        <v>108</v>
      </c>
      <c r="AU28" s="21">
        <f>AT28/AT$13</f>
        <v>0.53701657458563534</v>
      </c>
    </row>
    <row r="29" spans="1:47" x14ac:dyDescent="0.2">
      <c r="A29" s="17" t="s">
        <v>11</v>
      </c>
      <c r="B29" s="18">
        <f t="shared" ref="B29:I29" si="15">AVERAGE(B19:B28)</f>
        <v>0</v>
      </c>
      <c r="C29" s="18">
        <f t="shared" si="15"/>
        <v>0</v>
      </c>
      <c r="D29" s="18">
        <f t="shared" si="15"/>
        <v>54</v>
      </c>
      <c r="E29" s="18">
        <f t="shared" si="15"/>
        <v>84.5</v>
      </c>
      <c r="F29" s="18">
        <f t="shared" si="15"/>
        <v>21.7</v>
      </c>
      <c r="G29" s="18">
        <f t="shared" si="15"/>
        <v>3.1</v>
      </c>
      <c r="H29" s="18">
        <f t="shared" si="15"/>
        <v>0</v>
      </c>
      <c r="I29" s="18">
        <f t="shared" si="15"/>
        <v>0</v>
      </c>
      <c r="J29" s="18">
        <f>AVERAGE(J19:J28)</f>
        <v>163.30000000000001</v>
      </c>
      <c r="K29" s="13">
        <f t="shared" si="12"/>
        <v>0.88589511754068717</v>
      </c>
      <c r="M29" s="105"/>
      <c r="N29" s="106"/>
      <c r="O29" s="106"/>
      <c r="P29" s="106"/>
      <c r="Q29" s="106"/>
      <c r="R29" s="106"/>
      <c r="S29" s="106"/>
      <c r="T29" s="106"/>
      <c r="U29" s="106"/>
      <c r="V29" s="106"/>
      <c r="W29" s="107"/>
      <c r="Y29" s="17" t="s">
        <v>11</v>
      </c>
      <c r="Z29" s="18">
        <f t="shared" ref="Z29:AG29" si="16">AVERAGE(Z19:Z28)</f>
        <v>0</v>
      </c>
      <c r="AA29" s="18">
        <f t="shared" si="16"/>
        <v>0</v>
      </c>
      <c r="AB29" s="18">
        <f t="shared" si="16"/>
        <v>16.7</v>
      </c>
      <c r="AC29" s="18">
        <f t="shared" si="16"/>
        <v>28.7</v>
      </c>
      <c r="AD29" s="18">
        <f t="shared" si="16"/>
        <v>67.555555555555557</v>
      </c>
      <c r="AE29" s="18">
        <f t="shared" si="16"/>
        <v>23.875</v>
      </c>
      <c r="AF29" s="18">
        <f t="shared" si="16"/>
        <v>15.6</v>
      </c>
      <c r="AG29" s="18">
        <f t="shared" si="16"/>
        <v>2</v>
      </c>
      <c r="AH29" s="18">
        <f>AVERAGE(AH19:AH28)</f>
        <v>165.6</v>
      </c>
      <c r="AI29" s="13">
        <f>AH29/AH$13</f>
        <v>0.84749232343909919</v>
      </c>
      <c r="AJ29" s="40"/>
      <c r="AK29" s="17" t="s">
        <v>11</v>
      </c>
      <c r="AL29" s="18">
        <f t="shared" ref="AL29:AS29" si="17">AVERAGE(AL19:AL28)</f>
        <v>0</v>
      </c>
      <c r="AM29" s="18">
        <f t="shared" si="17"/>
        <v>0</v>
      </c>
      <c r="AN29" s="18">
        <f t="shared" si="17"/>
        <v>43.9</v>
      </c>
      <c r="AO29" s="18">
        <f t="shared" si="17"/>
        <v>55.8</v>
      </c>
      <c r="AP29" s="18">
        <f t="shared" si="17"/>
        <v>26.2</v>
      </c>
      <c r="AQ29" s="18">
        <f>AVERAGE(AQ19:AQ28)</f>
        <v>0.1</v>
      </c>
      <c r="AR29" s="18">
        <f t="shared" si="17"/>
        <v>0</v>
      </c>
      <c r="AS29" s="18">
        <f t="shared" si="17"/>
        <v>0</v>
      </c>
      <c r="AT29" s="18">
        <f>AVERAGE(AT19:AT28)</f>
        <v>122.22222222222223</v>
      </c>
      <c r="AU29" s="29">
        <f>AT29/AT$13</f>
        <v>0.60773480662983426</v>
      </c>
    </row>
    <row r="30" spans="1:47" x14ac:dyDescent="0.2">
      <c r="A30" s="17" t="s">
        <v>12</v>
      </c>
      <c r="B30" s="19">
        <f t="shared" ref="B30:I30" si="18">(STDEV(B19:B28))/(SQRT(COUNT(B19:B28)))</f>
        <v>0</v>
      </c>
      <c r="C30" s="19">
        <f t="shared" si="18"/>
        <v>0</v>
      </c>
      <c r="D30" s="19">
        <f t="shared" si="18"/>
        <v>3.2863353450309964</v>
      </c>
      <c r="E30" s="19">
        <f t="shared" si="18"/>
        <v>3.953198423780139</v>
      </c>
      <c r="F30" s="19">
        <f t="shared" si="18"/>
        <v>4.2922410618851936</v>
      </c>
      <c r="G30" s="19">
        <f t="shared" si="18"/>
        <v>1.3034143197344767</v>
      </c>
      <c r="H30" s="19">
        <f t="shared" si="18"/>
        <v>0</v>
      </c>
      <c r="I30" s="19">
        <f t="shared" si="18"/>
        <v>0</v>
      </c>
      <c r="J30" s="19">
        <f>(STDEV(J19:J28))/(SQRT(COUNT(J19:J28)))</f>
        <v>7.089977276252549</v>
      </c>
      <c r="K30" s="13">
        <f t="shared" si="12"/>
        <v>3.8462806200285075E-2</v>
      </c>
      <c r="M30" s="105"/>
      <c r="N30" s="108"/>
      <c r="O30" s="108"/>
      <c r="P30" s="108"/>
      <c r="Q30" s="108"/>
      <c r="R30" s="108"/>
      <c r="S30" s="108"/>
      <c r="T30" s="108"/>
      <c r="U30" s="108"/>
      <c r="V30" s="108"/>
      <c r="W30" s="107"/>
      <c r="Y30" s="17" t="s">
        <v>12</v>
      </c>
      <c r="Z30" s="19">
        <f t="shared" ref="Z30:AG30" si="19">(STDEV(Z19:Z28))/(SQRT(COUNT(Z19:Z28)))</f>
        <v>0</v>
      </c>
      <c r="AA30" s="19">
        <f t="shared" si="19"/>
        <v>0</v>
      </c>
      <c r="AB30" s="19">
        <f t="shared" si="19"/>
        <v>2.5692627563390844</v>
      </c>
      <c r="AC30" s="19">
        <f t="shared" si="19"/>
        <v>3.0112751082851568</v>
      </c>
      <c r="AD30" s="19">
        <f t="shared" si="19"/>
        <v>4.4193737336336261</v>
      </c>
      <c r="AE30" s="19">
        <f t="shared" si="19"/>
        <v>3.3457729194569414</v>
      </c>
      <c r="AF30" s="19">
        <f t="shared" si="19"/>
        <v>3.7094473981982818</v>
      </c>
      <c r="AG30" s="19">
        <f t="shared" si="19"/>
        <v>1.5491933384829666</v>
      </c>
      <c r="AH30" s="19">
        <f>(STDEV(AH19:AH28))/(SQRT(COUNT(AH19:AH28)))</f>
        <v>7.1316197318701731</v>
      </c>
      <c r="AI30" s="13">
        <f>AH30/AH$13</f>
        <v>3.6497542128301808E-2</v>
      </c>
      <c r="AJ30" s="41"/>
      <c r="AK30" s="17" t="s">
        <v>12</v>
      </c>
      <c r="AL30" s="19">
        <f t="shared" ref="AL30:AS30" si="20">(STDEV(AL19:AL28))/(SQRT(COUNT(AL19:AL28)))</f>
        <v>0</v>
      </c>
      <c r="AM30" s="19">
        <f t="shared" si="20"/>
        <v>0</v>
      </c>
      <c r="AN30" s="19">
        <f t="shared" si="20"/>
        <v>5.0298000843859487</v>
      </c>
      <c r="AO30" s="19">
        <f t="shared" si="20"/>
        <v>4.0710359042058712</v>
      </c>
      <c r="AP30" s="19">
        <f t="shared" si="20"/>
        <v>3.4538223591969657</v>
      </c>
      <c r="AQ30" s="19">
        <f>(STDEV(AQ19:AQ28))/(SQRT(COUNT(AQ19:AQ28)))</f>
        <v>9.9999999999999992E-2</v>
      </c>
      <c r="AR30" s="19">
        <f t="shared" si="20"/>
        <v>0</v>
      </c>
      <c r="AS30" s="19">
        <f t="shared" si="20"/>
        <v>0</v>
      </c>
      <c r="AT30" s="19">
        <f>(STDEV(AT19:AT28))/(SQRT(COUNT(AT19:AT28)))</f>
        <v>4.0061680838488769</v>
      </c>
      <c r="AU30" s="29">
        <f>AT30/AT$13</f>
        <v>1.9920172792618724E-2</v>
      </c>
    </row>
    <row r="31" spans="1:47" x14ac:dyDescent="0.2">
      <c r="M31" s="32"/>
      <c r="N31" s="33"/>
      <c r="O31" s="33"/>
      <c r="P31" s="33"/>
      <c r="Q31" s="33"/>
      <c r="R31" s="33"/>
      <c r="S31" s="33"/>
      <c r="T31" s="33"/>
      <c r="U31" s="33"/>
      <c r="V31" s="33"/>
      <c r="Y31" s="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39"/>
      <c r="AK31" s="5"/>
      <c r="AL31" s="6"/>
      <c r="AM31" s="6"/>
      <c r="AN31" s="6"/>
      <c r="AO31" s="6"/>
      <c r="AP31" s="6"/>
      <c r="AQ31" s="6"/>
      <c r="AR31" s="6"/>
      <c r="AS31" s="6"/>
      <c r="AT31" s="6"/>
    </row>
    <row r="32" spans="1:47" x14ac:dyDescent="0.2">
      <c r="M32" s="31"/>
      <c r="N32" s="20"/>
      <c r="O32" s="20"/>
      <c r="P32" s="20"/>
      <c r="Q32" s="20"/>
      <c r="R32" s="20"/>
      <c r="S32" s="20"/>
      <c r="T32" s="20"/>
      <c r="U32" s="20"/>
      <c r="V32" s="20"/>
      <c r="Y32" s="31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36"/>
      <c r="AK32" s="31"/>
      <c r="AL32" s="20"/>
      <c r="AM32" s="20"/>
      <c r="AN32" s="20"/>
      <c r="AO32" s="20"/>
      <c r="AP32" s="20"/>
      <c r="AQ32" s="20"/>
      <c r="AR32" s="20"/>
      <c r="AS32" s="20"/>
      <c r="AT32" s="20"/>
      <c r="AU32" s="34"/>
    </row>
    <row r="33" spans="13:47" x14ac:dyDescent="0.2">
      <c r="M33" s="1"/>
      <c r="N33" s="2"/>
      <c r="O33" s="2"/>
      <c r="P33" s="2"/>
      <c r="Q33" s="2"/>
      <c r="R33" s="2"/>
      <c r="S33" s="2"/>
      <c r="T33" s="2"/>
      <c r="U33" s="2"/>
      <c r="V33" s="2"/>
      <c r="Y33" s="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6"/>
      <c r="AK33" s="1"/>
      <c r="AL33" s="2"/>
      <c r="AM33" s="2"/>
      <c r="AN33" s="2"/>
      <c r="AO33" s="2"/>
      <c r="AP33" s="2"/>
      <c r="AQ33" s="2"/>
      <c r="AR33" s="2"/>
      <c r="AS33" s="20"/>
      <c r="AT33" s="20"/>
      <c r="AU33" s="34"/>
    </row>
    <row r="34" spans="13:47" x14ac:dyDescent="0.2">
      <c r="M34" s="1"/>
      <c r="N34" s="2"/>
      <c r="O34" s="2"/>
      <c r="P34" s="2"/>
      <c r="Q34" s="2"/>
      <c r="R34" s="2"/>
      <c r="S34" s="2"/>
      <c r="T34" s="2"/>
      <c r="U34" s="2"/>
      <c r="V34" s="2"/>
      <c r="Y34" s="1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6"/>
      <c r="AK34" s="1"/>
      <c r="AL34" s="2"/>
      <c r="AM34" s="2"/>
      <c r="AN34" s="2"/>
      <c r="AO34" s="2"/>
      <c r="AP34" s="2"/>
      <c r="AQ34" s="2"/>
      <c r="AR34" s="2"/>
      <c r="AS34" s="2"/>
      <c r="AT34" s="2"/>
    </row>
    <row r="35" spans="13:47" x14ac:dyDescent="0.2">
      <c r="M35" s="9" t="s">
        <v>55</v>
      </c>
      <c r="N35" s="9">
        <v>0</v>
      </c>
      <c r="O35" s="9">
        <v>1</v>
      </c>
      <c r="P35" s="9">
        <v>2</v>
      </c>
      <c r="Q35" s="9">
        <v>3</v>
      </c>
      <c r="R35" s="9">
        <v>4</v>
      </c>
      <c r="S35" s="9">
        <v>5</v>
      </c>
      <c r="T35" s="9">
        <v>6</v>
      </c>
      <c r="U35" s="9">
        <v>7</v>
      </c>
      <c r="V35" s="9" t="s">
        <v>0</v>
      </c>
      <c r="W35" s="9" t="s">
        <v>31</v>
      </c>
      <c r="Y35" s="9" t="s">
        <v>60</v>
      </c>
      <c r="Z35" s="9">
        <v>0</v>
      </c>
      <c r="AA35" s="9">
        <v>1</v>
      </c>
      <c r="AB35" s="9">
        <v>2</v>
      </c>
      <c r="AC35" s="9">
        <v>3</v>
      </c>
      <c r="AD35" s="9">
        <v>4</v>
      </c>
      <c r="AE35" s="9">
        <v>5</v>
      </c>
      <c r="AF35" s="9">
        <v>6</v>
      </c>
      <c r="AG35" s="9">
        <v>7</v>
      </c>
      <c r="AH35" s="9" t="s">
        <v>0</v>
      </c>
      <c r="AI35" s="9" t="s">
        <v>40</v>
      </c>
      <c r="AJ35" s="35"/>
      <c r="AK35" s="9" t="s">
        <v>64</v>
      </c>
      <c r="AL35" s="9">
        <v>0</v>
      </c>
      <c r="AM35" s="9">
        <v>1</v>
      </c>
      <c r="AN35" s="9">
        <v>2</v>
      </c>
      <c r="AO35" s="9">
        <v>3</v>
      </c>
      <c r="AP35" s="9">
        <v>4</v>
      </c>
      <c r="AQ35" s="9">
        <v>5</v>
      </c>
      <c r="AR35" s="9">
        <v>6</v>
      </c>
      <c r="AS35" s="9">
        <v>7</v>
      </c>
      <c r="AT35" s="9" t="s">
        <v>0</v>
      </c>
      <c r="AU35" s="9" t="s">
        <v>40</v>
      </c>
    </row>
    <row r="36" spans="13:47" x14ac:dyDescent="0.2">
      <c r="M36" s="10" t="s">
        <v>13</v>
      </c>
      <c r="N36" s="11">
        <v>0</v>
      </c>
      <c r="O36" s="11">
        <v>0</v>
      </c>
      <c r="P36" s="11">
        <v>9</v>
      </c>
      <c r="Q36" s="11">
        <v>16</v>
      </c>
      <c r="R36" s="75">
        <v>31</v>
      </c>
      <c r="S36" s="27"/>
      <c r="T36" s="27"/>
      <c r="U36" s="27"/>
      <c r="V36" s="12"/>
      <c r="W36" s="21"/>
      <c r="Y36" s="22" t="s">
        <v>13</v>
      </c>
      <c r="Z36" s="11">
        <v>0</v>
      </c>
      <c r="AA36" s="11">
        <v>0</v>
      </c>
      <c r="AB36" s="11">
        <v>29</v>
      </c>
      <c r="AC36" s="11">
        <v>72</v>
      </c>
      <c r="AD36" s="75">
        <v>65</v>
      </c>
      <c r="AE36" s="75">
        <v>0</v>
      </c>
      <c r="AF36" s="75">
        <v>0</v>
      </c>
      <c r="AG36" s="75">
        <v>0</v>
      </c>
      <c r="AH36" s="12">
        <f>SUM(Z36:AG36)</f>
        <v>166</v>
      </c>
      <c r="AI36" s="12">
        <f>AH36/AH$13</f>
        <v>0.84953940634595704</v>
      </c>
      <c r="AJ36" s="36"/>
      <c r="AK36" s="22" t="s">
        <v>13</v>
      </c>
      <c r="AL36" s="11">
        <v>0</v>
      </c>
      <c r="AM36" s="11">
        <v>0</v>
      </c>
      <c r="AN36" s="11">
        <v>43</v>
      </c>
      <c r="AO36" s="11">
        <v>22</v>
      </c>
      <c r="AP36" s="75">
        <v>15</v>
      </c>
      <c r="AQ36" s="75">
        <v>0</v>
      </c>
      <c r="AR36" s="11">
        <v>0</v>
      </c>
      <c r="AS36" s="75">
        <v>0</v>
      </c>
      <c r="AT36" s="12">
        <f>SUM(AL36:AS36)</f>
        <v>80</v>
      </c>
      <c r="AU36" s="21">
        <f>AT36/AT$13</f>
        <v>0.39779005524861877</v>
      </c>
    </row>
    <row r="37" spans="13:47" x14ac:dyDescent="0.2">
      <c r="M37" s="10" t="s">
        <v>29</v>
      </c>
      <c r="N37" s="11">
        <v>0</v>
      </c>
      <c r="O37" s="11">
        <v>0</v>
      </c>
      <c r="P37" s="11">
        <v>2</v>
      </c>
      <c r="Q37" s="11">
        <v>12</v>
      </c>
      <c r="R37" s="12">
        <v>33</v>
      </c>
      <c r="S37" s="11">
        <v>23</v>
      </c>
      <c r="T37" s="11">
        <v>7</v>
      </c>
      <c r="U37" s="11">
        <v>0</v>
      </c>
      <c r="V37" s="12">
        <f>SUM(N37:U37)</f>
        <v>77</v>
      </c>
      <c r="W37" s="21">
        <f>V37/V$13</f>
        <v>0.4308897593732513</v>
      </c>
      <c r="Y37" s="22" t="s">
        <v>29</v>
      </c>
      <c r="Z37" s="11">
        <v>0</v>
      </c>
      <c r="AA37" s="11">
        <v>0</v>
      </c>
      <c r="AB37" s="11">
        <v>57</v>
      </c>
      <c r="AC37" s="11">
        <v>79</v>
      </c>
      <c r="AD37" s="12">
        <v>10</v>
      </c>
      <c r="AE37" s="11">
        <v>0</v>
      </c>
      <c r="AF37" s="11">
        <v>0</v>
      </c>
      <c r="AG37" s="11">
        <v>0</v>
      </c>
      <c r="AH37" s="12">
        <f>SUM(Z37:AG37)</f>
        <v>146</v>
      </c>
      <c r="AI37" s="12">
        <f>AH37/AH$13</f>
        <v>0.74718526100307059</v>
      </c>
      <c r="AJ37" s="36"/>
      <c r="AK37" s="22" t="s">
        <v>29</v>
      </c>
      <c r="AL37" s="11">
        <v>0</v>
      </c>
      <c r="AM37" s="11">
        <v>0</v>
      </c>
      <c r="AN37" s="11">
        <v>56</v>
      </c>
      <c r="AO37" s="11">
        <v>27</v>
      </c>
      <c r="AP37" s="12">
        <v>38</v>
      </c>
      <c r="AQ37" s="11">
        <v>1</v>
      </c>
      <c r="AR37" s="11">
        <v>0</v>
      </c>
      <c r="AS37" s="11">
        <v>0</v>
      </c>
      <c r="AT37" s="12">
        <f t="shared" ref="AT37:AT45" si="21">SUM(AL37:AS37)</f>
        <v>122</v>
      </c>
      <c r="AU37" s="21">
        <f t="shared" ref="AU37:AU45" si="22">AT37/AT$13</f>
        <v>0.60662983425414363</v>
      </c>
    </row>
    <row r="38" spans="13:47" x14ac:dyDescent="0.2">
      <c r="M38" s="10" t="s">
        <v>30</v>
      </c>
      <c r="N38" s="11">
        <v>0</v>
      </c>
      <c r="O38" s="11">
        <v>0</v>
      </c>
      <c r="P38" s="11">
        <v>10</v>
      </c>
      <c r="Q38" s="11">
        <v>33</v>
      </c>
      <c r="R38" s="12">
        <v>14</v>
      </c>
      <c r="S38" s="15"/>
      <c r="T38" s="15"/>
      <c r="U38" s="15"/>
      <c r="V38" s="12"/>
      <c r="W38" s="21"/>
      <c r="Y38" s="22" t="s">
        <v>30</v>
      </c>
      <c r="Z38" s="11">
        <v>0</v>
      </c>
      <c r="AA38" s="11">
        <v>0</v>
      </c>
      <c r="AB38" s="11">
        <v>49</v>
      </c>
      <c r="AC38" s="11">
        <v>77</v>
      </c>
      <c r="AD38" s="12">
        <v>17</v>
      </c>
      <c r="AE38" s="11">
        <v>0</v>
      </c>
      <c r="AF38" s="11">
        <v>0</v>
      </c>
      <c r="AG38" s="11">
        <v>0</v>
      </c>
      <c r="AH38" s="12">
        <f>SUM(Z38:AG38)</f>
        <v>143</v>
      </c>
      <c r="AI38" s="12">
        <f>AH38/AH$13</f>
        <v>0.7318321392016377</v>
      </c>
      <c r="AJ38" s="36"/>
      <c r="AK38" s="22" t="s">
        <v>30</v>
      </c>
      <c r="AL38" s="11">
        <v>0</v>
      </c>
      <c r="AM38" s="11">
        <v>0</v>
      </c>
      <c r="AN38" s="11">
        <v>42</v>
      </c>
      <c r="AO38" s="11">
        <v>40</v>
      </c>
      <c r="AP38" s="12">
        <v>28</v>
      </c>
      <c r="AQ38" s="11">
        <v>0</v>
      </c>
      <c r="AR38" s="11">
        <v>0</v>
      </c>
      <c r="AS38" s="11">
        <v>0</v>
      </c>
      <c r="AT38" s="12">
        <f t="shared" si="21"/>
        <v>110</v>
      </c>
      <c r="AU38" s="21">
        <f t="shared" si="22"/>
        <v>0.54696132596685088</v>
      </c>
    </row>
    <row r="39" spans="13:47" x14ac:dyDescent="0.2">
      <c r="M39" s="10" t="s">
        <v>16</v>
      </c>
      <c r="N39" s="11">
        <v>0</v>
      </c>
      <c r="O39" s="11">
        <v>0</v>
      </c>
      <c r="P39" s="11">
        <v>8</v>
      </c>
      <c r="Q39" s="11">
        <v>26</v>
      </c>
      <c r="R39" s="11">
        <v>41</v>
      </c>
      <c r="S39" s="15"/>
      <c r="T39" s="15"/>
      <c r="U39" s="15"/>
      <c r="V39" s="12"/>
      <c r="W39" s="21"/>
      <c r="Y39" s="22" t="s">
        <v>16</v>
      </c>
      <c r="Z39" s="11">
        <v>0</v>
      </c>
      <c r="AA39" s="11">
        <v>0</v>
      </c>
      <c r="AB39" s="11">
        <v>26</v>
      </c>
      <c r="AC39" s="11">
        <v>85</v>
      </c>
      <c r="AD39" s="11">
        <v>46</v>
      </c>
      <c r="AE39" s="11">
        <v>0</v>
      </c>
      <c r="AF39" s="11">
        <v>0</v>
      </c>
      <c r="AG39" s="11">
        <v>0</v>
      </c>
      <c r="AH39" s="12">
        <f>SUM(Z39:AG39)</f>
        <v>157</v>
      </c>
      <c r="AI39" s="12">
        <f>AH39/AH$13</f>
        <v>0.80348004094165815</v>
      </c>
      <c r="AJ39" s="36"/>
      <c r="AK39" s="22" t="s">
        <v>16</v>
      </c>
      <c r="AL39" s="11">
        <v>0</v>
      </c>
      <c r="AM39" s="11">
        <v>0</v>
      </c>
      <c r="AN39" s="11">
        <v>37</v>
      </c>
      <c r="AO39" s="11">
        <v>26</v>
      </c>
      <c r="AP39" s="11">
        <v>66</v>
      </c>
      <c r="AQ39" s="11">
        <v>0</v>
      </c>
      <c r="AR39" s="11">
        <v>0</v>
      </c>
      <c r="AS39" s="11">
        <v>0</v>
      </c>
      <c r="AT39" s="12">
        <f t="shared" si="21"/>
        <v>129</v>
      </c>
      <c r="AU39" s="21">
        <f t="shared" si="22"/>
        <v>0.64143646408839783</v>
      </c>
    </row>
    <row r="40" spans="13:47" x14ac:dyDescent="0.2">
      <c r="M40" s="10" t="s">
        <v>17</v>
      </c>
      <c r="N40" s="11">
        <v>0</v>
      </c>
      <c r="O40" s="11">
        <v>0</v>
      </c>
      <c r="P40" s="11">
        <v>6</v>
      </c>
      <c r="Q40" s="11">
        <v>40</v>
      </c>
      <c r="R40" s="11">
        <v>11</v>
      </c>
      <c r="S40" s="24"/>
      <c r="T40" s="15"/>
      <c r="U40" s="15"/>
      <c r="V40" s="12"/>
      <c r="W40" s="21"/>
      <c r="Y40" s="22" t="s">
        <v>17</v>
      </c>
      <c r="Z40" s="11">
        <v>0</v>
      </c>
      <c r="AA40" s="11">
        <v>0</v>
      </c>
      <c r="AB40" s="11">
        <v>53</v>
      </c>
      <c r="AC40" s="11">
        <v>75</v>
      </c>
      <c r="AD40" s="11">
        <v>27</v>
      </c>
      <c r="AE40" s="12">
        <v>0</v>
      </c>
      <c r="AF40" s="11">
        <v>0</v>
      </c>
      <c r="AG40" s="11">
        <v>0</v>
      </c>
      <c r="AH40" s="12">
        <f>SUM(Z40:AG40)</f>
        <v>155</v>
      </c>
      <c r="AI40" s="12">
        <f>AH40/AH$13</f>
        <v>0.79324462640736948</v>
      </c>
      <c r="AJ40" s="36"/>
      <c r="AK40" s="22" t="s">
        <v>17</v>
      </c>
      <c r="AL40" s="11">
        <v>0</v>
      </c>
      <c r="AM40" s="11">
        <v>0</v>
      </c>
      <c r="AN40" s="11">
        <v>78</v>
      </c>
      <c r="AO40" s="11">
        <v>19</v>
      </c>
      <c r="AP40" s="11">
        <v>3</v>
      </c>
      <c r="AQ40" s="12">
        <v>0</v>
      </c>
      <c r="AR40" s="11">
        <v>0</v>
      </c>
      <c r="AS40" s="11">
        <v>0</v>
      </c>
      <c r="AT40" s="12">
        <f t="shared" si="21"/>
        <v>100</v>
      </c>
      <c r="AU40" s="21">
        <f t="shared" si="22"/>
        <v>0.49723756906077349</v>
      </c>
    </row>
    <row r="41" spans="13:47" x14ac:dyDescent="0.2">
      <c r="M41" s="10" t="s">
        <v>18</v>
      </c>
      <c r="N41" s="11">
        <v>0</v>
      </c>
      <c r="O41" s="11">
        <v>0</v>
      </c>
      <c r="P41" s="11">
        <v>11</v>
      </c>
      <c r="Q41" s="11">
        <v>43</v>
      </c>
      <c r="R41" s="11">
        <v>44</v>
      </c>
      <c r="S41" s="15"/>
      <c r="T41" s="15"/>
      <c r="U41" s="15"/>
      <c r="V41" s="12"/>
      <c r="W41" s="21"/>
      <c r="Y41" s="22" t="s">
        <v>18</v>
      </c>
      <c r="Z41" s="11">
        <v>0</v>
      </c>
      <c r="AA41" s="11">
        <v>0</v>
      </c>
      <c r="AB41" s="11">
        <v>66</v>
      </c>
      <c r="AC41" s="11">
        <v>100</v>
      </c>
      <c r="AD41" s="11">
        <v>14</v>
      </c>
      <c r="AE41" s="11">
        <v>2</v>
      </c>
      <c r="AF41" s="11">
        <v>2</v>
      </c>
      <c r="AG41" s="11">
        <v>0</v>
      </c>
      <c r="AH41" s="12">
        <f>SUM(Z41:AG41)</f>
        <v>184</v>
      </c>
      <c r="AI41" s="12">
        <f>AH41/AH$13</f>
        <v>0.94165813715455471</v>
      </c>
      <c r="AJ41" s="36"/>
      <c r="AK41" s="22" t="s">
        <v>18</v>
      </c>
      <c r="AL41" s="11">
        <v>0</v>
      </c>
      <c r="AM41" s="11">
        <v>0</v>
      </c>
      <c r="AN41" s="11">
        <v>47</v>
      </c>
      <c r="AO41" s="11">
        <v>23</v>
      </c>
      <c r="AP41" s="11">
        <v>34</v>
      </c>
      <c r="AQ41" s="11">
        <v>0</v>
      </c>
      <c r="AR41" s="11">
        <v>0</v>
      </c>
      <c r="AS41" s="11">
        <v>0</v>
      </c>
      <c r="AT41" s="12">
        <f t="shared" si="21"/>
        <v>104</v>
      </c>
      <c r="AU41" s="21">
        <f t="shared" si="22"/>
        <v>0.51712707182320439</v>
      </c>
    </row>
    <row r="42" spans="13:47" x14ac:dyDescent="0.2">
      <c r="M42" s="10" t="s">
        <v>19</v>
      </c>
      <c r="N42" s="11">
        <v>0</v>
      </c>
      <c r="O42" s="11">
        <v>0</v>
      </c>
      <c r="P42" s="83">
        <v>8</v>
      </c>
      <c r="Q42" s="11">
        <v>37</v>
      </c>
      <c r="R42" s="11">
        <v>47</v>
      </c>
      <c r="S42" s="11">
        <v>24</v>
      </c>
      <c r="T42" s="11">
        <v>9</v>
      </c>
      <c r="U42" s="11">
        <v>0</v>
      </c>
      <c r="V42" s="12">
        <f t="shared" ref="V42:V45" si="23">SUM(N42:U42)</f>
        <v>125</v>
      </c>
      <c r="W42" s="21">
        <f>V42/V$13</f>
        <v>0.69949636261891446</v>
      </c>
      <c r="Y42" s="22" t="s">
        <v>19</v>
      </c>
      <c r="Z42" s="11">
        <v>0</v>
      </c>
      <c r="AA42" s="11">
        <v>0</v>
      </c>
      <c r="AB42" s="83">
        <v>53</v>
      </c>
      <c r="AC42" s="11">
        <v>97</v>
      </c>
      <c r="AD42" s="11">
        <v>38</v>
      </c>
      <c r="AE42" s="11">
        <v>1</v>
      </c>
      <c r="AF42" s="11">
        <v>0</v>
      </c>
      <c r="AG42" s="11">
        <v>0</v>
      </c>
      <c r="AH42" s="12">
        <f>SUM(Z42:AG42)</f>
        <v>189</v>
      </c>
      <c r="AI42" s="12">
        <f>AH42/AH$13</f>
        <v>0.96724667349027638</v>
      </c>
      <c r="AJ42" s="36"/>
      <c r="AK42" s="22" t="s">
        <v>19</v>
      </c>
      <c r="AL42" s="11">
        <v>0</v>
      </c>
      <c r="AM42" s="11">
        <v>0</v>
      </c>
      <c r="AN42" s="83">
        <v>38</v>
      </c>
      <c r="AO42" s="11">
        <v>18</v>
      </c>
      <c r="AP42" s="11">
        <v>9</v>
      </c>
      <c r="AQ42" s="11">
        <v>0</v>
      </c>
      <c r="AR42" s="11">
        <v>0</v>
      </c>
      <c r="AS42" s="11">
        <v>0</v>
      </c>
      <c r="AT42" s="12">
        <f t="shared" si="21"/>
        <v>65</v>
      </c>
      <c r="AU42" s="21">
        <f t="shared" si="22"/>
        <v>0.32320441988950277</v>
      </c>
    </row>
    <row r="43" spans="13:47" x14ac:dyDescent="0.2">
      <c r="M43" s="10" t="s">
        <v>20</v>
      </c>
      <c r="N43" s="11">
        <v>0</v>
      </c>
      <c r="O43" s="11">
        <v>0</v>
      </c>
      <c r="P43" s="11">
        <v>0</v>
      </c>
      <c r="Q43" s="11">
        <v>6</v>
      </c>
      <c r="R43" s="11">
        <v>23</v>
      </c>
      <c r="S43" s="11">
        <v>37</v>
      </c>
      <c r="T43" s="11">
        <v>21</v>
      </c>
      <c r="U43" s="11">
        <v>7</v>
      </c>
      <c r="V43" s="12">
        <f t="shared" si="23"/>
        <v>94</v>
      </c>
      <c r="W43" s="21">
        <f>V43/V$13</f>
        <v>0.52602126468942367</v>
      </c>
      <c r="Y43" s="22" t="s">
        <v>20</v>
      </c>
      <c r="Z43" s="11">
        <v>0</v>
      </c>
      <c r="AA43" s="11">
        <v>0</v>
      </c>
      <c r="AB43" s="11">
        <v>24</v>
      </c>
      <c r="AC43" s="11">
        <v>57</v>
      </c>
      <c r="AD43" s="11">
        <v>14</v>
      </c>
      <c r="AE43" s="11">
        <v>0</v>
      </c>
      <c r="AF43" s="11">
        <v>0</v>
      </c>
      <c r="AG43" s="11">
        <v>0</v>
      </c>
      <c r="AH43" s="12">
        <f>SUM(Z43:AG43)</f>
        <v>95</v>
      </c>
      <c r="AI43" s="12">
        <f>AH43/AH$13</f>
        <v>0.4861821903787103</v>
      </c>
      <c r="AJ43" s="36"/>
      <c r="AK43" s="22" t="s">
        <v>20</v>
      </c>
      <c r="AL43" s="11">
        <v>0</v>
      </c>
      <c r="AM43" s="11">
        <v>0</v>
      </c>
      <c r="AN43" s="11">
        <v>54</v>
      </c>
      <c r="AO43" s="11">
        <v>20</v>
      </c>
      <c r="AP43" s="11">
        <v>6</v>
      </c>
      <c r="AQ43" s="11">
        <v>0</v>
      </c>
      <c r="AR43" s="11">
        <v>0</v>
      </c>
      <c r="AS43" s="11">
        <v>0</v>
      </c>
      <c r="AT43" s="12">
        <f t="shared" si="21"/>
        <v>80</v>
      </c>
      <c r="AU43" s="21">
        <f t="shared" si="22"/>
        <v>0.39779005524861877</v>
      </c>
    </row>
    <row r="44" spans="13:47" x14ac:dyDescent="0.2">
      <c r="M44" s="10" t="s">
        <v>21</v>
      </c>
      <c r="N44" s="11">
        <v>0</v>
      </c>
      <c r="O44" s="11">
        <v>0</v>
      </c>
      <c r="P44" s="11">
        <v>16</v>
      </c>
      <c r="Q44" s="11">
        <v>41</v>
      </c>
      <c r="R44" s="11">
        <v>51</v>
      </c>
      <c r="S44" s="11">
        <v>25</v>
      </c>
      <c r="T44" s="11">
        <v>4</v>
      </c>
      <c r="U44" s="11">
        <v>0</v>
      </c>
      <c r="V44" s="12">
        <f t="shared" si="23"/>
        <v>137</v>
      </c>
      <c r="W44" s="21">
        <f>V44/V$13</f>
        <v>0.76664801343033018</v>
      </c>
      <c r="Y44" s="22" t="s">
        <v>21</v>
      </c>
      <c r="Z44" s="11">
        <v>0</v>
      </c>
      <c r="AA44" s="11">
        <v>0</v>
      </c>
      <c r="AB44" s="11">
        <v>36</v>
      </c>
      <c r="AC44" s="11">
        <v>93</v>
      </c>
      <c r="AD44" s="11">
        <v>76</v>
      </c>
      <c r="AE44" s="11">
        <v>1</v>
      </c>
      <c r="AF44" s="15"/>
      <c r="AG44" s="15"/>
      <c r="AH44" s="12"/>
      <c r="AI44" s="12"/>
      <c r="AJ44" s="36"/>
      <c r="AK44" s="22" t="s">
        <v>21</v>
      </c>
      <c r="AL44" s="11">
        <v>0</v>
      </c>
      <c r="AM44" s="11">
        <v>0</v>
      </c>
      <c r="AN44" s="11">
        <v>6</v>
      </c>
      <c r="AO44" s="11">
        <v>40</v>
      </c>
      <c r="AP44" s="15"/>
      <c r="AQ44" s="15"/>
      <c r="AR44" s="15"/>
      <c r="AS44" s="15"/>
      <c r="AT44" s="12"/>
      <c r="AU44" s="21"/>
    </row>
    <row r="45" spans="13:47" x14ac:dyDescent="0.2">
      <c r="M45" s="10" t="s">
        <v>22</v>
      </c>
      <c r="N45" s="11">
        <v>0</v>
      </c>
      <c r="O45" s="11">
        <v>0</v>
      </c>
      <c r="P45" s="11">
        <v>9</v>
      </c>
      <c r="Q45" s="11">
        <v>42</v>
      </c>
      <c r="R45" s="11">
        <v>12</v>
      </c>
      <c r="S45" s="12">
        <v>12</v>
      </c>
      <c r="T45" s="11">
        <v>0</v>
      </c>
      <c r="U45" s="11">
        <v>0</v>
      </c>
      <c r="V45" s="12">
        <f t="shared" si="23"/>
        <v>75</v>
      </c>
      <c r="W45" s="21">
        <f>V45/V$13</f>
        <v>0.41969781757134866</v>
      </c>
      <c r="Y45" s="22" t="s">
        <v>22</v>
      </c>
      <c r="Z45" s="11">
        <v>0</v>
      </c>
      <c r="AA45" s="11">
        <v>0</v>
      </c>
      <c r="AB45" s="11">
        <v>38</v>
      </c>
      <c r="AC45" s="11">
        <v>115</v>
      </c>
      <c r="AD45" s="11">
        <v>39</v>
      </c>
      <c r="AE45" s="12">
        <v>0</v>
      </c>
      <c r="AF45" s="11">
        <v>0</v>
      </c>
      <c r="AG45" s="11">
        <v>0</v>
      </c>
      <c r="AH45" s="12">
        <f>SUM(Z45:AG45)</f>
        <v>192</v>
      </c>
      <c r="AI45" s="12">
        <f>AH45/AH$13</f>
        <v>0.98259979529170927</v>
      </c>
      <c r="AJ45" s="36"/>
      <c r="AK45" s="22" t="s">
        <v>22</v>
      </c>
      <c r="AL45" s="11">
        <v>0</v>
      </c>
      <c r="AM45" s="11">
        <v>0</v>
      </c>
      <c r="AN45" s="11">
        <v>75</v>
      </c>
      <c r="AO45" s="11">
        <v>22</v>
      </c>
      <c r="AP45" s="11">
        <v>15</v>
      </c>
      <c r="AQ45" s="12">
        <v>3</v>
      </c>
      <c r="AR45" s="11">
        <v>0</v>
      </c>
      <c r="AS45" s="11">
        <v>0</v>
      </c>
      <c r="AT45" s="12">
        <f t="shared" si="21"/>
        <v>115</v>
      </c>
      <c r="AU45" s="21">
        <f t="shared" si="22"/>
        <v>0.57182320441988954</v>
      </c>
    </row>
    <row r="46" spans="13:47" x14ac:dyDescent="0.2">
      <c r="M46" s="10" t="s">
        <v>11</v>
      </c>
      <c r="N46" s="13">
        <f t="shared" ref="N46:U46" si="24">AVERAGE(N36:N45)</f>
        <v>0</v>
      </c>
      <c r="O46" s="13">
        <f t="shared" si="24"/>
        <v>0</v>
      </c>
      <c r="P46" s="13">
        <f t="shared" si="24"/>
        <v>7.9</v>
      </c>
      <c r="Q46" s="13">
        <f t="shared" si="24"/>
        <v>29.6</v>
      </c>
      <c r="R46" s="13">
        <f t="shared" si="24"/>
        <v>30.7</v>
      </c>
      <c r="S46" s="13">
        <f t="shared" si="24"/>
        <v>24.2</v>
      </c>
      <c r="T46" s="13">
        <f t="shared" si="24"/>
        <v>8.1999999999999993</v>
      </c>
      <c r="U46" s="13">
        <f t="shared" si="24"/>
        <v>1.4</v>
      </c>
      <c r="V46" s="13">
        <f>AVERAGE(V36:V45)</f>
        <v>101.6</v>
      </c>
      <c r="W46" s="29">
        <f>V46/V$13</f>
        <v>0.56855064353665363</v>
      </c>
      <c r="Y46" s="10" t="s">
        <v>11</v>
      </c>
      <c r="Z46" s="13">
        <f t="shared" ref="Z46:AG46" si="25">AVERAGE(Z36:Z45)</f>
        <v>0</v>
      </c>
      <c r="AA46" s="13">
        <f t="shared" si="25"/>
        <v>0</v>
      </c>
      <c r="AB46" s="13">
        <f t="shared" si="25"/>
        <v>43.1</v>
      </c>
      <c r="AC46" s="13">
        <f t="shared" si="25"/>
        <v>85</v>
      </c>
      <c r="AD46" s="13">
        <f t="shared" si="25"/>
        <v>34.6</v>
      </c>
      <c r="AE46" s="13">
        <f t="shared" si="25"/>
        <v>0.4</v>
      </c>
      <c r="AF46" s="13">
        <f t="shared" si="25"/>
        <v>0.22222222222222221</v>
      </c>
      <c r="AG46" s="13">
        <f t="shared" si="25"/>
        <v>0</v>
      </c>
      <c r="AH46" s="13">
        <f>AVERAGE(AH36:AH45)</f>
        <v>158.55555555555554</v>
      </c>
      <c r="AI46" s="13">
        <f>AH46/AH$13</f>
        <v>0.81144091891277148</v>
      </c>
      <c r="AJ46" s="37"/>
      <c r="AK46" s="10" t="s">
        <v>11</v>
      </c>
      <c r="AL46" s="13">
        <f t="shared" ref="AL46:AS46" si="26">AVERAGE(AL36:AL45)</f>
        <v>0</v>
      </c>
      <c r="AM46" s="13">
        <f t="shared" si="26"/>
        <v>0</v>
      </c>
      <c r="AN46" s="13">
        <f t="shared" si="26"/>
        <v>47.6</v>
      </c>
      <c r="AO46" s="13">
        <f t="shared" si="26"/>
        <v>25.7</v>
      </c>
      <c r="AP46" s="13">
        <f t="shared" si="26"/>
        <v>23.777777777777779</v>
      </c>
      <c r="AQ46" s="13">
        <f t="shared" si="26"/>
        <v>0.44444444444444442</v>
      </c>
      <c r="AR46" s="13">
        <f t="shared" si="26"/>
        <v>0</v>
      </c>
      <c r="AS46" s="13">
        <f t="shared" si="26"/>
        <v>0</v>
      </c>
      <c r="AT46" s="13">
        <f>AVERAGE(AT36:AT45)</f>
        <v>100.55555555555556</v>
      </c>
      <c r="AU46" s="29">
        <f>AT46/AT$13</f>
        <v>0.5</v>
      </c>
    </row>
    <row r="47" spans="13:47" x14ac:dyDescent="0.2">
      <c r="M47" s="17" t="s">
        <v>12</v>
      </c>
      <c r="N47" s="19">
        <f t="shared" ref="N47:U47" si="27">(STDEV(N36:N45))/(SQRT(COUNT(N36:N45)))</f>
        <v>0</v>
      </c>
      <c r="O47" s="19">
        <f t="shared" si="27"/>
        <v>0</v>
      </c>
      <c r="P47" s="19">
        <f t="shared" si="27"/>
        <v>1.4255603186895396</v>
      </c>
      <c r="Q47" s="19">
        <f t="shared" si="27"/>
        <v>4.3492017147466902</v>
      </c>
      <c r="R47" s="19">
        <f t="shared" si="27"/>
        <v>4.7634021455258218</v>
      </c>
      <c r="S47" s="19">
        <f t="shared" si="27"/>
        <v>3.9673668849754753</v>
      </c>
      <c r="T47" s="19">
        <f t="shared" si="27"/>
        <v>3.5411862419251547</v>
      </c>
      <c r="U47" s="19">
        <f t="shared" si="27"/>
        <v>1.4</v>
      </c>
      <c r="V47" s="19">
        <f>(STDEV(V36:V45))/(SQRT(COUNT(V36:V45)))</f>
        <v>12.592060990957748</v>
      </c>
      <c r="W47" s="29">
        <f>V47/V$13</f>
        <v>7.0464806888403744E-2</v>
      </c>
      <c r="Y47" s="17" t="s">
        <v>12</v>
      </c>
      <c r="Z47" s="19">
        <f t="shared" ref="Z47:AG47" si="28">(STDEV(Z36:Z45))/(SQRT(COUNT(Z36:Z45)))</f>
        <v>0</v>
      </c>
      <c r="AA47" s="19">
        <f t="shared" si="28"/>
        <v>0</v>
      </c>
      <c r="AB47" s="19">
        <f t="shared" si="28"/>
        <v>4.5715302568055813</v>
      </c>
      <c r="AC47" s="19">
        <f t="shared" si="28"/>
        <v>5.2556847529339334</v>
      </c>
      <c r="AD47" s="19">
        <f t="shared" si="28"/>
        <v>7.1650385747585315</v>
      </c>
      <c r="AE47" s="19">
        <f t="shared" si="28"/>
        <v>0.22110831935702666</v>
      </c>
      <c r="AF47" s="19">
        <f t="shared" si="28"/>
        <v>0.22222222222222221</v>
      </c>
      <c r="AG47" s="19">
        <f t="shared" si="28"/>
        <v>0</v>
      </c>
      <c r="AH47" s="19">
        <f>(STDEV(AH36:AH45))/(SQRT(COUNT(AH36:AH45)))</f>
        <v>10.001543090820077</v>
      </c>
      <c r="AI47" s="13">
        <f>AH47/AH$13</f>
        <v>5.1184969758546965E-2</v>
      </c>
      <c r="AJ47" s="41"/>
      <c r="AK47" s="17" t="s">
        <v>12</v>
      </c>
      <c r="AL47" s="19">
        <f t="shared" ref="AL47:AS47" si="29">(STDEV(AL36:AL45))/(SQRT(COUNT(AL36:AL45)))</f>
        <v>0</v>
      </c>
      <c r="AM47" s="19">
        <f t="shared" si="29"/>
        <v>0</v>
      </c>
      <c r="AN47" s="19">
        <f t="shared" si="29"/>
        <v>6.475938370443143</v>
      </c>
      <c r="AO47" s="19">
        <f t="shared" si="29"/>
        <v>2.5431826080283306</v>
      </c>
      <c r="AP47" s="19">
        <f t="shared" si="29"/>
        <v>6.6953088423034792</v>
      </c>
      <c r="AQ47" s="19">
        <f t="shared" si="29"/>
        <v>0.3379312516832344</v>
      </c>
      <c r="AR47" s="19">
        <f t="shared" si="29"/>
        <v>0</v>
      </c>
      <c r="AS47" s="19">
        <f t="shared" si="29"/>
        <v>0</v>
      </c>
      <c r="AT47" s="19">
        <f>(STDEV(AT36:AT45))/(SQRT(COUNT(AT36:AT45)))</f>
        <v>7.1571858046284689</v>
      </c>
      <c r="AU47" s="29">
        <f>AT47/AT$13</f>
        <v>3.5588216708097357E-2</v>
      </c>
    </row>
    <row r="48" spans="13:47" x14ac:dyDescent="0.2">
      <c r="M48" s="5"/>
      <c r="N48" s="6"/>
      <c r="O48" s="6"/>
      <c r="P48" s="6"/>
      <c r="Q48" s="6"/>
      <c r="R48" s="6"/>
      <c r="S48" s="6"/>
      <c r="T48" s="6"/>
      <c r="U48" s="6"/>
      <c r="V48" s="6"/>
      <c r="Y48" s="5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39"/>
      <c r="AK48" s="5"/>
      <c r="AL48" s="6"/>
      <c r="AM48" s="6"/>
      <c r="AN48" s="6"/>
      <c r="AO48" s="6"/>
      <c r="AP48" s="6"/>
      <c r="AQ48" s="6"/>
      <c r="AR48" s="6"/>
      <c r="AS48" s="33"/>
      <c r="AT48" s="33"/>
      <c r="AU48" s="34"/>
    </row>
    <row r="49" spans="13:47" x14ac:dyDescent="0.2">
      <c r="M49" s="31"/>
      <c r="N49" s="20"/>
      <c r="O49" s="20"/>
      <c r="P49" s="20"/>
      <c r="Q49" s="20"/>
      <c r="R49" s="20"/>
      <c r="S49" s="20"/>
      <c r="T49" s="20"/>
      <c r="U49" s="20"/>
      <c r="V49" s="20"/>
      <c r="Y49" s="31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36"/>
      <c r="AK49" s="31"/>
      <c r="AL49" s="20"/>
      <c r="AM49" s="20"/>
      <c r="AN49" s="20"/>
      <c r="AO49" s="20"/>
      <c r="AP49" s="20"/>
      <c r="AQ49" s="20"/>
      <c r="AR49" s="20"/>
      <c r="AS49" s="20"/>
      <c r="AT49" s="20"/>
      <c r="AU49" s="34"/>
    </row>
    <row r="50" spans="13:47" x14ac:dyDescent="0.2">
      <c r="M50" s="1"/>
      <c r="N50" s="2"/>
      <c r="O50" s="2"/>
      <c r="P50" s="2"/>
      <c r="Q50" s="2"/>
      <c r="R50" s="2"/>
      <c r="S50" s="2"/>
      <c r="T50" s="2"/>
      <c r="U50" s="2"/>
      <c r="V50" s="2"/>
      <c r="Y50" s="1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6"/>
      <c r="AK50" s="1"/>
      <c r="AL50" s="2"/>
      <c r="AM50" s="2"/>
      <c r="AN50" s="2"/>
      <c r="AO50" s="2"/>
      <c r="AP50" s="2"/>
      <c r="AQ50" s="2"/>
      <c r="AR50" s="2"/>
      <c r="AS50" s="2"/>
      <c r="AT50" s="2"/>
    </row>
    <row r="51" spans="13:47" x14ac:dyDescent="0.2">
      <c r="M51" s="9" t="s">
        <v>56</v>
      </c>
      <c r="N51" s="9">
        <v>0</v>
      </c>
      <c r="O51" s="9">
        <v>1</v>
      </c>
      <c r="P51" s="9">
        <v>2</v>
      </c>
      <c r="Q51" s="9">
        <v>3</v>
      </c>
      <c r="R51" s="9">
        <v>4</v>
      </c>
      <c r="S51" s="9">
        <v>5</v>
      </c>
      <c r="T51" s="9">
        <v>6</v>
      </c>
      <c r="U51" s="9">
        <v>7</v>
      </c>
      <c r="V51" s="9" t="s">
        <v>0</v>
      </c>
      <c r="W51" s="9" t="s">
        <v>31</v>
      </c>
      <c r="Y51" s="9" t="s">
        <v>61</v>
      </c>
      <c r="Z51" s="9">
        <v>0</v>
      </c>
      <c r="AA51" s="9">
        <v>1</v>
      </c>
      <c r="AB51" s="9">
        <v>2</v>
      </c>
      <c r="AC51" s="9">
        <v>3</v>
      </c>
      <c r="AD51" s="9">
        <v>4</v>
      </c>
      <c r="AE51" s="9">
        <v>5</v>
      </c>
      <c r="AF51" s="9">
        <v>6</v>
      </c>
      <c r="AG51" s="9">
        <v>7</v>
      </c>
      <c r="AH51" s="9" t="s">
        <v>0</v>
      </c>
      <c r="AI51" s="9" t="s">
        <v>40</v>
      </c>
      <c r="AJ51" s="35"/>
      <c r="AK51" s="9" t="s">
        <v>65</v>
      </c>
      <c r="AL51" s="9">
        <v>0</v>
      </c>
      <c r="AM51" s="9">
        <v>1</v>
      </c>
      <c r="AN51" s="9">
        <v>2</v>
      </c>
      <c r="AO51" s="9">
        <v>3</v>
      </c>
      <c r="AP51" s="9">
        <v>4</v>
      </c>
      <c r="AQ51" s="9">
        <v>5</v>
      </c>
      <c r="AR51" s="9">
        <v>6</v>
      </c>
      <c r="AS51" s="9">
        <v>7</v>
      </c>
      <c r="AT51" s="9" t="s">
        <v>0</v>
      </c>
      <c r="AU51" s="9" t="s">
        <v>40</v>
      </c>
    </row>
    <row r="52" spans="13:47" x14ac:dyDescent="0.2">
      <c r="M52" s="22" t="s">
        <v>13</v>
      </c>
      <c r="N52" s="11">
        <v>0</v>
      </c>
      <c r="O52" s="11">
        <v>0</v>
      </c>
      <c r="P52" s="75">
        <v>17</v>
      </c>
      <c r="Q52" s="11">
        <v>23</v>
      </c>
      <c r="R52" s="12">
        <v>34</v>
      </c>
      <c r="S52" s="15"/>
      <c r="T52" s="15"/>
      <c r="U52" s="15"/>
      <c r="V52" s="12"/>
      <c r="W52" s="21"/>
      <c r="Y52" s="22" t="s">
        <v>13</v>
      </c>
      <c r="Z52" s="11">
        <v>0</v>
      </c>
      <c r="AA52" s="11">
        <v>0</v>
      </c>
      <c r="AB52" s="75">
        <v>3</v>
      </c>
      <c r="AC52" s="11">
        <v>10</v>
      </c>
      <c r="AD52" s="12">
        <v>43</v>
      </c>
      <c r="AE52" s="11">
        <v>33</v>
      </c>
      <c r="AF52" s="11">
        <v>6</v>
      </c>
      <c r="AG52" s="11">
        <v>1</v>
      </c>
      <c r="AH52" s="12">
        <f>SUM(Z52:AG52)</f>
        <v>96</v>
      </c>
      <c r="AI52" s="12">
        <f>AH52/AH$13</f>
        <v>0.49129989764585463</v>
      </c>
      <c r="AJ52" s="36"/>
      <c r="AK52" s="22" t="s">
        <v>13</v>
      </c>
      <c r="AL52" s="11">
        <v>0</v>
      </c>
      <c r="AM52" s="11">
        <v>0</v>
      </c>
      <c r="AN52" s="75">
        <v>32</v>
      </c>
      <c r="AO52" s="11">
        <v>38</v>
      </c>
      <c r="AP52" s="12">
        <v>18</v>
      </c>
      <c r="AQ52" s="75">
        <v>0</v>
      </c>
      <c r="AR52" s="11">
        <v>0</v>
      </c>
      <c r="AS52" s="11">
        <v>0</v>
      </c>
      <c r="AT52" s="12">
        <f>SUM(AL52:AS52)</f>
        <v>88</v>
      </c>
      <c r="AU52" s="21">
        <f>AT52/AT$13</f>
        <v>0.43756906077348068</v>
      </c>
    </row>
    <row r="53" spans="13:47" x14ac:dyDescent="0.2">
      <c r="M53" s="22" t="s">
        <v>29</v>
      </c>
      <c r="N53" s="11">
        <v>0</v>
      </c>
      <c r="O53" s="11">
        <v>0</v>
      </c>
      <c r="P53" s="11">
        <v>20</v>
      </c>
      <c r="Q53" s="11">
        <v>33</v>
      </c>
      <c r="R53" s="12">
        <v>51</v>
      </c>
      <c r="S53" s="11">
        <v>40</v>
      </c>
      <c r="T53" s="11">
        <v>22</v>
      </c>
      <c r="U53" s="11">
        <v>4</v>
      </c>
      <c r="V53" s="12">
        <f t="shared" ref="V53:V61" si="30">SUM(N53:U53)</f>
        <v>170</v>
      </c>
      <c r="W53" s="21">
        <f>V53/V$13</f>
        <v>0.9513150531617236</v>
      </c>
      <c r="Y53" s="22" t="s">
        <v>29</v>
      </c>
      <c r="Z53" s="11">
        <v>0</v>
      </c>
      <c r="AA53" s="11">
        <v>0</v>
      </c>
      <c r="AB53" s="11">
        <v>1</v>
      </c>
      <c r="AC53" s="11">
        <v>12</v>
      </c>
      <c r="AD53" s="24"/>
      <c r="AE53" s="15"/>
      <c r="AF53" s="15"/>
      <c r="AG53" s="15"/>
      <c r="AH53" s="12"/>
      <c r="AI53" s="12"/>
      <c r="AJ53" s="36"/>
      <c r="AK53" s="22" t="s">
        <v>29</v>
      </c>
      <c r="AL53" s="11">
        <v>0</v>
      </c>
      <c r="AM53" s="11">
        <v>0</v>
      </c>
      <c r="AN53" s="11">
        <v>19</v>
      </c>
      <c r="AO53" s="11">
        <v>32</v>
      </c>
      <c r="AP53" s="12">
        <v>15</v>
      </c>
      <c r="AQ53" s="11">
        <v>0</v>
      </c>
      <c r="AR53" s="11">
        <v>0</v>
      </c>
      <c r="AS53" s="11">
        <v>0</v>
      </c>
      <c r="AT53" s="12">
        <f>SUM(AL53:AS53)</f>
        <v>66</v>
      </c>
      <c r="AU53" s="21">
        <f>AT53/AT$13</f>
        <v>0.32817679558011048</v>
      </c>
    </row>
    <row r="54" spans="13:47" x14ac:dyDescent="0.2">
      <c r="M54" s="22" t="s">
        <v>30</v>
      </c>
      <c r="N54" s="11">
        <v>0</v>
      </c>
      <c r="O54" s="11">
        <v>0</v>
      </c>
      <c r="P54" s="11">
        <v>0</v>
      </c>
      <c r="Q54" s="11">
        <v>10</v>
      </c>
      <c r="R54" s="12">
        <v>41</v>
      </c>
      <c r="S54" s="11">
        <v>35</v>
      </c>
      <c r="T54" s="11">
        <v>38</v>
      </c>
      <c r="U54" s="11">
        <v>7</v>
      </c>
      <c r="V54" s="12">
        <f t="shared" si="30"/>
        <v>131</v>
      </c>
      <c r="W54" s="21">
        <f>V54/V$13</f>
        <v>0.73307218802462237</v>
      </c>
      <c r="Y54" s="22" t="s">
        <v>30</v>
      </c>
      <c r="Z54" s="11">
        <v>0</v>
      </c>
      <c r="AA54" s="11">
        <v>0</v>
      </c>
      <c r="AB54" s="11">
        <v>10</v>
      </c>
      <c r="AC54" s="11">
        <v>26</v>
      </c>
      <c r="AD54" s="12">
        <v>64</v>
      </c>
      <c r="AE54" s="11">
        <v>6</v>
      </c>
      <c r="AF54" s="15"/>
      <c r="AG54" s="15"/>
      <c r="AH54" s="12"/>
      <c r="AI54" s="12"/>
      <c r="AJ54" s="36"/>
      <c r="AK54" s="22" t="s">
        <v>30</v>
      </c>
      <c r="AL54" s="11">
        <v>0</v>
      </c>
      <c r="AM54" s="11">
        <v>0</v>
      </c>
      <c r="AN54" s="11">
        <v>59</v>
      </c>
      <c r="AO54" s="11">
        <v>46</v>
      </c>
      <c r="AP54" s="12">
        <v>8</v>
      </c>
      <c r="AQ54" s="11">
        <v>1</v>
      </c>
      <c r="AR54" s="11">
        <v>0</v>
      </c>
      <c r="AS54" s="11">
        <v>0</v>
      </c>
      <c r="AT54" s="12">
        <f>SUM(AL54:AS54)</f>
        <v>114</v>
      </c>
      <c r="AU54" s="21">
        <f>AT54/AT$13</f>
        <v>0.56685082872928172</v>
      </c>
    </row>
    <row r="55" spans="13:47" x14ac:dyDescent="0.2">
      <c r="M55" s="22" t="s">
        <v>16</v>
      </c>
      <c r="N55" s="11">
        <v>0</v>
      </c>
      <c r="O55" s="11">
        <v>0</v>
      </c>
      <c r="P55" s="11">
        <v>10</v>
      </c>
      <c r="Q55" s="11">
        <v>30</v>
      </c>
      <c r="R55" s="12">
        <v>42</v>
      </c>
      <c r="S55" s="11">
        <v>13</v>
      </c>
      <c r="T55" s="11">
        <v>7</v>
      </c>
      <c r="U55" s="11">
        <v>0</v>
      </c>
      <c r="V55" s="12">
        <f t="shared" si="30"/>
        <v>102</v>
      </c>
      <c r="W55" s="21">
        <f>V55/V$13</f>
        <v>0.57078903189703423</v>
      </c>
      <c r="Y55" s="22" t="s">
        <v>16</v>
      </c>
      <c r="Z55" s="11">
        <v>0</v>
      </c>
      <c r="AA55" s="11">
        <v>0</v>
      </c>
      <c r="AB55" s="11">
        <v>31</v>
      </c>
      <c r="AC55" s="11">
        <v>41</v>
      </c>
      <c r="AD55" s="12">
        <v>79</v>
      </c>
      <c r="AE55" s="11">
        <v>28</v>
      </c>
      <c r="AF55" s="11">
        <v>2</v>
      </c>
      <c r="AG55" s="11">
        <v>0</v>
      </c>
      <c r="AH55" s="12">
        <f>SUM(Z55:AG55)</f>
        <v>181</v>
      </c>
      <c r="AI55" s="12">
        <f>AH55/AH$13</f>
        <v>0.92630501535312182</v>
      </c>
      <c r="AJ55" s="36"/>
      <c r="AK55" s="22" t="s">
        <v>16</v>
      </c>
      <c r="AL55" s="11">
        <v>0</v>
      </c>
      <c r="AM55" s="11">
        <v>0</v>
      </c>
      <c r="AN55" s="11">
        <v>17</v>
      </c>
      <c r="AO55" s="11">
        <v>35</v>
      </c>
      <c r="AP55" s="12">
        <v>38</v>
      </c>
      <c r="AQ55" s="11">
        <v>0</v>
      </c>
      <c r="AR55" s="11">
        <v>0</v>
      </c>
      <c r="AS55" s="11">
        <v>0</v>
      </c>
      <c r="AT55" s="12">
        <f t="shared" ref="AT55:AT61" si="31">SUM(AL55:AS55)</f>
        <v>90</v>
      </c>
      <c r="AU55" s="21">
        <f t="shared" ref="AU55:AU61" si="32">AT55/AT$13</f>
        <v>0.4475138121546961</v>
      </c>
    </row>
    <row r="56" spans="13:47" x14ac:dyDescent="0.2">
      <c r="M56" s="22" t="s">
        <v>17</v>
      </c>
      <c r="N56" s="11">
        <v>0</v>
      </c>
      <c r="O56" s="11">
        <v>0</v>
      </c>
      <c r="P56" s="11">
        <v>16</v>
      </c>
      <c r="Q56" s="11">
        <v>62</v>
      </c>
      <c r="R56" s="12">
        <v>39</v>
      </c>
      <c r="S56" s="12">
        <v>21</v>
      </c>
      <c r="T56" s="11">
        <v>5</v>
      </c>
      <c r="U56" s="11">
        <v>5</v>
      </c>
      <c r="V56" s="12">
        <f t="shared" si="30"/>
        <v>148</v>
      </c>
      <c r="W56" s="21">
        <f>V56/V$13</f>
        <v>0.82820369334079469</v>
      </c>
      <c r="Y56" s="22" t="s">
        <v>17</v>
      </c>
      <c r="Z56" s="11">
        <v>0</v>
      </c>
      <c r="AA56" s="11">
        <v>0</v>
      </c>
      <c r="AB56" s="11">
        <v>8</v>
      </c>
      <c r="AC56" s="11">
        <v>10</v>
      </c>
      <c r="AD56" s="24"/>
      <c r="AE56" s="24"/>
      <c r="AF56" s="15"/>
      <c r="AG56" s="15"/>
      <c r="AH56" s="12"/>
      <c r="AI56" s="12"/>
      <c r="AJ56" s="36"/>
      <c r="AK56" s="22" t="s">
        <v>17</v>
      </c>
      <c r="AL56" s="11">
        <v>0</v>
      </c>
      <c r="AM56" s="11">
        <v>0</v>
      </c>
      <c r="AN56" s="11">
        <v>14</v>
      </c>
      <c r="AO56" s="11">
        <v>41</v>
      </c>
      <c r="AP56" s="12">
        <v>40</v>
      </c>
      <c r="AQ56" s="11">
        <v>2</v>
      </c>
      <c r="AR56" s="11">
        <v>0</v>
      </c>
      <c r="AS56" s="11">
        <v>0</v>
      </c>
      <c r="AT56" s="12">
        <f t="shared" si="31"/>
        <v>97</v>
      </c>
      <c r="AU56" s="21">
        <f t="shared" si="32"/>
        <v>0.48232044198895024</v>
      </c>
    </row>
    <row r="57" spans="13:47" x14ac:dyDescent="0.2">
      <c r="M57" s="22" t="s">
        <v>18</v>
      </c>
      <c r="N57" s="11">
        <v>0</v>
      </c>
      <c r="O57" s="11">
        <v>0</v>
      </c>
      <c r="P57" s="11">
        <v>5</v>
      </c>
      <c r="Q57" s="11">
        <v>30</v>
      </c>
      <c r="R57" s="12">
        <v>36</v>
      </c>
      <c r="S57" s="15"/>
      <c r="T57" s="15"/>
      <c r="U57" s="15"/>
      <c r="V57" s="12"/>
      <c r="W57" s="21"/>
      <c r="Y57" s="22" t="s">
        <v>18</v>
      </c>
      <c r="Z57" s="11">
        <v>0</v>
      </c>
      <c r="AA57" s="11">
        <v>0</v>
      </c>
      <c r="AB57" s="11">
        <v>21</v>
      </c>
      <c r="AC57" s="11">
        <v>35</v>
      </c>
      <c r="AD57" s="12">
        <v>57</v>
      </c>
      <c r="AE57" s="11">
        <v>25</v>
      </c>
      <c r="AF57" s="11">
        <v>5</v>
      </c>
      <c r="AG57" s="11">
        <v>0</v>
      </c>
      <c r="AH57" s="12">
        <f>SUM(Z57:AG57)</f>
        <v>143</v>
      </c>
      <c r="AI57" s="12">
        <f>AH57/AH$13</f>
        <v>0.7318321392016377</v>
      </c>
      <c r="AJ57" s="36"/>
      <c r="AK57" s="22" t="s">
        <v>18</v>
      </c>
      <c r="AL57" s="11">
        <v>0</v>
      </c>
      <c r="AM57" s="11">
        <v>0</v>
      </c>
      <c r="AN57" s="11">
        <v>39</v>
      </c>
      <c r="AO57" s="11">
        <v>45</v>
      </c>
      <c r="AP57" s="12">
        <v>34</v>
      </c>
      <c r="AQ57" s="11">
        <v>0</v>
      </c>
      <c r="AR57" s="11">
        <v>0</v>
      </c>
      <c r="AS57" s="11">
        <v>0</v>
      </c>
      <c r="AT57" s="12">
        <f t="shared" si="31"/>
        <v>118</v>
      </c>
      <c r="AU57" s="21">
        <f t="shared" si="32"/>
        <v>0.58674033149171267</v>
      </c>
    </row>
    <row r="58" spans="13:47" x14ac:dyDescent="0.2">
      <c r="M58" s="22" t="s">
        <v>19</v>
      </c>
      <c r="N58" s="11">
        <v>0</v>
      </c>
      <c r="O58" s="11">
        <v>0</v>
      </c>
      <c r="P58" s="11">
        <v>9</v>
      </c>
      <c r="Q58" s="11">
        <v>35</v>
      </c>
      <c r="R58" s="12">
        <v>30</v>
      </c>
      <c r="S58" s="11"/>
      <c r="T58" s="11"/>
      <c r="U58" s="11"/>
      <c r="V58" s="12">
        <f t="shared" si="30"/>
        <v>74</v>
      </c>
      <c r="W58" s="21">
        <f>V58/V$13</f>
        <v>0.41410184667039734</v>
      </c>
      <c r="Y58" s="22" t="s">
        <v>19</v>
      </c>
      <c r="Z58" s="11">
        <v>0</v>
      </c>
      <c r="AA58" s="11">
        <v>0</v>
      </c>
      <c r="AB58" s="11">
        <v>10</v>
      </c>
      <c r="AC58" s="11">
        <v>14</v>
      </c>
      <c r="AD58" s="12">
        <v>50</v>
      </c>
      <c r="AE58" s="11">
        <v>19</v>
      </c>
      <c r="AF58" s="11">
        <v>20</v>
      </c>
      <c r="AG58" s="11">
        <v>5</v>
      </c>
      <c r="AH58" s="12">
        <f t="shared" ref="AH58:AH61" si="33">SUM(Z58:AG58)</f>
        <v>118</v>
      </c>
      <c r="AI58" s="12">
        <f t="shared" ref="AI58:AI61" si="34">AH58/AH$13</f>
        <v>0.60388945752302969</v>
      </c>
      <c r="AJ58" s="36"/>
      <c r="AK58" s="22" t="s">
        <v>19</v>
      </c>
      <c r="AL58" s="11">
        <v>0</v>
      </c>
      <c r="AM58" s="11">
        <v>0</v>
      </c>
      <c r="AN58" s="11">
        <v>47</v>
      </c>
      <c r="AO58" s="11">
        <v>21</v>
      </c>
      <c r="AP58" s="12">
        <v>27</v>
      </c>
      <c r="AQ58" s="11">
        <v>0</v>
      </c>
      <c r="AR58" s="11">
        <v>0</v>
      </c>
      <c r="AS58" s="11">
        <v>0</v>
      </c>
      <c r="AT58" s="12">
        <f t="shared" si="31"/>
        <v>95</v>
      </c>
      <c r="AU58" s="21">
        <f t="shared" si="32"/>
        <v>0.47237569060773482</v>
      </c>
    </row>
    <row r="59" spans="13:47" x14ac:dyDescent="0.2">
      <c r="M59" s="22" t="s">
        <v>20</v>
      </c>
      <c r="N59" s="11">
        <v>0</v>
      </c>
      <c r="O59" s="11">
        <v>0</v>
      </c>
      <c r="P59" s="11">
        <v>14</v>
      </c>
      <c r="Q59" s="12">
        <v>21</v>
      </c>
      <c r="R59" s="12">
        <v>45</v>
      </c>
      <c r="S59" s="11">
        <v>30</v>
      </c>
      <c r="T59" s="11">
        <v>25</v>
      </c>
      <c r="U59" s="11">
        <v>6</v>
      </c>
      <c r="V59" s="12">
        <f t="shared" si="30"/>
        <v>141</v>
      </c>
      <c r="W59" s="21">
        <f>V59/V$13</f>
        <v>0.78903189703413545</v>
      </c>
      <c r="Y59" s="22" t="s">
        <v>20</v>
      </c>
      <c r="Z59" s="11">
        <v>0</v>
      </c>
      <c r="AA59" s="11">
        <v>0</v>
      </c>
      <c r="AB59" s="11">
        <v>24</v>
      </c>
      <c r="AC59" s="12">
        <v>26</v>
      </c>
      <c r="AD59" s="12">
        <v>59</v>
      </c>
      <c r="AE59" s="11">
        <v>36</v>
      </c>
      <c r="AF59" s="11">
        <v>21</v>
      </c>
      <c r="AG59" s="11">
        <v>7</v>
      </c>
      <c r="AH59" s="12">
        <f t="shared" si="33"/>
        <v>173</v>
      </c>
      <c r="AI59" s="12">
        <f t="shared" si="34"/>
        <v>0.88536335721596726</v>
      </c>
      <c r="AJ59" s="36"/>
      <c r="AK59" s="22" t="s">
        <v>20</v>
      </c>
      <c r="AL59" s="11">
        <v>0</v>
      </c>
      <c r="AM59" s="11">
        <v>0</v>
      </c>
      <c r="AN59" s="11">
        <v>84</v>
      </c>
      <c r="AO59" s="12">
        <v>53</v>
      </c>
      <c r="AP59" s="12">
        <v>11</v>
      </c>
      <c r="AQ59" s="11">
        <v>0</v>
      </c>
      <c r="AR59" s="11">
        <v>0</v>
      </c>
      <c r="AS59" s="11">
        <v>0</v>
      </c>
      <c r="AT59" s="12">
        <f t="shared" si="31"/>
        <v>148</v>
      </c>
      <c r="AU59" s="21">
        <f t="shared" si="32"/>
        <v>0.73591160220994478</v>
      </c>
    </row>
    <row r="60" spans="13:47" x14ac:dyDescent="0.2">
      <c r="M60" s="22" t="s">
        <v>21</v>
      </c>
      <c r="N60" s="11">
        <v>0</v>
      </c>
      <c r="O60" s="11">
        <v>0</v>
      </c>
      <c r="P60" s="11">
        <v>7</v>
      </c>
      <c r="Q60" s="11">
        <v>4</v>
      </c>
      <c r="R60" s="12">
        <v>0</v>
      </c>
      <c r="S60" s="15"/>
      <c r="T60" s="15"/>
      <c r="U60" s="15"/>
      <c r="V60" s="12"/>
      <c r="W60" s="21"/>
      <c r="Y60" s="22" t="s">
        <v>21</v>
      </c>
      <c r="Z60" s="11">
        <v>0</v>
      </c>
      <c r="AA60" s="11">
        <v>0</v>
      </c>
      <c r="AB60" s="11">
        <v>11</v>
      </c>
      <c r="AC60" s="11">
        <v>20</v>
      </c>
      <c r="AD60" s="12">
        <v>48</v>
      </c>
      <c r="AE60" s="11">
        <v>16</v>
      </c>
      <c r="AF60" s="15"/>
      <c r="AG60" s="15"/>
      <c r="AH60" s="12"/>
      <c r="AI60" s="12"/>
      <c r="AJ60" s="36"/>
      <c r="AK60" s="22" t="s">
        <v>21</v>
      </c>
      <c r="AL60" s="11">
        <v>0</v>
      </c>
      <c r="AM60" s="11">
        <v>0</v>
      </c>
      <c r="AN60" s="11">
        <v>23</v>
      </c>
      <c r="AO60" s="11">
        <v>48</v>
      </c>
      <c r="AP60" s="12">
        <v>49</v>
      </c>
      <c r="AQ60" s="11">
        <v>0</v>
      </c>
      <c r="AR60" s="11">
        <v>0</v>
      </c>
      <c r="AS60" s="11">
        <v>0</v>
      </c>
      <c r="AT60" s="12">
        <f t="shared" si="31"/>
        <v>120</v>
      </c>
      <c r="AU60" s="21">
        <f t="shared" si="32"/>
        <v>0.59668508287292821</v>
      </c>
    </row>
    <row r="61" spans="13:47" x14ac:dyDescent="0.2">
      <c r="M61" s="22" t="s">
        <v>22</v>
      </c>
      <c r="N61" s="11">
        <v>0</v>
      </c>
      <c r="O61" s="11">
        <v>0</v>
      </c>
      <c r="P61" s="11">
        <v>11</v>
      </c>
      <c r="Q61" s="11">
        <v>51</v>
      </c>
      <c r="R61" s="12">
        <v>45</v>
      </c>
      <c r="S61" s="11">
        <v>35</v>
      </c>
      <c r="T61" s="11">
        <v>5</v>
      </c>
      <c r="U61" s="11">
        <v>0</v>
      </c>
      <c r="V61" s="12">
        <f>SUM(N61:U61)</f>
        <v>147</v>
      </c>
      <c r="W61" s="21">
        <f>V61/V$13</f>
        <v>0.82260772243984337</v>
      </c>
      <c r="Y61" s="22" t="s">
        <v>22</v>
      </c>
      <c r="Z61" s="11">
        <v>0</v>
      </c>
      <c r="AA61" s="11">
        <v>0</v>
      </c>
      <c r="AB61" s="11">
        <v>16</v>
      </c>
      <c r="AC61" s="11">
        <v>38</v>
      </c>
      <c r="AD61" s="12">
        <v>76</v>
      </c>
      <c r="AE61" s="11">
        <v>27</v>
      </c>
      <c r="AF61" s="11">
        <v>8</v>
      </c>
      <c r="AG61" s="11">
        <v>1</v>
      </c>
      <c r="AH61" s="12">
        <f t="shared" si="33"/>
        <v>166</v>
      </c>
      <c r="AI61" s="12">
        <f t="shared" si="34"/>
        <v>0.84953940634595704</v>
      </c>
      <c r="AJ61" s="36"/>
      <c r="AK61" s="22" t="s">
        <v>22</v>
      </c>
      <c r="AL61" s="11">
        <v>0</v>
      </c>
      <c r="AM61" s="11">
        <v>0</v>
      </c>
      <c r="AN61" s="11">
        <v>58</v>
      </c>
      <c r="AO61" s="11">
        <v>32</v>
      </c>
      <c r="AP61" s="12">
        <v>19</v>
      </c>
      <c r="AQ61" s="11">
        <v>0</v>
      </c>
      <c r="AR61" s="11">
        <v>0</v>
      </c>
      <c r="AS61" s="11">
        <v>0</v>
      </c>
      <c r="AT61" s="12">
        <f t="shared" si="31"/>
        <v>109</v>
      </c>
      <c r="AU61" s="21">
        <f t="shared" si="32"/>
        <v>0.54198895027624305</v>
      </c>
    </row>
    <row r="62" spans="13:47" x14ac:dyDescent="0.2">
      <c r="M62" s="10" t="s">
        <v>11</v>
      </c>
      <c r="N62" s="13">
        <f t="shared" ref="N62:U62" si="35">AVERAGE(N52:N61)</f>
        <v>0</v>
      </c>
      <c r="O62" s="13">
        <f t="shared" si="35"/>
        <v>0</v>
      </c>
      <c r="P62" s="13">
        <f t="shared" si="35"/>
        <v>10.9</v>
      </c>
      <c r="Q62" s="13">
        <f t="shared" si="35"/>
        <v>29.9</v>
      </c>
      <c r="R62" s="13">
        <f t="shared" si="35"/>
        <v>36.299999999999997</v>
      </c>
      <c r="S62" s="13">
        <f t="shared" si="35"/>
        <v>29</v>
      </c>
      <c r="T62" s="13">
        <f t="shared" si="35"/>
        <v>17</v>
      </c>
      <c r="U62" s="13">
        <f t="shared" si="35"/>
        <v>3.6666666666666665</v>
      </c>
      <c r="V62" s="13">
        <f>AVERAGE(V52:V61)</f>
        <v>130.42857142857142</v>
      </c>
      <c r="W62" s="29">
        <f>V62/V$13</f>
        <v>0.72987449036693575</v>
      </c>
      <c r="Y62" s="10" t="s">
        <v>11</v>
      </c>
      <c r="Z62" s="13">
        <f t="shared" ref="Z62:AG62" si="36">AVERAGE(Z52:Z61)</f>
        <v>0</v>
      </c>
      <c r="AA62" s="13">
        <f t="shared" si="36"/>
        <v>0</v>
      </c>
      <c r="AB62" s="13">
        <f t="shared" si="36"/>
        <v>13.5</v>
      </c>
      <c r="AC62" s="13">
        <f t="shared" si="36"/>
        <v>23.2</v>
      </c>
      <c r="AD62" s="13">
        <f t="shared" si="36"/>
        <v>59.5</v>
      </c>
      <c r="AE62" s="13">
        <f>AVERAGE(AE52:AE61)</f>
        <v>23.75</v>
      </c>
      <c r="AF62" s="13">
        <f t="shared" si="36"/>
        <v>10.333333333333334</v>
      </c>
      <c r="AG62" s="13">
        <f t="shared" si="36"/>
        <v>2.3333333333333335</v>
      </c>
      <c r="AH62" s="13">
        <f>AVERAGE(AH52:AH61)</f>
        <v>146.16666666666666</v>
      </c>
      <c r="AI62" s="13">
        <f>AH62/AH$13</f>
        <v>0.74803821221426126</v>
      </c>
      <c r="AJ62" s="36"/>
      <c r="AK62" s="10" t="s">
        <v>11</v>
      </c>
      <c r="AL62" s="13">
        <f t="shared" ref="AL62:AP62" si="37">AVERAGE(AL52:AL61)</f>
        <v>0</v>
      </c>
      <c r="AM62" s="13">
        <f t="shared" si="37"/>
        <v>0</v>
      </c>
      <c r="AN62" s="13">
        <f t="shared" si="37"/>
        <v>39.200000000000003</v>
      </c>
      <c r="AO62" s="13">
        <f t="shared" si="37"/>
        <v>39.1</v>
      </c>
      <c r="AP62" s="13">
        <f t="shared" si="37"/>
        <v>25.9</v>
      </c>
      <c r="AQ62" s="13">
        <f>AVERAGE(AQ52:AQ61)</f>
        <v>0.3</v>
      </c>
      <c r="AR62" s="13">
        <f t="shared" ref="AR62:AS62" si="38">AVERAGE(AR52:AR61)</f>
        <v>0</v>
      </c>
      <c r="AS62" s="13">
        <f t="shared" si="38"/>
        <v>0</v>
      </c>
      <c r="AT62" s="13">
        <f>AVERAGE(AT52:AT61)</f>
        <v>104.5</v>
      </c>
      <c r="AU62" s="29">
        <f>AT62/AT$13</f>
        <v>0.51961325966850824</v>
      </c>
    </row>
    <row r="63" spans="13:47" x14ac:dyDescent="0.2">
      <c r="M63" s="10" t="s">
        <v>12</v>
      </c>
      <c r="N63" s="19">
        <f t="shared" ref="N63:U63" si="39">(STDEV(N52:N61))/(SQRT(COUNT(N52:N61)))</f>
        <v>0</v>
      </c>
      <c r="O63" s="19">
        <f t="shared" si="39"/>
        <v>0</v>
      </c>
      <c r="P63" s="19">
        <f t="shared" si="39"/>
        <v>1.9116601278586225</v>
      </c>
      <c r="Q63" s="19">
        <f t="shared" si="39"/>
        <v>5.4821933972128738</v>
      </c>
      <c r="R63" s="19">
        <f t="shared" si="39"/>
        <v>4.4623113094249964</v>
      </c>
      <c r="S63" s="19">
        <f t="shared" si="39"/>
        <v>4.1392430870067702</v>
      </c>
      <c r="T63" s="19">
        <f t="shared" si="39"/>
        <v>5.531726674375733</v>
      </c>
      <c r="U63" s="19">
        <f t="shared" si="39"/>
        <v>1.2292725943057183</v>
      </c>
      <c r="V63" s="13">
        <f>SUM(N63:U63)</f>
        <v>22.756407190184717</v>
      </c>
      <c r="W63" s="29">
        <f>V63/V$13</f>
        <v>0.12734419244647296</v>
      </c>
      <c r="Y63" s="10" t="s">
        <v>12</v>
      </c>
      <c r="Z63" s="19">
        <f t="shared" ref="Z63:AG63" si="40">(STDEV(Z52:Z61))/(SQRT(COUNT(Z52:Z61)))</f>
        <v>0</v>
      </c>
      <c r="AA63" s="19">
        <f t="shared" si="40"/>
        <v>0</v>
      </c>
      <c r="AB63" s="19">
        <f t="shared" si="40"/>
        <v>2.9935115017502625</v>
      </c>
      <c r="AC63" s="19">
        <f t="shared" si="40"/>
        <v>3.7410634257595201</v>
      </c>
      <c r="AD63" s="19">
        <f t="shared" si="40"/>
        <v>4.5786772887249558</v>
      </c>
      <c r="AE63" s="19">
        <f>(STDEV(AE52:AE61))/(SQRT(COUNT(AE52:AE61)))</f>
        <v>3.4421235140119952</v>
      </c>
      <c r="AF63" s="19">
        <f t="shared" si="40"/>
        <v>3.3132729706104476</v>
      </c>
      <c r="AG63" s="19">
        <f t="shared" si="40"/>
        <v>1.2018504251546633</v>
      </c>
      <c r="AH63" s="13">
        <f>SUM(Z63:AG63)</f>
        <v>19.270499126011845</v>
      </c>
      <c r="AI63" s="13">
        <f>AH63/AH$13</f>
        <v>9.8620773418689078E-2</v>
      </c>
      <c r="AJ63" s="36"/>
      <c r="AK63" s="10" t="s">
        <v>12</v>
      </c>
      <c r="AL63" s="19">
        <f t="shared" ref="AL63:AP63" si="41">(STDEV(AL52:AL61))/(SQRT(COUNT(AL52:AL61)))</f>
        <v>0</v>
      </c>
      <c r="AM63" s="19">
        <f t="shared" si="41"/>
        <v>0</v>
      </c>
      <c r="AN63" s="19">
        <f t="shared" si="41"/>
        <v>7.1984566247062833</v>
      </c>
      <c r="AO63" s="19">
        <f t="shared" si="41"/>
        <v>2.99054064231425</v>
      </c>
      <c r="AP63" s="19">
        <f t="shared" si="41"/>
        <v>4.3676843597799806</v>
      </c>
      <c r="AQ63" s="19">
        <f>(STDEV(AQ52:AQ61))/(SQRT(COUNT(AQ52:AQ61)))</f>
        <v>0.21343747458109494</v>
      </c>
      <c r="AR63" s="19">
        <f t="shared" ref="AR63:AS63" si="42">(STDEV(AR52:AR61))/(SQRT(COUNT(AR52:AR61)))</f>
        <v>0</v>
      </c>
      <c r="AS63" s="19">
        <f t="shared" si="42"/>
        <v>0</v>
      </c>
      <c r="AT63" s="19">
        <f>(STDEV(AT52:AT61))/(SQRT(COUNT(AT52:AT61)))</f>
        <v>7.0996870040555695</v>
      </c>
      <c r="AU63" s="29">
        <f>AT63/AT$13</f>
        <v>3.5302311069889569E-2</v>
      </c>
    </row>
    <row r="64" spans="13:47" x14ac:dyDescent="0.2">
      <c r="M64" s="5"/>
      <c r="N64" s="6"/>
      <c r="O64" s="6"/>
      <c r="P64" s="6"/>
      <c r="Q64" s="6"/>
      <c r="R64" s="6"/>
      <c r="S64" s="6"/>
      <c r="T64" s="6"/>
      <c r="U64" s="6"/>
      <c r="V64" s="6"/>
      <c r="Y64" s="5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39"/>
      <c r="AK64" s="5"/>
      <c r="AL64" s="6"/>
      <c r="AM64" s="6"/>
      <c r="AN64" s="6"/>
      <c r="AO64" s="6"/>
      <c r="AP64" s="6"/>
      <c r="AQ64" s="6"/>
      <c r="AR64" s="6"/>
      <c r="AS64" s="6"/>
      <c r="AT64" s="6"/>
    </row>
    <row r="65" spans="13:47" x14ac:dyDescent="0.2">
      <c r="M65" s="31"/>
      <c r="N65" s="20"/>
      <c r="O65" s="20"/>
      <c r="P65" s="20"/>
      <c r="Q65" s="20"/>
      <c r="R65" s="20"/>
      <c r="S65" s="20"/>
      <c r="T65" s="20"/>
      <c r="U65" s="20"/>
      <c r="V65" s="20"/>
      <c r="Y65" s="31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36"/>
      <c r="AK65" s="31"/>
      <c r="AL65" s="20"/>
      <c r="AM65" s="20"/>
      <c r="AN65" s="20"/>
      <c r="AO65" s="20"/>
      <c r="AP65" s="20"/>
      <c r="AQ65" s="20"/>
      <c r="AR65" s="20"/>
      <c r="AS65" s="20"/>
      <c r="AT65" s="20"/>
    </row>
    <row r="66" spans="13:47" x14ac:dyDescent="0.2">
      <c r="M66" s="1"/>
      <c r="N66" s="2"/>
      <c r="O66" s="2"/>
      <c r="P66" s="2"/>
      <c r="Q66" s="2"/>
      <c r="R66" s="2"/>
      <c r="S66" s="2"/>
      <c r="T66" s="2"/>
      <c r="U66" s="2"/>
      <c r="V66" s="2"/>
      <c r="Y66" s="1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36"/>
      <c r="AK66" s="1"/>
      <c r="AL66" s="2"/>
      <c r="AM66" s="2"/>
      <c r="AN66" s="2"/>
      <c r="AO66" s="2"/>
      <c r="AP66" s="2"/>
      <c r="AQ66" s="2"/>
      <c r="AR66" s="2"/>
      <c r="AS66" s="2"/>
      <c r="AT66" s="2"/>
    </row>
    <row r="67" spans="13:47" x14ac:dyDescent="0.2">
      <c r="M67" s="1"/>
      <c r="N67" s="1"/>
      <c r="O67" s="1"/>
      <c r="P67" s="1"/>
      <c r="Q67" s="1"/>
      <c r="R67" s="1"/>
      <c r="S67" s="1"/>
      <c r="T67" s="1"/>
      <c r="U67" s="1"/>
      <c r="V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35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3:47" x14ac:dyDescent="0.2">
      <c r="M68" s="9" t="s">
        <v>57</v>
      </c>
      <c r="N68" s="9">
        <v>0</v>
      </c>
      <c r="O68" s="9">
        <v>1</v>
      </c>
      <c r="P68" s="9">
        <v>2</v>
      </c>
      <c r="Q68" s="9">
        <v>3</v>
      </c>
      <c r="R68" s="9">
        <v>4</v>
      </c>
      <c r="S68" s="9">
        <v>5</v>
      </c>
      <c r="T68" s="9">
        <v>6</v>
      </c>
      <c r="U68" s="9">
        <v>7</v>
      </c>
      <c r="V68" s="9" t="s">
        <v>0</v>
      </c>
      <c r="W68" s="9" t="s">
        <v>31</v>
      </c>
      <c r="Y68" s="9" t="s">
        <v>62</v>
      </c>
      <c r="Z68" s="9">
        <v>0</v>
      </c>
      <c r="AA68" s="9">
        <v>1</v>
      </c>
      <c r="AB68" s="9">
        <v>2</v>
      </c>
      <c r="AC68" s="9">
        <v>3</v>
      </c>
      <c r="AD68" s="9">
        <v>4</v>
      </c>
      <c r="AE68" s="9">
        <v>5</v>
      </c>
      <c r="AF68" s="9">
        <v>6</v>
      </c>
      <c r="AG68" s="9">
        <v>7</v>
      </c>
      <c r="AH68" s="9" t="s">
        <v>0</v>
      </c>
      <c r="AI68" s="9" t="s">
        <v>40</v>
      </c>
      <c r="AJ68" s="35"/>
      <c r="AK68" s="9" t="s">
        <v>66</v>
      </c>
      <c r="AL68" s="9">
        <v>0</v>
      </c>
      <c r="AM68" s="9">
        <v>1</v>
      </c>
      <c r="AN68" s="9">
        <v>2</v>
      </c>
      <c r="AO68" s="9">
        <v>3</v>
      </c>
      <c r="AP68" s="9">
        <v>4</v>
      </c>
      <c r="AQ68" s="9">
        <v>5</v>
      </c>
      <c r="AR68" s="9">
        <v>6</v>
      </c>
      <c r="AS68" s="9">
        <v>7</v>
      </c>
      <c r="AT68" s="9" t="s">
        <v>0</v>
      </c>
      <c r="AU68" s="9" t="s">
        <v>40</v>
      </c>
    </row>
    <row r="69" spans="13:47" x14ac:dyDescent="0.2">
      <c r="M69" s="22" t="s">
        <v>13</v>
      </c>
      <c r="N69" s="11">
        <v>0</v>
      </c>
      <c r="O69" s="11">
        <v>0</v>
      </c>
      <c r="P69" s="11">
        <v>10</v>
      </c>
      <c r="Q69" s="11">
        <v>46</v>
      </c>
      <c r="R69" s="12">
        <v>33</v>
      </c>
      <c r="S69" s="11">
        <v>10</v>
      </c>
      <c r="T69" s="11">
        <v>0</v>
      </c>
      <c r="U69" s="11">
        <v>0</v>
      </c>
      <c r="V69" s="12">
        <f>SUM(N69:U69)</f>
        <v>99</v>
      </c>
      <c r="W69" s="21">
        <f>V69/V$13</f>
        <v>0.55400111919418027</v>
      </c>
      <c r="Y69" s="22" t="s">
        <v>13</v>
      </c>
      <c r="Z69" s="11">
        <v>0</v>
      </c>
      <c r="AA69" s="11">
        <v>0</v>
      </c>
      <c r="AB69" s="11">
        <v>44</v>
      </c>
      <c r="AC69" s="11">
        <v>71</v>
      </c>
      <c r="AD69" s="12">
        <v>65</v>
      </c>
      <c r="AE69" s="15"/>
      <c r="AF69" s="15"/>
      <c r="AG69" s="15"/>
      <c r="AH69" s="12"/>
      <c r="AI69" s="12"/>
      <c r="AJ69" s="36"/>
      <c r="AK69" s="22" t="s">
        <v>13</v>
      </c>
      <c r="AL69" s="11">
        <v>0</v>
      </c>
      <c r="AM69" s="11">
        <v>0</v>
      </c>
      <c r="AN69" s="11">
        <v>44</v>
      </c>
      <c r="AO69" s="11">
        <v>28</v>
      </c>
      <c r="AP69" s="12">
        <v>25</v>
      </c>
      <c r="AQ69" s="11">
        <v>0</v>
      </c>
      <c r="AR69" s="11">
        <v>0</v>
      </c>
      <c r="AS69" s="11">
        <v>0</v>
      </c>
      <c r="AT69" s="12">
        <f>SUM(AL69:AS69)</f>
        <v>97</v>
      </c>
      <c r="AU69" s="21">
        <f>AT69/AT$13</f>
        <v>0.48232044198895024</v>
      </c>
    </row>
    <row r="70" spans="13:47" x14ac:dyDescent="0.2">
      <c r="M70" s="22" t="s">
        <v>29</v>
      </c>
      <c r="N70" s="11">
        <v>0</v>
      </c>
      <c r="O70" s="11">
        <v>0</v>
      </c>
      <c r="P70" s="11">
        <v>8</v>
      </c>
      <c r="Q70" s="11">
        <v>35</v>
      </c>
      <c r="R70" s="12">
        <v>19</v>
      </c>
      <c r="S70" s="11">
        <v>21</v>
      </c>
      <c r="T70" s="11">
        <v>0</v>
      </c>
      <c r="U70" s="11">
        <v>0</v>
      </c>
      <c r="V70" s="12">
        <f t="shared" ref="V70:V80" si="43">SUM(N70:U70)</f>
        <v>83</v>
      </c>
      <c r="W70" s="21">
        <f>V70/V$13</f>
        <v>0.46446558477895916</v>
      </c>
      <c r="Y70" s="22" t="s">
        <v>29</v>
      </c>
      <c r="Z70" s="11">
        <v>0</v>
      </c>
      <c r="AA70" s="11">
        <v>0</v>
      </c>
      <c r="AB70" s="11">
        <v>41</v>
      </c>
      <c r="AC70" s="11">
        <v>79</v>
      </c>
      <c r="AD70" s="12">
        <v>58</v>
      </c>
      <c r="AE70" s="11">
        <v>1</v>
      </c>
      <c r="AF70" s="11">
        <v>0</v>
      </c>
      <c r="AG70" s="11"/>
      <c r="AH70" s="12">
        <f>SUM(Z70:AG70)</f>
        <v>179</v>
      </c>
      <c r="AI70" s="12">
        <f>AH70/AH$13</f>
        <v>0.91606960081883315</v>
      </c>
      <c r="AJ70" s="36"/>
      <c r="AK70" s="22" t="s">
        <v>29</v>
      </c>
      <c r="AL70" s="11">
        <v>0</v>
      </c>
      <c r="AM70" s="11">
        <v>0</v>
      </c>
      <c r="AN70" s="11">
        <v>48</v>
      </c>
      <c r="AO70" s="11">
        <v>36</v>
      </c>
      <c r="AP70" s="12">
        <v>41</v>
      </c>
      <c r="AQ70" s="11">
        <v>0</v>
      </c>
      <c r="AR70" s="11">
        <v>0</v>
      </c>
      <c r="AS70" s="11">
        <v>0</v>
      </c>
      <c r="AT70" s="12">
        <f t="shared" ref="AT70:AT78" si="44">SUM(AL70:AS70)</f>
        <v>125</v>
      </c>
      <c r="AU70" s="21">
        <f t="shared" ref="AU70:AU78" si="45">AT70/AT$13</f>
        <v>0.62154696132596687</v>
      </c>
    </row>
    <row r="71" spans="13:47" x14ac:dyDescent="0.2">
      <c r="M71" s="22" t="s">
        <v>30</v>
      </c>
      <c r="N71" s="11">
        <v>0</v>
      </c>
      <c r="O71" s="11">
        <v>0</v>
      </c>
      <c r="P71" s="83">
        <v>9</v>
      </c>
      <c r="Q71" s="83">
        <v>24</v>
      </c>
      <c r="R71" s="24"/>
      <c r="S71" s="15"/>
      <c r="T71" s="15"/>
      <c r="U71" s="15"/>
      <c r="V71" s="12"/>
      <c r="W71" s="21"/>
      <c r="Y71" s="22" t="s">
        <v>30</v>
      </c>
      <c r="Z71" s="11">
        <v>0</v>
      </c>
      <c r="AA71" s="11">
        <v>0</v>
      </c>
      <c r="AB71" s="83">
        <v>45</v>
      </c>
      <c r="AC71" s="83">
        <v>83</v>
      </c>
      <c r="AD71" s="84">
        <v>35</v>
      </c>
      <c r="AE71" s="25">
        <v>0</v>
      </c>
      <c r="AF71" s="25">
        <v>0</v>
      </c>
      <c r="AG71" s="25">
        <v>0</v>
      </c>
      <c r="AH71" s="12">
        <f>SUM(Z71:AG71)</f>
        <v>163</v>
      </c>
      <c r="AI71" s="12">
        <f>AH71/AH$13</f>
        <v>0.83418628454452404</v>
      </c>
      <c r="AJ71" s="36"/>
      <c r="AK71" s="22" t="s">
        <v>30</v>
      </c>
      <c r="AL71" s="11">
        <v>0</v>
      </c>
      <c r="AM71" s="11">
        <v>0</v>
      </c>
      <c r="AN71" s="83">
        <v>27</v>
      </c>
      <c r="AO71" s="83">
        <v>25</v>
      </c>
      <c r="AP71" s="84">
        <v>16</v>
      </c>
      <c r="AQ71" s="83">
        <v>0</v>
      </c>
      <c r="AR71" s="11">
        <v>0</v>
      </c>
      <c r="AS71" s="11">
        <v>0</v>
      </c>
      <c r="AT71" s="12">
        <f t="shared" si="44"/>
        <v>68</v>
      </c>
      <c r="AU71" s="21">
        <f t="shared" si="45"/>
        <v>0.33812154696132596</v>
      </c>
    </row>
    <row r="72" spans="13:47" x14ac:dyDescent="0.2">
      <c r="M72" s="22" t="s">
        <v>16</v>
      </c>
      <c r="N72" s="11">
        <v>0</v>
      </c>
      <c r="O72" s="11">
        <v>0</v>
      </c>
      <c r="P72" s="83">
        <v>3</v>
      </c>
      <c r="Q72" s="83">
        <v>16</v>
      </c>
      <c r="R72" s="12">
        <v>25</v>
      </c>
      <c r="S72" s="11"/>
      <c r="T72" s="11"/>
      <c r="U72" s="11"/>
      <c r="V72" s="12">
        <f t="shared" si="43"/>
        <v>44</v>
      </c>
      <c r="W72" s="21">
        <f t="shared" ref="W71:W72" si="46">V72/V$13</f>
        <v>0.24622271964185788</v>
      </c>
      <c r="Y72" s="22" t="s">
        <v>16</v>
      </c>
      <c r="Z72" s="11">
        <v>0</v>
      </c>
      <c r="AA72" s="11">
        <v>0</v>
      </c>
      <c r="AB72" s="83">
        <v>42</v>
      </c>
      <c r="AC72" s="83">
        <v>80</v>
      </c>
      <c r="AD72" s="84">
        <v>40</v>
      </c>
      <c r="AE72" s="11">
        <v>0</v>
      </c>
      <c r="AF72" s="11">
        <v>0</v>
      </c>
      <c r="AG72" s="11">
        <v>0</v>
      </c>
      <c r="AH72" s="12">
        <f>SUM(Z72:AG72)</f>
        <v>162</v>
      </c>
      <c r="AI72" s="12">
        <f>AH72/AH$13</f>
        <v>0.8290685772773797</v>
      </c>
      <c r="AJ72" s="36"/>
      <c r="AK72" s="22" t="s">
        <v>16</v>
      </c>
      <c r="AL72" s="11">
        <v>0</v>
      </c>
      <c r="AM72" s="11">
        <v>0</v>
      </c>
      <c r="AN72" s="83">
        <v>40</v>
      </c>
      <c r="AO72" s="83">
        <v>29</v>
      </c>
      <c r="AP72" s="84">
        <v>26</v>
      </c>
      <c r="AQ72" s="83">
        <v>0</v>
      </c>
      <c r="AR72" s="11">
        <v>0</v>
      </c>
      <c r="AS72" s="11">
        <v>0</v>
      </c>
      <c r="AT72" s="12">
        <f t="shared" si="44"/>
        <v>95</v>
      </c>
      <c r="AU72" s="21">
        <f t="shared" si="45"/>
        <v>0.47237569060773482</v>
      </c>
    </row>
    <row r="73" spans="13:47" x14ac:dyDescent="0.2">
      <c r="M73" s="22" t="s">
        <v>17</v>
      </c>
      <c r="N73" s="11">
        <v>0</v>
      </c>
      <c r="O73" s="11">
        <v>0</v>
      </c>
      <c r="P73" s="83">
        <v>14</v>
      </c>
      <c r="Q73" s="83">
        <v>30</v>
      </c>
      <c r="R73" s="84">
        <v>32</v>
      </c>
      <c r="S73" s="84">
        <v>22</v>
      </c>
      <c r="T73" s="15"/>
      <c r="U73" s="15"/>
      <c r="V73" s="12"/>
      <c r="W73" s="21"/>
      <c r="Y73" s="22" t="s">
        <v>17</v>
      </c>
      <c r="Z73" s="11">
        <v>0</v>
      </c>
      <c r="AA73" s="11">
        <v>0</v>
      </c>
      <c r="AB73" s="83">
        <v>38</v>
      </c>
      <c r="AC73" s="83">
        <v>72</v>
      </c>
      <c r="AD73" s="84">
        <v>48</v>
      </c>
      <c r="AE73" s="26">
        <v>0</v>
      </c>
      <c r="AF73" s="25">
        <v>0</v>
      </c>
      <c r="AG73" s="25">
        <v>0</v>
      </c>
      <c r="AH73" s="12">
        <f>SUM(Z73:AG73)</f>
        <v>158</v>
      </c>
      <c r="AI73" s="12">
        <f t="shared" ref="AI73:AI75" si="47">AH73/AH$13</f>
        <v>0.80859774820880248</v>
      </c>
      <c r="AJ73" s="36"/>
      <c r="AK73" s="22" t="s">
        <v>17</v>
      </c>
      <c r="AL73" s="11">
        <v>0</v>
      </c>
      <c r="AM73" s="11">
        <v>0</v>
      </c>
      <c r="AN73" s="83">
        <v>43</v>
      </c>
      <c r="AO73" s="83">
        <v>44</v>
      </c>
      <c r="AP73" s="84">
        <v>30</v>
      </c>
      <c r="AQ73" s="84">
        <v>0</v>
      </c>
      <c r="AR73" s="11">
        <v>0</v>
      </c>
      <c r="AS73" s="11">
        <v>0</v>
      </c>
      <c r="AT73" s="12">
        <f t="shared" si="44"/>
        <v>117</v>
      </c>
      <c r="AU73" s="21">
        <f t="shared" si="45"/>
        <v>0.58176795580110496</v>
      </c>
    </row>
    <row r="74" spans="13:47" x14ac:dyDescent="0.2">
      <c r="M74" s="22" t="s">
        <v>18</v>
      </c>
      <c r="N74" s="11">
        <v>0</v>
      </c>
      <c r="O74" s="11">
        <v>0</v>
      </c>
      <c r="P74" s="11">
        <v>8</v>
      </c>
      <c r="Q74" s="11">
        <v>15</v>
      </c>
      <c r="R74" s="12">
        <v>26</v>
      </c>
      <c r="S74" s="11">
        <v>16</v>
      </c>
      <c r="T74" s="11">
        <v>10</v>
      </c>
      <c r="U74" s="11">
        <v>0</v>
      </c>
      <c r="V74" s="12">
        <f t="shared" si="43"/>
        <v>75</v>
      </c>
      <c r="W74" s="21">
        <f>V74/V$13</f>
        <v>0.41969781757134866</v>
      </c>
      <c r="Y74" s="22" t="s">
        <v>18</v>
      </c>
      <c r="Z74" s="11">
        <v>0</v>
      </c>
      <c r="AA74" s="11">
        <v>0</v>
      </c>
      <c r="AB74" s="83">
        <v>53</v>
      </c>
      <c r="AC74" s="83">
        <v>54</v>
      </c>
      <c r="AD74" s="84">
        <v>2</v>
      </c>
      <c r="AE74" s="15"/>
      <c r="AF74" s="15"/>
      <c r="AG74" s="15"/>
      <c r="AH74" s="12"/>
      <c r="AI74" s="12"/>
      <c r="AJ74" s="36"/>
      <c r="AK74" s="22" t="s">
        <v>18</v>
      </c>
      <c r="AL74" s="11">
        <v>0</v>
      </c>
      <c r="AM74" s="11">
        <v>0</v>
      </c>
      <c r="AN74" s="11">
        <v>47</v>
      </c>
      <c r="AO74" s="11">
        <v>30</v>
      </c>
      <c r="AP74" s="12">
        <v>38</v>
      </c>
      <c r="AQ74" s="11">
        <v>0</v>
      </c>
      <c r="AR74" s="11">
        <v>0</v>
      </c>
      <c r="AS74" s="11">
        <v>0</v>
      </c>
      <c r="AT74" s="12">
        <f t="shared" si="44"/>
        <v>115</v>
      </c>
      <c r="AU74" s="21">
        <f t="shared" si="45"/>
        <v>0.57182320441988954</v>
      </c>
    </row>
    <row r="75" spans="13:47" x14ac:dyDescent="0.2">
      <c r="M75" s="22" t="s">
        <v>19</v>
      </c>
      <c r="N75" s="11">
        <v>0</v>
      </c>
      <c r="O75" s="11">
        <v>0</v>
      </c>
      <c r="P75" s="11">
        <v>13</v>
      </c>
      <c r="Q75" s="11">
        <v>52</v>
      </c>
      <c r="R75" s="12">
        <v>9</v>
      </c>
      <c r="S75" s="11">
        <v>11</v>
      </c>
      <c r="T75" s="11">
        <v>2</v>
      </c>
      <c r="U75" s="11">
        <v>0</v>
      </c>
      <c r="V75" s="12">
        <f t="shared" si="43"/>
        <v>87</v>
      </c>
      <c r="W75" s="21">
        <f>V75/V$13</f>
        <v>0.48684946838276444</v>
      </c>
      <c r="Y75" s="22" t="s">
        <v>19</v>
      </c>
      <c r="Z75" s="11">
        <v>0</v>
      </c>
      <c r="AA75" s="11">
        <v>0</v>
      </c>
      <c r="AB75" s="11">
        <v>40</v>
      </c>
      <c r="AC75" s="11">
        <v>94</v>
      </c>
      <c r="AD75" s="12">
        <v>28</v>
      </c>
      <c r="AE75" s="11">
        <v>1</v>
      </c>
      <c r="AF75" s="11">
        <v>0</v>
      </c>
      <c r="AG75" s="11">
        <v>0</v>
      </c>
      <c r="AH75" s="12">
        <f>SUM(Z75:AG75)</f>
        <v>163</v>
      </c>
      <c r="AI75" s="12">
        <f t="shared" si="47"/>
        <v>0.83418628454452404</v>
      </c>
      <c r="AJ75" s="36"/>
      <c r="AK75" s="22" t="s">
        <v>19</v>
      </c>
      <c r="AL75" s="11">
        <v>0</v>
      </c>
      <c r="AM75" s="11">
        <v>0</v>
      </c>
      <c r="AN75" s="11">
        <v>46</v>
      </c>
      <c r="AO75" s="11">
        <v>35</v>
      </c>
      <c r="AP75" s="12">
        <v>32</v>
      </c>
      <c r="AQ75" s="11">
        <v>0</v>
      </c>
      <c r="AR75" s="11">
        <v>0</v>
      </c>
      <c r="AS75" s="11">
        <v>0</v>
      </c>
      <c r="AT75" s="12">
        <f t="shared" si="44"/>
        <v>113</v>
      </c>
      <c r="AU75" s="21">
        <f t="shared" si="45"/>
        <v>0.56187845303867401</v>
      </c>
    </row>
    <row r="76" spans="13:47" x14ac:dyDescent="0.2">
      <c r="M76" s="22" t="s">
        <v>20</v>
      </c>
      <c r="N76" s="11">
        <v>0</v>
      </c>
      <c r="O76" s="11">
        <v>0</v>
      </c>
      <c r="P76" s="11">
        <v>2</v>
      </c>
      <c r="Q76" s="12">
        <v>12</v>
      </c>
      <c r="R76" s="12">
        <v>38</v>
      </c>
      <c r="S76" s="11">
        <v>37</v>
      </c>
      <c r="T76" s="11">
        <v>15</v>
      </c>
      <c r="U76" s="11">
        <v>6</v>
      </c>
      <c r="V76" s="12">
        <f t="shared" si="43"/>
        <v>110</v>
      </c>
      <c r="W76" s="21">
        <f>V76/V$13</f>
        <v>0.61555679910464467</v>
      </c>
      <c r="Y76" s="22" t="s">
        <v>20</v>
      </c>
      <c r="Z76" s="11">
        <v>0</v>
      </c>
      <c r="AA76" s="11">
        <v>0</v>
      </c>
      <c r="AB76" s="11">
        <v>48</v>
      </c>
      <c r="AC76" s="12">
        <v>80</v>
      </c>
      <c r="AD76" s="12">
        <v>18</v>
      </c>
      <c r="AE76" s="11">
        <v>0</v>
      </c>
      <c r="AF76" s="11">
        <v>0</v>
      </c>
      <c r="AG76" s="11">
        <v>0</v>
      </c>
      <c r="AH76" s="12">
        <f>SUM(Z76:AG76)</f>
        <v>146</v>
      </c>
      <c r="AI76" s="12">
        <f>AH76/AH$13</f>
        <v>0.74718526100307059</v>
      </c>
      <c r="AJ76" s="36"/>
      <c r="AK76" s="22" t="s">
        <v>20</v>
      </c>
      <c r="AL76" s="11">
        <v>0</v>
      </c>
      <c r="AM76" s="11">
        <v>0</v>
      </c>
      <c r="AN76" s="11">
        <v>39</v>
      </c>
      <c r="AO76" s="12">
        <v>27</v>
      </c>
      <c r="AP76" s="12">
        <v>16</v>
      </c>
      <c r="AQ76" s="11">
        <v>0</v>
      </c>
      <c r="AR76" s="11">
        <v>0</v>
      </c>
      <c r="AS76" s="11">
        <v>0</v>
      </c>
      <c r="AT76" s="12">
        <f t="shared" si="44"/>
        <v>82</v>
      </c>
      <c r="AU76" s="21">
        <f t="shared" si="45"/>
        <v>0.40773480662983425</v>
      </c>
    </row>
    <row r="77" spans="13:47" x14ac:dyDescent="0.2">
      <c r="M77" s="22" t="s">
        <v>21</v>
      </c>
      <c r="N77" s="11">
        <v>0</v>
      </c>
      <c r="O77" s="11">
        <v>0</v>
      </c>
      <c r="P77" s="11">
        <v>9</v>
      </c>
      <c r="Q77" s="11">
        <v>10</v>
      </c>
      <c r="R77" s="12">
        <v>27</v>
      </c>
      <c r="S77" s="15"/>
      <c r="T77" s="15"/>
      <c r="U77" s="15"/>
      <c r="V77" s="12"/>
      <c r="W77" s="21"/>
      <c r="Y77" s="22" t="s">
        <v>21</v>
      </c>
      <c r="Z77" s="11">
        <v>0</v>
      </c>
      <c r="AA77" s="11">
        <v>0</v>
      </c>
      <c r="AB77" s="11">
        <v>28</v>
      </c>
      <c r="AC77" s="11">
        <v>92</v>
      </c>
      <c r="AD77" s="12">
        <v>78</v>
      </c>
      <c r="AE77" s="11">
        <v>0</v>
      </c>
      <c r="AF77" s="11">
        <v>0</v>
      </c>
      <c r="AG77" s="11">
        <v>0</v>
      </c>
      <c r="AH77" s="12">
        <f>SUM(Z77:AG77)</f>
        <v>198</v>
      </c>
      <c r="AI77" s="12">
        <f>AH77/AH$13</f>
        <v>1.0133060388945752</v>
      </c>
      <c r="AJ77" s="36"/>
      <c r="AK77" s="22" t="s">
        <v>21</v>
      </c>
      <c r="AL77" s="11">
        <v>0</v>
      </c>
      <c r="AM77" s="11">
        <v>0</v>
      </c>
      <c r="AN77" s="11">
        <v>60</v>
      </c>
      <c r="AO77" s="11">
        <v>37</v>
      </c>
      <c r="AP77" s="12">
        <v>29</v>
      </c>
      <c r="AQ77" s="11">
        <v>5</v>
      </c>
      <c r="AR77" s="11">
        <v>0</v>
      </c>
      <c r="AS77" s="11">
        <v>0</v>
      </c>
      <c r="AT77" s="12">
        <f t="shared" si="44"/>
        <v>131</v>
      </c>
      <c r="AU77" s="21">
        <f t="shared" si="45"/>
        <v>0.65138121546961325</v>
      </c>
    </row>
    <row r="78" spans="13:47" x14ac:dyDescent="0.2">
      <c r="M78" s="22" t="s">
        <v>22</v>
      </c>
      <c r="N78" s="11">
        <v>0</v>
      </c>
      <c r="O78" s="11">
        <v>0</v>
      </c>
      <c r="P78" s="11">
        <v>16</v>
      </c>
      <c r="Q78" s="11">
        <v>38</v>
      </c>
      <c r="R78" s="12">
        <v>26</v>
      </c>
      <c r="S78" s="11">
        <v>21</v>
      </c>
      <c r="T78" s="11">
        <v>0</v>
      </c>
      <c r="U78" s="11">
        <v>0</v>
      </c>
      <c r="V78" s="12">
        <f>SUM(N78:U78)</f>
        <v>101</v>
      </c>
      <c r="W78" s="21">
        <f>V78/V$13</f>
        <v>0.56519306099608291</v>
      </c>
      <c r="Y78" s="22" t="s">
        <v>22</v>
      </c>
      <c r="Z78" s="11">
        <v>0</v>
      </c>
      <c r="AA78" s="11">
        <v>0</v>
      </c>
      <c r="AB78" s="11">
        <v>34</v>
      </c>
      <c r="AC78" s="11">
        <v>89</v>
      </c>
      <c r="AD78" s="12">
        <v>45</v>
      </c>
      <c r="AE78" s="11">
        <v>0</v>
      </c>
      <c r="AF78" s="11">
        <v>0</v>
      </c>
      <c r="AG78" s="11">
        <v>0</v>
      </c>
      <c r="AH78" s="12">
        <f>SUM(Z78:AG78)</f>
        <v>168</v>
      </c>
      <c r="AI78" s="12">
        <f>AH78/AH$13</f>
        <v>0.85977482088024559</v>
      </c>
      <c r="AJ78" s="36"/>
      <c r="AK78" s="22" t="s">
        <v>22</v>
      </c>
      <c r="AL78" s="11">
        <v>0</v>
      </c>
      <c r="AM78" s="11">
        <v>0</v>
      </c>
      <c r="AN78" s="11">
        <v>46</v>
      </c>
      <c r="AO78" s="11">
        <v>39</v>
      </c>
      <c r="AP78" s="12">
        <v>26</v>
      </c>
      <c r="AQ78" s="11">
        <v>0</v>
      </c>
      <c r="AR78" s="11">
        <v>0</v>
      </c>
      <c r="AS78" s="11">
        <v>0</v>
      </c>
      <c r="AT78" s="12">
        <f t="shared" si="44"/>
        <v>111</v>
      </c>
      <c r="AU78" s="21">
        <f t="shared" si="45"/>
        <v>0.55193370165745859</v>
      </c>
    </row>
    <row r="79" spans="13:47" x14ac:dyDescent="0.2">
      <c r="M79" s="10" t="s">
        <v>11</v>
      </c>
      <c r="N79" s="13">
        <f t="shared" ref="N79:U79" si="48">AVERAGE(N69:N78)</f>
        <v>0</v>
      </c>
      <c r="O79" s="13">
        <f t="shared" si="48"/>
        <v>0</v>
      </c>
      <c r="P79" s="13">
        <f t="shared" si="48"/>
        <v>9.1999999999999993</v>
      </c>
      <c r="Q79" s="13">
        <f t="shared" si="48"/>
        <v>27.8</v>
      </c>
      <c r="R79" s="13">
        <f t="shared" si="48"/>
        <v>26.111111111111111</v>
      </c>
      <c r="S79" s="13">
        <f t="shared" si="48"/>
        <v>19.714285714285715</v>
      </c>
      <c r="T79" s="13">
        <f t="shared" si="48"/>
        <v>4.5</v>
      </c>
      <c r="U79" s="13">
        <f t="shared" si="48"/>
        <v>1</v>
      </c>
      <c r="V79" s="13">
        <f>AVERAGE(V69:V78)</f>
        <v>85.571428571428569</v>
      </c>
      <c r="W79" s="29">
        <f>V79/V$13</f>
        <v>0.47885522423854826</v>
      </c>
      <c r="Y79" s="10" t="s">
        <v>11</v>
      </c>
      <c r="Z79" s="13">
        <f t="shared" ref="Z79:AG79" si="49">AVERAGE(Z69:Z78)</f>
        <v>0</v>
      </c>
      <c r="AA79" s="13">
        <f t="shared" si="49"/>
        <v>0</v>
      </c>
      <c r="AB79" s="13">
        <f t="shared" si="49"/>
        <v>41.3</v>
      </c>
      <c r="AC79" s="13">
        <f t="shared" si="49"/>
        <v>79.400000000000006</v>
      </c>
      <c r="AD79" s="13">
        <f t="shared" si="49"/>
        <v>41.7</v>
      </c>
      <c r="AE79" s="13">
        <f t="shared" si="49"/>
        <v>0.25</v>
      </c>
      <c r="AF79" s="13">
        <f t="shared" si="49"/>
        <v>0</v>
      </c>
      <c r="AG79" s="13">
        <f t="shared" si="49"/>
        <v>0</v>
      </c>
      <c r="AH79" s="13">
        <f>AVERAGE(AH69:AH78)</f>
        <v>167.125</v>
      </c>
      <c r="AI79" s="13">
        <f>AH79/AH$13</f>
        <v>0.85529682702149434</v>
      </c>
      <c r="AJ79" s="36"/>
      <c r="AK79" s="10" t="s">
        <v>11</v>
      </c>
      <c r="AL79" s="13">
        <f t="shared" ref="AL79:AS79" si="50">AVERAGE(AL69:AL78)</f>
        <v>0</v>
      </c>
      <c r="AM79" s="13">
        <f t="shared" si="50"/>
        <v>0</v>
      </c>
      <c r="AN79" s="13">
        <f t="shared" si="50"/>
        <v>44</v>
      </c>
      <c r="AO79" s="13">
        <f t="shared" si="50"/>
        <v>33</v>
      </c>
      <c r="AP79" s="13">
        <f t="shared" si="50"/>
        <v>27.9</v>
      </c>
      <c r="AQ79" s="13">
        <f t="shared" si="50"/>
        <v>0.5</v>
      </c>
      <c r="AR79" s="13">
        <f t="shared" si="50"/>
        <v>0</v>
      </c>
      <c r="AS79" s="13">
        <f t="shared" si="50"/>
        <v>0</v>
      </c>
      <c r="AT79" s="13">
        <f>AVERAGE(AT69:AT78)</f>
        <v>105.4</v>
      </c>
      <c r="AU79" s="29">
        <f>AT79/AT$13</f>
        <v>0.52408839779005523</v>
      </c>
    </row>
    <row r="80" spans="13:47" x14ac:dyDescent="0.2">
      <c r="M80" s="10" t="s">
        <v>12</v>
      </c>
      <c r="N80" s="19">
        <f t="shared" ref="N80:U80" si="51">(STDEV(N69:N78))/(SQRT(COUNT(N69:N78)))</f>
        <v>0</v>
      </c>
      <c r="O80" s="19">
        <f t="shared" si="51"/>
        <v>0</v>
      </c>
      <c r="P80" s="19">
        <f t="shared" si="51"/>
        <v>1.4047538337136984</v>
      </c>
      <c r="Q80" s="19">
        <f t="shared" si="51"/>
        <v>4.6685710400030924</v>
      </c>
      <c r="R80" s="19">
        <f t="shared" si="51"/>
        <v>2.8109134757052257</v>
      </c>
      <c r="S80" s="19">
        <f t="shared" si="51"/>
        <v>3.420625713536757</v>
      </c>
      <c r="T80" s="19">
        <f t="shared" si="51"/>
        <v>2.6299556396765835</v>
      </c>
      <c r="U80" s="19">
        <f t="shared" si="51"/>
        <v>1</v>
      </c>
      <c r="V80" s="13">
        <f t="shared" si="43"/>
        <v>15.934819702635359</v>
      </c>
      <c r="W80" s="29">
        <f>V80/V$13</f>
        <v>8.9170787367853166E-2</v>
      </c>
      <c r="Y80" s="10" t="s">
        <v>12</v>
      </c>
      <c r="Z80" s="19">
        <f t="shared" ref="Z80:AG80" si="52">(STDEV(Z69:Z78))/(SQRT(COUNT(Z69:Z78)))</f>
        <v>0</v>
      </c>
      <c r="AA80" s="19">
        <f t="shared" si="52"/>
        <v>0</v>
      </c>
      <c r="AB80" s="19">
        <f t="shared" si="52"/>
        <v>2.2263572639328686</v>
      </c>
      <c r="AC80" s="19">
        <f t="shared" si="52"/>
        <v>3.7243940595902481</v>
      </c>
      <c r="AD80" s="19">
        <f t="shared" si="52"/>
        <v>7.1103211366763626</v>
      </c>
      <c r="AE80" s="19">
        <f t="shared" si="52"/>
        <v>0.16366341767699427</v>
      </c>
      <c r="AF80" s="19">
        <f t="shared" si="52"/>
        <v>0</v>
      </c>
      <c r="AG80" s="19">
        <f t="shared" si="52"/>
        <v>0</v>
      </c>
      <c r="AH80" s="13">
        <f>SUM(Z80:AG80)</f>
        <v>13.224735877876475</v>
      </c>
      <c r="AI80" s="13">
        <f>AH80/AH$13</f>
        <v>6.7680326908272637E-2</v>
      </c>
      <c r="AJ80" s="36"/>
      <c r="AK80" s="10" t="s">
        <v>12</v>
      </c>
      <c r="AL80" s="19">
        <f t="shared" ref="AL80:AS80" si="53">(STDEV(AL69:AL78))/(SQRT(COUNT(AL69:AL78)))</f>
        <v>0</v>
      </c>
      <c r="AM80" s="19">
        <f t="shared" si="53"/>
        <v>0</v>
      </c>
      <c r="AN80" s="19">
        <f t="shared" si="53"/>
        <v>2.6246692913372698</v>
      </c>
      <c r="AO80" s="19">
        <f t="shared" si="53"/>
        <v>1.9321835661585918</v>
      </c>
      <c r="AP80" s="19">
        <f t="shared" si="53"/>
        <v>2.5709920264364872</v>
      </c>
      <c r="AQ80" s="19">
        <f t="shared" si="53"/>
        <v>0.5</v>
      </c>
      <c r="AR80" s="19">
        <f t="shared" si="53"/>
        <v>0</v>
      </c>
      <c r="AS80" s="19">
        <f t="shared" si="53"/>
        <v>0</v>
      </c>
      <c r="AT80" s="19">
        <f>(STDEV(AT69:AT78))/(SQRT(COUNT(AT69:AT78)))</f>
        <v>6.2186100626354639</v>
      </c>
      <c r="AU80" s="29">
        <f>AT80/AT$13</f>
        <v>3.0921265504817223E-2</v>
      </c>
    </row>
    <row r="81" spans="13:47" x14ac:dyDescent="0.2">
      <c r="M81" s="5"/>
      <c r="N81" s="6"/>
      <c r="O81" s="6"/>
      <c r="P81" s="6"/>
      <c r="Q81" s="6"/>
      <c r="R81" s="6"/>
      <c r="S81" s="6"/>
      <c r="T81" s="6"/>
      <c r="U81" s="6"/>
      <c r="V81" s="6"/>
      <c r="Y81" s="5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39"/>
      <c r="AK81" s="5"/>
      <c r="AL81" s="6"/>
      <c r="AM81" s="6"/>
      <c r="AN81" s="6"/>
      <c r="AO81" s="6"/>
      <c r="AP81" s="6"/>
      <c r="AQ81" s="6"/>
      <c r="AR81" s="6"/>
      <c r="AS81" s="6"/>
      <c r="AT81" s="6"/>
    </row>
    <row r="82" spans="13:47" x14ac:dyDescent="0.2">
      <c r="M82" s="31"/>
      <c r="N82" s="20"/>
      <c r="O82" s="20"/>
      <c r="P82" s="20"/>
      <c r="Q82" s="20"/>
      <c r="R82" s="20"/>
      <c r="S82" s="20"/>
      <c r="T82" s="20"/>
      <c r="U82" s="20"/>
      <c r="V82" s="20"/>
      <c r="Y82" s="31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36"/>
      <c r="AK82" s="31"/>
      <c r="AL82" s="20"/>
      <c r="AM82" s="20"/>
      <c r="AN82" s="20"/>
      <c r="AO82" s="20"/>
      <c r="AP82" s="20"/>
      <c r="AQ82" s="20"/>
      <c r="AR82" s="20"/>
      <c r="AS82" s="20"/>
      <c r="AT82" s="20"/>
    </row>
    <row r="83" spans="13:47" x14ac:dyDescent="0.2">
      <c r="M83" s="1"/>
      <c r="N83" s="2"/>
      <c r="O83" s="2"/>
      <c r="P83" s="2"/>
      <c r="Q83" s="2"/>
      <c r="R83" s="2"/>
      <c r="S83" s="2"/>
      <c r="T83" s="2"/>
      <c r="U83" s="2"/>
      <c r="V83" s="2"/>
    </row>
    <row r="84" spans="13:47" x14ac:dyDescent="0.2">
      <c r="M84" s="9" t="s">
        <v>58</v>
      </c>
      <c r="N84" s="9">
        <v>0</v>
      </c>
      <c r="O84" s="9">
        <v>1</v>
      </c>
      <c r="P84" s="9">
        <v>2</v>
      </c>
      <c r="Q84" s="9">
        <v>3</v>
      </c>
      <c r="R84" s="9">
        <v>4</v>
      </c>
      <c r="S84" s="9">
        <v>5</v>
      </c>
      <c r="T84" s="9">
        <v>6</v>
      </c>
      <c r="U84" s="9">
        <v>7</v>
      </c>
      <c r="V84" s="9" t="s">
        <v>0</v>
      </c>
      <c r="W84" s="9" t="s">
        <v>31</v>
      </c>
      <c r="AK84" s="9" t="s">
        <v>67</v>
      </c>
      <c r="AL84" s="9">
        <v>0</v>
      </c>
      <c r="AM84" s="9">
        <v>1</v>
      </c>
      <c r="AN84" s="9">
        <v>2</v>
      </c>
      <c r="AO84" s="9">
        <v>3</v>
      </c>
      <c r="AP84" s="9">
        <v>4</v>
      </c>
      <c r="AQ84" s="9">
        <v>5</v>
      </c>
      <c r="AR84" s="9">
        <v>6</v>
      </c>
      <c r="AS84" s="9">
        <v>7</v>
      </c>
      <c r="AT84" s="9" t="s">
        <v>0</v>
      </c>
      <c r="AU84" s="9" t="s">
        <v>40</v>
      </c>
    </row>
    <row r="85" spans="13:47" x14ac:dyDescent="0.2">
      <c r="M85" s="22" t="s">
        <v>13</v>
      </c>
      <c r="N85" s="11">
        <v>0</v>
      </c>
      <c r="O85" s="11">
        <v>0</v>
      </c>
      <c r="P85" s="11">
        <v>18</v>
      </c>
      <c r="Q85" s="11">
        <v>20</v>
      </c>
      <c r="R85" s="12">
        <v>39</v>
      </c>
      <c r="S85" s="11">
        <v>12</v>
      </c>
      <c r="T85" s="11">
        <v>0</v>
      </c>
      <c r="U85" s="11">
        <v>0</v>
      </c>
      <c r="V85" s="12">
        <f>SUM(N85:U85)</f>
        <v>89</v>
      </c>
      <c r="W85" s="21">
        <f>V85/V$13</f>
        <v>0.49804141018466708</v>
      </c>
      <c r="AK85" s="22" t="s">
        <v>13</v>
      </c>
      <c r="AL85" s="11">
        <v>0</v>
      </c>
      <c r="AM85" s="11">
        <v>0</v>
      </c>
      <c r="AN85" s="11">
        <v>22</v>
      </c>
      <c r="AO85" s="11">
        <v>86</v>
      </c>
      <c r="AP85" s="12">
        <v>31</v>
      </c>
      <c r="AQ85" s="11">
        <v>2</v>
      </c>
      <c r="AR85" s="11">
        <v>0</v>
      </c>
      <c r="AS85" s="11">
        <v>0</v>
      </c>
      <c r="AT85" s="12">
        <f>SUM(AL85:AS85)</f>
        <v>141</v>
      </c>
      <c r="AU85" s="12">
        <f>AT85/AH$13</f>
        <v>0.72159672466734903</v>
      </c>
    </row>
    <row r="86" spans="13:47" x14ac:dyDescent="0.2">
      <c r="M86" s="22" t="s">
        <v>29</v>
      </c>
      <c r="N86" s="11">
        <v>0</v>
      </c>
      <c r="O86" s="11">
        <v>0</v>
      </c>
      <c r="P86" s="11">
        <v>8</v>
      </c>
      <c r="Q86" s="11">
        <v>15</v>
      </c>
      <c r="R86" s="12">
        <v>31</v>
      </c>
      <c r="S86" s="11">
        <v>14</v>
      </c>
      <c r="T86" s="15"/>
      <c r="U86" s="15"/>
      <c r="V86" s="12"/>
      <c r="W86" s="21"/>
      <c r="AK86" s="22" t="s">
        <v>29</v>
      </c>
      <c r="AL86" s="11">
        <v>0</v>
      </c>
      <c r="AM86" s="11">
        <v>0</v>
      </c>
      <c r="AN86" s="11">
        <v>37</v>
      </c>
      <c r="AO86" s="11">
        <v>30</v>
      </c>
      <c r="AP86" s="12">
        <v>30</v>
      </c>
      <c r="AQ86" s="11">
        <v>7</v>
      </c>
      <c r="AR86" s="11">
        <v>0</v>
      </c>
      <c r="AS86" s="11">
        <v>0</v>
      </c>
      <c r="AT86" s="12">
        <f t="shared" ref="AT86:AT94" si="54">SUM(AL86:AS86)</f>
        <v>104</v>
      </c>
      <c r="AU86" s="12">
        <f>AT86/AH$13</f>
        <v>0.53224155578300925</v>
      </c>
    </row>
    <row r="87" spans="13:47" x14ac:dyDescent="0.2">
      <c r="M87" s="22" t="s">
        <v>30</v>
      </c>
      <c r="N87" s="11">
        <v>0</v>
      </c>
      <c r="O87" s="11">
        <v>0</v>
      </c>
      <c r="P87" s="11">
        <v>9</v>
      </c>
      <c r="Q87" s="11">
        <v>9</v>
      </c>
      <c r="R87" s="75">
        <v>8</v>
      </c>
      <c r="S87" s="75">
        <v>16</v>
      </c>
      <c r="T87" s="27"/>
      <c r="U87" s="27"/>
      <c r="V87" s="12"/>
      <c r="W87" s="21"/>
      <c r="AK87" s="22" t="s">
        <v>30</v>
      </c>
      <c r="AL87" s="11">
        <v>0</v>
      </c>
      <c r="AM87" s="11">
        <v>0</v>
      </c>
      <c r="AN87" s="11">
        <v>72</v>
      </c>
      <c r="AO87" s="11">
        <v>23</v>
      </c>
      <c r="AP87" s="75">
        <v>2</v>
      </c>
      <c r="AQ87" s="75">
        <v>0</v>
      </c>
      <c r="AR87" s="11">
        <v>0</v>
      </c>
      <c r="AS87" s="11">
        <v>0</v>
      </c>
      <c r="AT87" s="12">
        <f t="shared" si="54"/>
        <v>97</v>
      </c>
      <c r="AU87" s="12">
        <f>AT87/AH$13</f>
        <v>0.49641760491299897</v>
      </c>
    </row>
    <row r="88" spans="13:47" x14ac:dyDescent="0.2">
      <c r="M88" s="22" t="s">
        <v>16</v>
      </c>
      <c r="N88" s="11">
        <v>0</v>
      </c>
      <c r="O88" s="11">
        <v>0</v>
      </c>
      <c r="P88" s="11">
        <v>0</v>
      </c>
      <c r="Q88" s="11">
        <v>26</v>
      </c>
      <c r="R88" s="12">
        <v>29</v>
      </c>
      <c r="S88" s="11">
        <v>12</v>
      </c>
      <c r="T88" s="15"/>
      <c r="U88" s="15"/>
      <c r="V88" s="12"/>
      <c r="W88" s="21"/>
      <c r="AK88" s="22" t="s">
        <v>16</v>
      </c>
      <c r="AL88" s="11">
        <v>0</v>
      </c>
      <c r="AM88" s="11">
        <v>0</v>
      </c>
      <c r="AN88" s="11">
        <v>33</v>
      </c>
      <c r="AO88" s="11">
        <v>31</v>
      </c>
      <c r="AP88" s="12">
        <v>29</v>
      </c>
      <c r="AQ88" s="11">
        <v>1</v>
      </c>
      <c r="AR88" s="11">
        <v>0</v>
      </c>
      <c r="AS88" s="11">
        <v>0</v>
      </c>
      <c r="AT88" s="12">
        <f t="shared" si="54"/>
        <v>94</v>
      </c>
      <c r="AU88" s="12">
        <f>AT88/AH$13</f>
        <v>0.48106448311156602</v>
      </c>
    </row>
    <row r="89" spans="13:47" x14ac:dyDescent="0.2">
      <c r="M89" s="22" t="s">
        <v>17</v>
      </c>
      <c r="N89" s="11">
        <v>0</v>
      </c>
      <c r="O89" s="11">
        <v>0</v>
      </c>
      <c r="P89" s="11">
        <v>15</v>
      </c>
      <c r="Q89" s="11">
        <v>12</v>
      </c>
      <c r="R89" s="24"/>
      <c r="S89" s="24"/>
      <c r="T89" s="15"/>
      <c r="U89" s="15"/>
      <c r="V89" s="12"/>
      <c r="W89" s="21"/>
      <c r="AK89" s="22" t="s">
        <v>17</v>
      </c>
      <c r="AL89" s="11">
        <v>0</v>
      </c>
      <c r="AM89" s="11">
        <v>0</v>
      </c>
      <c r="AN89" s="11">
        <v>25</v>
      </c>
      <c r="AO89" s="11">
        <v>39</v>
      </c>
      <c r="AP89" s="12">
        <v>24</v>
      </c>
      <c r="AQ89" s="12">
        <v>0</v>
      </c>
      <c r="AR89" s="11">
        <v>0</v>
      </c>
      <c r="AS89" s="11">
        <v>0</v>
      </c>
      <c r="AT89" s="12">
        <f t="shared" si="54"/>
        <v>88</v>
      </c>
      <c r="AU89" s="12">
        <f>AT89/AH$13</f>
        <v>0.45035823950870008</v>
      </c>
    </row>
    <row r="90" spans="13:47" x14ac:dyDescent="0.2">
      <c r="M90" s="22" t="s">
        <v>18</v>
      </c>
      <c r="N90" s="11">
        <v>0</v>
      </c>
      <c r="O90" s="11">
        <v>0</v>
      </c>
      <c r="P90" s="11">
        <v>11</v>
      </c>
      <c r="Q90" s="11">
        <v>31</v>
      </c>
      <c r="R90" s="12">
        <v>55</v>
      </c>
      <c r="S90" s="15"/>
      <c r="T90" s="15"/>
      <c r="U90" s="15"/>
      <c r="V90" s="12"/>
      <c r="W90" s="21"/>
      <c r="AK90" s="22" t="s">
        <v>18</v>
      </c>
      <c r="AL90" s="11">
        <v>0</v>
      </c>
      <c r="AM90" s="11">
        <v>0</v>
      </c>
      <c r="AN90" s="11">
        <v>19</v>
      </c>
      <c r="AO90" s="11">
        <v>27</v>
      </c>
      <c r="AP90" s="12">
        <v>31</v>
      </c>
      <c r="AQ90" s="11">
        <v>0</v>
      </c>
      <c r="AR90" s="11">
        <v>0</v>
      </c>
      <c r="AS90" s="11">
        <v>0</v>
      </c>
      <c r="AT90" s="12">
        <f t="shared" si="54"/>
        <v>77</v>
      </c>
      <c r="AU90" s="12">
        <f t="shared" ref="AU90:AU94" si="55">AT90/AH$13</f>
        <v>0.39406345957011257</v>
      </c>
    </row>
    <row r="91" spans="13:47" x14ac:dyDescent="0.2">
      <c r="M91" s="22" t="s">
        <v>19</v>
      </c>
      <c r="N91" s="11">
        <v>0</v>
      </c>
      <c r="O91" s="11">
        <v>0</v>
      </c>
      <c r="P91" s="11">
        <v>0</v>
      </c>
      <c r="Q91" s="11">
        <v>22</v>
      </c>
      <c r="R91" s="12">
        <v>49</v>
      </c>
      <c r="S91" s="11">
        <v>10</v>
      </c>
      <c r="T91" s="11">
        <v>0</v>
      </c>
      <c r="U91" s="11">
        <v>0</v>
      </c>
      <c r="V91" s="12">
        <f t="shared" ref="V86:V96" si="56">SUM(N91:U91)</f>
        <v>81</v>
      </c>
      <c r="W91" s="21">
        <f>V91/V$13</f>
        <v>0.45327364297705652</v>
      </c>
      <c r="AK91" s="22" t="s">
        <v>19</v>
      </c>
      <c r="AL91" s="11">
        <v>0</v>
      </c>
      <c r="AM91" s="11">
        <v>0</v>
      </c>
      <c r="AN91" s="11">
        <v>36</v>
      </c>
      <c r="AO91" s="11">
        <v>25</v>
      </c>
      <c r="AP91" s="12">
        <v>28</v>
      </c>
      <c r="AQ91" s="11">
        <v>5</v>
      </c>
      <c r="AR91" s="11">
        <v>0</v>
      </c>
      <c r="AS91" s="11">
        <v>0</v>
      </c>
      <c r="AT91" s="12">
        <f t="shared" si="54"/>
        <v>94</v>
      </c>
      <c r="AU91" s="12">
        <f t="shared" si="55"/>
        <v>0.48106448311156602</v>
      </c>
    </row>
    <row r="92" spans="13:47" x14ac:dyDescent="0.2">
      <c r="M92" s="22" t="s">
        <v>20</v>
      </c>
      <c r="N92" s="11">
        <v>0</v>
      </c>
      <c r="O92" s="11">
        <v>0</v>
      </c>
      <c r="P92" s="11">
        <v>9</v>
      </c>
      <c r="Q92" s="12">
        <v>30</v>
      </c>
      <c r="R92" s="12">
        <v>48</v>
      </c>
      <c r="S92" s="11">
        <v>41</v>
      </c>
      <c r="T92" s="11">
        <v>16</v>
      </c>
      <c r="U92" s="11">
        <v>4</v>
      </c>
      <c r="V92" s="12">
        <f t="shared" si="56"/>
        <v>148</v>
      </c>
      <c r="W92" s="21">
        <f>V92/V$13</f>
        <v>0.82820369334079469</v>
      </c>
      <c r="AK92" s="22" t="s">
        <v>20</v>
      </c>
      <c r="AL92" s="11">
        <v>0</v>
      </c>
      <c r="AM92" s="11">
        <v>0</v>
      </c>
      <c r="AN92" s="11">
        <v>44</v>
      </c>
      <c r="AO92" s="12">
        <v>40</v>
      </c>
      <c r="AP92" s="12">
        <v>14</v>
      </c>
      <c r="AQ92" s="11">
        <v>4</v>
      </c>
      <c r="AR92" s="11">
        <v>0</v>
      </c>
      <c r="AS92" s="11">
        <v>0</v>
      </c>
      <c r="AT92" s="12">
        <f t="shared" si="54"/>
        <v>102</v>
      </c>
      <c r="AU92" s="12">
        <f t="shared" si="55"/>
        <v>0.52200614124872058</v>
      </c>
    </row>
    <row r="93" spans="13:47" x14ac:dyDescent="0.2">
      <c r="M93" s="22" t="s">
        <v>21</v>
      </c>
      <c r="N93" s="11">
        <v>0</v>
      </c>
      <c r="O93" s="11">
        <v>0</v>
      </c>
      <c r="P93" s="11">
        <v>7</v>
      </c>
      <c r="Q93" s="11">
        <v>27</v>
      </c>
      <c r="R93" s="75">
        <v>28</v>
      </c>
      <c r="S93" s="27"/>
      <c r="T93" s="27"/>
      <c r="U93" s="27"/>
      <c r="V93" s="12"/>
      <c r="W93" s="21"/>
      <c r="AK93" s="22" t="s">
        <v>21</v>
      </c>
      <c r="AL93" s="11">
        <v>0</v>
      </c>
      <c r="AM93" s="11">
        <v>0</v>
      </c>
      <c r="AN93" s="11">
        <v>37</v>
      </c>
      <c r="AO93" s="11">
        <v>44</v>
      </c>
      <c r="AP93" s="75">
        <v>16</v>
      </c>
      <c r="AQ93" s="75">
        <v>0</v>
      </c>
      <c r="AR93" s="11">
        <v>0</v>
      </c>
      <c r="AS93" s="11">
        <v>0</v>
      </c>
      <c r="AT93" s="12">
        <f t="shared" si="54"/>
        <v>97</v>
      </c>
      <c r="AU93" s="12">
        <f t="shared" si="55"/>
        <v>0.49641760491299897</v>
      </c>
    </row>
    <row r="94" spans="13:47" x14ac:dyDescent="0.2">
      <c r="M94" s="22" t="s">
        <v>22</v>
      </c>
      <c r="N94" s="11">
        <v>0</v>
      </c>
      <c r="O94" s="11">
        <v>0</v>
      </c>
      <c r="P94" s="11">
        <v>22</v>
      </c>
      <c r="Q94" s="11">
        <v>24</v>
      </c>
      <c r="R94" s="12">
        <v>36</v>
      </c>
      <c r="S94" s="11">
        <v>9</v>
      </c>
      <c r="T94" s="11">
        <v>3</v>
      </c>
      <c r="U94" s="11">
        <v>0</v>
      </c>
      <c r="V94" s="12">
        <f t="shared" si="56"/>
        <v>94</v>
      </c>
      <c r="W94" s="21">
        <f>V94/V$13</f>
        <v>0.52602126468942367</v>
      </c>
      <c r="AK94" s="22" t="s">
        <v>22</v>
      </c>
      <c r="AL94" s="11">
        <v>0</v>
      </c>
      <c r="AM94" s="11">
        <v>0</v>
      </c>
      <c r="AN94" s="11">
        <v>48</v>
      </c>
      <c r="AO94" s="11">
        <v>39</v>
      </c>
      <c r="AP94" s="12">
        <v>7</v>
      </c>
      <c r="AQ94" s="11">
        <v>0</v>
      </c>
      <c r="AR94" s="11">
        <v>0</v>
      </c>
      <c r="AS94" s="11">
        <v>0</v>
      </c>
      <c r="AT94" s="12">
        <f t="shared" si="54"/>
        <v>94</v>
      </c>
      <c r="AU94" s="12">
        <f t="shared" si="55"/>
        <v>0.48106448311156602</v>
      </c>
    </row>
    <row r="95" spans="13:47" x14ac:dyDescent="0.2">
      <c r="M95" s="10" t="s">
        <v>11</v>
      </c>
      <c r="N95" s="13">
        <f t="shared" ref="N95:U95" si="57">AVERAGE(N85:N94)</f>
        <v>0</v>
      </c>
      <c r="O95" s="13">
        <f t="shared" si="57"/>
        <v>0</v>
      </c>
      <c r="P95" s="13">
        <f t="shared" si="57"/>
        <v>9.9</v>
      </c>
      <c r="Q95" s="13">
        <f t="shared" si="57"/>
        <v>21.6</v>
      </c>
      <c r="R95" s="13">
        <f t="shared" si="57"/>
        <v>35.888888888888886</v>
      </c>
      <c r="S95" s="13">
        <f t="shared" si="57"/>
        <v>16.285714285714285</v>
      </c>
      <c r="T95" s="13">
        <f t="shared" si="57"/>
        <v>4.75</v>
      </c>
      <c r="U95" s="13">
        <f t="shared" si="57"/>
        <v>1</v>
      </c>
      <c r="V95" s="13">
        <f>AVERAGE(V85:V94)</f>
        <v>103</v>
      </c>
      <c r="W95" s="29">
        <f>V95/V$13</f>
        <v>0.57638500279798544</v>
      </c>
      <c r="AK95" s="10" t="s">
        <v>11</v>
      </c>
      <c r="AL95" s="13">
        <f t="shared" ref="AL95:AS95" si="58">AVERAGE(AL85:AL94)</f>
        <v>0</v>
      </c>
      <c r="AM95" s="13">
        <f t="shared" si="58"/>
        <v>0</v>
      </c>
      <c r="AN95" s="13">
        <f t="shared" si="58"/>
        <v>37.299999999999997</v>
      </c>
      <c r="AO95" s="13">
        <f t="shared" si="58"/>
        <v>38.4</v>
      </c>
      <c r="AP95" s="13">
        <f t="shared" si="58"/>
        <v>21.2</v>
      </c>
      <c r="AQ95" s="13">
        <f t="shared" si="58"/>
        <v>1.9</v>
      </c>
      <c r="AR95" s="13">
        <f t="shared" si="58"/>
        <v>0</v>
      </c>
      <c r="AS95" s="13">
        <f t="shared" si="58"/>
        <v>0</v>
      </c>
      <c r="AT95" s="13">
        <f>AVERAGE(AT85:AT94)</f>
        <v>98.8</v>
      </c>
      <c r="AU95" s="13">
        <f>AT95/AH$13</f>
        <v>0.50562947799385871</v>
      </c>
    </row>
    <row r="96" spans="13:47" x14ac:dyDescent="0.2">
      <c r="M96" s="10" t="s">
        <v>12</v>
      </c>
      <c r="N96" s="19">
        <f t="shared" ref="N96:U96" si="59">(STDEV(N85:N94))/(SQRT(COUNT(N85:N94)))</f>
        <v>0</v>
      </c>
      <c r="O96" s="19">
        <f t="shared" si="59"/>
        <v>0</v>
      </c>
      <c r="P96" s="19">
        <f t="shared" si="59"/>
        <v>2.2333333333333334</v>
      </c>
      <c r="Q96" s="19">
        <f t="shared" si="59"/>
        <v>2.3814094799322327</v>
      </c>
      <c r="R96" s="19">
        <f t="shared" si="59"/>
        <v>4.7212417282734132</v>
      </c>
      <c r="S96" s="19">
        <f t="shared" si="59"/>
        <v>4.2128730481380385</v>
      </c>
      <c r="T96" s="19">
        <f t="shared" si="59"/>
        <v>3.8160843806184368</v>
      </c>
      <c r="U96" s="19">
        <f t="shared" si="59"/>
        <v>1</v>
      </c>
      <c r="V96" s="13">
        <f t="shared" si="56"/>
        <v>18.364941970295458</v>
      </c>
      <c r="W96" s="29">
        <f>V96/V$13</f>
        <v>0.1027696808634329</v>
      </c>
      <c r="AK96" s="10" t="s">
        <v>12</v>
      </c>
      <c r="AL96" s="19">
        <f t="shared" ref="AL96:AS96" si="60">(STDEV(AL85:AL94))/(SQRT(COUNT(AL85:AL94)))</f>
        <v>0</v>
      </c>
      <c r="AM96" s="19">
        <f t="shared" si="60"/>
        <v>0</v>
      </c>
      <c r="AN96" s="19">
        <f t="shared" si="60"/>
        <v>4.8351720640416609</v>
      </c>
      <c r="AO96" s="19">
        <f t="shared" si="60"/>
        <v>5.746883213244085</v>
      </c>
      <c r="AP96" s="19">
        <f t="shared" si="60"/>
        <v>3.3888706739036896</v>
      </c>
      <c r="AQ96" s="19">
        <f t="shared" si="60"/>
        <v>0.80897740663410633</v>
      </c>
      <c r="AR96" s="19">
        <f t="shared" si="60"/>
        <v>0</v>
      </c>
      <c r="AS96" s="19">
        <f t="shared" si="60"/>
        <v>0</v>
      </c>
      <c r="AT96" s="13">
        <f>SUM(AL96:AS96)</f>
        <v>14.779903357823542</v>
      </c>
      <c r="AU96" s="13">
        <f>AT96/AH$13</f>
        <v>7.5639218822024262E-2</v>
      </c>
    </row>
    <row r="97" spans="13:36" x14ac:dyDescent="0.2">
      <c r="M97" s="5"/>
      <c r="N97" s="6"/>
      <c r="O97" s="6"/>
      <c r="P97" s="6"/>
      <c r="Q97" s="6"/>
      <c r="R97" s="6"/>
      <c r="S97" s="6"/>
      <c r="T97" s="6"/>
      <c r="U97" s="6"/>
      <c r="V97" s="6"/>
      <c r="Y97" s="32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9"/>
    </row>
    <row r="98" spans="13:36" x14ac:dyDescent="0.2">
      <c r="M98" s="31"/>
      <c r="N98" s="20"/>
      <c r="O98" s="20"/>
      <c r="P98" s="20"/>
      <c r="Q98" s="20"/>
      <c r="R98" s="20"/>
      <c r="S98" s="20"/>
      <c r="T98" s="20"/>
      <c r="U98" s="20"/>
      <c r="V98" s="20"/>
      <c r="Y98" s="31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36"/>
    </row>
  </sheetData>
  <mergeCells count="4">
    <mergeCell ref="B1:I1"/>
    <mergeCell ref="N1:U1"/>
    <mergeCell ref="Z1:AG1"/>
    <mergeCell ref="AL1:A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D44A9-7797-7B47-B6EA-214BE000BFF3}">
  <dimension ref="A1:AJ98"/>
  <sheetViews>
    <sheetView topLeftCell="W69" workbookViewId="0">
      <selection activeCell="AI80" sqref="AI80"/>
    </sheetView>
  </sheetViews>
  <sheetFormatPr baseColWidth="10" defaultRowHeight="16" x14ac:dyDescent="0.2"/>
  <cols>
    <col min="1" max="1" width="4.5" customWidth="1"/>
    <col min="11" max="11" width="12.83203125" bestFit="1" customWidth="1"/>
    <col min="12" max="12" width="22.5" bestFit="1" customWidth="1"/>
    <col min="13" max="13" width="4.1640625" customWidth="1"/>
    <col min="23" max="23" width="12.83203125" bestFit="1" customWidth="1"/>
    <col min="24" max="24" width="23" bestFit="1" customWidth="1"/>
    <col min="25" max="25" width="5" customWidth="1"/>
    <col min="36" max="36" width="23" bestFit="1" customWidth="1"/>
  </cols>
  <sheetData>
    <row r="1" spans="1:36" x14ac:dyDescent="0.2">
      <c r="A1" s="46"/>
      <c r="B1" s="44"/>
      <c r="C1" s="72" t="s">
        <v>28</v>
      </c>
      <c r="D1" s="71"/>
      <c r="E1" s="71"/>
      <c r="F1" s="71"/>
      <c r="G1" s="71"/>
      <c r="H1" s="71"/>
      <c r="I1" s="71"/>
      <c r="J1" s="73"/>
      <c r="K1" s="47"/>
      <c r="L1" s="43"/>
      <c r="M1" s="46"/>
      <c r="N1" s="44"/>
      <c r="O1" s="72" t="s">
        <v>28</v>
      </c>
      <c r="P1" s="71"/>
      <c r="Q1" s="71"/>
      <c r="R1" s="71"/>
      <c r="S1" s="71"/>
      <c r="T1" s="71"/>
      <c r="U1" s="71"/>
      <c r="V1" s="73"/>
      <c r="W1" s="47"/>
      <c r="X1" s="43"/>
      <c r="Y1" s="46"/>
      <c r="Z1" s="44"/>
      <c r="AA1" s="72" t="s">
        <v>28</v>
      </c>
      <c r="AB1" s="71"/>
      <c r="AC1" s="71"/>
      <c r="AD1" s="71"/>
      <c r="AE1" s="71"/>
      <c r="AF1" s="71"/>
      <c r="AG1" s="71"/>
      <c r="AH1" s="73"/>
      <c r="AI1" s="47"/>
      <c r="AJ1" s="43"/>
    </row>
    <row r="2" spans="1:36" x14ac:dyDescent="0.2">
      <c r="A2" s="46"/>
      <c r="B2" s="48" t="s">
        <v>23</v>
      </c>
      <c r="C2" s="49">
        <v>0</v>
      </c>
      <c r="D2" s="49">
        <v>1</v>
      </c>
      <c r="E2" s="49">
        <v>2</v>
      </c>
      <c r="F2" s="49">
        <v>3</v>
      </c>
      <c r="G2" s="49">
        <v>4</v>
      </c>
      <c r="H2" s="49">
        <v>5</v>
      </c>
      <c r="I2" s="49">
        <v>6</v>
      </c>
      <c r="J2" s="49">
        <v>7</v>
      </c>
      <c r="K2" s="49" t="s">
        <v>0</v>
      </c>
      <c r="L2" s="43"/>
      <c r="M2" s="46"/>
      <c r="N2" s="48" t="s">
        <v>23</v>
      </c>
      <c r="O2" s="49">
        <v>0</v>
      </c>
      <c r="P2" s="49">
        <v>1</v>
      </c>
      <c r="Q2" s="49">
        <v>2</v>
      </c>
      <c r="R2" s="49">
        <v>3</v>
      </c>
      <c r="S2" s="49">
        <v>4</v>
      </c>
      <c r="T2" s="49">
        <v>5</v>
      </c>
      <c r="U2" s="49">
        <v>6</v>
      </c>
      <c r="V2" s="49">
        <v>7</v>
      </c>
      <c r="W2" s="49" t="s">
        <v>0</v>
      </c>
      <c r="X2" s="50"/>
      <c r="Y2" s="51"/>
      <c r="Z2" s="48" t="s">
        <v>23</v>
      </c>
      <c r="AA2" s="49">
        <v>0</v>
      </c>
      <c r="AB2" s="49">
        <v>1</v>
      </c>
      <c r="AC2" s="49">
        <v>2</v>
      </c>
      <c r="AD2" s="49">
        <v>3</v>
      </c>
      <c r="AE2" s="49">
        <v>4</v>
      </c>
      <c r="AF2" s="49">
        <v>5</v>
      </c>
      <c r="AG2" s="49">
        <v>6</v>
      </c>
      <c r="AH2" s="49">
        <v>7</v>
      </c>
      <c r="AI2" s="49" t="s">
        <v>0</v>
      </c>
      <c r="AJ2" s="43"/>
    </row>
    <row r="3" spans="1:36" x14ac:dyDescent="0.2">
      <c r="A3" s="46"/>
      <c r="B3" s="23" t="s">
        <v>13</v>
      </c>
      <c r="C3" s="85">
        <v>0</v>
      </c>
      <c r="D3" s="85">
        <v>0</v>
      </c>
      <c r="E3" s="86">
        <v>48</v>
      </c>
      <c r="F3" s="86">
        <v>107</v>
      </c>
      <c r="G3" s="85">
        <v>23</v>
      </c>
      <c r="H3" s="85">
        <v>10</v>
      </c>
      <c r="I3" s="85">
        <v>0</v>
      </c>
      <c r="J3" s="85">
        <v>0</v>
      </c>
      <c r="K3" s="54">
        <f t="shared" ref="K3:K10" si="0">SUM(C3:J3)</f>
        <v>188</v>
      </c>
      <c r="L3" s="43"/>
      <c r="M3" s="46"/>
      <c r="N3" s="23" t="s">
        <v>13</v>
      </c>
      <c r="O3" s="85">
        <v>0</v>
      </c>
      <c r="P3" s="85">
        <v>0</v>
      </c>
      <c r="Q3" s="86">
        <v>46</v>
      </c>
      <c r="R3" s="86">
        <v>116</v>
      </c>
      <c r="S3" s="85">
        <v>30</v>
      </c>
      <c r="T3" s="85">
        <v>0</v>
      </c>
      <c r="U3" s="85">
        <v>0</v>
      </c>
      <c r="V3" s="85">
        <v>0</v>
      </c>
      <c r="W3" s="54">
        <f>SUM(O3:V3)</f>
        <v>192</v>
      </c>
      <c r="X3" s="43"/>
      <c r="Y3" s="46"/>
      <c r="Z3" s="23" t="s">
        <v>13</v>
      </c>
      <c r="AA3" s="85">
        <v>0</v>
      </c>
      <c r="AB3" s="85">
        <v>0</v>
      </c>
      <c r="AC3" s="86">
        <v>17</v>
      </c>
      <c r="AD3" s="86">
        <v>125</v>
      </c>
      <c r="AE3" s="85">
        <v>73</v>
      </c>
      <c r="AF3" s="85">
        <v>0</v>
      </c>
      <c r="AG3" s="85">
        <v>0</v>
      </c>
      <c r="AH3" s="85">
        <v>0</v>
      </c>
      <c r="AI3" s="54">
        <f>SUM(AA3:AH3)</f>
        <v>215</v>
      </c>
      <c r="AJ3" s="43"/>
    </row>
    <row r="4" spans="1:36" x14ac:dyDescent="0.2">
      <c r="A4" s="46"/>
      <c r="B4" s="23" t="s">
        <v>29</v>
      </c>
      <c r="C4" s="85">
        <v>0</v>
      </c>
      <c r="D4" s="85">
        <v>0</v>
      </c>
      <c r="E4" s="85">
        <v>52</v>
      </c>
      <c r="F4" s="85">
        <v>91</v>
      </c>
      <c r="G4" s="85">
        <v>31</v>
      </c>
      <c r="H4" s="85">
        <v>10</v>
      </c>
      <c r="I4" s="85">
        <v>0</v>
      </c>
      <c r="J4" s="85">
        <v>0</v>
      </c>
      <c r="K4" s="54">
        <f t="shared" si="0"/>
        <v>184</v>
      </c>
      <c r="L4" s="43"/>
      <c r="M4" s="46"/>
      <c r="N4" s="23" t="s">
        <v>29</v>
      </c>
      <c r="O4" s="85">
        <v>0</v>
      </c>
      <c r="P4" s="85">
        <v>0</v>
      </c>
      <c r="Q4" s="85">
        <v>43</v>
      </c>
      <c r="R4" s="85">
        <v>130</v>
      </c>
      <c r="S4" s="85">
        <v>11</v>
      </c>
      <c r="T4" s="85">
        <v>1</v>
      </c>
      <c r="U4" s="85">
        <v>0</v>
      </c>
      <c r="V4" s="85">
        <v>0</v>
      </c>
      <c r="W4" s="54">
        <f>SUM(O4:V4)</f>
        <v>185</v>
      </c>
      <c r="X4" s="43"/>
      <c r="Y4" s="46"/>
      <c r="Z4" s="23" t="s">
        <v>29</v>
      </c>
      <c r="AA4" s="85">
        <v>0</v>
      </c>
      <c r="AB4" s="85">
        <v>0</v>
      </c>
      <c r="AC4" s="85">
        <v>22</v>
      </c>
      <c r="AD4" s="85">
        <v>133</v>
      </c>
      <c r="AE4" s="85">
        <v>45</v>
      </c>
      <c r="AF4" s="85">
        <v>0</v>
      </c>
      <c r="AG4" s="85">
        <v>0</v>
      </c>
      <c r="AH4" s="85">
        <v>0</v>
      </c>
      <c r="AI4" s="54">
        <f>SUM(AA4:AH4)</f>
        <v>200</v>
      </c>
      <c r="AJ4" s="43"/>
    </row>
    <row r="5" spans="1:36" x14ac:dyDescent="0.2">
      <c r="A5" s="46"/>
      <c r="B5" s="23" t="s">
        <v>30</v>
      </c>
      <c r="C5" s="85">
        <v>0</v>
      </c>
      <c r="D5" s="85">
        <v>0</v>
      </c>
      <c r="E5" s="85">
        <v>39</v>
      </c>
      <c r="F5" s="86">
        <v>96</v>
      </c>
      <c r="G5" s="85">
        <v>33</v>
      </c>
      <c r="H5" s="85">
        <v>6</v>
      </c>
      <c r="I5" s="85">
        <v>0</v>
      </c>
      <c r="J5" s="85">
        <v>0</v>
      </c>
      <c r="K5" s="54">
        <f t="shared" si="0"/>
        <v>174</v>
      </c>
      <c r="L5" s="43"/>
      <c r="M5" s="46"/>
      <c r="N5" s="23" t="s">
        <v>30</v>
      </c>
      <c r="O5" s="85">
        <v>0</v>
      </c>
      <c r="P5" s="85">
        <v>0</v>
      </c>
      <c r="Q5" s="85">
        <v>70</v>
      </c>
      <c r="R5" s="86">
        <v>112</v>
      </c>
      <c r="S5" s="85">
        <v>3</v>
      </c>
      <c r="T5" s="85">
        <v>0</v>
      </c>
      <c r="U5" s="85">
        <v>0</v>
      </c>
      <c r="V5" s="85">
        <v>0</v>
      </c>
      <c r="W5" s="54">
        <f>SUM(O5:V5)</f>
        <v>185</v>
      </c>
      <c r="X5" s="43"/>
      <c r="Y5" s="46"/>
      <c r="Z5" s="23" t="s">
        <v>30</v>
      </c>
      <c r="AA5" s="85">
        <v>0</v>
      </c>
      <c r="AB5" s="85">
        <v>0</v>
      </c>
      <c r="AC5" s="85">
        <v>69</v>
      </c>
      <c r="AD5" s="86">
        <v>110</v>
      </c>
      <c r="AE5" s="85">
        <v>11</v>
      </c>
      <c r="AF5" s="85">
        <v>7</v>
      </c>
      <c r="AG5" s="85">
        <v>0</v>
      </c>
      <c r="AH5" s="85">
        <v>0</v>
      </c>
      <c r="AI5" s="54">
        <f>SUM(AA5:AH5)</f>
        <v>197</v>
      </c>
      <c r="AJ5" s="43"/>
    </row>
    <row r="6" spans="1:36" x14ac:dyDescent="0.2">
      <c r="A6" s="46"/>
      <c r="B6" s="23" t="s">
        <v>16</v>
      </c>
      <c r="C6" s="85">
        <v>0</v>
      </c>
      <c r="D6" s="85">
        <v>0</v>
      </c>
      <c r="E6" s="85">
        <v>37</v>
      </c>
      <c r="F6" s="85">
        <v>104</v>
      </c>
      <c r="G6" s="85">
        <v>18</v>
      </c>
      <c r="H6" s="87"/>
      <c r="I6" s="87"/>
      <c r="J6" s="87"/>
      <c r="K6" s="54"/>
      <c r="L6" s="43"/>
      <c r="M6" s="46"/>
      <c r="N6" s="23" t="s">
        <v>16</v>
      </c>
      <c r="O6" s="85">
        <v>0</v>
      </c>
      <c r="P6" s="85">
        <v>0</v>
      </c>
      <c r="Q6" s="85">
        <v>79</v>
      </c>
      <c r="R6" s="85">
        <v>105</v>
      </c>
      <c r="S6" s="85">
        <v>10</v>
      </c>
      <c r="T6" s="85">
        <v>0</v>
      </c>
      <c r="U6" s="85">
        <v>0</v>
      </c>
      <c r="V6" s="85">
        <v>0</v>
      </c>
      <c r="W6" s="54">
        <f>SUM(O6:V6)</f>
        <v>194</v>
      </c>
      <c r="X6" s="43"/>
      <c r="Y6" s="46"/>
      <c r="Z6" s="23" t="s">
        <v>16</v>
      </c>
      <c r="AA6" s="85">
        <v>0</v>
      </c>
      <c r="AB6" s="85">
        <v>0</v>
      </c>
      <c r="AC6" s="85">
        <v>23</v>
      </c>
      <c r="AD6" s="85">
        <v>159</v>
      </c>
      <c r="AE6" s="85">
        <v>40</v>
      </c>
      <c r="AF6" s="85">
        <v>0</v>
      </c>
      <c r="AG6" s="85">
        <v>0</v>
      </c>
      <c r="AH6" s="85">
        <v>0</v>
      </c>
      <c r="AI6" s="54">
        <f>SUM(AA6:AH6)</f>
        <v>222</v>
      </c>
      <c r="AJ6" s="43"/>
    </row>
    <row r="7" spans="1:36" x14ac:dyDescent="0.2">
      <c r="A7" s="46"/>
      <c r="B7" s="23" t="s">
        <v>17</v>
      </c>
      <c r="C7" s="85">
        <v>0</v>
      </c>
      <c r="D7" s="85">
        <v>0</v>
      </c>
      <c r="E7" s="87" t="s">
        <v>68</v>
      </c>
      <c r="F7" s="87"/>
      <c r="G7" s="87"/>
      <c r="H7" s="88"/>
      <c r="I7" s="87"/>
      <c r="J7" s="87"/>
      <c r="K7" s="54"/>
      <c r="L7" s="43"/>
      <c r="M7" s="46"/>
      <c r="N7" s="23" t="s">
        <v>17</v>
      </c>
      <c r="O7" s="85">
        <v>0</v>
      </c>
      <c r="P7" s="85">
        <v>0</v>
      </c>
      <c r="Q7" s="85">
        <v>76</v>
      </c>
      <c r="R7" s="85">
        <v>102</v>
      </c>
      <c r="S7" s="85">
        <v>1</v>
      </c>
      <c r="T7" s="86">
        <v>0</v>
      </c>
      <c r="U7" s="85">
        <v>0</v>
      </c>
      <c r="V7" s="85">
        <v>0</v>
      </c>
      <c r="W7" s="54">
        <f>SUM(O7:V7)</f>
        <v>179</v>
      </c>
      <c r="X7" s="43"/>
      <c r="Y7" s="46"/>
      <c r="Z7" s="23" t="s">
        <v>17</v>
      </c>
      <c r="AA7" s="85">
        <v>0</v>
      </c>
      <c r="AB7" s="85">
        <v>0</v>
      </c>
      <c r="AC7" s="85">
        <v>25</v>
      </c>
      <c r="AD7" s="85">
        <v>127</v>
      </c>
      <c r="AE7" s="85">
        <v>41</v>
      </c>
      <c r="AF7" s="86">
        <v>0</v>
      </c>
      <c r="AG7" s="85">
        <v>0</v>
      </c>
      <c r="AH7" s="85">
        <v>0</v>
      </c>
      <c r="AI7" s="54">
        <f>SUM(AA7:AH7)</f>
        <v>193</v>
      </c>
      <c r="AJ7" s="43"/>
    </row>
    <row r="8" spans="1:36" x14ac:dyDescent="0.2">
      <c r="A8" s="46"/>
      <c r="B8" s="23" t="s">
        <v>18</v>
      </c>
      <c r="C8" s="85">
        <v>0</v>
      </c>
      <c r="D8" s="85">
        <v>0</v>
      </c>
      <c r="E8" s="85">
        <v>68</v>
      </c>
      <c r="F8" s="85">
        <v>89</v>
      </c>
      <c r="G8" s="85">
        <v>25</v>
      </c>
      <c r="H8" s="85">
        <v>4</v>
      </c>
      <c r="I8" s="85">
        <v>0</v>
      </c>
      <c r="J8" s="85">
        <v>0</v>
      </c>
      <c r="K8" s="54">
        <f t="shared" si="0"/>
        <v>186</v>
      </c>
      <c r="L8" s="43"/>
      <c r="M8" s="46"/>
      <c r="N8" s="23" t="s">
        <v>18</v>
      </c>
      <c r="O8" s="85">
        <v>0</v>
      </c>
      <c r="P8" s="85">
        <v>0</v>
      </c>
      <c r="Q8" s="85">
        <v>75</v>
      </c>
      <c r="R8" s="85">
        <v>133</v>
      </c>
      <c r="S8" s="85">
        <v>0</v>
      </c>
      <c r="T8" s="85">
        <v>0</v>
      </c>
      <c r="U8" s="85">
        <v>0</v>
      </c>
      <c r="V8" s="85">
        <v>0</v>
      </c>
      <c r="W8" s="54">
        <f>SUM(O8:V8)</f>
        <v>208</v>
      </c>
      <c r="X8" s="43"/>
      <c r="Y8" s="46"/>
      <c r="Z8" s="23" t="s">
        <v>18</v>
      </c>
      <c r="AA8" s="85">
        <v>0</v>
      </c>
      <c r="AB8" s="85">
        <v>0</v>
      </c>
      <c r="AC8" s="85">
        <v>53</v>
      </c>
      <c r="AD8" s="85">
        <v>144</v>
      </c>
      <c r="AE8" s="85">
        <v>59</v>
      </c>
      <c r="AF8" s="85">
        <v>6</v>
      </c>
      <c r="AG8" s="85">
        <v>0</v>
      </c>
      <c r="AH8" s="85">
        <v>0</v>
      </c>
      <c r="AI8" s="54">
        <f>SUM(AA8:AH8)</f>
        <v>262</v>
      </c>
      <c r="AJ8" s="43"/>
    </row>
    <row r="9" spans="1:36" x14ac:dyDescent="0.2">
      <c r="A9" s="46"/>
      <c r="B9" s="23" t="s">
        <v>19</v>
      </c>
      <c r="C9" s="85">
        <v>0</v>
      </c>
      <c r="D9" s="85">
        <v>0</v>
      </c>
      <c r="E9" s="85">
        <v>47</v>
      </c>
      <c r="F9" s="85">
        <v>87</v>
      </c>
      <c r="G9" s="86">
        <v>21</v>
      </c>
      <c r="H9" s="85">
        <v>11</v>
      </c>
      <c r="I9" s="85">
        <v>0</v>
      </c>
      <c r="J9" s="85">
        <v>0</v>
      </c>
      <c r="K9" s="54">
        <f t="shared" si="0"/>
        <v>166</v>
      </c>
      <c r="L9" s="43"/>
      <c r="M9" s="46"/>
      <c r="N9" s="23" t="s">
        <v>19</v>
      </c>
      <c r="O9" s="85">
        <v>0</v>
      </c>
      <c r="P9" s="85">
        <v>0</v>
      </c>
      <c r="Q9" s="85">
        <v>94</v>
      </c>
      <c r="R9" s="85">
        <v>107</v>
      </c>
      <c r="S9" s="86">
        <v>8</v>
      </c>
      <c r="T9" s="85">
        <v>0</v>
      </c>
      <c r="U9" s="85">
        <v>0</v>
      </c>
      <c r="V9" s="85">
        <v>0</v>
      </c>
      <c r="W9" s="54">
        <f>SUM(O9:V9)</f>
        <v>209</v>
      </c>
      <c r="X9" s="43"/>
      <c r="Y9" s="46"/>
      <c r="Z9" s="23" t="s">
        <v>19</v>
      </c>
      <c r="AA9" s="85">
        <v>0</v>
      </c>
      <c r="AB9" s="85">
        <v>0</v>
      </c>
      <c r="AC9" s="85">
        <v>31</v>
      </c>
      <c r="AD9" s="85">
        <v>131</v>
      </c>
      <c r="AE9" s="86">
        <v>24</v>
      </c>
      <c r="AF9" s="85">
        <v>0</v>
      </c>
      <c r="AG9" s="85">
        <v>0</v>
      </c>
      <c r="AH9" s="85">
        <v>0</v>
      </c>
      <c r="AI9" s="54">
        <f>SUM(AA9:AH9)</f>
        <v>186</v>
      </c>
      <c r="AJ9" s="43"/>
    </row>
    <row r="10" spans="1:36" x14ac:dyDescent="0.2">
      <c r="A10" s="46"/>
      <c r="B10" s="23" t="s">
        <v>20</v>
      </c>
      <c r="C10" s="85">
        <v>0</v>
      </c>
      <c r="D10" s="85">
        <v>0</v>
      </c>
      <c r="E10" s="85">
        <v>42</v>
      </c>
      <c r="F10" s="85">
        <v>103</v>
      </c>
      <c r="G10" s="85">
        <v>32</v>
      </c>
      <c r="H10" s="85">
        <v>9</v>
      </c>
      <c r="I10" s="85">
        <v>0</v>
      </c>
      <c r="J10" s="85">
        <v>0</v>
      </c>
      <c r="K10" s="54">
        <f>SUM(C10:J10)</f>
        <v>186</v>
      </c>
      <c r="L10" s="43"/>
      <c r="M10" s="46"/>
      <c r="N10" s="23" t="s">
        <v>20</v>
      </c>
      <c r="O10" s="85">
        <v>0</v>
      </c>
      <c r="P10" s="85">
        <v>0</v>
      </c>
      <c r="Q10" s="85">
        <v>83</v>
      </c>
      <c r="R10" s="85">
        <v>110</v>
      </c>
      <c r="S10" s="85">
        <v>16</v>
      </c>
      <c r="T10" s="85">
        <v>0</v>
      </c>
      <c r="U10" s="85">
        <v>0</v>
      </c>
      <c r="V10" s="85">
        <v>0</v>
      </c>
      <c r="W10" s="54">
        <f>SUM(O10:V10)</f>
        <v>209</v>
      </c>
      <c r="X10" s="43"/>
      <c r="Y10" s="46"/>
      <c r="Z10" s="23" t="s">
        <v>20</v>
      </c>
      <c r="AA10" s="85">
        <v>0</v>
      </c>
      <c r="AB10" s="85">
        <v>0</v>
      </c>
      <c r="AC10" s="85">
        <v>32</v>
      </c>
      <c r="AD10" s="85">
        <v>146</v>
      </c>
      <c r="AE10" s="85">
        <v>18</v>
      </c>
      <c r="AF10" s="85">
        <v>0</v>
      </c>
      <c r="AG10" s="85">
        <v>0</v>
      </c>
      <c r="AH10" s="85">
        <v>0</v>
      </c>
      <c r="AI10" s="54">
        <f>SUM(AA10:AH10)</f>
        <v>196</v>
      </c>
      <c r="AJ10" s="43"/>
    </row>
    <row r="11" spans="1:36" x14ac:dyDescent="0.2">
      <c r="A11" s="46"/>
      <c r="B11" s="23" t="s">
        <v>21</v>
      </c>
      <c r="C11" s="85">
        <v>0</v>
      </c>
      <c r="D11" s="85">
        <v>0</v>
      </c>
      <c r="E11" s="88" t="s">
        <v>68</v>
      </c>
      <c r="F11" s="87"/>
      <c r="G11" s="87"/>
      <c r="H11" s="87"/>
      <c r="I11" s="87"/>
      <c r="J11" s="87"/>
      <c r="K11" s="54"/>
      <c r="L11" s="43"/>
      <c r="M11" s="46"/>
      <c r="N11" s="23" t="s">
        <v>21</v>
      </c>
      <c r="O11" s="85">
        <v>0</v>
      </c>
      <c r="P11" s="85">
        <v>0</v>
      </c>
      <c r="Q11" s="86">
        <v>86</v>
      </c>
      <c r="R11" s="85">
        <v>145</v>
      </c>
      <c r="S11" s="85">
        <v>39</v>
      </c>
      <c r="T11" s="85">
        <v>1</v>
      </c>
      <c r="U11" s="85">
        <v>0</v>
      </c>
      <c r="V11" s="85">
        <v>0</v>
      </c>
      <c r="W11" s="54">
        <f>SUM(O11:V11)</f>
        <v>271</v>
      </c>
      <c r="X11" s="43"/>
      <c r="Y11" s="46"/>
      <c r="Z11" s="23" t="s">
        <v>21</v>
      </c>
      <c r="AA11" s="85">
        <v>0</v>
      </c>
      <c r="AB11" s="85">
        <v>0</v>
      </c>
      <c r="AC11" s="86">
        <v>25</v>
      </c>
      <c r="AD11" s="85">
        <v>135</v>
      </c>
      <c r="AE11" s="85">
        <v>24</v>
      </c>
      <c r="AF11" s="85">
        <v>2</v>
      </c>
      <c r="AG11" s="85">
        <v>0</v>
      </c>
      <c r="AH11" s="85">
        <v>0</v>
      </c>
      <c r="AI11" s="54">
        <f>SUM(AA11:AH11)</f>
        <v>186</v>
      </c>
      <c r="AJ11" s="43"/>
    </row>
    <row r="12" spans="1:36" x14ac:dyDescent="0.2">
      <c r="A12" s="46"/>
      <c r="B12" s="23" t="s">
        <v>22</v>
      </c>
      <c r="C12" s="85">
        <v>0</v>
      </c>
      <c r="D12" s="85">
        <v>0</v>
      </c>
      <c r="E12" s="85">
        <v>40</v>
      </c>
      <c r="F12" s="85">
        <v>64</v>
      </c>
      <c r="G12" s="86">
        <v>45</v>
      </c>
      <c r="H12" s="85">
        <v>13</v>
      </c>
      <c r="I12" s="85">
        <v>0</v>
      </c>
      <c r="J12" s="85">
        <v>0</v>
      </c>
      <c r="K12" s="54">
        <f>SUM(C12:J12)</f>
        <v>162</v>
      </c>
      <c r="L12" s="43"/>
      <c r="M12" s="46"/>
      <c r="N12" s="23" t="s">
        <v>22</v>
      </c>
      <c r="O12" s="85">
        <v>0</v>
      </c>
      <c r="P12" s="85">
        <v>0</v>
      </c>
      <c r="Q12" s="85">
        <v>49</v>
      </c>
      <c r="R12" s="85">
        <v>119</v>
      </c>
      <c r="S12" s="86">
        <v>9</v>
      </c>
      <c r="T12" s="85">
        <v>0</v>
      </c>
      <c r="U12" s="85">
        <v>0</v>
      </c>
      <c r="V12" s="85">
        <v>0</v>
      </c>
      <c r="W12" s="54">
        <f>SUM(O12:V12)</f>
        <v>177</v>
      </c>
      <c r="X12" s="43"/>
      <c r="Y12" s="46"/>
      <c r="Z12" s="23" t="s">
        <v>22</v>
      </c>
      <c r="AA12" s="85">
        <v>0</v>
      </c>
      <c r="AB12" s="85">
        <v>0</v>
      </c>
      <c r="AC12" s="85">
        <v>49</v>
      </c>
      <c r="AD12" s="85">
        <v>152</v>
      </c>
      <c r="AE12" s="86">
        <v>44</v>
      </c>
      <c r="AF12" s="85">
        <v>3</v>
      </c>
      <c r="AG12" s="85">
        <v>0</v>
      </c>
      <c r="AH12" s="85">
        <v>0</v>
      </c>
      <c r="AI12" s="54">
        <f>SUM(AA12:AH12)</f>
        <v>248</v>
      </c>
      <c r="AJ12" s="43"/>
    </row>
    <row r="13" spans="1:36" x14ac:dyDescent="0.2">
      <c r="A13" s="46"/>
      <c r="B13" s="23" t="s">
        <v>11</v>
      </c>
      <c r="C13" s="55">
        <f t="shared" ref="C13:J13" si="1">AVERAGE(C3:C12)</f>
        <v>0</v>
      </c>
      <c r="D13" s="55">
        <f t="shared" si="1"/>
        <v>0</v>
      </c>
      <c r="E13" s="55">
        <f t="shared" si="1"/>
        <v>46.625</v>
      </c>
      <c r="F13" s="55">
        <f t="shared" si="1"/>
        <v>92.625</v>
      </c>
      <c r="G13" s="55">
        <f t="shared" si="1"/>
        <v>28.5</v>
      </c>
      <c r="H13" s="55">
        <f t="shared" si="1"/>
        <v>9</v>
      </c>
      <c r="I13" s="55">
        <f t="shared" si="1"/>
        <v>0</v>
      </c>
      <c r="J13" s="55">
        <f t="shared" si="1"/>
        <v>0</v>
      </c>
      <c r="K13" s="55">
        <f>AVERAGE(K3:K12)</f>
        <v>178</v>
      </c>
      <c r="L13" s="43"/>
      <c r="M13" s="46"/>
      <c r="N13" s="23" t="s">
        <v>11</v>
      </c>
      <c r="O13" s="55">
        <f t="shared" ref="O13:V13" si="2">AVERAGE(O3:O12)</f>
        <v>0</v>
      </c>
      <c r="P13" s="55">
        <f t="shared" si="2"/>
        <v>0</v>
      </c>
      <c r="Q13" s="55">
        <f t="shared" si="2"/>
        <v>70.099999999999994</v>
      </c>
      <c r="R13" s="55">
        <f t="shared" si="2"/>
        <v>117.9</v>
      </c>
      <c r="S13" s="55">
        <f>AVERAGE(S3:S12)</f>
        <v>12.7</v>
      </c>
      <c r="T13" s="55">
        <f>AVERAGE(T3:T12)</f>
        <v>0.2</v>
      </c>
      <c r="U13" s="55">
        <f t="shared" si="2"/>
        <v>0</v>
      </c>
      <c r="V13" s="55">
        <f t="shared" si="2"/>
        <v>0</v>
      </c>
      <c r="W13" s="55">
        <f>AVERAGE(W3:W12)</f>
        <v>200.9</v>
      </c>
      <c r="X13" s="56"/>
      <c r="Y13" s="57"/>
      <c r="Z13" s="23" t="s">
        <v>11</v>
      </c>
      <c r="AA13" s="55">
        <f t="shared" ref="AA13" si="3">AVERAGE(AA3:AA12)</f>
        <v>0</v>
      </c>
      <c r="AB13" s="55">
        <f>AVERAGE(AB3:AB12)</f>
        <v>0</v>
      </c>
      <c r="AC13" s="55">
        <f t="shared" ref="AC13:AG13" si="4">AVERAGE(AC3:AC12)</f>
        <v>34.6</v>
      </c>
      <c r="AD13" s="55">
        <f t="shared" si="4"/>
        <v>136.19999999999999</v>
      </c>
      <c r="AE13" s="55">
        <f t="shared" si="4"/>
        <v>37.9</v>
      </c>
      <c r="AF13" s="55">
        <f t="shared" si="4"/>
        <v>1.8</v>
      </c>
      <c r="AG13" s="55">
        <f t="shared" si="4"/>
        <v>0</v>
      </c>
      <c r="AH13" s="55">
        <f>AVERAGE(AH3:AH12)</f>
        <v>0</v>
      </c>
      <c r="AI13" s="55">
        <f>AVERAGE(AI3:AI12)</f>
        <v>210.5</v>
      </c>
      <c r="AJ13" s="43"/>
    </row>
    <row r="14" spans="1:36" x14ac:dyDescent="0.2">
      <c r="A14" s="46"/>
      <c r="B14" s="23" t="s">
        <v>12</v>
      </c>
      <c r="C14" s="58">
        <f t="shared" ref="C14:J14" si="5">(STDEV(C3:C12))/(SQRT(COUNT(C3:C12)))</f>
        <v>0</v>
      </c>
      <c r="D14" s="58">
        <f t="shared" si="5"/>
        <v>0</v>
      </c>
      <c r="E14" s="58">
        <f t="shared" si="5"/>
        <v>3.5453062531425164</v>
      </c>
      <c r="F14" s="58">
        <f t="shared" si="5"/>
        <v>4.858488521575997</v>
      </c>
      <c r="G14" s="58">
        <f t="shared" si="5"/>
        <v>3.0472470011002204</v>
      </c>
      <c r="H14" s="58">
        <f t="shared" si="5"/>
        <v>1.1547005383792515</v>
      </c>
      <c r="I14" s="58">
        <f t="shared" si="5"/>
        <v>0</v>
      </c>
      <c r="J14" s="58">
        <f t="shared" si="5"/>
        <v>0</v>
      </c>
      <c r="K14" s="58">
        <f>(STDEV(K3:K12))/(SQRT(COUNT(K3:K12)))</f>
        <v>4.0237390808147815</v>
      </c>
      <c r="L14" s="43"/>
      <c r="M14" s="46"/>
      <c r="N14" s="23" t="s">
        <v>12</v>
      </c>
      <c r="O14" s="58">
        <f t="shared" ref="O14:V14" si="6">(STDEV(O3:O12))/(SQRT(COUNT(O3:O12)))</f>
        <v>0</v>
      </c>
      <c r="P14" s="58">
        <f t="shared" si="6"/>
        <v>0</v>
      </c>
      <c r="Q14" s="58">
        <f t="shared" si="6"/>
        <v>5.6655881326556825</v>
      </c>
      <c r="R14" s="58">
        <f t="shared" si="6"/>
        <v>4.4081994308586081</v>
      </c>
      <c r="S14" s="58">
        <f t="shared" si="6"/>
        <v>4.0001388864777061</v>
      </c>
      <c r="T14" s="58">
        <f t="shared" si="6"/>
        <v>0.13333333333333333</v>
      </c>
      <c r="U14" s="58">
        <f t="shared" si="6"/>
        <v>0</v>
      </c>
      <c r="V14" s="58">
        <f t="shared" si="6"/>
        <v>0</v>
      </c>
      <c r="W14" s="58">
        <f>(STDEV(W3:W12))/(SQRT(COUNT(W3:W12)))</f>
        <v>8.6787735948756808</v>
      </c>
      <c r="X14" s="59"/>
      <c r="Y14" s="60"/>
      <c r="Z14" s="23" t="s">
        <v>12</v>
      </c>
      <c r="AA14" s="58">
        <f t="shared" ref="AA14:AH14" si="7">(STDEV(AA3:AA12))/(SQRT(COUNT(AA3:AA12)))</f>
        <v>0</v>
      </c>
      <c r="AB14" s="58">
        <f t="shared" si="7"/>
        <v>0</v>
      </c>
      <c r="AC14" s="58">
        <f t="shared" si="7"/>
        <v>5.3086930804315875</v>
      </c>
      <c r="AD14" s="58">
        <f t="shared" si="7"/>
        <v>4.5480154402161439</v>
      </c>
      <c r="AE14" s="58">
        <f t="shared" si="7"/>
        <v>6.0414310298876108</v>
      </c>
      <c r="AF14" s="58">
        <f t="shared" si="7"/>
        <v>0.85374989832437975</v>
      </c>
      <c r="AG14" s="58">
        <f t="shared" si="7"/>
        <v>0</v>
      </c>
      <c r="AH14" s="58">
        <f t="shared" si="7"/>
        <v>0</v>
      </c>
      <c r="AI14" s="58">
        <f>(STDEV(AI3:AI12))/(SQRT(COUNT(AI3:AI12)))</f>
        <v>8.3136434050701666</v>
      </c>
      <c r="AJ14" s="43"/>
    </row>
    <row r="15" spans="1:36" x14ac:dyDescent="0.2">
      <c r="A15" s="46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43"/>
      <c r="M15" s="46"/>
      <c r="N15" s="61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3"/>
      <c r="Z15" s="61"/>
      <c r="AA15" s="62"/>
      <c r="AB15" s="62"/>
      <c r="AC15" s="62"/>
      <c r="AD15" s="62"/>
      <c r="AE15" s="62"/>
      <c r="AF15" s="62"/>
      <c r="AG15" s="62"/>
      <c r="AH15" s="62"/>
      <c r="AI15" s="62"/>
      <c r="AJ15" s="43"/>
    </row>
    <row r="16" spans="1:36" x14ac:dyDescent="0.2">
      <c r="A16" s="46"/>
      <c r="B16" s="50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6"/>
      <c r="N16" s="50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6"/>
      <c r="Z16" s="50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x14ac:dyDescent="0.2">
      <c r="A17" s="46"/>
      <c r="B17" s="50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6"/>
      <c r="N17" s="50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6"/>
      <c r="Z17" s="50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x14ac:dyDescent="0.2">
      <c r="A18" s="46"/>
      <c r="B18" s="64" t="s">
        <v>32</v>
      </c>
      <c r="C18" s="65">
        <v>0</v>
      </c>
      <c r="D18" s="65">
        <v>1</v>
      </c>
      <c r="E18" s="65">
        <v>2</v>
      </c>
      <c r="F18" s="65">
        <v>3</v>
      </c>
      <c r="G18" s="65">
        <v>4</v>
      </c>
      <c r="H18" s="65">
        <v>5</v>
      </c>
      <c r="I18" s="65">
        <v>6</v>
      </c>
      <c r="J18" s="65">
        <v>7</v>
      </c>
      <c r="K18" s="65" t="s">
        <v>0</v>
      </c>
      <c r="L18" s="65" t="s">
        <v>31</v>
      </c>
      <c r="M18" s="46"/>
      <c r="N18" s="64" t="s">
        <v>73</v>
      </c>
      <c r="O18" s="65">
        <v>0</v>
      </c>
      <c r="P18" s="65">
        <v>1</v>
      </c>
      <c r="Q18" s="65">
        <v>2</v>
      </c>
      <c r="R18" s="65">
        <v>3</v>
      </c>
      <c r="S18" s="65">
        <v>4</v>
      </c>
      <c r="T18" s="65">
        <v>5</v>
      </c>
      <c r="U18" s="65">
        <v>6</v>
      </c>
      <c r="V18" s="65">
        <v>7</v>
      </c>
      <c r="W18" s="65" t="s">
        <v>0</v>
      </c>
      <c r="X18" s="65" t="s">
        <v>40</v>
      </c>
      <c r="Y18" s="51"/>
      <c r="Z18" s="64" t="s">
        <v>77</v>
      </c>
      <c r="AA18" s="65">
        <v>0</v>
      </c>
      <c r="AB18" s="65">
        <v>1</v>
      </c>
      <c r="AC18" s="65">
        <v>2</v>
      </c>
      <c r="AD18" s="65">
        <v>3</v>
      </c>
      <c r="AE18" s="65">
        <v>4</v>
      </c>
      <c r="AF18" s="65">
        <v>5</v>
      </c>
      <c r="AG18" s="65">
        <v>6</v>
      </c>
      <c r="AH18" s="65">
        <v>7</v>
      </c>
      <c r="AI18" s="65" t="s">
        <v>0</v>
      </c>
      <c r="AJ18" s="65" t="s">
        <v>40</v>
      </c>
    </row>
    <row r="19" spans="1:36" x14ac:dyDescent="0.2">
      <c r="A19" s="46"/>
      <c r="B19" s="23" t="s">
        <v>13</v>
      </c>
      <c r="C19" s="85">
        <v>0</v>
      </c>
      <c r="D19" s="85">
        <v>0</v>
      </c>
      <c r="E19" s="85">
        <v>17</v>
      </c>
      <c r="F19" s="85">
        <v>23</v>
      </c>
      <c r="G19" s="85">
        <v>30</v>
      </c>
      <c r="H19" s="85">
        <v>13</v>
      </c>
      <c r="I19" s="86">
        <v>0</v>
      </c>
      <c r="J19" s="85">
        <v>0</v>
      </c>
      <c r="K19" s="54">
        <f>SUM(C19:J19)</f>
        <v>83</v>
      </c>
      <c r="L19" s="54">
        <f>K19/K$13</f>
        <v>0.46629213483146065</v>
      </c>
      <c r="M19" s="46"/>
      <c r="N19" s="23" t="s">
        <v>13</v>
      </c>
      <c r="O19" s="85">
        <v>0</v>
      </c>
      <c r="P19" s="85">
        <v>0</v>
      </c>
      <c r="Q19" s="85">
        <v>13</v>
      </c>
      <c r="R19" s="85">
        <v>50</v>
      </c>
      <c r="S19" s="85">
        <v>70</v>
      </c>
      <c r="T19" s="85">
        <v>40</v>
      </c>
      <c r="U19" s="86">
        <v>12</v>
      </c>
      <c r="V19" s="85">
        <v>0</v>
      </c>
      <c r="W19" s="54">
        <f>SUM(O19:V19)</f>
        <v>185</v>
      </c>
      <c r="X19" s="54">
        <f>W19/W$13</f>
        <v>0.92085614733698351</v>
      </c>
      <c r="Y19" s="46"/>
      <c r="Z19" s="23" t="s">
        <v>13</v>
      </c>
      <c r="AA19" s="85">
        <v>0</v>
      </c>
      <c r="AB19" s="85">
        <v>0</v>
      </c>
      <c r="AC19" s="85">
        <v>11</v>
      </c>
      <c r="AD19" s="85">
        <v>44</v>
      </c>
      <c r="AE19" s="85">
        <v>84</v>
      </c>
      <c r="AF19" s="85">
        <v>43</v>
      </c>
      <c r="AG19" s="86">
        <v>3</v>
      </c>
      <c r="AH19" s="85">
        <v>0</v>
      </c>
      <c r="AI19" s="54">
        <f>SUM(AA19:AH19)</f>
        <v>185</v>
      </c>
      <c r="AJ19" s="54">
        <f>AI19/AI$13</f>
        <v>0.87885985748218531</v>
      </c>
    </row>
    <row r="20" spans="1:36" x14ac:dyDescent="0.2">
      <c r="A20" s="46"/>
      <c r="B20" s="23" t="s">
        <v>29</v>
      </c>
      <c r="C20" s="85">
        <v>0</v>
      </c>
      <c r="D20" s="85">
        <v>0</v>
      </c>
      <c r="E20" s="85">
        <v>23</v>
      </c>
      <c r="F20" s="85">
        <v>34</v>
      </c>
      <c r="G20" s="86">
        <v>28</v>
      </c>
      <c r="H20" s="85">
        <v>9</v>
      </c>
      <c r="I20" s="86">
        <v>0</v>
      </c>
      <c r="J20" s="85">
        <v>0</v>
      </c>
      <c r="K20" s="54">
        <f t="shared" ref="K20:K26" si="8">SUM(C20:J20)</f>
        <v>94</v>
      </c>
      <c r="L20" s="54">
        <f>K20/K$13</f>
        <v>0.5280898876404494</v>
      </c>
      <c r="M20" s="46"/>
      <c r="N20" s="23" t="s">
        <v>29</v>
      </c>
      <c r="O20" s="85">
        <v>0</v>
      </c>
      <c r="P20" s="85">
        <v>0</v>
      </c>
      <c r="Q20" s="85">
        <v>0</v>
      </c>
      <c r="R20" s="85">
        <v>10</v>
      </c>
      <c r="S20" s="86">
        <v>12</v>
      </c>
      <c r="T20" s="87"/>
      <c r="U20" s="88"/>
      <c r="V20" s="87"/>
      <c r="W20" s="54"/>
      <c r="X20" s="54"/>
      <c r="Y20" s="46"/>
      <c r="Z20" s="23" t="s">
        <v>29</v>
      </c>
      <c r="AA20" s="85">
        <v>0</v>
      </c>
      <c r="AB20" s="85">
        <v>0</v>
      </c>
      <c r="AC20" s="85">
        <v>8</v>
      </c>
      <c r="AD20" s="85">
        <v>34</v>
      </c>
      <c r="AE20" s="86">
        <v>72</v>
      </c>
      <c r="AF20" s="85">
        <v>45</v>
      </c>
      <c r="AG20" s="86">
        <v>16</v>
      </c>
      <c r="AH20" s="85">
        <v>0</v>
      </c>
      <c r="AI20" s="54">
        <f>SUM(AA20:AH20)</f>
        <v>175</v>
      </c>
      <c r="AJ20" s="54">
        <f>AI20/AI$13</f>
        <v>0.83135391923990498</v>
      </c>
    </row>
    <row r="21" spans="1:36" x14ac:dyDescent="0.2">
      <c r="A21" s="46"/>
      <c r="B21" s="23" t="s">
        <v>30</v>
      </c>
      <c r="C21" s="85">
        <v>0</v>
      </c>
      <c r="D21" s="85">
        <v>0</v>
      </c>
      <c r="E21" s="85">
        <v>25</v>
      </c>
      <c r="F21" s="85">
        <v>46</v>
      </c>
      <c r="G21" s="86">
        <v>10</v>
      </c>
      <c r="H21" s="85">
        <v>17</v>
      </c>
      <c r="I21" s="86">
        <v>0</v>
      </c>
      <c r="J21" s="85">
        <v>0</v>
      </c>
      <c r="K21" s="54">
        <f t="shared" si="8"/>
        <v>98</v>
      </c>
      <c r="L21" s="54">
        <f t="shared" ref="L21:L26" si="9">K21/K$13</f>
        <v>0.550561797752809</v>
      </c>
      <c r="M21" s="46"/>
      <c r="N21" s="23" t="s">
        <v>30</v>
      </c>
      <c r="O21" s="85">
        <v>0</v>
      </c>
      <c r="P21" s="85">
        <v>0</v>
      </c>
      <c r="Q21" s="85">
        <v>20</v>
      </c>
      <c r="R21" s="85">
        <v>77</v>
      </c>
      <c r="S21" s="86">
        <v>64</v>
      </c>
      <c r="T21" s="85">
        <v>21</v>
      </c>
      <c r="U21" s="86">
        <v>0</v>
      </c>
      <c r="V21" s="85">
        <v>0</v>
      </c>
      <c r="W21" s="54">
        <f>SUM(O21:V21)</f>
        <v>182</v>
      </c>
      <c r="X21" s="54">
        <f>W21/W$13</f>
        <v>0.90592334494773519</v>
      </c>
      <c r="Y21" s="46"/>
      <c r="Z21" s="23" t="s">
        <v>30</v>
      </c>
      <c r="AA21" s="85">
        <v>0</v>
      </c>
      <c r="AB21" s="85">
        <v>0</v>
      </c>
      <c r="AC21" s="85">
        <v>0</v>
      </c>
      <c r="AD21" s="85">
        <v>28</v>
      </c>
      <c r="AE21" s="86">
        <v>54</v>
      </c>
      <c r="AF21" s="85">
        <v>44</v>
      </c>
      <c r="AG21" s="86">
        <v>17</v>
      </c>
      <c r="AH21" s="85">
        <v>5</v>
      </c>
      <c r="AI21" s="54">
        <f>SUM(AA21:AH21)</f>
        <v>148</v>
      </c>
      <c r="AJ21" s="54">
        <f>AI21/AI$13</f>
        <v>0.70308788598574823</v>
      </c>
    </row>
    <row r="22" spans="1:36" x14ac:dyDescent="0.2">
      <c r="A22" s="46"/>
      <c r="B22" s="23" t="s">
        <v>16</v>
      </c>
      <c r="C22" s="85">
        <v>0</v>
      </c>
      <c r="D22" s="85">
        <v>0</v>
      </c>
      <c r="E22" s="85">
        <v>33</v>
      </c>
      <c r="F22" s="85">
        <v>45</v>
      </c>
      <c r="G22" s="86">
        <v>14</v>
      </c>
      <c r="H22" s="85">
        <v>5</v>
      </c>
      <c r="I22" s="86">
        <v>0</v>
      </c>
      <c r="J22" s="85">
        <v>0</v>
      </c>
      <c r="K22" s="54">
        <f t="shared" si="8"/>
        <v>97</v>
      </c>
      <c r="L22" s="54">
        <f t="shared" si="9"/>
        <v>0.5449438202247191</v>
      </c>
      <c r="M22" s="46"/>
      <c r="N22" s="23" t="s">
        <v>16</v>
      </c>
      <c r="O22" s="85">
        <v>0</v>
      </c>
      <c r="P22" s="85">
        <v>0</v>
      </c>
      <c r="Q22" s="85">
        <v>12</v>
      </c>
      <c r="R22" s="85">
        <v>14</v>
      </c>
      <c r="S22" s="86">
        <v>59</v>
      </c>
      <c r="T22" s="85">
        <v>16</v>
      </c>
      <c r="U22" s="86">
        <v>21</v>
      </c>
      <c r="V22" s="85">
        <v>0</v>
      </c>
      <c r="W22" s="54">
        <f>SUM(O22:V22)</f>
        <v>122</v>
      </c>
      <c r="X22" s="54">
        <f>W22/W$13</f>
        <v>0.60726729716276751</v>
      </c>
      <c r="Y22" s="46"/>
      <c r="Z22" s="23" t="s">
        <v>16</v>
      </c>
      <c r="AA22" s="85">
        <v>0</v>
      </c>
      <c r="AB22" s="85">
        <v>0</v>
      </c>
      <c r="AC22" s="85">
        <v>0</v>
      </c>
      <c r="AD22" s="85">
        <v>14</v>
      </c>
      <c r="AE22" s="86">
        <v>41</v>
      </c>
      <c r="AF22" s="85">
        <v>24</v>
      </c>
      <c r="AG22" s="86">
        <v>12</v>
      </c>
      <c r="AH22" s="85">
        <v>0</v>
      </c>
      <c r="AI22" s="54">
        <f>SUM(AA22:AH22)</f>
        <v>91</v>
      </c>
      <c r="AJ22" s="54">
        <f t="shared" ref="AJ22:AJ27" si="10">AI22/AI$13</f>
        <v>0.43230403800475059</v>
      </c>
    </row>
    <row r="23" spans="1:36" x14ac:dyDescent="0.2">
      <c r="A23" s="46"/>
      <c r="B23" s="23" t="s">
        <v>17</v>
      </c>
      <c r="C23" s="85">
        <v>0</v>
      </c>
      <c r="D23" s="85">
        <v>0</v>
      </c>
      <c r="E23" s="85">
        <v>19</v>
      </c>
      <c r="F23" s="85">
        <v>50</v>
      </c>
      <c r="G23" s="85">
        <v>42</v>
      </c>
      <c r="H23" s="85">
        <v>8</v>
      </c>
      <c r="I23" s="86">
        <v>0</v>
      </c>
      <c r="J23" s="85">
        <v>0</v>
      </c>
      <c r="K23" s="54">
        <f t="shared" si="8"/>
        <v>119</v>
      </c>
      <c r="L23" s="54">
        <f t="shared" si="9"/>
        <v>0.6685393258426966</v>
      </c>
      <c r="M23" s="46"/>
      <c r="N23" s="23" t="s">
        <v>17</v>
      </c>
      <c r="O23" s="85">
        <v>0</v>
      </c>
      <c r="P23" s="85">
        <v>0</v>
      </c>
      <c r="Q23" s="85">
        <v>6</v>
      </c>
      <c r="R23" s="85">
        <v>24</v>
      </c>
      <c r="S23" s="85">
        <v>35</v>
      </c>
      <c r="T23" s="85">
        <v>19</v>
      </c>
      <c r="U23" s="86">
        <v>7</v>
      </c>
      <c r="V23" s="85">
        <v>0</v>
      </c>
      <c r="W23" s="54">
        <f>SUM(O23:V23)</f>
        <v>91</v>
      </c>
      <c r="X23" s="54">
        <f>W23/W$13</f>
        <v>0.45296167247386759</v>
      </c>
      <c r="Y23" s="46"/>
      <c r="Z23" s="23" t="s">
        <v>17</v>
      </c>
      <c r="AA23" s="85">
        <v>0</v>
      </c>
      <c r="AB23" s="85">
        <v>0</v>
      </c>
      <c r="AC23" s="85">
        <v>0</v>
      </c>
      <c r="AD23" s="85">
        <v>7</v>
      </c>
      <c r="AE23" s="85">
        <v>78</v>
      </c>
      <c r="AF23" s="85">
        <v>36</v>
      </c>
      <c r="AG23" s="86">
        <v>1</v>
      </c>
      <c r="AH23" s="85">
        <v>0</v>
      </c>
      <c r="AI23" s="54">
        <f>SUM(AA23:AH23)</f>
        <v>122</v>
      </c>
      <c r="AJ23" s="54">
        <f>AI23/AI$13</f>
        <v>0.57957244655581952</v>
      </c>
    </row>
    <row r="24" spans="1:36" x14ac:dyDescent="0.2">
      <c r="A24" s="46"/>
      <c r="B24" s="23" t="s">
        <v>18</v>
      </c>
      <c r="C24" s="85">
        <v>0</v>
      </c>
      <c r="D24" s="85">
        <v>0</v>
      </c>
      <c r="E24" s="85">
        <v>22</v>
      </c>
      <c r="F24" s="85">
        <v>29</v>
      </c>
      <c r="G24" s="85">
        <v>27</v>
      </c>
      <c r="H24" s="85">
        <v>12</v>
      </c>
      <c r="I24" s="86">
        <v>0</v>
      </c>
      <c r="J24" s="85">
        <v>0</v>
      </c>
      <c r="K24" s="54">
        <f t="shared" si="8"/>
        <v>90</v>
      </c>
      <c r="L24" s="54">
        <f t="shared" si="9"/>
        <v>0.5056179775280899</v>
      </c>
      <c r="M24" s="46"/>
      <c r="N24" s="23" t="s">
        <v>18</v>
      </c>
      <c r="O24" s="85">
        <v>0</v>
      </c>
      <c r="P24" s="85">
        <v>0</v>
      </c>
      <c r="Q24" s="85">
        <v>12</v>
      </c>
      <c r="R24" s="85">
        <v>16</v>
      </c>
      <c r="S24" s="85">
        <v>50</v>
      </c>
      <c r="T24" s="85">
        <v>21</v>
      </c>
      <c r="U24" s="86">
        <v>20</v>
      </c>
      <c r="V24" s="85">
        <v>0</v>
      </c>
      <c r="W24" s="54">
        <f>SUM(O24:V24)</f>
        <v>119</v>
      </c>
      <c r="X24" s="54">
        <f>W24/W$13</f>
        <v>0.59233449477351918</v>
      </c>
      <c r="Y24" s="46"/>
      <c r="Z24" s="23" t="s">
        <v>18</v>
      </c>
      <c r="AA24" s="85">
        <v>0</v>
      </c>
      <c r="AB24" s="85">
        <v>3</v>
      </c>
      <c r="AC24" s="85">
        <v>12</v>
      </c>
      <c r="AD24" s="85">
        <v>0</v>
      </c>
      <c r="AE24" s="85">
        <v>19</v>
      </c>
      <c r="AF24" s="85">
        <v>14</v>
      </c>
      <c r="AG24" s="86">
        <v>37</v>
      </c>
      <c r="AH24" s="85">
        <v>0</v>
      </c>
      <c r="AI24" s="54">
        <f t="shared" ref="AI23:AI27" si="11">SUM(AA24:AH24)</f>
        <v>85</v>
      </c>
      <c r="AJ24" s="54">
        <f t="shared" si="10"/>
        <v>0.40380047505938244</v>
      </c>
    </row>
    <row r="25" spans="1:36" x14ac:dyDescent="0.2">
      <c r="A25" s="46"/>
      <c r="B25" s="23" t="s">
        <v>19</v>
      </c>
      <c r="C25" s="85">
        <v>0</v>
      </c>
      <c r="D25" s="85">
        <v>0</v>
      </c>
      <c r="E25" s="85">
        <v>13</v>
      </c>
      <c r="F25" s="85">
        <v>36</v>
      </c>
      <c r="G25" s="85">
        <v>17</v>
      </c>
      <c r="H25" s="85">
        <v>7</v>
      </c>
      <c r="I25" s="86">
        <v>0</v>
      </c>
      <c r="J25" s="85">
        <v>0</v>
      </c>
      <c r="K25" s="54">
        <f t="shared" si="8"/>
        <v>73</v>
      </c>
      <c r="L25" s="54">
        <f t="shared" si="9"/>
        <v>0.4101123595505618</v>
      </c>
      <c r="M25" s="46"/>
      <c r="N25" s="23" t="s">
        <v>19</v>
      </c>
      <c r="O25" s="85">
        <v>0</v>
      </c>
      <c r="P25" s="85">
        <v>0</v>
      </c>
      <c r="Q25" s="85">
        <v>0</v>
      </c>
      <c r="R25" s="85">
        <v>8</v>
      </c>
      <c r="S25" s="85">
        <v>64</v>
      </c>
      <c r="T25" s="85">
        <v>22</v>
      </c>
      <c r="U25" s="86">
        <v>21</v>
      </c>
      <c r="V25" s="85">
        <v>0</v>
      </c>
      <c r="W25" s="54">
        <f>SUM(O25:V25)</f>
        <v>115</v>
      </c>
      <c r="X25" s="54">
        <f>W25/W$13</f>
        <v>0.57242409158785468</v>
      </c>
      <c r="Y25" s="46"/>
      <c r="Z25" s="23" t="s">
        <v>19</v>
      </c>
      <c r="AA25" s="85">
        <v>0</v>
      </c>
      <c r="AB25" s="85">
        <v>10</v>
      </c>
      <c r="AC25" s="85">
        <v>0</v>
      </c>
      <c r="AD25" s="85">
        <v>13</v>
      </c>
      <c r="AE25" s="85">
        <v>42</v>
      </c>
      <c r="AF25" s="85">
        <v>55</v>
      </c>
      <c r="AG25" s="86">
        <v>11</v>
      </c>
      <c r="AH25" s="85">
        <v>0</v>
      </c>
      <c r="AI25" s="54">
        <f t="shared" si="11"/>
        <v>131</v>
      </c>
      <c r="AJ25" s="54">
        <f t="shared" si="10"/>
        <v>0.6223277909738717</v>
      </c>
    </row>
    <row r="26" spans="1:36" x14ac:dyDescent="0.2">
      <c r="A26" s="46"/>
      <c r="B26" s="23" t="s">
        <v>20</v>
      </c>
      <c r="C26" s="85">
        <v>0</v>
      </c>
      <c r="D26" s="85">
        <v>0</v>
      </c>
      <c r="E26" s="85">
        <v>35</v>
      </c>
      <c r="F26" s="85">
        <v>42</v>
      </c>
      <c r="G26" s="86">
        <v>20</v>
      </c>
      <c r="H26" s="85">
        <v>5</v>
      </c>
      <c r="I26" s="86">
        <v>0</v>
      </c>
      <c r="J26" s="85">
        <v>0</v>
      </c>
      <c r="K26" s="54">
        <f t="shared" si="8"/>
        <v>102</v>
      </c>
      <c r="L26" s="54">
        <f t="shared" si="9"/>
        <v>0.5730337078651685</v>
      </c>
      <c r="M26" s="46"/>
      <c r="N26" s="23" t="s">
        <v>20</v>
      </c>
      <c r="O26" s="85">
        <v>0</v>
      </c>
      <c r="P26" s="85">
        <v>0</v>
      </c>
      <c r="Q26" s="85">
        <v>11</v>
      </c>
      <c r="R26" s="85">
        <v>19</v>
      </c>
      <c r="S26" s="88"/>
      <c r="T26" s="87"/>
      <c r="U26" s="88"/>
      <c r="V26" s="87"/>
      <c r="W26" s="54"/>
      <c r="X26" s="54"/>
      <c r="Y26" s="46"/>
      <c r="Z26" s="23" t="s">
        <v>20</v>
      </c>
      <c r="AA26" s="85">
        <v>0</v>
      </c>
      <c r="AB26" s="85">
        <v>54</v>
      </c>
      <c r="AC26" s="85">
        <v>11</v>
      </c>
      <c r="AD26" s="85">
        <v>15</v>
      </c>
      <c r="AE26" s="86">
        <v>33</v>
      </c>
      <c r="AF26" s="85">
        <v>0</v>
      </c>
      <c r="AG26" s="86">
        <v>0</v>
      </c>
      <c r="AH26" s="85">
        <v>0</v>
      </c>
      <c r="AI26" s="54">
        <f t="shared" si="11"/>
        <v>113</v>
      </c>
      <c r="AJ26" s="54">
        <f t="shared" si="10"/>
        <v>0.53681710213776723</v>
      </c>
    </row>
    <row r="27" spans="1:36" x14ac:dyDescent="0.2">
      <c r="A27" s="46"/>
      <c r="B27" s="23" t="s">
        <v>21</v>
      </c>
      <c r="C27" s="85">
        <v>0</v>
      </c>
      <c r="D27" s="85">
        <v>0</v>
      </c>
      <c r="E27" s="85">
        <v>24</v>
      </c>
      <c r="F27" s="85">
        <v>63</v>
      </c>
      <c r="G27" s="85">
        <v>22</v>
      </c>
      <c r="H27" s="85">
        <v>16</v>
      </c>
      <c r="I27" s="86">
        <v>0</v>
      </c>
      <c r="J27" s="85">
        <v>0</v>
      </c>
      <c r="K27" s="54">
        <f t="shared" ref="K24:K29" si="12">SUM(C27:J27)</f>
        <v>125</v>
      </c>
      <c r="L27" s="54">
        <f>K27/K$13</f>
        <v>0.702247191011236</v>
      </c>
      <c r="M27" s="46"/>
      <c r="N27" s="23" t="s">
        <v>21</v>
      </c>
      <c r="O27" s="85">
        <v>0</v>
      </c>
      <c r="P27" s="85">
        <v>0</v>
      </c>
      <c r="Q27" s="85">
        <v>24</v>
      </c>
      <c r="R27" s="85">
        <v>70</v>
      </c>
      <c r="S27" s="85">
        <v>78</v>
      </c>
      <c r="T27" s="85">
        <v>30</v>
      </c>
      <c r="U27" s="86">
        <v>6</v>
      </c>
      <c r="V27" s="85">
        <v>0</v>
      </c>
      <c r="W27" s="54">
        <f>SUM(O27:V27)</f>
        <v>208</v>
      </c>
      <c r="X27" s="54">
        <f>W27/W$13</f>
        <v>1.0353409656545545</v>
      </c>
      <c r="Y27" s="46"/>
      <c r="Z27" s="23" t="s">
        <v>21</v>
      </c>
      <c r="AA27" s="85">
        <v>0</v>
      </c>
      <c r="AB27" s="85">
        <v>21</v>
      </c>
      <c r="AC27" s="85">
        <v>24</v>
      </c>
      <c r="AD27" s="85">
        <v>125</v>
      </c>
      <c r="AE27" s="85">
        <v>31</v>
      </c>
      <c r="AF27" s="85">
        <v>0</v>
      </c>
      <c r="AG27" s="86">
        <v>0</v>
      </c>
      <c r="AH27" s="85">
        <v>0</v>
      </c>
      <c r="AI27" s="54">
        <f t="shared" si="11"/>
        <v>201</v>
      </c>
      <c r="AJ27" s="54">
        <f t="shared" si="10"/>
        <v>0.95486935866983369</v>
      </c>
    </row>
    <row r="28" spans="1:36" x14ac:dyDescent="0.2">
      <c r="A28" s="46"/>
      <c r="B28" s="23" t="s">
        <v>22</v>
      </c>
      <c r="C28" s="85">
        <v>0</v>
      </c>
      <c r="D28" s="85">
        <v>0</v>
      </c>
      <c r="E28" s="85">
        <v>28</v>
      </c>
      <c r="F28" s="85">
        <v>75</v>
      </c>
      <c r="G28" s="85">
        <v>15</v>
      </c>
      <c r="H28" s="85">
        <v>4</v>
      </c>
      <c r="I28" s="86">
        <v>0</v>
      </c>
      <c r="J28" s="85">
        <v>0</v>
      </c>
      <c r="K28" s="54">
        <f t="shared" si="12"/>
        <v>122</v>
      </c>
      <c r="L28" s="54">
        <f>K28/K$13</f>
        <v>0.6853932584269663</v>
      </c>
      <c r="M28" s="46"/>
      <c r="N28" s="23" t="s">
        <v>22</v>
      </c>
      <c r="O28" s="85">
        <v>0</v>
      </c>
      <c r="P28" s="85">
        <v>0</v>
      </c>
      <c r="Q28" s="85">
        <v>10</v>
      </c>
      <c r="R28" s="85">
        <v>26</v>
      </c>
      <c r="S28" s="85">
        <v>49</v>
      </c>
      <c r="T28" s="85">
        <v>25</v>
      </c>
      <c r="U28" s="86">
        <v>0</v>
      </c>
      <c r="V28" s="85">
        <v>0</v>
      </c>
      <c r="W28" s="54">
        <f>SUM(O28:V28)</f>
        <v>110</v>
      </c>
      <c r="X28" s="54">
        <f>W28/W$13</f>
        <v>0.54753608760577399</v>
      </c>
      <c r="Y28" s="46"/>
      <c r="Z28" s="23" t="s">
        <v>22</v>
      </c>
      <c r="AA28" s="85">
        <v>0</v>
      </c>
      <c r="AB28" s="85">
        <v>9</v>
      </c>
      <c r="AC28" s="85">
        <v>10</v>
      </c>
      <c r="AD28" s="85">
        <v>0</v>
      </c>
      <c r="AE28" s="87"/>
      <c r="AF28" s="87"/>
      <c r="AG28" s="88"/>
      <c r="AH28" s="87"/>
      <c r="AI28" s="54"/>
      <c r="AJ28" s="54"/>
    </row>
    <row r="29" spans="1:36" x14ac:dyDescent="0.2">
      <c r="A29" s="46"/>
      <c r="B29" s="66" t="s">
        <v>11</v>
      </c>
      <c r="C29" s="67">
        <f t="shared" ref="C29:J29" si="13">AVERAGE(C19:C28)</f>
        <v>0</v>
      </c>
      <c r="D29" s="67">
        <f t="shared" si="13"/>
        <v>0</v>
      </c>
      <c r="E29" s="67">
        <f t="shared" si="13"/>
        <v>23.9</v>
      </c>
      <c r="F29" s="67">
        <f t="shared" si="13"/>
        <v>44.3</v>
      </c>
      <c r="G29" s="67">
        <f t="shared" si="13"/>
        <v>22.5</v>
      </c>
      <c r="H29" s="67">
        <f t="shared" si="13"/>
        <v>9.6</v>
      </c>
      <c r="I29" s="67">
        <f t="shared" si="13"/>
        <v>0</v>
      </c>
      <c r="J29" s="67">
        <f t="shared" si="13"/>
        <v>0</v>
      </c>
      <c r="K29" s="67">
        <f>AVERAGE(K19:K28)</f>
        <v>100.3</v>
      </c>
      <c r="L29" s="55">
        <f>K29/K$13</f>
        <v>0.56348314606741567</v>
      </c>
      <c r="M29" s="46"/>
      <c r="N29" s="66" t="s">
        <v>11</v>
      </c>
      <c r="O29" s="67">
        <f t="shared" ref="O29:V29" si="14">AVERAGE(O19:O28)</f>
        <v>0</v>
      </c>
      <c r="P29" s="67">
        <f t="shared" si="14"/>
        <v>0</v>
      </c>
      <c r="Q29" s="67">
        <f t="shared" si="14"/>
        <v>10.8</v>
      </c>
      <c r="R29" s="67">
        <f t="shared" si="14"/>
        <v>31.4</v>
      </c>
      <c r="S29" s="67">
        <f t="shared" si="14"/>
        <v>53.444444444444443</v>
      </c>
      <c r="T29" s="67">
        <f t="shared" si="14"/>
        <v>24.25</v>
      </c>
      <c r="U29" s="67">
        <f t="shared" si="14"/>
        <v>10.875</v>
      </c>
      <c r="V29" s="67">
        <f t="shared" si="14"/>
        <v>0</v>
      </c>
      <c r="W29" s="67">
        <f>AVERAGE(W19:W28)</f>
        <v>141.5</v>
      </c>
      <c r="X29" s="55">
        <f>W29/W$13</f>
        <v>0.70433051269288205</v>
      </c>
      <c r="Y29" s="68"/>
      <c r="Z29" s="66" t="s">
        <v>11</v>
      </c>
      <c r="AA29" s="67">
        <f t="shared" ref="AA29:AH29" si="15">AVERAGE(AA19:AA28)</f>
        <v>0</v>
      </c>
      <c r="AB29" s="67">
        <f t="shared" si="15"/>
        <v>9.6999999999999993</v>
      </c>
      <c r="AC29" s="67">
        <f t="shared" si="15"/>
        <v>7.6</v>
      </c>
      <c r="AD29" s="67">
        <f t="shared" si="15"/>
        <v>28</v>
      </c>
      <c r="AE29" s="67">
        <f t="shared" si="15"/>
        <v>50.444444444444443</v>
      </c>
      <c r="AF29" s="67">
        <f>AVERAGE(AF19:AF28)</f>
        <v>29</v>
      </c>
      <c r="AG29" s="67">
        <f t="shared" si="15"/>
        <v>10.777777777777779</v>
      </c>
      <c r="AH29" s="67">
        <f t="shared" si="15"/>
        <v>0.55555555555555558</v>
      </c>
      <c r="AI29" s="67">
        <f>AVERAGE(AI19:AI28)</f>
        <v>139</v>
      </c>
      <c r="AJ29" s="55">
        <f>AI29/AI$13</f>
        <v>0.66033254156769594</v>
      </c>
    </row>
    <row r="30" spans="1:36" x14ac:dyDescent="0.2">
      <c r="A30" s="46"/>
      <c r="B30" s="66" t="s">
        <v>12</v>
      </c>
      <c r="C30" s="69">
        <f t="shared" ref="C30:J30" si="16">(STDEV(C19:C28))/(SQRT(COUNT(C19:C28)))</f>
        <v>0</v>
      </c>
      <c r="D30" s="69">
        <f t="shared" si="16"/>
        <v>0</v>
      </c>
      <c r="E30" s="69">
        <f t="shared" si="16"/>
        <v>2.1574161500379199</v>
      </c>
      <c r="F30" s="69">
        <f t="shared" si="16"/>
        <v>4.939748081745778</v>
      </c>
      <c r="G30" s="69">
        <f t="shared" si="16"/>
        <v>2.997220935021863</v>
      </c>
      <c r="H30" s="69">
        <f t="shared" si="16"/>
        <v>1.4772346537440222</v>
      </c>
      <c r="I30" s="69">
        <f t="shared" si="16"/>
        <v>0</v>
      </c>
      <c r="J30" s="69">
        <f t="shared" si="16"/>
        <v>0</v>
      </c>
      <c r="K30" s="69">
        <f>(STDEV(K19:K28))/(SQRT(COUNT(K19:K28)))</f>
        <v>5.4161281783617818</v>
      </c>
      <c r="L30" s="55">
        <f>K30/K$13</f>
        <v>3.042768639529091E-2</v>
      </c>
      <c r="M30" s="46"/>
      <c r="N30" s="66" t="s">
        <v>12</v>
      </c>
      <c r="O30" s="69">
        <f t="shared" ref="O30:V30" si="17">(STDEV(O19:O28))/(SQRT(COUNT(O19:O28)))</f>
        <v>0</v>
      </c>
      <c r="P30" s="69">
        <f t="shared" si="17"/>
        <v>0</v>
      </c>
      <c r="Q30" s="69">
        <f t="shared" si="17"/>
        <v>2.4120070020167388</v>
      </c>
      <c r="R30" s="69">
        <f t="shared" si="17"/>
        <v>7.9571072353937495</v>
      </c>
      <c r="S30" s="69">
        <f t="shared" si="17"/>
        <v>6.6876983067401676</v>
      </c>
      <c r="T30" s="69">
        <f t="shared" si="17"/>
        <v>2.6842796320162217</v>
      </c>
      <c r="U30" s="69">
        <f t="shared" si="17"/>
        <v>3.1760122121031853</v>
      </c>
      <c r="V30" s="69">
        <f t="shared" si="17"/>
        <v>0</v>
      </c>
      <c r="W30" s="69">
        <f>(STDEV(W19:W28))/(SQRT(COUNT(W19:W28)))</f>
        <v>15.286548708867263</v>
      </c>
      <c r="X30" s="55">
        <f>W30/W$13</f>
        <v>7.6090337027711619E-2</v>
      </c>
      <c r="Y30" s="70"/>
      <c r="Z30" s="66" t="s">
        <v>12</v>
      </c>
      <c r="AA30" s="69">
        <f t="shared" ref="AA30:AH30" si="18">(STDEV(AA19:AA28))/(SQRT(COUNT(AA19:AA28)))</f>
        <v>0</v>
      </c>
      <c r="AB30" s="69">
        <f t="shared" si="18"/>
        <v>5.3811399040228149</v>
      </c>
      <c r="AC30" s="69">
        <f t="shared" si="18"/>
        <v>2.4684678108764824</v>
      </c>
      <c r="AD30" s="69">
        <f t="shared" si="18"/>
        <v>11.69045194450012</v>
      </c>
      <c r="AE30" s="69">
        <f t="shared" si="18"/>
        <v>7.6323709566394307</v>
      </c>
      <c r="AF30" s="69">
        <f>(STDEV(AF19:AF28))/(SQRT(COUNT(AF19:AF28)))</f>
        <v>6.8048185541978681</v>
      </c>
      <c r="AG30" s="69">
        <f t="shared" si="18"/>
        <v>3.9853125409913233</v>
      </c>
      <c r="AH30" s="69">
        <f t="shared" si="18"/>
        <v>0.55555555555555558</v>
      </c>
      <c r="AI30" s="69">
        <f>(STDEV(AI19:AI28))/(SQRT(COUNT(AI19:AI28)))</f>
        <v>13.736609641554368</v>
      </c>
      <c r="AJ30" s="55">
        <f>AI30/AI$13</f>
        <v>6.5257052928999373E-2</v>
      </c>
    </row>
    <row r="31" spans="1:36" x14ac:dyDescent="0.2">
      <c r="A31" s="46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43"/>
      <c r="M31" s="46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  <c r="Z31" s="61"/>
      <c r="AA31" s="62"/>
      <c r="AB31" s="62"/>
      <c r="AC31" s="62"/>
      <c r="AD31" s="62"/>
      <c r="AE31" s="62"/>
      <c r="AF31" s="62"/>
      <c r="AG31" s="62"/>
      <c r="AH31" s="62"/>
      <c r="AI31" s="62"/>
      <c r="AJ31" s="43"/>
    </row>
    <row r="32" spans="1:36" x14ac:dyDescent="0.2">
      <c r="A32" s="46"/>
      <c r="B32" s="5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6"/>
      <c r="N32" s="50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6"/>
      <c r="Z32" s="50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x14ac:dyDescent="0.2">
      <c r="A33" s="46"/>
      <c r="B33" s="5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6"/>
      <c r="N33" s="50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6"/>
      <c r="Z33" s="50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x14ac:dyDescent="0.2">
      <c r="A34" s="46"/>
      <c r="B34" s="5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6"/>
      <c r="N34" s="50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6"/>
      <c r="Z34" s="50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x14ac:dyDescent="0.2">
      <c r="A35" s="46"/>
      <c r="B35" s="64" t="s">
        <v>69</v>
      </c>
      <c r="C35" s="65">
        <v>0</v>
      </c>
      <c r="D35" s="65">
        <v>1</v>
      </c>
      <c r="E35" s="65">
        <v>2</v>
      </c>
      <c r="F35" s="65">
        <v>3</v>
      </c>
      <c r="G35" s="65">
        <v>4</v>
      </c>
      <c r="H35" s="65">
        <v>5</v>
      </c>
      <c r="I35" s="65">
        <v>6</v>
      </c>
      <c r="J35" s="65">
        <v>7</v>
      </c>
      <c r="K35" s="65" t="s">
        <v>0</v>
      </c>
      <c r="L35" s="65" t="s">
        <v>31</v>
      </c>
      <c r="M35" s="46"/>
      <c r="N35" s="64" t="s">
        <v>60</v>
      </c>
      <c r="O35" s="65">
        <v>0</v>
      </c>
      <c r="P35" s="65">
        <v>1</v>
      </c>
      <c r="Q35" s="65">
        <v>2</v>
      </c>
      <c r="R35" s="65">
        <v>3</v>
      </c>
      <c r="S35" s="65">
        <v>4</v>
      </c>
      <c r="T35" s="65">
        <v>5</v>
      </c>
      <c r="U35" s="65">
        <v>6</v>
      </c>
      <c r="V35" s="65">
        <v>7</v>
      </c>
      <c r="W35" s="65" t="s">
        <v>0</v>
      </c>
      <c r="X35" s="65" t="s">
        <v>40</v>
      </c>
      <c r="Y35" s="51"/>
      <c r="Z35" s="64" t="s">
        <v>78</v>
      </c>
      <c r="AA35" s="65">
        <v>0</v>
      </c>
      <c r="AB35" s="65">
        <v>1</v>
      </c>
      <c r="AC35" s="65">
        <v>2</v>
      </c>
      <c r="AD35" s="65">
        <v>3</v>
      </c>
      <c r="AE35" s="65">
        <v>4</v>
      </c>
      <c r="AF35" s="65">
        <v>5</v>
      </c>
      <c r="AG35" s="65">
        <v>6</v>
      </c>
      <c r="AH35" s="65">
        <v>7</v>
      </c>
      <c r="AI35" s="65" t="s">
        <v>0</v>
      </c>
      <c r="AJ35" s="65" t="s">
        <v>40</v>
      </c>
    </row>
    <row r="36" spans="1:36" x14ac:dyDescent="0.2">
      <c r="A36" s="46"/>
      <c r="B36" s="23" t="s">
        <v>13</v>
      </c>
      <c r="C36" s="85">
        <v>0</v>
      </c>
      <c r="D36" s="85">
        <v>0</v>
      </c>
      <c r="E36" s="86">
        <v>46</v>
      </c>
      <c r="F36" s="86">
        <v>50</v>
      </c>
      <c r="G36" s="86">
        <v>29</v>
      </c>
      <c r="H36" s="89">
        <v>14</v>
      </c>
      <c r="I36" s="89">
        <v>0</v>
      </c>
      <c r="J36" s="89">
        <v>0</v>
      </c>
      <c r="K36" s="54">
        <f>SUM(C36:J36)</f>
        <v>139</v>
      </c>
      <c r="L36" s="54">
        <f t="shared" ref="L36:L37" si="19">K36/K$13</f>
        <v>0.7808988764044944</v>
      </c>
      <c r="M36" s="46"/>
      <c r="N36" s="23" t="s">
        <v>13</v>
      </c>
      <c r="O36" s="85">
        <v>0</v>
      </c>
      <c r="P36" s="85">
        <v>0</v>
      </c>
      <c r="Q36" s="86">
        <v>14</v>
      </c>
      <c r="R36" s="86">
        <v>23</v>
      </c>
      <c r="S36" s="86">
        <v>11</v>
      </c>
      <c r="T36" s="93"/>
      <c r="U36" s="93"/>
      <c r="V36" s="93"/>
      <c r="W36" s="54"/>
      <c r="X36" s="54"/>
      <c r="Y36" s="46"/>
      <c r="Z36" s="23" t="s">
        <v>13</v>
      </c>
      <c r="AA36" s="85">
        <v>0</v>
      </c>
      <c r="AB36" s="85">
        <v>0</v>
      </c>
      <c r="AC36" s="86">
        <v>6</v>
      </c>
      <c r="AD36" s="86">
        <v>6</v>
      </c>
      <c r="AE36" s="86">
        <v>43</v>
      </c>
      <c r="AF36" s="89">
        <v>27</v>
      </c>
      <c r="AG36" s="89">
        <v>50</v>
      </c>
      <c r="AH36" s="89">
        <v>2</v>
      </c>
      <c r="AI36" s="54">
        <f>SUM(AA36:AH36)</f>
        <v>134</v>
      </c>
      <c r="AJ36" s="54">
        <f>AI36/AI$13</f>
        <v>0.63657957244655583</v>
      </c>
    </row>
    <row r="37" spans="1:36" x14ac:dyDescent="0.2">
      <c r="A37" s="46"/>
      <c r="B37" s="23" t="s">
        <v>29</v>
      </c>
      <c r="C37" s="85">
        <v>0</v>
      </c>
      <c r="D37" s="85">
        <v>0</v>
      </c>
      <c r="E37" s="86">
        <v>57</v>
      </c>
      <c r="F37" s="85">
        <v>37</v>
      </c>
      <c r="G37" s="86">
        <v>23</v>
      </c>
      <c r="H37" s="87"/>
      <c r="I37" s="87"/>
      <c r="J37" s="87"/>
      <c r="K37" s="54"/>
      <c r="L37" s="54"/>
      <c r="M37" s="46"/>
      <c r="N37" s="23" t="s">
        <v>29</v>
      </c>
      <c r="O37" s="85">
        <v>0</v>
      </c>
      <c r="P37" s="85">
        <v>0</v>
      </c>
      <c r="Q37" s="86">
        <v>0</v>
      </c>
      <c r="R37" s="87" t="s">
        <v>74</v>
      </c>
      <c r="S37" s="88"/>
      <c r="T37" s="87"/>
      <c r="U37" s="87"/>
      <c r="V37" s="87"/>
      <c r="W37" s="54"/>
      <c r="X37" s="54"/>
      <c r="Y37" s="46"/>
      <c r="Z37" s="23" t="s">
        <v>29</v>
      </c>
      <c r="AA37" s="85">
        <v>0</v>
      </c>
      <c r="AB37" s="85">
        <v>0</v>
      </c>
      <c r="AC37" s="86">
        <v>0</v>
      </c>
      <c r="AD37" s="85">
        <v>12</v>
      </c>
      <c r="AE37" s="88"/>
      <c r="AF37" s="87"/>
      <c r="AG37" s="87"/>
      <c r="AH37" s="87"/>
      <c r="AI37" s="54"/>
      <c r="AJ37" s="54"/>
    </row>
    <row r="38" spans="1:36" x14ac:dyDescent="0.2">
      <c r="A38" s="46"/>
      <c r="B38" s="23" t="s">
        <v>30</v>
      </c>
      <c r="C38" s="85">
        <v>0</v>
      </c>
      <c r="D38" s="85">
        <v>0</v>
      </c>
      <c r="E38" s="86">
        <v>36</v>
      </c>
      <c r="F38" s="85">
        <v>48</v>
      </c>
      <c r="G38" s="86">
        <v>25</v>
      </c>
      <c r="H38" s="87"/>
      <c r="I38" s="87"/>
      <c r="J38" s="87"/>
      <c r="K38" s="54"/>
      <c r="L38" s="54"/>
      <c r="M38" s="46"/>
      <c r="N38" s="23" t="s">
        <v>30</v>
      </c>
      <c r="O38" s="85">
        <v>0</v>
      </c>
      <c r="P38" s="85">
        <v>0</v>
      </c>
      <c r="Q38" s="86">
        <v>29</v>
      </c>
      <c r="R38" s="85">
        <v>16</v>
      </c>
      <c r="S38" s="86">
        <v>8</v>
      </c>
      <c r="T38" s="87"/>
      <c r="U38" s="87"/>
      <c r="V38" s="87"/>
      <c r="W38" s="54"/>
      <c r="X38" s="54"/>
      <c r="Y38" s="46"/>
      <c r="Z38" s="23" t="s">
        <v>30</v>
      </c>
      <c r="AA38" s="85">
        <v>0</v>
      </c>
      <c r="AB38" s="85">
        <v>0</v>
      </c>
      <c r="AC38" s="86">
        <v>0</v>
      </c>
      <c r="AD38" s="85">
        <v>16</v>
      </c>
      <c r="AE38" s="86">
        <v>5</v>
      </c>
      <c r="AF38" s="87"/>
      <c r="AG38" s="87"/>
      <c r="AH38" s="87"/>
      <c r="AI38" s="54"/>
      <c r="AJ38" s="54"/>
    </row>
    <row r="39" spans="1:36" x14ac:dyDescent="0.2">
      <c r="A39" s="46"/>
      <c r="B39" s="23" t="s">
        <v>16</v>
      </c>
      <c r="C39" s="85">
        <v>0</v>
      </c>
      <c r="D39" s="85">
        <v>0</v>
      </c>
      <c r="E39" s="86">
        <v>40</v>
      </c>
      <c r="F39" s="85">
        <v>52</v>
      </c>
      <c r="G39" s="85">
        <v>28</v>
      </c>
      <c r="H39" s="85">
        <v>12</v>
      </c>
      <c r="I39" s="85">
        <v>0</v>
      </c>
      <c r="J39" s="85">
        <v>0</v>
      </c>
      <c r="K39" s="54">
        <f t="shared" ref="K39:K45" si="20">SUM(C39:J39)</f>
        <v>132</v>
      </c>
      <c r="L39" s="54">
        <f>K39/K$13</f>
        <v>0.7415730337078652</v>
      </c>
      <c r="M39" s="46"/>
      <c r="N39" s="23" t="s">
        <v>16</v>
      </c>
      <c r="O39" s="85">
        <v>0</v>
      </c>
      <c r="P39" s="85">
        <v>0</v>
      </c>
      <c r="Q39" s="86">
        <v>22</v>
      </c>
      <c r="R39" s="85">
        <v>35</v>
      </c>
      <c r="S39" s="85">
        <v>19</v>
      </c>
      <c r="T39" s="87"/>
      <c r="U39" s="87"/>
      <c r="V39" s="87"/>
      <c r="W39" s="54"/>
      <c r="X39" s="54"/>
      <c r="Y39" s="46"/>
      <c r="Z39" s="23" t="s">
        <v>16</v>
      </c>
      <c r="AA39" s="85">
        <v>0</v>
      </c>
      <c r="AB39" s="85">
        <v>0</v>
      </c>
      <c r="AC39" s="86">
        <v>10</v>
      </c>
      <c r="AD39" s="85">
        <v>49</v>
      </c>
      <c r="AE39" s="85">
        <v>39</v>
      </c>
      <c r="AF39" s="85">
        <v>18</v>
      </c>
      <c r="AG39" s="85">
        <v>7</v>
      </c>
      <c r="AH39" s="85">
        <v>0</v>
      </c>
      <c r="AI39" s="54">
        <f t="shared" ref="AI37:AI45" si="21">SUM(AA39:AH39)</f>
        <v>123</v>
      </c>
      <c r="AJ39" s="54">
        <f t="shared" ref="AJ37:AJ45" si="22">AI39/AI$13</f>
        <v>0.58432304038004745</v>
      </c>
    </row>
    <row r="40" spans="1:36" x14ac:dyDescent="0.2">
      <c r="A40" s="46"/>
      <c r="B40" s="23" t="s">
        <v>17</v>
      </c>
      <c r="C40" s="85">
        <v>0</v>
      </c>
      <c r="D40" s="85">
        <v>0</v>
      </c>
      <c r="E40" s="86">
        <v>47</v>
      </c>
      <c r="F40" s="85">
        <v>54</v>
      </c>
      <c r="G40" s="85">
        <v>18</v>
      </c>
      <c r="H40" s="86">
        <v>6</v>
      </c>
      <c r="I40" s="85">
        <v>0</v>
      </c>
      <c r="J40" s="85">
        <v>0</v>
      </c>
      <c r="K40" s="54">
        <f t="shared" si="20"/>
        <v>125</v>
      </c>
      <c r="L40" s="54">
        <f>K40/K$13</f>
        <v>0.702247191011236</v>
      </c>
      <c r="M40" s="46"/>
      <c r="N40" s="23" t="s">
        <v>17</v>
      </c>
      <c r="O40" s="85">
        <v>0</v>
      </c>
      <c r="P40" s="85">
        <v>0</v>
      </c>
      <c r="Q40" s="86">
        <v>26</v>
      </c>
      <c r="R40" s="85">
        <v>25</v>
      </c>
      <c r="S40" s="85">
        <v>42</v>
      </c>
      <c r="T40" s="88"/>
      <c r="U40" s="87"/>
      <c r="V40" s="87"/>
      <c r="W40" s="54"/>
      <c r="X40" s="54"/>
      <c r="Y40" s="46"/>
      <c r="Z40" s="23" t="s">
        <v>17</v>
      </c>
      <c r="AA40" s="85">
        <v>0</v>
      </c>
      <c r="AB40" s="85">
        <v>0</v>
      </c>
      <c r="AC40" s="86">
        <v>30</v>
      </c>
      <c r="AD40" s="85">
        <v>45</v>
      </c>
      <c r="AE40" s="85">
        <v>55</v>
      </c>
      <c r="AF40" s="86">
        <v>23</v>
      </c>
      <c r="AG40" s="85">
        <v>35</v>
      </c>
      <c r="AH40" s="85">
        <v>0</v>
      </c>
      <c r="AI40" s="54">
        <f t="shared" si="21"/>
        <v>188</v>
      </c>
      <c r="AJ40" s="54">
        <f t="shared" si="22"/>
        <v>0.89311163895486934</v>
      </c>
    </row>
    <row r="41" spans="1:36" x14ac:dyDescent="0.2">
      <c r="A41" s="46"/>
      <c r="B41" s="23" t="s">
        <v>18</v>
      </c>
      <c r="C41" s="85">
        <v>0</v>
      </c>
      <c r="D41" s="85">
        <v>0</v>
      </c>
      <c r="E41" s="85">
        <v>65</v>
      </c>
      <c r="F41" s="85">
        <v>27</v>
      </c>
      <c r="G41" s="85">
        <v>40</v>
      </c>
      <c r="H41" s="87"/>
      <c r="I41" s="87"/>
      <c r="J41" s="87"/>
      <c r="K41" s="54"/>
      <c r="L41" s="54"/>
      <c r="M41" s="46"/>
      <c r="N41" s="23" t="s">
        <v>18</v>
      </c>
      <c r="O41" s="85">
        <v>0</v>
      </c>
      <c r="P41" s="85">
        <v>0</v>
      </c>
      <c r="Q41" s="85">
        <v>15</v>
      </c>
      <c r="R41" s="85">
        <v>21</v>
      </c>
      <c r="S41" s="85">
        <v>71</v>
      </c>
      <c r="T41" s="85">
        <v>31</v>
      </c>
      <c r="U41" s="85">
        <v>20</v>
      </c>
      <c r="V41" s="85">
        <v>0</v>
      </c>
      <c r="W41" s="54">
        <f t="shared" ref="W37:W42" si="23">SUM(O41:V41)</f>
        <v>158</v>
      </c>
      <c r="X41" s="54">
        <f t="shared" ref="X37:X42" si="24">W41/W$13</f>
        <v>0.78646092583374816</v>
      </c>
      <c r="Y41" s="46"/>
      <c r="Z41" s="23" t="s">
        <v>18</v>
      </c>
      <c r="AA41" s="85">
        <v>0</v>
      </c>
      <c r="AB41" s="85">
        <v>0</v>
      </c>
      <c r="AC41" s="85">
        <v>19</v>
      </c>
      <c r="AD41" s="85">
        <v>53</v>
      </c>
      <c r="AE41" s="85">
        <v>64</v>
      </c>
      <c r="AF41" s="85">
        <v>19</v>
      </c>
      <c r="AG41" s="85">
        <v>20</v>
      </c>
      <c r="AH41" s="85">
        <v>0</v>
      </c>
      <c r="AI41" s="54">
        <f t="shared" si="21"/>
        <v>175</v>
      </c>
      <c r="AJ41" s="54">
        <f t="shared" si="22"/>
        <v>0.83135391923990498</v>
      </c>
    </row>
    <row r="42" spans="1:36" x14ac:dyDescent="0.2">
      <c r="A42" s="46"/>
      <c r="B42" s="23" t="s">
        <v>19</v>
      </c>
      <c r="C42" s="85">
        <v>0</v>
      </c>
      <c r="D42" s="85">
        <v>0</v>
      </c>
      <c r="E42" s="90">
        <v>54</v>
      </c>
      <c r="F42" s="85">
        <v>53</v>
      </c>
      <c r="G42" s="85">
        <v>27</v>
      </c>
      <c r="H42" s="85">
        <v>27</v>
      </c>
      <c r="I42" s="85">
        <v>5</v>
      </c>
      <c r="J42" s="85">
        <v>0</v>
      </c>
      <c r="K42" s="54">
        <f t="shared" si="20"/>
        <v>166</v>
      </c>
      <c r="L42" s="54">
        <f t="shared" ref="L41:L45" si="25">K42/K$13</f>
        <v>0.93258426966292129</v>
      </c>
      <c r="M42" s="46"/>
      <c r="N42" s="23" t="s">
        <v>19</v>
      </c>
      <c r="O42" s="85">
        <v>0</v>
      </c>
      <c r="P42" s="85">
        <v>0</v>
      </c>
      <c r="Q42" s="90">
        <v>24</v>
      </c>
      <c r="R42" s="85">
        <v>18</v>
      </c>
      <c r="S42" s="85">
        <v>51</v>
      </c>
      <c r="T42" s="85">
        <v>20</v>
      </c>
      <c r="U42" s="85">
        <v>0</v>
      </c>
      <c r="V42" s="85">
        <v>0</v>
      </c>
      <c r="W42" s="54">
        <f t="shared" si="23"/>
        <v>113</v>
      </c>
      <c r="X42" s="54">
        <f t="shared" si="24"/>
        <v>0.56246888999502243</v>
      </c>
      <c r="Y42" s="46"/>
      <c r="Z42" s="23" t="s">
        <v>19</v>
      </c>
      <c r="AA42" s="85">
        <v>0</v>
      </c>
      <c r="AB42" s="85">
        <v>0</v>
      </c>
      <c r="AC42" s="90">
        <v>5</v>
      </c>
      <c r="AD42" s="85">
        <v>15</v>
      </c>
      <c r="AE42" s="85">
        <v>66</v>
      </c>
      <c r="AF42" s="85">
        <v>13</v>
      </c>
      <c r="AG42" s="85">
        <v>45</v>
      </c>
      <c r="AH42" s="85">
        <v>0</v>
      </c>
      <c r="AI42" s="54">
        <f t="shared" si="21"/>
        <v>144</v>
      </c>
      <c r="AJ42" s="54">
        <f t="shared" si="22"/>
        <v>0.68408551068883605</v>
      </c>
    </row>
    <row r="43" spans="1:36" x14ac:dyDescent="0.2">
      <c r="A43" s="46"/>
      <c r="B43" s="23" t="s">
        <v>20</v>
      </c>
      <c r="C43" s="85">
        <v>0</v>
      </c>
      <c r="D43" s="85">
        <v>0</v>
      </c>
      <c r="E43" s="85">
        <v>61</v>
      </c>
      <c r="F43" s="85">
        <v>49</v>
      </c>
      <c r="G43" s="85">
        <v>23</v>
      </c>
      <c r="H43" s="85">
        <v>15</v>
      </c>
      <c r="I43" s="85">
        <v>3</v>
      </c>
      <c r="J43" s="85">
        <v>0</v>
      </c>
      <c r="K43" s="54">
        <f t="shared" si="20"/>
        <v>151</v>
      </c>
      <c r="L43" s="54">
        <f t="shared" si="25"/>
        <v>0.848314606741573</v>
      </c>
      <c r="M43" s="46"/>
      <c r="N43" s="23" t="s">
        <v>20</v>
      </c>
      <c r="O43" s="85">
        <v>0</v>
      </c>
      <c r="P43" s="85">
        <v>0</v>
      </c>
      <c r="Q43" s="85">
        <v>11</v>
      </c>
      <c r="R43" s="85">
        <v>26</v>
      </c>
      <c r="S43" s="85">
        <v>43</v>
      </c>
      <c r="T43" s="85">
        <v>41</v>
      </c>
      <c r="U43" s="85">
        <v>23</v>
      </c>
      <c r="V43" s="85">
        <v>0</v>
      </c>
      <c r="W43" s="54">
        <f>SUM(O43:V43)</f>
        <v>144</v>
      </c>
      <c r="X43" s="54">
        <f>W43/W$13</f>
        <v>0.71677451468392228</v>
      </c>
      <c r="Y43" s="46"/>
      <c r="Z43" s="23" t="s">
        <v>20</v>
      </c>
      <c r="AA43" s="85">
        <v>0</v>
      </c>
      <c r="AB43" s="85">
        <v>0</v>
      </c>
      <c r="AC43" s="85">
        <v>22</v>
      </c>
      <c r="AD43" s="85">
        <v>79</v>
      </c>
      <c r="AE43" s="85">
        <v>63</v>
      </c>
      <c r="AF43" s="85">
        <v>29</v>
      </c>
      <c r="AG43" s="85">
        <v>12</v>
      </c>
      <c r="AH43" s="85">
        <v>0</v>
      </c>
      <c r="AI43" s="54">
        <f t="shared" si="21"/>
        <v>205</v>
      </c>
      <c r="AJ43" s="54">
        <f t="shared" si="22"/>
        <v>0.97387173396674587</v>
      </c>
    </row>
    <row r="44" spans="1:36" x14ac:dyDescent="0.2">
      <c r="A44" s="46"/>
      <c r="B44" s="23" t="s">
        <v>21</v>
      </c>
      <c r="C44" s="85">
        <v>0</v>
      </c>
      <c r="D44" s="85">
        <v>0</v>
      </c>
      <c r="E44" s="86">
        <v>47</v>
      </c>
      <c r="F44" s="86">
        <v>46</v>
      </c>
      <c r="G44" s="86">
        <v>26</v>
      </c>
      <c r="H44" s="86">
        <v>26</v>
      </c>
      <c r="I44" s="86">
        <v>0</v>
      </c>
      <c r="J44" s="86">
        <v>0</v>
      </c>
      <c r="K44" s="54">
        <f t="shared" si="20"/>
        <v>145</v>
      </c>
      <c r="L44" s="54">
        <f t="shared" si="25"/>
        <v>0.8146067415730337</v>
      </c>
      <c r="M44" s="46"/>
      <c r="N44" s="23" t="s">
        <v>21</v>
      </c>
      <c r="O44" s="85">
        <v>0</v>
      </c>
      <c r="P44" s="85">
        <v>0</v>
      </c>
      <c r="Q44" s="86">
        <v>36</v>
      </c>
      <c r="R44" s="86">
        <v>45</v>
      </c>
      <c r="S44" s="86">
        <v>50</v>
      </c>
      <c r="T44" s="92">
        <v>34</v>
      </c>
      <c r="U44" s="86">
        <v>7</v>
      </c>
      <c r="V44" s="86">
        <v>0</v>
      </c>
      <c r="W44" s="54">
        <f>SUM(O44:V44)</f>
        <v>172</v>
      </c>
      <c r="X44" s="54">
        <f>W44/W$13</f>
        <v>0.85614733698357393</v>
      </c>
      <c r="Y44" s="46"/>
      <c r="Z44" s="23" t="s">
        <v>21</v>
      </c>
      <c r="AA44" s="85">
        <v>0</v>
      </c>
      <c r="AB44" s="85">
        <v>0</v>
      </c>
      <c r="AC44" s="86">
        <v>0</v>
      </c>
      <c r="AD44" s="86">
        <v>0</v>
      </c>
      <c r="AE44" s="88"/>
      <c r="AF44" s="94"/>
      <c r="AG44" s="88"/>
      <c r="AH44" s="88"/>
      <c r="AI44" s="54"/>
      <c r="AJ44" s="54"/>
    </row>
    <row r="45" spans="1:36" x14ac:dyDescent="0.2">
      <c r="A45" s="46"/>
      <c r="B45" s="23" t="s">
        <v>22</v>
      </c>
      <c r="C45" s="85">
        <v>0</v>
      </c>
      <c r="D45" s="85">
        <v>0</v>
      </c>
      <c r="E45" s="85">
        <v>53</v>
      </c>
      <c r="F45" s="85">
        <v>63</v>
      </c>
      <c r="G45" s="85">
        <v>14</v>
      </c>
      <c r="H45" s="86">
        <v>13</v>
      </c>
      <c r="I45" s="85">
        <v>1</v>
      </c>
      <c r="J45" s="85">
        <v>0</v>
      </c>
      <c r="K45" s="54">
        <f t="shared" si="20"/>
        <v>144</v>
      </c>
      <c r="L45" s="54">
        <f t="shared" si="25"/>
        <v>0.8089887640449438</v>
      </c>
      <c r="M45" s="46"/>
      <c r="N45" s="23" t="s">
        <v>22</v>
      </c>
      <c r="O45" s="85">
        <v>0</v>
      </c>
      <c r="P45" s="85">
        <v>0</v>
      </c>
      <c r="Q45" s="85">
        <v>19</v>
      </c>
      <c r="R45" s="85">
        <v>10</v>
      </c>
      <c r="S45" s="85">
        <v>39</v>
      </c>
      <c r="T45" s="85">
        <v>18</v>
      </c>
      <c r="U45" s="85">
        <v>0</v>
      </c>
      <c r="V45" s="85">
        <v>0</v>
      </c>
      <c r="W45" s="54">
        <f>SUM(O45:V45)</f>
        <v>86</v>
      </c>
      <c r="X45" s="54">
        <f>W45/W$13</f>
        <v>0.42807366849178696</v>
      </c>
      <c r="Y45" s="46"/>
      <c r="Z45" s="23" t="s">
        <v>22</v>
      </c>
      <c r="AA45" s="85">
        <v>0</v>
      </c>
      <c r="AB45" s="85">
        <v>0</v>
      </c>
      <c r="AC45" s="85">
        <v>13</v>
      </c>
      <c r="AD45" s="85">
        <v>30</v>
      </c>
      <c r="AE45" s="85">
        <v>60</v>
      </c>
      <c r="AF45" s="85">
        <v>53</v>
      </c>
      <c r="AG45" s="85">
        <v>4</v>
      </c>
      <c r="AH45" s="85">
        <v>0</v>
      </c>
      <c r="AI45" s="54">
        <f t="shared" si="21"/>
        <v>160</v>
      </c>
      <c r="AJ45" s="54">
        <f t="shared" si="22"/>
        <v>0.76009501187648454</v>
      </c>
    </row>
    <row r="46" spans="1:36" x14ac:dyDescent="0.2">
      <c r="A46" s="46"/>
      <c r="B46" s="23" t="s">
        <v>11</v>
      </c>
      <c r="C46" s="55">
        <f t="shared" ref="C46:J46" si="26">AVERAGE(C36:C45)</f>
        <v>0</v>
      </c>
      <c r="D46" s="55">
        <f t="shared" si="26"/>
        <v>0</v>
      </c>
      <c r="E46" s="55">
        <f t="shared" si="26"/>
        <v>50.6</v>
      </c>
      <c r="F46" s="55">
        <f t="shared" si="26"/>
        <v>47.9</v>
      </c>
      <c r="G46" s="55">
        <f t="shared" si="26"/>
        <v>25.3</v>
      </c>
      <c r="H46" s="55">
        <f t="shared" si="26"/>
        <v>16.142857142857142</v>
      </c>
      <c r="I46" s="55">
        <f t="shared" si="26"/>
        <v>1.2857142857142858</v>
      </c>
      <c r="J46" s="55">
        <f t="shared" si="26"/>
        <v>0</v>
      </c>
      <c r="K46" s="55">
        <f>AVERAGE(K36:K45)</f>
        <v>143.14285714285714</v>
      </c>
      <c r="L46" s="55">
        <f>K46/K$13</f>
        <v>0.8041733547351525</v>
      </c>
      <c r="M46" s="46"/>
      <c r="N46" s="23" t="s">
        <v>11</v>
      </c>
      <c r="O46" s="55">
        <f t="shared" ref="O46:V46" si="27">AVERAGE(O36:O45)</f>
        <v>0</v>
      </c>
      <c r="P46" s="55">
        <f t="shared" si="27"/>
        <v>0</v>
      </c>
      <c r="Q46" s="55">
        <f t="shared" si="27"/>
        <v>19.600000000000001</v>
      </c>
      <c r="R46" s="55">
        <f t="shared" si="27"/>
        <v>24.333333333333332</v>
      </c>
      <c r="S46" s="55">
        <f t="shared" si="27"/>
        <v>37.111111111111114</v>
      </c>
      <c r="T46" s="55">
        <f t="shared" si="27"/>
        <v>28.8</v>
      </c>
      <c r="U46" s="55">
        <f t="shared" si="27"/>
        <v>10</v>
      </c>
      <c r="V46" s="55">
        <f t="shared" si="27"/>
        <v>0</v>
      </c>
      <c r="W46" s="55">
        <f>AVERAGE(W36:W45)</f>
        <v>134.6</v>
      </c>
      <c r="X46" s="55">
        <f>W46/W$13</f>
        <v>0.66998506719761075</v>
      </c>
      <c r="Y46" s="57"/>
      <c r="Z46" s="23" t="s">
        <v>11</v>
      </c>
      <c r="AA46" s="55">
        <f t="shared" ref="AA46:AH46" si="28">AVERAGE(AA36:AA45)</f>
        <v>0</v>
      </c>
      <c r="AB46" s="55">
        <f t="shared" si="28"/>
        <v>0</v>
      </c>
      <c r="AC46" s="55">
        <f t="shared" si="28"/>
        <v>10.5</v>
      </c>
      <c r="AD46" s="55">
        <f t="shared" si="28"/>
        <v>30.5</v>
      </c>
      <c r="AE46" s="55">
        <f t="shared" si="28"/>
        <v>49.375</v>
      </c>
      <c r="AF46" s="55">
        <f t="shared" si="28"/>
        <v>26</v>
      </c>
      <c r="AG46" s="55">
        <f t="shared" si="28"/>
        <v>24.714285714285715</v>
      </c>
      <c r="AH46" s="55">
        <f t="shared" si="28"/>
        <v>0.2857142857142857</v>
      </c>
      <c r="AI46" s="55">
        <f>AVERAGE(AI36:AI45)</f>
        <v>161.28571428571428</v>
      </c>
      <c r="AJ46" s="55">
        <f>AI46/AI$13</f>
        <v>0.76620291822192055</v>
      </c>
    </row>
    <row r="47" spans="1:36" x14ac:dyDescent="0.2">
      <c r="A47" s="46"/>
      <c r="B47" s="66" t="s">
        <v>12</v>
      </c>
      <c r="C47" s="69">
        <f t="shared" ref="C47:J47" si="29">(STDEV(C36:C45))/(SQRT(COUNT(C36:C45)))</f>
        <v>0</v>
      </c>
      <c r="D47" s="69">
        <f t="shared" si="29"/>
        <v>0</v>
      </c>
      <c r="E47" s="69">
        <f t="shared" si="29"/>
        <v>2.8798148088606927</v>
      </c>
      <c r="F47" s="69">
        <f t="shared" si="29"/>
        <v>3.1143039172323732</v>
      </c>
      <c r="G47" s="69">
        <f t="shared" si="29"/>
        <v>2.1911437906059734</v>
      </c>
      <c r="H47" s="69">
        <f t="shared" si="29"/>
        <v>2.8902839819987656</v>
      </c>
      <c r="I47" s="69">
        <f t="shared" si="29"/>
        <v>0.74687557815991057</v>
      </c>
      <c r="J47" s="69">
        <f t="shared" si="29"/>
        <v>0</v>
      </c>
      <c r="K47" s="69">
        <f>(STDEV(K36:K45))/(SQRT(COUNT(K36:K45)))</f>
        <v>5.0210441497502787</v>
      </c>
      <c r="L47" s="55">
        <f>K47/K$13</f>
        <v>2.8208113200844261E-2</v>
      </c>
      <c r="M47" s="46"/>
      <c r="N47" s="66" t="s">
        <v>12</v>
      </c>
      <c r="O47" s="69">
        <f t="shared" ref="O47:V47" si="30">(STDEV(O36:O45))/(SQRT(COUNT(O36:O45)))</f>
        <v>0</v>
      </c>
      <c r="P47" s="69">
        <f t="shared" si="30"/>
        <v>0</v>
      </c>
      <c r="Q47" s="69">
        <f t="shared" si="30"/>
        <v>3.2221455929585527</v>
      </c>
      <c r="R47" s="69">
        <f t="shared" si="30"/>
        <v>3.4801021696368504</v>
      </c>
      <c r="S47" s="69">
        <f t="shared" si="30"/>
        <v>6.8989621692212282</v>
      </c>
      <c r="T47" s="69">
        <f t="shared" si="30"/>
        <v>4.3289721643826731</v>
      </c>
      <c r="U47" s="69">
        <f t="shared" si="30"/>
        <v>4.8887626246321263</v>
      </c>
      <c r="V47" s="69">
        <f t="shared" si="30"/>
        <v>0</v>
      </c>
      <c r="W47" s="69">
        <f>(STDEV(W36:W45))/(SQRT(COUNT(W36:W45)))</f>
        <v>15.59358842601663</v>
      </c>
      <c r="X47" s="55">
        <f>W47/W$13</f>
        <v>7.761865816832568E-2</v>
      </c>
      <c r="Y47" s="70"/>
      <c r="Z47" s="66" t="s">
        <v>12</v>
      </c>
      <c r="AA47" s="69">
        <f t="shared" ref="AA47:AH47" si="31">(STDEV(AA36:AA45))/(SQRT(COUNT(AA36:AA45)))</f>
        <v>0</v>
      </c>
      <c r="AB47" s="69">
        <f t="shared" si="31"/>
        <v>0</v>
      </c>
      <c r="AC47" s="69">
        <f t="shared" si="31"/>
        <v>3.2871804872193362</v>
      </c>
      <c r="AD47" s="69">
        <f t="shared" si="31"/>
        <v>7.982272024096063</v>
      </c>
      <c r="AE47" s="69">
        <f t="shared" si="31"/>
        <v>7.2430693474126393</v>
      </c>
      <c r="AF47" s="69">
        <f t="shared" si="31"/>
        <v>4.9521520093601241</v>
      </c>
      <c r="AG47" s="69">
        <f t="shared" si="31"/>
        <v>7.0431131026606932</v>
      </c>
      <c r="AH47" s="69">
        <f t="shared" si="31"/>
        <v>0.2857142857142857</v>
      </c>
      <c r="AI47" s="69">
        <f>(STDEV(AI36:AI45))/(SQRT(COUNT(AI36:AI45)))</f>
        <v>11.258254719081821</v>
      </c>
      <c r="AJ47" s="55">
        <f>AI47/AI$13</f>
        <v>5.3483395340056153E-2</v>
      </c>
    </row>
    <row r="48" spans="1:36" x14ac:dyDescent="0.2">
      <c r="A48" s="46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43"/>
      <c r="M48" s="46"/>
      <c r="N48" s="61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3"/>
      <c r="Z48" s="61"/>
      <c r="AA48" s="62"/>
      <c r="AB48" s="62"/>
      <c r="AC48" s="62"/>
      <c r="AD48" s="62"/>
      <c r="AE48" s="62"/>
      <c r="AF48" s="62"/>
      <c r="AG48" s="62"/>
      <c r="AH48" s="62"/>
      <c r="AI48" s="62"/>
      <c r="AJ48" s="43"/>
    </row>
    <row r="49" spans="1:36" x14ac:dyDescent="0.2">
      <c r="A49" s="46"/>
      <c r="B49" s="50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6"/>
      <c r="N49" s="50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6"/>
      <c r="Z49" s="50"/>
      <c r="AA49" s="43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1:36" x14ac:dyDescent="0.2">
      <c r="A50" s="46"/>
      <c r="B50" s="50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6"/>
      <c r="N50" s="50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6"/>
      <c r="Z50" s="50"/>
      <c r="AA50" s="43"/>
      <c r="AB50" s="43"/>
      <c r="AC50" s="43"/>
      <c r="AD50" s="43"/>
      <c r="AE50" s="43"/>
      <c r="AF50" s="43"/>
      <c r="AG50" s="43"/>
      <c r="AH50" s="43"/>
      <c r="AI50" s="43"/>
      <c r="AJ50" s="43"/>
    </row>
    <row r="51" spans="1:36" x14ac:dyDescent="0.2">
      <c r="A51" s="46"/>
      <c r="B51" s="64" t="s">
        <v>70</v>
      </c>
      <c r="C51" s="65">
        <v>0</v>
      </c>
      <c r="D51" s="65">
        <v>1</v>
      </c>
      <c r="E51" s="65">
        <v>2</v>
      </c>
      <c r="F51" s="65">
        <v>3</v>
      </c>
      <c r="G51" s="65">
        <v>4</v>
      </c>
      <c r="H51" s="65">
        <v>5</v>
      </c>
      <c r="I51" s="65">
        <v>6</v>
      </c>
      <c r="J51" s="65">
        <v>7</v>
      </c>
      <c r="K51" s="65" t="s">
        <v>0</v>
      </c>
      <c r="L51" s="65" t="s">
        <v>31</v>
      </c>
      <c r="M51" s="46"/>
      <c r="N51" s="64" t="s">
        <v>76</v>
      </c>
      <c r="O51" s="65">
        <v>0</v>
      </c>
      <c r="P51" s="65">
        <v>1</v>
      </c>
      <c r="Q51" s="65">
        <v>2</v>
      </c>
      <c r="R51" s="65">
        <v>3</v>
      </c>
      <c r="S51" s="65">
        <v>4</v>
      </c>
      <c r="T51" s="65">
        <v>5</v>
      </c>
      <c r="U51" s="65">
        <v>6</v>
      </c>
      <c r="V51" s="65">
        <v>7</v>
      </c>
      <c r="W51" s="65" t="s">
        <v>0</v>
      </c>
      <c r="X51" s="65" t="s">
        <v>40</v>
      </c>
      <c r="Y51" s="51"/>
      <c r="Z51" s="64" t="s">
        <v>79</v>
      </c>
      <c r="AA51" s="65">
        <v>0</v>
      </c>
      <c r="AB51" s="65">
        <v>1</v>
      </c>
      <c r="AC51" s="65">
        <v>2</v>
      </c>
      <c r="AD51" s="65">
        <v>3</v>
      </c>
      <c r="AE51" s="65">
        <v>4</v>
      </c>
      <c r="AF51" s="65">
        <v>5</v>
      </c>
      <c r="AG51" s="65">
        <v>6</v>
      </c>
      <c r="AH51" s="65">
        <v>7</v>
      </c>
      <c r="AI51" s="65" t="s">
        <v>0</v>
      </c>
      <c r="AJ51" s="65" t="s">
        <v>40</v>
      </c>
    </row>
    <row r="52" spans="1:36" x14ac:dyDescent="0.2">
      <c r="A52" s="46"/>
      <c r="B52" s="23" t="s">
        <v>13</v>
      </c>
      <c r="C52" s="85">
        <v>0</v>
      </c>
      <c r="D52" s="85">
        <v>0</v>
      </c>
      <c r="E52" s="85">
        <v>51</v>
      </c>
      <c r="F52" s="87"/>
      <c r="G52" s="88"/>
      <c r="H52" s="87"/>
      <c r="I52" s="87"/>
      <c r="J52" s="87"/>
      <c r="K52" s="54"/>
      <c r="L52" s="54"/>
      <c r="M52" s="46"/>
      <c r="N52" s="23" t="s">
        <v>13</v>
      </c>
      <c r="O52" s="85">
        <v>0</v>
      </c>
      <c r="P52" s="85">
        <v>0</v>
      </c>
      <c r="Q52" s="85">
        <v>16</v>
      </c>
      <c r="R52" s="85">
        <v>11</v>
      </c>
      <c r="S52" s="88"/>
      <c r="T52" s="87"/>
      <c r="U52" s="87"/>
      <c r="V52" s="87"/>
      <c r="W52" s="86"/>
      <c r="X52" s="54"/>
      <c r="Y52" s="46"/>
      <c r="Z52" s="23" t="s">
        <v>13</v>
      </c>
      <c r="AA52" s="85">
        <v>0</v>
      </c>
      <c r="AB52" s="85">
        <v>0</v>
      </c>
      <c r="AC52" s="85">
        <v>0</v>
      </c>
      <c r="AD52" s="85">
        <v>30</v>
      </c>
      <c r="AE52" s="88"/>
      <c r="AF52" s="87"/>
      <c r="AG52" s="87"/>
      <c r="AH52" s="87"/>
      <c r="AI52" s="95"/>
      <c r="AJ52" s="54"/>
    </row>
    <row r="53" spans="1:36" x14ac:dyDescent="0.2">
      <c r="A53" s="46"/>
      <c r="B53" s="23" t="s">
        <v>29</v>
      </c>
      <c r="C53" s="85">
        <v>0</v>
      </c>
      <c r="D53" s="85">
        <v>0</v>
      </c>
      <c r="E53" s="85">
        <v>65</v>
      </c>
      <c r="F53" s="85">
        <v>75</v>
      </c>
      <c r="G53" s="86">
        <v>31</v>
      </c>
      <c r="H53" s="85">
        <v>30</v>
      </c>
      <c r="I53" s="85">
        <v>13</v>
      </c>
      <c r="J53" s="85">
        <v>0</v>
      </c>
      <c r="K53" s="54">
        <f t="shared" ref="K53:K54" si="32">SUM(C53:J53)</f>
        <v>214</v>
      </c>
      <c r="L53" s="54">
        <f t="shared" ref="L53:L60" si="33">K53/K$13</f>
        <v>1.202247191011236</v>
      </c>
      <c r="M53" s="46"/>
      <c r="N53" s="23" t="s">
        <v>29</v>
      </c>
      <c r="O53" s="85">
        <v>0</v>
      </c>
      <c r="P53" s="85">
        <v>0</v>
      </c>
      <c r="Q53" s="85">
        <v>13</v>
      </c>
      <c r="R53" s="85">
        <v>9</v>
      </c>
      <c r="S53" s="86">
        <v>25</v>
      </c>
      <c r="T53" s="85">
        <v>34</v>
      </c>
      <c r="U53" s="85">
        <v>27</v>
      </c>
      <c r="V53" s="85">
        <v>0</v>
      </c>
      <c r="W53" s="86">
        <f t="shared" ref="W53:W56" si="34">SUM(O53:V53)</f>
        <v>108</v>
      </c>
      <c r="X53" s="54">
        <f t="shared" ref="X53:X56" si="35">W53/W$13</f>
        <v>0.53758088601294174</v>
      </c>
      <c r="Y53" s="46"/>
      <c r="Z53" s="23" t="s">
        <v>29</v>
      </c>
      <c r="AA53" s="85">
        <v>0</v>
      </c>
      <c r="AB53" s="85">
        <v>0</v>
      </c>
      <c r="AC53" s="85">
        <v>8</v>
      </c>
      <c r="AD53" s="85">
        <v>35</v>
      </c>
      <c r="AE53" s="86">
        <v>11</v>
      </c>
      <c r="AF53" s="87"/>
      <c r="AG53" s="87"/>
      <c r="AH53" s="87"/>
      <c r="AI53" s="54"/>
      <c r="AJ53" s="54"/>
    </row>
    <row r="54" spans="1:36" x14ac:dyDescent="0.2">
      <c r="A54" s="46"/>
      <c r="B54" s="23" t="s">
        <v>30</v>
      </c>
      <c r="C54" s="85">
        <v>0</v>
      </c>
      <c r="D54" s="85">
        <v>0</v>
      </c>
      <c r="E54" s="90">
        <v>28</v>
      </c>
      <c r="F54" s="85">
        <v>28</v>
      </c>
      <c r="G54" s="86">
        <v>21</v>
      </c>
      <c r="H54" s="85">
        <v>15</v>
      </c>
      <c r="I54" s="85">
        <v>4</v>
      </c>
      <c r="J54" s="85">
        <v>0</v>
      </c>
      <c r="K54" s="54">
        <f t="shared" si="32"/>
        <v>96</v>
      </c>
      <c r="L54" s="54">
        <f t="shared" si="33"/>
        <v>0.5393258426966292</v>
      </c>
      <c r="M54" s="46"/>
      <c r="N54" s="23" t="s">
        <v>30</v>
      </c>
      <c r="O54" s="85">
        <v>0</v>
      </c>
      <c r="P54" s="85">
        <v>0</v>
      </c>
      <c r="Q54" s="90">
        <v>3</v>
      </c>
      <c r="R54" s="85">
        <v>44</v>
      </c>
      <c r="S54" s="86">
        <v>12</v>
      </c>
      <c r="T54" s="85">
        <v>38</v>
      </c>
      <c r="U54" s="85">
        <v>15</v>
      </c>
      <c r="V54" s="85">
        <v>0</v>
      </c>
      <c r="W54" s="86">
        <f t="shared" si="34"/>
        <v>112</v>
      </c>
      <c r="X54" s="54">
        <f t="shared" si="35"/>
        <v>0.55749128919860624</v>
      </c>
      <c r="Y54" s="46"/>
      <c r="Z54" s="23" t="s">
        <v>30</v>
      </c>
      <c r="AA54" s="85">
        <v>0</v>
      </c>
      <c r="AB54" s="85">
        <v>0</v>
      </c>
      <c r="AC54" s="90">
        <v>0</v>
      </c>
      <c r="AD54" s="85">
        <v>41</v>
      </c>
      <c r="AE54" s="86">
        <v>40</v>
      </c>
      <c r="AF54" s="85">
        <v>56</v>
      </c>
      <c r="AG54" s="85">
        <v>40</v>
      </c>
      <c r="AH54" s="85">
        <v>0</v>
      </c>
      <c r="AI54" s="54">
        <f>SUM(AA54:AH54)</f>
        <v>177</v>
      </c>
      <c r="AJ54" s="54">
        <f>AI54/AI$13</f>
        <v>0.84085510688836107</v>
      </c>
    </row>
    <row r="55" spans="1:36" x14ac:dyDescent="0.2">
      <c r="A55" s="46"/>
      <c r="B55" s="23" t="s">
        <v>16</v>
      </c>
      <c r="C55" s="85">
        <v>0</v>
      </c>
      <c r="D55" s="85">
        <v>0</v>
      </c>
      <c r="E55" s="85">
        <v>25</v>
      </c>
      <c r="F55" s="87"/>
      <c r="G55" s="88"/>
      <c r="H55" s="87"/>
      <c r="I55" s="87"/>
      <c r="J55" s="87"/>
      <c r="K55" s="54"/>
      <c r="L55" s="54"/>
      <c r="M55" s="46"/>
      <c r="N55" s="23" t="s">
        <v>16</v>
      </c>
      <c r="O55" s="85">
        <v>0</v>
      </c>
      <c r="P55" s="85">
        <v>0</v>
      </c>
      <c r="Q55" s="85">
        <v>32</v>
      </c>
      <c r="R55" s="85">
        <v>39</v>
      </c>
      <c r="S55" s="86">
        <v>13</v>
      </c>
      <c r="T55" s="85">
        <v>15</v>
      </c>
      <c r="U55" s="85">
        <v>0</v>
      </c>
      <c r="V55" s="85">
        <v>0</v>
      </c>
      <c r="W55" s="86">
        <f t="shared" si="34"/>
        <v>99</v>
      </c>
      <c r="X55" s="54">
        <f t="shared" si="35"/>
        <v>0.4927824788451966</v>
      </c>
      <c r="Y55" s="46"/>
      <c r="Z55" s="23" t="s">
        <v>16</v>
      </c>
      <c r="AA55" s="85">
        <v>0</v>
      </c>
      <c r="AB55" s="85">
        <v>0</v>
      </c>
      <c r="AC55" s="85">
        <v>0</v>
      </c>
      <c r="AD55" s="85">
        <v>50</v>
      </c>
      <c r="AE55" s="86">
        <v>71</v>
      </c>
      <c r="AF55" s="85">
        <v>36</v>
      </c>
      <c r="AG55" s="85">
        <v>0</v>
      </c>
      <c r="AH55" s="85">
        <v>0</v>
      </c>
      <c r="AI55" s="54">
        <f>SUM(AA55:AH55)</f>
        <v>157</v>
      </c>
      <c r="AJ55" s="54">
        <f>AI55/AI$13</f>
        <v>0.74584323040380052</v>
      </c>
    </row>
    <row r="56" spans="1:36" x14ac:dyDescent="0.2">
      <c r="A56" s="46"/>
      <c r="B56" s="23" t="s">
        <v>17</v>
      </c>
      <c r="C56" s="85">
        <v>0</v>
      </c>
      <c r="D56" s="85">
        <v>0</v>
      </c>
      <c r="E56" s="85">
        <v>55</v>
      </c>
      <c r="F56" s="85">
        <v>44</v>
      </c>
      <c r="G56" s="86">
        <v>36</v>
      </c>
      <c r="H56" s="86">
        <v>11</v>
      </c>
      <c r="I56" s="85">
        <v>0</v>
      </c>
      <c r="J56" s="85">
        <v>0</v>
      </c>
      <c r="K56" s="54">
        <f t="shared" ref="K55:K63" si="36">SUM(C56:J56)</f>
        <v>146</v>
      </c>
      <c r="L56" s="54">
        <f t="shared" si="33"/>
        <v>0.8202247191011236</v>
      </c>
      <c r="M56" s="46"/>
      <c r="N56" s="23" t="s">
        <v>17</v>
      </c>
      <c r="O56" s="85">
        <v>0</v>
      </c>
      <c r="P56" s="85">
        <v>0</v>
      </c>
      <c r="Q56" s="85">
        <v>7</v>
      </c>
      <c r="R56" s="85">
        <v>0</v>
      </c>
      <c r="S56" s="88"/>
      <c r="T56" s="88"/>
      <c r="U56" s="87"/>
      <c r="V56" s="87"/>
      <c r="W56" s="86"/>
      <c r="X56" s="54"/>
      <c r="Y56" s="46"/>
      <c r="Z56" s="23" t="s">
        <v>17</v>
      </c>
      <c r="AA56" s="85">
        <v>0</v>
      </c>
      <c r="AB56" s="85">
        <v>0</v>
      </c>
      <c r="AC56" s="85">
        <v>0</v>
      </c>
      <c r="AD56" s="85">
        <v>62</v>
      </c>
      <c r="AE56" s="86">
        <v>36</v>
      </c>
      <c r="AF56" s="86">
        <v>19</v>
      </c>
      <c r="AG56" s="85">
        <v>3</v>
      </c>
      <c r="AH56" s="85">
        <v>0</v>
      </c>
      <c r="AI56" s="54">
        <f>SUM(AA56:AH56)</f>
        <v>120</v>
      </c>
      <c r="AJ56" s="54">
        <f>AI56/AI$13</f>
        <v>0.57007125890736343</v>
      </c>
    </row>
    <row r="57" spans="1:36" x14ac:dyDescent="0.2">
      <c r="A57" s="46"/>
      <c r="B57" s="23" t="s">
        <v>18</v>
      </c>
      <c r="C57" s="85">
        <v>0</v>
      </c>
      <c r="D57" s="85">
        <v>0</v>
      </c>
      <c r="E57" s="85">
        <v>36</v>
      </c>
      <c r="F57" s="85">
        <v>56</v>
      </c>
      <c r="G57" s="86">
        <v>39</v>
      </c>
      <c r="H57" s="85">
        <v>18</v>
      </c>
      <c r="I57" s="85">
        <v>1</v>
      </c>
      <c r="J57" s="85">
        <v>0</v>
      </c>
      <c r="K57" s="54">
        <f t="shared" si="36"/>
        <v>150</v>
      </c>
      <c r="L57" s="54">
        <f t="shared" si="33"/>
        <v>0.84269662921348309</v>
      </c>
      <c r="M57" s="46"/>
      <c r="N57" s="23" t="s">
        <v>18</v>
      </c>
      <c r="O57" s="85">
        <v>0</v>
      </c>
      <c r="P57" s="85">
        <v>0</v>
      </c>
      <c r="Q57" s="85">
        <v>21</v>
      </c>
      <c r="R57" s="85">
        <v>12</v>
      </c>
      <c r="S57" s="88"/>
      <c r="T57" s="87"/>
      <c r="U57" s="87"/>
      <c r="V57" s="87"/>
      <c r="W57" s="86"/>
      <c r="X57" s="54"/>
      <c r="Y57" s="46"/>
      <c r="Z57" s="23" t="s">
        <v>18</v>
      </c>
      <c r="AA57" s="85">
        <v>0</v>
      </c>
      <c r="AB57" s="85">
        <v>0</v>
      </c>
      <c r="AC57" s="85">
        <v>0</v>
      </c>
      <c r="AD57" s="85">
        <v>44</v>
      </c>
      <c r="AE57" s="88"/>
      <c r="AF57" s="87"/>
      <c r="AG57" s="87"/>
      <c r="AH57" s="87"/>
      <c r="AI57" s="54"/>
      <c r="AJ57" s="54"/>
    </row>
    <row r="58" spans="1:36" x14ac:dyDescent="0.2">
      <c r="A58" s="46"/>
      <c r="B58" s="23" t="s">
        <v>19</v>
      </c>
      <c r="C58" s="85">
        <v>0</v>
      </c>
      <c r="D58" s="85">
        <v>0</v>
      </c>
      <c r="E58" s="85">
        <v>26</v>
      </c>
      <c r="F58" s="85">
        <v>36</v>
      </c>
      <c r="G58" s="86">
        <v>43</v>
      </c>
      <c r="H58" s="85">
        <v>21</v>
      </c>
      <c r="I58" s="85">
        <v>2</v>
      </c>
      <c r="J58" s="85">
        <v>0</v>
      </c>
      <c r="K58" s="54">
        <f t="shared" si="36"/>
        <v>128</v>
      </c>
      <c r="L58" s="54">
        <f t="shared" si="33"/>
        <v>0.7191011235955056</v>
      </c>
      <c r="M58" s="46"/>
      <c r="N58" s="23" t="s">
        <v>19</v>
      </c>
      <c r="O58" s="85">
        <v>0</v>
      </c>
      <c r="P58" s="85">
        <v>0</v>
      </c>
      <c r="Q58" s="85">
        <v>5</v>
      </c>
      <c r="R58" s="85">
        <v>4</v>
      </c>
      <c r="S58" s="86"/>
      <c r="T58" s="85"/>
      <c r="U58" s="85"/>
      <c r="V58" s="85"/>
      <c r="W58" s="86">
        <f t="shared" ref="W55:W61" si="37">SUM(O58:V58)</f>
        <v>9</v>
      </c>
      <c r="X58" s="54">
        <f t="shared" ref="X55:X61" si="38">W58/W$13</f>
        <v>4.4798407167745143E-2</v>
      </c>
      <c r="Y58" s="46"/>
      <c r="Z58" s="23" t="s">
        <v>19</v>
      </c>
      <c r="AA58" s="85">
        <v>0</v>
      </c>
      <c r="AB58" s="85">
        <v>0</v>
      </c>
      <c r="AC58" s="85">
        <v>0</v>
      </c>
      <c r="AD58" s="85">
        <v>40</v>
      </c>
      <c r="AE58" s="86">
        <v>35</v>
      </c>
      <c r="AF58" s="85">
        <v>15</v>
      </c>
      <c r="AG58" s="85">
        <v>12</v>
      </c>
      <c r="AH58" s="85">
        <v>0</v>
      </c>
      <c r="AI58" s="54">
        <f>SUM(AA58:AH58)</f>
        <v>102</v>
      </c>
      <c r="AJ58" s="54">
        <f>AI58/AI$13</f>
        <v>0.48456057007125891</v>
      </c>
    </row>
    <row r="59" spans="1:36" x14ac:dyDescent="0.2">
      <c r="A59" s="46"/>
      <c r="B59" s="23" t="s">
        <v>20</v>
      </c>
      <c r="C59" s="85">
        <v>0</v>
      </c>
      <c r="D59" s="85">
        <v>0</v>
      </c>
      <c r="E59" s="90">
        <v>50</v>
      </c>
      <c r="F59" s="86">
        <v>38</v>
      </c>
      <c r="G59" s="86">
        <v>34</v>
      </c>
      <c r="H59" s="85">
        <v>17</v>
      </c>
      <c r="I59" s="85">
        <v>0</v>
      </c>
      <c r="J59" s="85">
        <v>0</v>
      </c>
      <c r="K59" s="54">
        <f t="shared" si="36"/>
        <v>139</v>
      </c>
      <c r="L59" s="54">
        <f t="shared" si="33"/>
        <v>0.7808988764044944</v>
      </c>
      <c r="M59" s="46"/>
      <c r="N59" s="23" t="s">
        <v>20</v>
      </c>
      <c r="O59" s="85">
        <v>0</v>
      </c>
      <c r="P59" s="85">
        <v>0</v>
      </c>
      <c r="Q59" s="90">
        <v>11</v>
      </c>
      <c r="R59" s="86">
        <v>20</v>
      </c>
      <c r="S59" s="86">
        <v>28</v>
      </c>
      <c r="T59" s="85">
        <v>27</v>
      </c>
      <c r="U59" s="85">
        <v>12</v>
      </c>
      <c r="V59" s="85">
        <v>0</v>
      </c>
      <c r="W59" s="86">
        <f t="shared" si="37"/>
        <v>98</v>
      </c>
      <c r="X59" s="54">
        <f t="shared" si="38"/>
        <v>0.48780487804878048</v>
      </c>
      <c r="Y59" s="46"/>
      <c r="Z59" s="23" t="s">
        <v>20</v>
      </c>
      <c r="AA59" s="85">
        <v>0</v>
      </c>
      <c r="AB59" s="85">
        <v>0</v>
      </c>
      <c r="AC59" s="90">
        <v>0</v>
      </c>
      <c r="AD59" s="86">
        <v>33</v>
      </c>
      <c r="AE59" s="88"/>
      <c r="AF59" s="87"/>
      <c r="AG59" s="87"/>
      <c r="AH59" s="87"/>
      <c r="AI59" s="54"/>
      <c r="AJ59" s="54"/>
    </row>
    <row r="60" spans="1:36" x14ac:dyDescent="0.2">
      <c r="A60" s="46"/>
      <c r="B60" s="23" t="s">
        <v>21</v>
      </c>
      <c r="C60" s="85">
        <v>0</v>
      </c>
      <c r="D60" s="85">
        <v>0</v>
      </c>
      <c r="E60" s="85">
        <v>39</v>
      </c>
      <c r="F60" s="85">
        <v>47</v>
      </c>
      <c r="G60" s="86">
        <v>42</v>
      </c>
      <c r="H60" s="85">
        <v>22</v>
      </c>
      <c r="I60" s="85">
        <v>0</v>
      </c>
      <c r="J60" s="85">
        <v>0</v>
      </c>
      <c r="K60" s="54">
        <f t="shared" si="36"/>
        <v>150</v>
      </c>
      <c r="L60" s="54">
        <f t="shared" si="33"/>
        <v>0.84269662921348309</v>
      </c>
      <c r="M60" s="46"/>
      <c r="N60" s="23" t="s">
        <v>21</v>
      </c>
      <c r="O60" s="85">
        <v>0</v>
      </c>
      <c r="P60" s="85">
        <v>0</v>
      </c>
      <c r="Q60" s="85">
        <v>8</v>
      </c>
      <c r="R60" s="85">
        <v>12</v>
      </c>
      <c r="S60" s="86">
        <v>37</v>
      </c>
      <c r="T60" s="85">
        <v>74</v>
      </c>
      <c r="U60" s="85">
        <v>0</v>
      </c>
      <c r="V60" s="85">
        <v>0</v>
      </c>
      <c r="W60" s="86"/>
      <c r="X60" s="54"/>
      <c r="Y60" s="46"/>
      <c r="Z60" s="23" t="s">
        <v>21</v>
      </c>
      <c r="AA60" s="85">
        <v>0</v>
      </c>
      <c r="AB60" s="85">
        <v>0</v>
      </c>
      <c r="AC60" s="85">
        <v>0</v>
      </c>
      <c r="AD60" s="85">
        <v>29</v>
      </c>
      <c r="AE60" s="88"/>
      <c r="AF60" s="87"/>
      <c r="AG60" s="87"/>
      <c r="AH60" s="87"/>
      <c r="AI60" s="54"/>
      <c r="AJ60" s="54"/>
    </row>
    <row r="61" spans="1:36" x14ac:dyDescent="0.2">
      <c r="A61" s="46"/>
      <c r="B61" s="23" t="s">
        <v>22</v>
      </c>
      <c r="C61" s="85">
        <v>0</v>
      </c>
      <c r="D61" s="85">
        <v>0</v>
      </c>
      <c r="E61" s="85">
        <v>52</v>
      </c>
      <c r="F61" s="85">
        <v>39</v>
      </c>
      <c r="G61" s="86">
        <v>28</v>
      </c>
      <c r="H61" s="85">
        <v>16</v>
      </c>
      <c r="I61" s="85">
        <v>0</v>
      </c>
      <c r="J61" s="85">
        <v>0</v>
      </c>
      <c r="K61" s="54">
        <f t="shared" si="36"/>
        <v>135</v>
      </c>
      <c r="L61" s="54">
        <f t="shared" ref="L61" si="39">K61/K$13</f>
        <v>0.7584269662921348</v>
      </c>
      <c r="M61" s="46"/>
      <c r="N61" s="23" t="s">
        <v>22</v>
      </c>
      <c r="O61" s="85">
        <v>0</v>
      </c>
      <c r="P61" s="85">
        <v>0</v>
      </c>
      <c r="Q61" s="85">
        <v>27</v>
      </c>
      <c r="R61" s="85">
        <v>30</v>
      </c>
      <c r="S61" s="86">
        <v>41</v>
      </c>
      <c r="T61" s="85">
        <v>17</v>
      </c>
      <c r="U61" s="85">
        <v>0</v>
      </c>
      <c r="V61" s="85">
        <v>0</v>
      </c>
      <c r="W61" s="86">
        <f t="shared" si="37"/>
        <v>115</v>
      </c>
      <c r="X61" s="54">
        <f t="shared" si="38"/>
        <v>0.57242409158785468</v>
      </c>
      <c r="Y61" s="46"/>
      <c r="Z61" s="23" t="s">
        <v>22</v>
      </c>
      <c r="AA61" s="85">
        <v>0</v>
      </c>
      <c r="AB61" s="85">
        <v>0</v>
      </c>
      <c r="AC61" s="85">
        <v>6</v>
      </c>
      <c r="AD61" s="85">
        <v>39</v>
      </c>
      <c r="AE61" s="86">
        <v>1</v>
      </c>
      <c r="AF61" s="87"/>
      <c r="AG61" s="87"/>
      <c r="AH61" s="87"/>
      <c r="AI61" s="54"/>
      <c r="AJ61" s="54"/>
    </row>
    <row r="62" spans="1:36" x14ac:dyDescent="0.2">
      <c r="A62" s="46"/>
      <c r="B62" s="23" t="s">
        <v>11</v>
      </c>
      <c r="C62" s="55">
        <f t="shared" ref="C62:J62" si="40">AVERAGE(C52:C61)</f>
        <v>0</v>
      </c>
      <c r="D62" s="55">
        <f t="shared" si="40"/>
        <v>0</v>
      </c>
      <c r="E62" s="55">
        <f t="shared" si="40"/>
        <v>42.7</v>
      </c>
      <c r="F62" s="55">
        <f t="shared" si="40"/>
        <v>45.375</v>
      </c>
      <c r="G62" s="55">
        <f t="shared" si="40"/>
        <v>34.25</v>
      </c>
      <c r="H62" s="55">
        <f t="shared" si="40"/>
        <v>18.75</v>
      </c>
      <c r="I62" s="55">
        <f t="shared" si="40"/>
        <v>2.5</v>
      </c>
      <c r="J62" s="55">
        <f t="shared" si="40"/>
        <v>0</v>
      </c>
      <c r="K62" s="55">
        <f>AVERAGE(K52:K61)</f>
        <v>144.75</v>
      </c>
      <c r="L62" s="55">
        <f>K62/K$13</f>
        <v>0.8132022471910112</v>
      </c>
      <c r="M62" s="46"/>
      <c r="N62" s="23" t="s">
        <v>11</v>
      </c>
      <c r="O62" s="55">
        <f t="shared" ref="O62:V62" si="41">AVERAGE(O52:O61)</f>
        <v>0</v>
      </c>
      <c r="P62" s="55">
        <f t="shared" si="41"/>
        <v>0</v>
      </c>
      <c r="Q62" s="55">
        <f t="shared" si="41"/>
        <v>14.3</v>
      </c>
      <c r="R62" s="55">
        <f t="shared" si="41"/>
        <v>18.100000000000001</v>
      </c>
      <c r="S62" s="55">
        <f t="shared" si="41"/>
        <v>26</v>
      </c>
      <c r="T62" s="55">
        <f>AVERAGE(T52:T61)</f>
        <v>34.166666666666664</v>
      </c>
      <c r="U62" s="55">
        <f t="shared" si="41"/>
        <v>9</v>
      </c>
      <c r="V62" s="55">
        <f t="shared" si="41"/>
        <v>0</v>
      </c>
      <c r="W62" s="55">
        <f>AVERAGE(W53:W61)</f>
        <v>90.166666666666671</v>
      </c>
      <c r="X62" s="55">
        <f>W62/W$13</f>
        <v>0.4488136718101875</v>
      </c>
      <c r="Y62" s="46"/>
      <c r="Z62" s="23" t="s">
        <v>11</v>
      </c>
      <c r="AA62" s="55">
        <f t="shared" ref="AA62:AE62" si="42">AVERAGE(AA52:AA61)</f>
        <v>0</v>
      </c>
      <c r="AB62" s="55">
        <f t="shared" si="42"/>
        <v>0</v>
      </c>
      <c r="AC62" s="55">
        <f t="shared" si="42"/>
        <v>1.4</v>
      </c>
      <c r="AD62" s="55">
        <f t="shared" si="42"/>
        <v>40.299999999999997</v>
      </c>
      <c r="AE62" s="55">
        <f t="shared" si="42"/>
        <v>32.333333333333336</v>
      </c>
      <c r="AF62" s="55">
        <f>AVERAGE(AF52:AF61)</f>
        <v>31.5</v>
      </c>
      <c r="AG62" s="55">
        <f t="shared" ref="AG62:AH62" si="43">AVERAGE(AG52:AG61)</f>
        <v>13.75</v>
      </c>
      <c r="AH62" s="55">
        <f t="shared" si="43"/>
        <v>0</v>
      </c>
      <c r="AI62" s="55">
        <f>AVERAGE(AI52:AI60)</f>
        <v>139</v>
      </c>
      <c r="AJ62" s="55">
        <f>AI62/AI$13</f>
        <v>0.66033254156769594</v>
      </c>
    </row>
    <row r="63" spans="1:36" x14ac:dyDescent="0.2">
      <c r="A63" s="46"/>
      <c r="B63" s="23" t="s">
        <v>12</v>
      </c>
      <c r="C63" s="69">
        <f t="shared" ref="C63:J63" si="44">(STDEV(C52:C61))/(SQRT(COUNT(C52:C61)))</f>
        <v>0</v>
      </c>
      <c r="D63" s="69">
        <f t="shared" si="44"/>
        <v>0</v>
      </c>
      <c r="E63" s="69">
        <f t="shared" si="44"/>
        <v>4.3768329493672296</v>
      </c>
      <c r="F63" s="69">
        <f t="shared" si="44"/>
        <v>5.1406555307386892</v>
      </c>
      <c r="G63" s="69">
        <f t="shared" si="44"/>
        <v>2.6305214040457563</v>
      </c>
      <c r="H63" s="69">
        <f t="shared" si="44"/>
        <v>2.0155644370746373</v>
      </c>
      <c r="I63" s="69">
        <f t="shared" si="44"/>
        <v>1.5811388300841895</v>
      </c>
      <c r="J63" s="69">
        <f t="shared" si="44"/>
        <v>0</v>
      </c>
      <c r="K63" s="55">
        <f>SUM(C63:J63)</f>
        <v>15.744713151310501</v>
      </c>
      <c r="L63" s="55">
        <f>K63/K$13</f>
        <v>8.845344467028371E-2</v>
      </c>
      <c r="M63" s="46"/>
      <c r="N63" s="23" t="s">
        <v>12</v>
      </c>
      <c r="O63" s="69">
        <f t="shared" ref="O63:V63" si="45">(STDEV(O52:O61))/(SQRT(COUNT(O52:O61)))</f>
        <v>0</v>
      </c>
      <c r="P63" s="69">
        <f t="shared" si="45"/>
        <v>0</v>
      </c>
      <c r="Q63" s="69">
        <f t="shared" si="45"/>
        <v>3.0588668926036426</v>
      </c>
      <c r="R63" s="69">
        <f t="shared" si="45"/>
        <v>4.6985813461795747</v>
      </c>
      <c r="S63" s="69">
        <f t="shared" si="45"/>
        <v>4.8853522561496696</v>
      </c>
      <c r="T63" s="69">
        <f>(STDEV(T52:T61))/(SQRT(COUNT(T52:T61)))</f>
        <v>8.7841397479270054</v>
      </c>
      <c r="U63" s="69">
        <f t="shared" si="45"/>
        <v>4.5166359162544865</v>
      </c>
      <c r="V63" s="69">
        <f t="shared" si="45"/>
        <v>0</v>
      </c>
      <c r="W63" s="55">
        <f>SUM(O63:V63)</f>
        <v>25.943576159114379</v>
      </c>
      <c r="X63" s="55">
        <f>W63/W$13</f>
        <v>0.12913676535149018</v>
      </c>
      <c r="Y63" s="46"/>
      <c r="Z63" s="23" t="s">
        <v>12</v>
      </c>
      <c r="AA63" s="69">
        <f t="shared" ref="AA63:AE63" si="46">(STDEV(AA52:AA61))/(SQRT(COUNT(AA52:AA61)))</f>
        <v>0</v>
      </c>
      <c r="AB63" s="69">
        <f t="shared" si="46"/>
        <v>0</v>
      </c>
      <c r="AC63" s="69">
        <f t="shared" si="46"/>
        <v>0.94516312525052171</v>
      </c>
      <c r="AD63" s="69">
        <f t="shared" si="46"/>
        <v>3.1554186198770315</v>
      </c>
      <c r="AE63" s="69">
        <f t="shared" si="46"/>
        <v>10.018871083000208</v>
      </c>
      <c r="AF63" s="69">
        <f>(STDEV(AF52:AF61))/(SQRT(COUNT(AF52:AF61)))</f>
        <v>9.3496880518371661</v>
      </c>
      <c r="AG63" s="69">
        <f t="shared" ref="AG63:AH63" si="47">(STDEV(AG52:AG61))/(SQRT(COUNT(AG52:AG61)))</f>
        <v>9.1138630667790927</v>
      </c>
      <c r="AH63" s="69">
        <f t="shared" si="47"/>
        <v>0</v>
      </c>
      <c r="AI63" s="69">
        <f>(STDEV(AI52:AI61))/(SQRT(COUNT(AI52:AI61)))</f>
        <v>17.073371078963874</v>
      </c>
      <c r="AJ63" s="55">
        <f>AI63/AI$13</f>
        <v>8.1108651206479213E-2</v>
      </c>
    </row>
    <row r="64" spans="1:36" x14ac:dyDescent="0.2">
      <c r="A64" s="46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43"/>
      <c r="M64" s="46"/>
      <c r="N64" s="61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1"/>
      <c r="AA64" s="62"/>
      <c r="AB64" s="62"/>
      <c r="AC64" s="62"/>
      <c r="AD64" s="62"/>
      <c r="AE64" s="62"/>
      <c r="AF64" s="62"/>
      <c r="AG64" s="62"/>
      <c r="AH64" s="62"/>
      <c r="AI64" s="62"/>
      <c r="AJ64" s="43"/>
    </row>
    <row r="65" spans="1:36" x14ac:dyDescent="0.2">
      <c r="A65" s="46"/>
      <c r="B65" s="5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6"/>
      <c r="N65" s="50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6"/>
      <c r="Z65" s="50"/>
      <c r="AA65" s="43"/>
      <c r="AB65" s="43"/>
      <c r="AC65" s="43"/>
      <c r="AD65" s="43"/>
      <c r="AE65" s="43"/>
      <c r="AF65" s="43"/>
      <c r="AG65" s="43"/>
      <c r="AH65" s="43"/>
      <c r="AI65" s="43"/>
      <c r="AJ65" s="43"/>
    </row>
    <row r="66" spans="1:36" x14ac:dyDescent="0.2">
      <c r="A66" s="46"/>
      <c r="B66" s="5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6"/>
      <c r="N66" s="50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6"/>
      <c r="Z66" s="50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1:36" x14ac:dyDescent="0.2">
      <c r="A67" s="46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43"/>
      <c r="M67" s="46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43"/>
    </row>
    <row r="68" spans="1:36" x14ac:dyDescent="0.2">
      <c r="A68" s="46"/>
      <c r="B68" s="64" t="s">
        <v>71</v>
      </c>
      <c r="C68" s="65">
        <v>0</v>
      </c>
      <c r="D68" s="65">
        <v>1</v>
      </c>
      <c r="E68" s="65">
        <v>2</v>
      </c>
      <c r="F68" s="65">
        <v>3</v>
      </c>
      <c r="G68" s="65">
        <v>4</v>
      </c>
      <c r="H68" s="65">
        <v>5</v>
      </c>
      <c r="I68" s="65">
        <v>6</v>
      </c>
      <c r="J68" s="65">
        <v>7</v>
      </c>
      <c r="K68" s="65" t="s">
        <v>0</v>
      </c>
      <c r="L68" s="65" t="s">
        <v>31</v>
      </c>
      <c r="M68" s="46"/>
      <c r="N68" s="64" t="s">
        <v>75</v>
      </c>
      <c r="O68" s="65">
        <v>0</v>
      </c>
      <c r="P68" s="65">
        <v>1</v>
      </c>
      <c r="Q68" s="65">
        <v>2</v>
      </c>
      <c r="R68" s="65">
        <v>3</v>
      </c>
      <c r="S68" s="65">
        <v>4</v>
      </c>
      <c r="T68" s="65">
        <v>5</v>
      </c>
      <c r="U68" s="65">
        <v>6</v>
      </c>
      <c r="V68" s="65">
        <v>7</v>
      </c>
      <c r="W68" s="65" t="s">
        <v>0</v>
      </c>
      <c r="X68" s="65" t="s">
        <v>40</v>
      </c>
      <c r="Y68" s="51"/>
      <c r="Z68" s="64" t="s">
        <v>80</v>
      </c>
      <c r="AA68" s="65">
        <v>0</v>
      </c>
      <c r="AB68" s="65">
        <v>1</v>
      </c>
      <c r="AC68" s="65">
        <v>2</v>
      </c>
      <c r="AD68" s="65">
        <v>3</v>
      </c>
      <c r="AE68" s="65">
        <v>4</v>
      </c>
      <c r="AF68" s="65">
        <v>5</v>
      </c>
      <c r="AG68" s="65">
        <v>6</v>
      </c>
      <c r="AH68" s="65">
        <v>7</v>
      </c>
      <c r="AI68" s="65" t="s">
        <v>0</v>
      </c>
      <c r="AJ68" s="65" t="s">
        <v>40</v>
      </c>
    </row>
    <row r="69" spans="1:36" x14ac:dyDescent="0.2">
      <c r="A69" s="46"/>
      <c r="B69" s="23" t="s">
        <v>13</v>
      </c>
      <c r="C69" s="85">
        <v>0</v>
      </c>
      <c r="D69" s="85">
        <v>0</v>
      </c>
      <c r="E69" s="85">
        <v>55</v>
      </c>
      <c r="F69" s="85">
        <v>44</v>
      </c>
      <c r="G69" s="86">
        <v>20</v>
      </c>
      <c r="H69" s="85">
        <v>20</v>
      </c>
      <c r="I69" s="85">
        <v>0</v>
      </c>
      <c r="J69" s="85">
        <v>0</v>
      </c>
      <c r="K69" s="54">
        <f t="shared" ref="K69:K80" si="48">SUM(C69:J69)</f>
        <v>139</v>
      </c>
      <c r="L69" s="54">
        <f>K69/K$13</f>
        <v>0.7808988764044944</v>
      </c>
      <c r="M69" s="46"/>
      <c r="N69" s="23" t="s">
        <v>13</v>
      </c>
      <c r="O69" s="85">
        <v>0</v>
      </c>
      <c r="P69" s="85">
        <v>0</v>
      </c>
      <c r="Q69" s="85">
        <v>2</v>
      </c>
      <c r="R69" s="85">
        <v>51</v>
      </c>
      <c r="S69" s="86">
        <v>69</v>
      </c>
      <c r="T69" s="85">
        <v>10</v>
      </c>
      <c r="U69" s="85">
        <v>3</v>
      </c>
      <c r="V69" s="85">
        <v>0</v>
      </c>
      <c r="W69" s="54">
        <f>SUM(O69:V69)</f>
        <v>135</v>
      </c>
      <c r="X69" s="54">
        <f>W69/W$13</f>
        <v>0.6719761075161772</v>
      </c>
      <c r="Y69" s="46"/>
      <c r="Z69" s="23" t="s">
        <v>13</v>
      </c>
      <c r="AA69" s="85">
        <v>0</v>
      </c>
      <c r="AB69" s="85">
        <v>0</v>
      </c>
      <c r="AC69" s="85">
        <v>9</v>
      </c>
      <c r="AD69" s="85">
        <v>12</v>
      </c>
      <c r="AE69" s="88"/>
      <c r="AF69" s="87"/>
      <c r="AG69" s="87"/>
      <c r="AH69" s="87"/>
      <c r="AI69" s="54"/>
      <c r="AJ69" s="54"/>
    </row>
    <row r="70" spans="1:36" x14ac:dyDescent="0.2">
      <c r="A70" s="46"/>
      <c r="B70" s="23" t="s">
        <v>29</v>
      </c>
      <c r="C70" s="85">
        <v>0</v>
      </c>
      <c r="D70" s="85">
        <v>0</v>
      </c>
      <c r="E70" s="87"/>
      <c r="F70" s="87"/>
      <c r="G70" s="88"/>
      <c r="H70" s="87"/>
      <c r="I70" s="87"/>
      <c r="J70" s="87"/>
      <c r="K70" s="54"/>
      <c r="L70" s="54"/>
      <c r="M70" s="46"/>
      <c r="N70" s="23" t="s">
        <v>29</v>
      </c>
      <c r="O70" s="85">
        <v>0</v>
      </c>
      <c r="P70" s="85">
        <v>0</v>
      </c>
      <c r="Q70" s="85">
        <v>11</v>
      </c>
      <c r="R70" s="85">
        <v>39</v>
      </c>
      <c r="S70" s="86">
        <v>74</v>
      </c>
      <c r="T70" s="85">
        <v>26</v>
      </c>
      <c r="U70" s="85">
        <v>0</v>
      </c>
      <c r="V70" s="85">
        <v>0</v>
      </c>
      <c r="W70" s="54">
        <f t="shared" ref="W70:W76" si="49">SUM(O70:V70)</f>
        <v>150</v>
      </c>
      <c r="X70" s="54">
        <f t="shared" ref="X70:X74" si="50">W70/W$13</f>
        <v>0.74664011946241904</v>
      </c>
      <c r="Y70" s="46"/>
      <c r="Z70" s="23" t="s">
        <v>29</v>
      </c>
      <c r="AA70" s="85">
        <v>0</v>
      </c>
      <c r="AB70" s="85">
        <v>0</v>
      </c>
      <c r="AC70" s="85">
        <v>17</v>
      </c>
      <c r="AD70" s="85">
        <v>55</v>
      </c>
      <c r="AE70" s="86">
        <v>34</v>
      </c>
      <c r="AF70" s="85">
        <v>32</v>
      </c>
      <c r="AG70" s="85">
        <v>0</v>
      </c>
      <c r="AH70" s="85">
        <v>0</v>
      </c>
      <c r="AI70" s="54">
        <f>SUM(AA70:AH70)</f>
        <v>138</v>
      </c>
      <c r="AJ70" s="54">
        <f>AI70/AI$13</f>
        <v>0.6555819477434679</v>
      </c>
    </row>
    <row r="71" spans="1:36" x14ac:dyDescent="0.2">
      <c r="A71" s="46"/>
      <c r="B71" s="23" t="s">
        <v>30</v>
      </c>
      <c r="C71" s="85">
        <v>0</v>
      </c>
      <c r="D71" s="85">
        <v>0</v>
      </c>
      <c r="E71" s="91">
        <v>60</v>
      </c>
      <c r="F71" s="87"/>
      <c r="G71" s="88"/>
      <c r="H71" s="87"/>
      <c r="I71" s="87"/>
      <c r="J71" s="87"/>
      <c r="K71" s="54"/>
      <c r="L71" s="54"/>
      <c r="M71" s="46"/>
      <c r="N71" s="23" t="s">
        <v>30</v>
      </c>
      <c r="O71" s="85">
        <v>0</v>
      </c>
      <c r="P71" s="85">
        <v>0</v>
      </c>
      <c r="Q71" s="90">
        <v>0</v>
      </c>
      <c r="R71" s="85">
        <v>9</v>
      </c>
      <c r="S71" s="86">
        <v>52</v>
      </c>
      <c r="T71" s="85">
        <v>29</v>
      </c>
      <c r="U71" s="85">
        <v>14</v>
      </c>
      <c r="V71" s="85">
        <v>0</v>
      </c>
      <c r="W71" s="54">
        <f t="shared" si="49"/>
        <v>104</v>
      </c>
      <c r="X71" s="54">
        <f t="shared" si="50"/>
        <v>0.51767048282727723</v>
      </c>
      <c r="Y71" s="46"/>
      <c r="Z71" s="23" t="s">
        <v>30</v>
      </c>
      <c r="AA71" s="85">
        <v>0</v>
      </c>
      <c r="AB71" s="85">
        <v>0</v>
      </c>
      <c r="AC71" s="90">
        <v>5</v>
      </c>
      <c r="AD71" s="85">
        <v>17</v>
      </c>
      <c r="AE71" s="88"/>
      <c r="AF71" s="87"/>
      <c r="AG71" s="87"/>
      <c r="AH71" s="87"/>
      <c r="AI71" s="54"/>
      <c r="AJ71" s="54"/>
    </row>
    <row r="72" spans="1:36" x14ac:dyDescent="0.2">
      <c r="A72" s="46"/>
      <c r="B72" s="23" t="s">
        <v>16</v>
      </c>
      <c r="C72" s="85">
        <v>0</v>
      </c>
      <c r="D72" s="85">
        <v>0</v>
      </c>
      <c r="E72" s="85">
        <v>56</v>
      </c>
      <c r="F72" s="85">
        <v>23</v>
      </c>
      <c r="G72" s="86">
        <v>22</v>
      </c>
      <c r="H72" s="85">
        <v>9</v>
      </c>
      <c r="I72" s="85">
        <v>0</v>
      </c>
      <c r="J72" s="85">
        <v>0</v>
      </c>
      <c r="K72" s="54">
        <f t="shared" si="48"/>
        <v>110</v>
      </c>
      <c r="L72" s="54">
        <f t="shared" ref="L71:L76" si="51">K72/K$13</f>
        <v>0.6179775280898876</v>
      </c>
      <c r="M72" s="46"/>
      <c r="N72" s="23" t="s">
        <v>16</v>
      </c>
      <c r="O72" s="85">
        <v>0</v>
      </c>
      <c r="P72" s="85">
        <v>0</v>
      </c>
      <c r="Q72" s="85">
        <v>0</v>
      </c>
      <c r="R72" s="85">
        <v>26</v>
      </c>
      <c r="S72" s="86">
        <v>51</v>
      </c>
      <c r="T72" s="85">
        <v>49</v>
      </c>
      <c r="U72" s="85">
        <v>9</v>
      </c>
      <c r="V72" s="85">
        <v>0</v>
      </c>
      <c r="W72" s="54">
        <f t="shared" si="49"/>
        <v>135</v>
      </c>
      <c r="X72" s="54">
        <f t="shared" si="50"/>
        <v>0.6719761075161772</v>
      </c>
      <c r="Y72" s="46"/>
      <c r="Z72" s="23" t="s">
        <v>16</v>
      </c>
      <c r="AA72" s="85">
        <v>0</v>
      </c>
      <c r="AB72" s="85">
        <v>0</v>
      </c>
      <c r="AC72" s="85">
        <v>14</v>
      </c>
      <c r="AD72" s="85">
        <v>84</v>
      </c>
      <c r="AE72" s="86">
        <v>66</v>
      </c>
      <c r="AF72" s="85">
        <v>57</v>
      </c>
      <c r="AG72" s="85">
        <v>5</v>
      </c>
      <c r="AH72" s="85">
        <v>0</v>
      </c>
      <c r="AI72" s="54">
        <f t="shared" ref="AI72:AI78" si="52">SUM(AA72:AH72)</f>
        <v>226</v>
      </c>
      <c r="AJ72" s="54">
        <f t="shared" ref="AJ72:AJ78" si="53">AI72/AI$13</f>
        <v>1.0736342042755345</v>
      </c>
    </row>
    <row r="73" spans="1:36" x14ac:dyDescent="0.2">
      <c r="A73" s="46"/>
      <c r="B73" s="23" t="s">
        <v>17</v>
      </c>
      <c r="C73" s="85">
        <v>0</v>
      </c>
      <c r="D73" s="85">
        <v>0</v>
      </c>
      <c r="E73" s="85">
        <v>41</v>
      </c>
      <c r="F73" s="85">
        <v>33</v>
      </c>
      <c r="G73" s="86">
        <v>17</v>
      </c>
      <c r="H73" s="86">
        <v>31</v>
      </c>
      <c r="I73" s="85">
        <v>14</v>
      </c>
      <c r="J73" s="85">
        <v>0</v>
      </c>
      <c r="K73" s="54">
        <f t="shared" si="48"/>
        <v>136</v>
      </c>
      <c r="L73" s="54">
        <f t="shared" si="51"/>
        <v>0.7640449438202247</v>
      </c>
      <c r="M73" s="46"/>
      <c r="N73" s="23" t="s">
        <v>17</v>
      </c>
      <c r="O73" s="85">
        <v>0</v>
      </c>
      <c r="P73" s="85">
        <v>0</v>
      </c>
      <c r="Q73" s="85">
        <v>10</v>
      </c>
      <c r="R73" s="85">
        <v>5</v>
      </c>
      <c r="S73" s="86">
        <v>73</v>
      </c>
      <c r="T73" s="86">
        <v>55</v>
      </c>
      <c r="U73" s="85">
        <v>0</v>
      </c>
      <c r="V73" s="85">
        <v>0</v>
      </c>
      <c r="W73" s="54">
        <f t="shared" si="49"/>
        <v>143</v>
      </c>
      <c r="X73" s="54">
        <f t="shared" si="50"/>
        <v>0.71179691388750621</v>
      </c>
      <c r="Y73" s="46"/>
      <c r="Z73" s="23" t="s">
        <v>17</v>
      </c>
      <c r="AA73" s="85">
        <v>0</v>
      </c>
      <c r="AB73" s="85">
        <v>0</v>
      </c>
      <c r="AC73" s="85">
        <v>39</v>
      </c>
      <c r="AD73" s="85">
        <v>81</v>
      </c>
      <c r="AE73" s="86">
        <v>50</v>
      </c>
      <c r="AF73" s="86">
        <v>6</v>
      </c>
      <c r="AG73" s="85">
        <v>0</v>
      </c>
      <c r="AH73" s="85">
        <v>0</v>
      </c>
      <c r="AI73" s="54">
        <f t="shared" si="52"/>
        <v>176</v>
      </c>
      <c r="AJ73" s="54">
        <f t="shared" si="53"/>
        <v>0.83610451306413303</v>
      </c>
    </row>
    <row r="74" spans="1:36" x14ac:dyDescent="0.2">
      <c r="A74" s="46"/>
      <c r="B74" s="23" t="s">
        <v>18</v>
      </c>
      <c r="C74" s="85">
        <v>0</v>
      </c>
      <c r="D74" s="85">
        <v>0</v>
      </c>
      <c r="E74" s="85">
        <v>43</v>
      </c>
      <c r="F74" s="85">
        <v>52</v>
      </c>
      <c r="G74" s="86">
        <v>24</v>
      </c>
      <c r="H74" s="85">
        <v>19</v>
      </c>
      <c r="I74" s="85">
        <v>0</v>
      </c>
      <c r="J74" s="85">
        <v>0</v>
      </c>
      <c r="K74" s="54">
        <f t="shared" si="48"/>
        <v>138</v>
      </c>
      <c r="L74" s="54">
        <f t="shared" si="51"/>
        <v>0.7752808988764045</v>
      </c>
      <c r="M74" s="46"/>
      <c r="N74" s="23" t="s">
        <v>18</v>
      </c>
      <c r="O74" s="85">
        <v>0</v>
      </c>
      <c r="P74" s="85">
        <v>0</v>
      </c>
      <c r="Q74" s="85">
        <v>5</v>
      </c>
      <c r="R74" s="85">
        <v>17</v>
      </c>
      <c r="S74" s="86">
        <v>61</v>
      </c>
      <c r="T74" s="85">
        <v>36</v>
      </c>
      <c r="U74" s="85">
        <v>28</v>
      </c>
      <c r="V74" s="85">
        <v>0</v>
      </c>
      <c r="W74" s="54">
        <f t="shared" si="49"/>
        <v>147</v>
      </c>
      <c r="X74" s="54">
        <f t="shared" si="50"/>
        <v>0.73170731707317072</v>
      </c>
      <c r="Y74" s="46"/>
      <c r="Z74" s="23" t="s">
        <v>18</v>
      </c>
      <c r="AA74" s="85">
        <v>0</v>
      </c>
      <c r="AB74" s="85">
        <v>0</v>
      </c>
      <c r="AC74" s="85">
        <v>10</v>
      </c>
      <c r="AD74" s="85">
        <v>93</v>
      </c>
      <c r="AE74" s="86">
        <v>53</v>
      </c>
      <c r="AF74" s="85">
        <v>11</v>
      </c>
      <c r="AG74" s="85">
        <v>18</v>
      </c>
      <c r="AH74" s="85">
        <v>0</v>
      </c>
      <c r="AI74" s="54">
        <f t="shared" si="52"/>
        <v>185</v>
      </c>
      <c r="AJ74" s="54">
        <f t="shared" si="53"/>
        <v>0.87885985748218531</v>
      </c>
    </row>
    <row r="75" spans="1:36" x14ac:dyDescent="0.2">
      <c r="A75" s="46"/>
      <c r="B75" s="23" t="s">
        <v>19</v>
      </c>
      <c r="C75" s="85">
        <v>0</v>
      </c>
      <c r="D75" s="85">
        <v>0</v>
      </c>
      <c r="E75" s="85">
        <v>38</v>
      </c>
      <c r="F75" s="85">
        <v>46</v>
      </c>
      <c r="G75" s="86">
        <v>38</v>
      </c>
      <c r="H75" s="85">
        <v>15</v>
      </c>
      <c r="I75" s="85">
        <v>0</v>
      </c>
      <c r="J75" s="85">
        <v>0</v>
      </c>
      <c r="K75" s="54">
        <f t="shared" si="48"/>
        <v>137</v>
      </c>
      <c r="L75" s="54">
        <f t="shared" si="51"/>
        <v>0.7696629213483146</v>
      </c>
      <c r="M75" s="46"/>
      <c r="N75" s="23" t="s">
        <v>19</v>
      </c>
      <c r="O75" s="85">
        <v>0</v>
      </c>
      <c r="P75" s="85">
        <v>0</v>
      </c>
      <c r="Q75" s="85">
        <v>8</v>
      </c>
      <c r="R75" s="85">
        <v>8</v>
      </c>
      <c r="S75" s="88"/>
      <c r="T75" s="87"/>
      <c r="U75" s="87"/>
      <c r="V75" s="87"/>
      <c r="W75" s="54"/>
      <c r="X75" s="54"/>
      <c r="Y75" s="46"/>
      <c r="Z75" s="23" t="s">
        <v>19</v>
      </c>
      <c r="AA75" s="85">
        <v>0</v>
      </c>
      <c r="AB75" s="85">
        <v>0</v>
      </c>
      <c r="AC75" s="85">
        <v>35</v>
      </c>
      <c r="AD75" s="85">
        <v>36</v>
      </c>
      <c r="AE75" s="86">
        <v>58</v>
      </c>
      <c r="AF75" s="85">
        <v>59</v>
      </c>
      <c r="AG75" s="85">
        <v>0</v>
      </c>
      <c r="AH75" s="85">
        <v>0</v>
      </c>
      <c r="AI75" s="54">
        <f t="shared" si="52"/>
        <v>188</v>
      </c>
      <c r="AJ75" s="54">
        <f t="shared" si="53"/>
        <v>0.89311163895486934</v>
      </c>
    </row>
    <row r="76" spans="1:36" x14ac:dyDescent="0.2">
      <c r="A76" s="46"/>
      <c r="B76" s="23" t="s">
        <v>20</v>
      </c>
      <c r="C76" s="85">
        <v>0</v>
      </c>
      <c r="D76" s="85">
        <v>0</v>
      </c>
      <c r="E76" s="85">
        <v>49</v>
      </c>
      <c r="F76" s="86">
        <v>59</v>
      </c>
      <c r="G76" s="86">
        <v>35</v>
      </c>
      <c r="H76" s="85">
        <v>16</v>
      </c>
      <c r="I76" s="85">
        <v>0</v>
      </c>
      <c r="J76" s="85">
        <v>0</v>
      </c>
      <c r="K76" s="54">
        <f t="shared" si="48"/>
        <v>159</v>
      </c>
      <c r="L76" s="54">
        <f t="shared" si="51"/>
        <v>0.8932584269662921</v>
      </c>
      <c r="M76" s="46"/>
      <c r="N76" s="23" t="s">
        <v>20</v>
      </c>
      <c r="O76" s="85">
        <v>0</v>
      </c>
      <c r="P76" s="85">
        <v>0</v>
      </c>
      <c r="Q76" s="85">
        <v>7</v>
      </c>
      <c r="R76" s="86">
        <v>0</v>
      </c>
      <c r="S76" s="88"/>
      <c r="T76" s="87"/>
      <c r="U76" s="87"/>
      <c r="V76" s="87"/>
      <c r="W76" s="54"/>
      <c r="X76" s="54"/>
      <c r="Y76" s="46"/>
      <c r="Z76" s="23" t="s">
        <v>20</v>
      </c>
      <c r="AA76" s="85">
        <v>0</v>
      </c>
      <c r="AB76" s="85">
        <v>0</v>
      </c>
      <c r="AC76" s="85">
        <v>6</v>
      </c>
      <c r="AD76" s="86">
        <v>61</v>
      </c>
      <c r="AE76" s="86">
        <v>88</v>
      </c>
      <c r="AF76" s="85">
        <v>35</v>
      </c>
      <c r="AG76" s="85">
        <v>25</v>
      </c>
      <c r="AH76" s="85">
        <v>0</v>
      </c>
      <c r="AI76" s="54">
        <f t="shared" si="52"/>
        <v>215</v>
      </c>
      <c r="AJ76" s="54">
        <f t="shared" si="53"/>
        <v>1.0213776722090262</v>
      </c>
    </row>
    <row r="77" spans="1:36" x14ac:dyDescent="0.2">
      <c r="A77" s="46"/>
      <c r="B77" s="23" t="s">
        <v>21</v>
      </c>
      <c r="C77" s="85">
        <v>0</v>
      </c>
      <c r="D77" s="85">
        <v>0</v>
      </c>
      <c r="E77" s="85">
        <v>59</v>
      </c>
      <c r="F77" s="85">
        <v>54</v>
      </c>
      <c r="G77" s="86">
        <v>41</v>
      </c>
      <c r="H77" s="85">
        <v>11</v>
      </c>
      <c r="I77" s="85">
        <v>0</v>
      </c>
      <c r="J77" s="85">
        <v>0</v>
      </c>
      <c r="K77" s="54">
        <f t="shared" si="48"/>
        <v>165</v>
      </c>
      <c r="L77" s="54">
        <f>K77/K$13</f>
        <v>0.9269662921348315</v>
      </c>
      <c r="M77" s="46"/>
      <c r="N77" s="23" t="s">
        <v>21</v>
      </c>
      <c r="O77" s="85">
        <v>0</v>
      </c>
      <c r="P77" s="85">
        <v>0</v>
      </c>
      <c r="Q77" s="85">
        <v>13</v>
      </c>
      <c r="R77" s="85">
        <v>20</v>
      </c>
      <c r="S77" s="86">
        <v>35</v>
      </c>
      <c r="T77" s="85">
        <v>25</v>
      </c>
      <c r="U77" s="85">
        <v>4</v>
      </c>
      <c r="V77" s="85">
        <v>0</v>
      </c>
      <c r="W77" s="54">
        <f>SUM(O77:V77)</f>
        <v>97</v>
      </c>
      <c r="X77" s="54">
        <f>W77/W$13</f>
        <v>0.48282727725236435</v>
      </c>
      <c r="Y77" s="46"/>
      <c r="Z77" s="23" t="s">
        <v>21</v>
      </c>
      <c r="AA77" s="85">
        <v>0</v>
      </c>
      <c r="AB77" s="85">
        <v>0</v>
      </c>
      <c r="AC77" s="85">
        <v>14</v>
      </c>
      <c r="AD77" s="85">
        <v>10</v>
      </c>
      <c r="AE77" s="88"/>
      <c r="AF77" s="87"/>
      <c r="AG77" s="87"/>
      <c r="AH77" s="87"/>
      <c r="AI77" s="54"/>
      <c r="AJ77" s="54"/>
    </row>
    <row r="78" spans="1:36" x14ac:dyDescent="0.2">
      <c r="A78" s="46"/>
      <c r="B78" s="23" t="s">
        <v>22</v>
      </c>
      <c r="C78" s="85">
        <v>0</v>
      </c>
      <c r="D78" s="85">
        <v>0</v>
      </c>
      <c r="E78" s="85">
        <v>36</v>
      </c>
      <c r="F78" s="85">
        <v>51</v>
      </c>
      <c r="G78" s="86">
        <v>26</v>
      </c>
      <c r="H78" s="85">
        <v>8</v>
      </c>
      <c r="I78" s="85">
        <v>0</v>
      </c>
      <c r="J78" s="85">
        <v>0</v>
      </c>
      <c r="K78" s="54">
        <f t="shared" si="48"/>
        <v>121</v>
      </c>
      <c r="L78" s="54">
        <f>K78/K$13</f>
        <v>0.6797752808988764</v>
      </c>
      <c r="M78" s="46"/>
      <c r="N78" s="23" t="s">
        <v>22</v>
      </c>
      <c r="O78" s="85">
        <v>0</v>
      </c>
      <c r="P78" s="85">
        <v>0</v>
      </c>
      <c r="Q78" s="85">
        <v>0</v>
      </c>
      <c r="R78" s="85">
        <v>6</v>
      </c>
      <c r="S78" s="86">
        <v>88</v>
      </c>
      <c r="T78" s="85">
        <v>12</v>
      </c>
      <c r="U78" s="85">
        <v>0</v>
      </c>
      <c r="V78" s="85">
        <v>0</v>
      </c>
      <c r="W78" s="54">
        <f>SUM(O78:V78)</f>
        <v>106</v>
      </c>
      <c r="X78" s="54">
        <f>W78/W$13</f>
        <v>0.52762568442010949</v>
      </c>
      <c r="Y78" s="46"/>
      <c r="Z78" s="23" t="s">
        <v>22</v>
      </c>
      <c r="AA78" s="85">
        <v>0</v>
      </c>
      <c r="AB78" s="85">
        <v>0</v>
      </c>
      <c r="AC78" s="85">
        <v>21</v>
      </c>
      <c r="AD78" s="85">
        <v>58</v>
      </c>
      <c r="AE78" s="86">
        <v>64</v>
      </c>
      <c r="AF78" s="85">
        <v>73</v>
      </c>
      <c r="AG78" s="85">
        <v>32</v>
      </c>
      <c r="AH78" s="85">
        <v>0</v>
      </c>
      <c r="AI78" s="54">
        <f t="shared" si="52"/>
        <v>248</v>
      </c>
      <c r="AJ78" s="54">
        <f t="shared" si="53"/>
        <v>1.178147268408551</v>
      </c>
    </row>
    <row r="79" spans="1:36" x14ac:dyDescent="0.2">
      <c r="A79" s="46"/>
      <c r="B79" s="23" t="s">
        <v>11</v>
      </c>
      <c r="C79" s="55">
        <f t="shared" ref="C79:J79" si="54">AVERAGE(C69:C78)</f>
        <v>0</v>
      </c>
      <c r="D79" s="55">
        <f t="shared" si="54"/>
        <v>0</v>
      </c>
      <c r="E79" s="55">
        <f t="shared" si="54"/>
        <v>48.555555555555557</v>
      </c>
      <c r="F79" s="55">
        <f t="shared" si="54"/>
        <v>45.25</v>
      </c>
      <c r="G79" s="55">
        <f t="shared" si="54"/>
        <v>27.875</v>
      </c>
      <c r="H79" s="55">
        <f t="shared" si="54"/>
        <v>16.125</v>
      </c>
      <c r="I79" s="55">
        <f t="shared" si="54"/>
        <v>1.75</v>
      </c>
      <c r="J79" s="55">
        <f t="shared" si="54"/>
        <v>0</v>
      </c>
      <c r="K79" s="55">
        <v>143.14285709999999</v>
      </c>
      <c r="L79" s="55">
        <f>K79/K$13</f>
        <v>0.80417335449438199</v>
      </c>
      <c r="M79" s="46"/>
      <c r="N79" s="23" t="s">
        <v>11</v>
      </c>
      <c r="O79" s="55">
        <f t="shared" ref="O79:V79" si="55">AVERAGE(O69:O78)</f>
        <v>0</v>
      </c>
      <c r="P79" s="55">
        <f t="shared" si="55"/>
        <v>0</v>
      </c>
      <c r="Q79" s="55">
        <f t="shared" si="55"/>
        <v>5.6</v>
      </c>
      <c r="R79" s="55">
        <f t="shared" si="55"/>
        <v>18.100000000000001</v>
      </c>
      <c r="S79" s="55">
        <f t="shared" si="55"/>
        <v>62.875</v>
      </c>
      <c r="T79" s="55">
        <f t="shared" si="55"/>
        <v>30.25</v>
      </c>
      <c r="U79" s="55">
        <f t="shared" si="55"/>
        <v>7.25</v>
      </c>
      <c r="V79" s="55">
        <f t="shared" si="55"/>
        <v>0</v>
      </c>
      <c r="W79" s="55">
        <f>AVERAGE(W69:W78)</f>
        <v>127.125</v>
      </c>
      <c r="X79" s="55">
        <f>W79/W$13</f>
        <v>0.63277750124440013</v>
      </c>
      <c r="Y79" s="46"/>
      <c r="Z79" s="23" t="s">
        <v>11</v>
      </c>
      <c r="AA79" s="55">
        <f t="shared" ref="AA79:AH79" si="56">AVERAGE(AA69:AA78)</f>
        <v>0</v>
      </c>
      <c r="AB79" s="55">
        <f t="shared" si="56"/>
        <v>0</v>
      </c>
      <c r="AC79" s="55">
        <f t="shared" si="56"/>
        <v>17</v>
      </c>
      <c r="AD79" s="55">
        <f t="shared" si="56"/>
        <v>50.7</v>
      </c>
      <c r="AE79" s="55">
        <f t="shared" si="56"/>
        <v>59</v>
      </c>
      <c r="AF79" s="55">
        <f t="shared" si="56"/>
        <v>39</v>
      </c>
      <c r="AG79" s="55">
        <f t="shared" si="56"/>
        <v>11.428571428571429</v>
      </c>
      <c r="AH79" s="55">
        <f t="shared" si="56"/>
        <v>0</v>
      </c>
      <c r="AI79" s="55">
        <f>AVERAGE(AI69:AI78)</f>
        <v>196.57142857142858</v>
      </c>
      <c r="AJ79" s="55">
        <f>AI79/AI$13</f>
        <v>0.93383101459110962</v>
      </c>
    </row>
    <row r="80" spans="1:36" x14ac:dyDescent="0.2">
      <c r="A80" s="46"/>
      <c r="B80" s="23" t="s">
        <v>12</v>
      </c>
      <c r="C80" s="69">
        <f t="shared" ref="C80:J80" si="57">(STDEV(C69:C78))/(SQRT(COUNT(C69:C78)))</f>
        <v>0</v>
      </c>
      <c r="D80" s="69">
        <f t="shared" si="57"/>
        <v>0</v>
      </c>
      <c r="E80" s="69">
        <f t="shared" si="57"/>
        <v>3.1051530249960275</v>
      </c>
      <c r="F80" s="69">
        <f t="shared" si="57"/>
        <v>4.2077734186689684</v>
      </c>
      <c r="G80" s="69">
        <f t="shared" si="57"/>
        <v>3.1590996683051502</v>
      </c>
      <c r="H80" s="69">
        <f t="shared" si="57"/>
        <v>2.6351843253502074</v>
      </c>
      <c r="I80" s="69">
        <f t="shared" si="57"/>
        <v>1.7499999999999998</v>
      </c>
      <c r="J80" s="69">
        <f t="shared" si="57"/>
        <v>0</v>
      </c>
      <c r="K80" s="55">
        <f t="shared" si="48"/>
        <v>14.857210437320353</v>
      </c>
      <c r="L80" s="55">
        <f>K80/K$13</f>
        <v>8.3467474366968275E-2</v>
      </c>
      <c r="M80" s="46"/>
      <c r="N80" s="23" t="s">
        <v>12</v>
      </c>
      <c r="O80" s="69">
        <f t="shared" ref="O80:V80" si="58">(STDEV(O69:O78))/(SQRT(COUNT(O69:O78)))</f>
        <v>0</v>
      </c>
      <c r="P80" s="69">
        <f t="shared" si="58"/>
        <v>0</v>
      </c>
      <c r="Q80" s="69">
        <f t="shared" si="58"/>
        <v>1.5577761927397229</v>
      </c>
      <c r="R80" s="69">
        <f t="shared" si="58"/>
        <v>5.1821274052694273</v>
      </c>
      <c r="S80" s="69">
        <f t="shared" si="58"/>
        <v>5.8780387278168114</v>
      </c>
      <c r="T80" s="69">
        <f t="shared" si="58"/>
        <v>5.6497471498415619</v>
      </c>
      <c r="U80" s="69">
        <f t="shared" si="58"/>
        <v>3.4473074379040476</v>
      </c>
      <c r="V80" s="69">
        <f t="shared" si="58"/>
        <v>0</v>
      </c>
      <c r="W80" s="55">
        <f>SUM(O80:V80)</f>
        <v>21.714996913571571</v>
      </c>
      <c r="X80" s="55">
        <f>W80/W$13</f>
        <v>0.1080885859311676</v>
      </c>
      <c r="Y80" s="46"/>
      <c r="Z80" s="23" t="s">
        <v>12</v>
      </c>
      <c r="AA80" s="69">
        <f t="shared" ref="AA80:AH80" si="59">(STDEV(AA69:AA78))/(SQRT(COUNT(AA69:AA78)))</f>
        <v>0</v>
      </c>
      <c r="AB80" s="69">
        <f t="shared" si="59"/>
        <v>0</v>
      </c>
      <c r="AC80" s="69">
        <f t="shared" si="59"/>
        <v>3.6817870057290865</v>
      </c>
      <c r="AD80" s="69">
        <f t="shared" si="59"/>
        <v>9.7183103241024131</v>
      </c>
      <c r="AE80" s="69">
        <f t="shared" si="59"/>
        <v>6.2830080754516358</v>
      </c>
      <c r="AF80" s="69">
        <f t="shared" si="59"/>
        <v>9.5343988748510995</v>
      </c>
      <c r="AG80" s="69">
        <f t="shared" si="59"/>
        <v>5.079637889499149</v>
      </c>
      <c r="AH80" s="69">
        <f t="shared" si="59"/>
        <v>0</v>
      </c>
      <c r="AI80" s="69">
        <f>(STDEV(AI69:AI78))/(SQRT(COUNT(AI69:AI78)))</f>
        <v>13.724946253441699</v>
      </c>
      <c r="AJ80" s="55">
        <f>AI80/AI$13</f>
        <v>6.5201644909461759E-2</v>
      </c>
    </row>
    <row r="81" spans="1:36" x14ac:dyDescent="0.2">
      <c r="A81" s="46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43"/>
      <c r="M81" s="46"/>
      <c r="N81" s="61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1"/>
      <c r="AA81" s="62"/>
      <c r="AB81" s="62"/>
      <c r="AC81" s="62"/>
      <c r="AD81" s="62"/>
      <c r="AE81" s="62"/>
      <c r="AF81" s="62"/>
      <c r="AG81" s="62"/>
      <c r="AH81" s="62"/>
      <c r="AI81" s="62"/>
      <c r="AJ81" s="43"/>
    </row>
    <row r="82" spans="1:36" x14ac:dyDescent="0.2">
      <c r="A82" s="46"/>
      <c r="B82" s="5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6"/>
      <c r="N82" s="50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6"/>
      <c r="Z82" s="50"/>
      <c r="AA82" s="43"/>
      <c r="AB82" s="43"/>
      <c r="AC82" s="43"/>
      <c r="AD82" s="43"/>
      <c r="AE82" s="43"/>
      <c r="AF82" s="43"/>
      <c r="AG82" s="43"/>
      <c r="AH82" s="43"/>
      <c r="AI82" s="43"/>
      <c r="AJ82" s="43"/>
    </row>
    <row r="83" spans="1:36" x14ac:dyDescent="0.2">
      <c r="A83" s="46"/>
      <c r="B83" s="5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6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6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</row>
    <row r="84" spans="1:36" x14ac:dyDescent="0.2">
      <c r="A84" s="46"/>
      <c r="B84" s="64" t="s">
        <v>72</v>
      </c>
      <c r="C84" s="65">
        <v>0</v>
      </c>
      <c r="D84" s="65">
        <v>1</v>
      </c>
      <c r="E84" s="65">
        <v>2</v>
      </c>
      <c r="F84" s="65">
        <v>3</v>
      </c>
      <c r="G84" s="65">
        <v>4</v>
      </c>
      <c r="H84" s="65">
        <v>5</v>
      </c>
      <c r="I84" s="65">
        <v>6</v>
      </c>
      <c r="J84" s="65">
        <v>7</v>
      </c>
      <c r="K84" s="65" t="s">
        <v>0</v>
      </c>
      <c r="L84" s="65" t="s">
        <v>31</v>
      </c>
      <c r="M84" s="4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46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</row>
    <row r="85" spans="1:36" x14ac:dyDescent="0.2">
      <c r="A85" s="46"/>
      <c r="B85" s="23" t="s">
        <v>13</v>
      </c>
      <c r="C85" s="85">
        <v>0</v>
      </c>
      <c r="D85" s="85">
        <v>0</v>
      </c>
      <c r="E85" s="85">
        <v>41</v>
      </c>
      <c r="F85" s="85">
        <v>44</v>
      </c>
      <c r="G85" s="86">
        <v>17</v>
      </c>
      <c r="H85" s="87"/>
      <c r="I85" s="87"/>
      <c r="J85" s="87"/>
      <c r="K85" s="54"/>
      <c r="L85" s="54"/>
      <c r="M85" s="46"/>
      <c r="N85" s="76"/>
      <c r="O85" s="77"/>
      <c r="P85" s="77"/>
      <c r="Q85" s="77"/>
      <c r="R85" s="77"/>
      <c r="S85" s="78"/>
      <c r="T85" s="77"/>
      <c r="U85" s="77"/>
      <c r="V85" s="77"/>
      <c r="W85" s="78"/>
      <c r="X85" s="78"/>
      <c r="Y85" s="46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</row>
    <row r="86" spans="1:36" x14ac:dyDescent="0.2">
      <c r="A86" s="46"/>
      <c r="B86" s="23" t="s">
        <v>29</v>
      </c>
      <c r="C86" s="85">
        <v>0</v>
      </c>
      <c r="D86" s="85">
        <v>0</v>
      </c>
      <c r="E86" s="85">
        <v>27</v>
      </c>
      <c r="F86" s="85">
        <v>39</v>
      </c>
      <c r="G86" s="86">
        <v>24</v>
      </c>
      <c r="H86" s="87"/>
      <c r="I86" s="87"/>
      <c r="J86" s="87"/>
      <c r="K86" s="54"/>
      <c r="L86" s="54"/>
      <c r="M86" s="46"/>
      <c r="N86" s="76"/>
      <c r="O86" s="77"/>
      <c r="P86" s="77"/>
      <c r="Q86" s="77"/>
      <c r="R86" s="77"/>
      <c r="S86" s="78"/>
      <c r="T86" s="77"/>
      <c r="U86" s="77"/>
      <c r="V86" s="77"/>
      <c r="W86" s="78"/>
      <c r="X86" s="78"/>
      <c r="Y86" s="46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</row>
    <row r="87" spans="1:36" x14ac:dyDescent="0.2">
      <c r="A87" s="46"/>
      <c r="B87" s="23" t="s">
        <v>30</v>
      </c>
      <c r="C87" s="85">
        <v>0</v>
      </c>
      <c r="D87" s="85">
        <v>0</v>
      </c>
      <c r="E87" s="90">
        <v>30</v>
      </c>
      <c r="F87" s="85">
        <v>35</v>
      </c>
      <c r="G87" s="89">
        <v>36</v>
      </c>
      <c r="H87" s="89">
        <v>10</v>
      </c>
      <c r="I87" s="89">
        <v>0</v>
      </c>
      <c r="J87" s="89">
        <v>0</v>
      </c>
      <c r="K87" s="54">
        <f t="shared" ref="K87:K94" si="60">SUM(C87:J87)</f>
        <v>111</v>
      </c>
      <c r="L87" s="54">
        <f t="shared" ref="L87:L94" si="61">K87/K$13</f>
        <v>0.6235955056179775</v>
      </c>
      <c r="M87" s="46"/>
      <c r="N87" s="76"/>
      <c r="O87" s="77"/>
      <c r="P87" s="77"/>
      <c r="Q87" s="77"/>
      <c r="R87" s="77"/>
      <c r="S87" s="78"/>
      <c r="T87" s="77"/>
      <c r="U87" s="77"/>
      <c r="V87" s="77"/>
      <c r="W87" s="78"/>
      <c r="X87" s="78"/>
      <c r="Y87" s="46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</row>
    <row r="88" spans="1:36" x14ac:dyDescent="0.2">
      <c r="A88" s="46"/>
      <c r="B88" s="23" t="s">
        <v>16</v>
      </c>
      <c r="C88" s="85">
        <v>0</v>
      </c>
      <c r="D88" s="85">
        <v>0</v>
      </c>
      <c r="E88" s="85">
        <v>47</v>
      </c>
      <c r="F88" s="85">
        <v>53</v>
      </c>
      <c r="G88" s="86">
        <v>31</v>
      </c>
      <c r="H88" s="85">
        <v>19</v>
      </c>
      <c r="I88" s="85">
        <v>0</v>
      </c>
      <c r="J88" s="85">
        <v>0</v>
      </c>
      <c r="K88" s="54">
        <f t="shared" si="60"/>
        <v>150</v>
      </c>
      <c r="L88" s="54">
        <f t="shared" si="61"/>
        <v>0.84269662921348309</v>
      </c>
      <c r="M88" s="46"/>
      <c r="N88" s="76"/>
      <c r="O88" s="77"/>
      <c r="P88" s="77"/>
      <c r="Q88" s="77"/>
      <c r="R88" s="77"/>
      <c r="S88" s="78"/>
      <c r="T88" s="77"/>
      <c r="U88" s="77"/>
      <c r="V88" s="77"/>
      <c r="W88" s="78"/>
      <c r="X88" s="78"/>
      <c r="Y88" s="46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</row>
    <row r="89" spans="1:36" x14ac:dyDescent="0.2">
      <c r="A89" s="46"/>
      <c r="B89" s="23" t="s">
        <v>17</v>
      </c>
      <c r="C89" s="85">
        <v>0</v>
      </c>
      <c r="D89" s="85">
        <v>0</v>
      </c>
      <c r="E89" s="85">
        <v>38</v>
      </c>
      <c r="F89" s="85">
        <v>43</v>
      </c>
      <c r="G89" s="86">
        <v>40</v>
      </c>
      <c r="H89" s="86">
        <v>15</v>
      </c>
      <c r="I89" s="85">
        <v>0</v>
      </c>
      <c r="J89" s="85">
        <v>0</v>
      </c>
      <c r="K89" s="54">
        <f t="shared" si="60"/>
        <v>136</v>
      </c>
      <c r="L89" s="54">
        <f t="shared" si="61"/>
        <v>0.7640449438202247</v>
      </c>
      <c r="M89" s="46"/>
      <c r="N89" s="76"/>
      <c r="O89" s="77"/>
      <c r="P89" s="77"/>
      <c r="Q89" s="77"/>
      <c r="R89" s="77"/>
      <c r="S89" s="78"/>
      <c r="T89" s="78"/>
      <c r="U89" s="77"/>
      <c r="V89" s="77"/>
      <c r="W89" s="78"/>
      <c r="X89" s="78"/>
      <c r="Y89" s="46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</row>
    <row r="90" spans="1:36" x14ac:dyDescent="0.2">
      <c r="A90" s="46"/>
      <c r="B90" s="23" t="s">
        <v>18</v>
      </c>
      <c r="C90" s="85">
        <v>0</v>
      </c>
      <c r="D90" s="85">
        <v>0</v>
      </c>
      <c r="E90" s="85">
        <v>47</v>
      </c>
      <c r="F90" s="85">
        <v>30</v>
      </c>
      <c r="G90" s="86">
        <v>28</v>
      </c>
      <c r="H90" s="85">
        <v>22</v>
      </c>
      <c r="I90" s="85">
        <v>0</v>
      </c>
      <c r="J90" s="85">
        <v>0</v>
      </c>
      <c r="K90" s="54">
        <f t="shared" si="60"/>
        <v>127</v>
      </c>
      <c r="L90" s="54">
        <f t="shared" si="61"/>
        <v>0.7134831460674157</v>
      </c>
      <c r="M90" s="46"/>
      <c r="N90" s="76"/>
      <c r="O90" s="77"/>
      <c r="P90" s="77"/>
      <c r="Q90" s="77"/>
      <c r="R90" s="77"/>
      <c r="S90" s="78"/>
      <c r="T90" s="77"/>
      <c r="U90" s="77"/>
      <c r="V90" s="77"/>
      <c r="W90" s="78"/>
      <c r="X90" s="78"/>
      <c r="Y90" s="46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</row>
    <row r="91" spans="1:36" x14ac:dyDescent="0.2">
      <c r="A91" s="46"/>
      <c r="B91" s="23" t="s">
        <v>19</v>
      </c>
      <c r="C91" s="85">
        <v>0</v>
      </c>
      <c r="D91" s="85">
        <v>0</v>
      </c>
      <c r="E91" s="85">
        <v>44</v>
      </c>
      <c r="F91" s="85">
        <v>38</v>
      </c>
      <c r="G91" s="86">
        <v>29</v>
      </c>
      <c r="H91" s="85">
        <v>29</v>
      </c>
      <c r="I91" s="85">
        <v>4</v>
      </c>
      <c r="J91" s="85">
        <v>0</v>
      </c>
      <c r="K91" s="54">
        <f t="shared" si="60"/>
        <v>144</v>
      </c>
      <c r="L91" s="54">
        <f t="shared" si="61"/>
        <v>0.8089887640449438</v>
      </c>
      <c r="M91" s="46"/>
      <c r="N91" s="76"/>
      <c r="O91" s="77"/>
      <c r="P91" s="77"/>
      <c r="Q91" s="77"/>
      <c r="R91" s="77"/>
      <c r="S91" s="78"/>
      <c r="T91" s="77"/>
      <c r="U91" s="77"/>
      <c r="V91" s="77"/>
      <c r="W91" s="78"/>
      <c r="X91" s="78"/>
      <c r="Y91" s="46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</row>
    <row r="92" spans="1:36" x14ac:dyDescent="0.2">
      <c r="A92" s="46"/>
      <c r="B92" s="23" t="s">
        <v>20</v>
      </c>
      <c r="C92" s="85">
        <v>0</v>
      </c>
      <c r="D92" s="85">
        <v>0</v>
      </c>
      <c r="E92" s="85">
        <v>48</v>
      </c>
      <c r="F92" s="86">
        <v>50</v>
      </c>
      <c r="G92" s="86">
        <v>24</v>
      </c>
      <c r="H92" s="85">
        <v>12</v>
      </c>
      <c r="I92" s="85">
        <v>3</v>
      </c>
      <c r="J92" s="85">
        <v>0</v>
      </c>
      <c r="K92" s="54">
        <f t="shared" si="60"/>
        <v>137</v>
      </c>
      <c r="L92" s="54">
        <f t="shared" si="61"/>
        <v>0.7696629213483146</v>
      </c>
      <c r="M92" s="46"/>
      <c r="N92" s="76"/>
      <c r="O92" s="77"/>
      <c r="P92" s="77"/>
      <c r="Q92" s="77"/>
      <c r="R92" s="78"/>
      <c r="S92" s="78"/>
      <c r="T92" s="77"/>
      <c r="U92" s="77"/>
      <c r="V92" s="77"/>
      <c r="W92" s="78"/>
      <c r="X92" s="78"/>
      <c r="Y92" s="46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</row>
    <row r="93" spans="1:36" x14ac:dyDescent="0.2">
      <c r="A93" s="46"/>
      <c r="B93" s="23" t="s">
        <v>21</v>
      </c>
      <c r="C93" s="85">
        <v>0</v>
      </c>
      <c r="D93" s="85">
        <v>0</v>
      </c>
      <c r="E93" s="85">
        <v>35</v>
      </c>
      <c r="F93" s="85">
        <v>46</v>
      </c>
      <c r="G93" s="86">
        <v>15</v>
      </c>
      <c r="H93" s="86">
        <v>13</v>
      </c>
      <c r="I93" s="86">
        <v>0</v>
      </c>
      <c r="J93" s="86">
        <v>0</v>
      </c>
      <c r="K93" s="54">
        <f t="shared" si="60"/>
        <v>109</v>
      </c>
      <c r="L93" s="54">
        <f t="shared" si="61"/>
        <v>0.61235955056179781</v>
      </c>
      <c r="M93" s="46"/>
      <c r="N93" s="76"/>
      <c r="O93" s="77"/>
      <c r="P93" s="77"/>
      <c r="Q93" s="77"/>
      <c r="R93" s="77"/>
      <c r="S93" s="78"/>
      <c r="T93" s="77"/>
      <c r="U93" s="77"/>
      <c r="V93" s="77"/>
      <c r="W93" s="78"/>
      <c r="X93" s="78"/>
      <c r="Y93" s="46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</row>
    <row r="94" spans="1:36" x14ac:dyDescent="0.2">
      <c r="A94" s="46"/>
      <c r="B94" s="23" t="s">
        <v>22</v>
      </c>
      <c r="C94" s="85">
        <v>0</v>
      </c>
      <c r="D94" s="85">
        <v>0</v>
      </c>
      <c r="E94" s="90">
        <v>60</v>
      </c>
      <c r="F94" s="85">
        <v>59</v>
      </c>
      <c r="G94" s="86">
        <v>49</v>
      </c>
      <c r="H94" s="85">
        <v>24</v>
      </c>
      <c r="I94" s="85">
        <v>1</v>
      </c>
      <c r="J94" s="85">
        <v>0</v>
      </c>
      <c r="K94" s="54">
        <f t="shared" si="60"/>
        <v>193</v>
      </c>
      <c r="L94" s="54">
        <f t="shared" si="61"/>
        <v>1.0842696629213484</v>
      </c>
      <c r="M94" s="46"/>
      <c r="N94" s="76"/>
      <c r="O94" s="77"/>
      <c r="P94" s="77"/>
      <c r="Q94" s="77"/>
      <c r="R94" s="77"/>
      <c r="S94" s="78"/>
      <c r="T94" s="77"/>
      <c r="U94" s="77"/>
      <c r="V94" s="77"/>
      <c r="W94" s="78"/>
      <c r="X94" s="78"/>
      <c r="Y94" s="46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</row>
    <row r="95" spans="1:36" x14ac:dyDescent="0.2">
      <c r="A95" s="46"/>
      <c r="B95" s="23" t="s">
        <v>11</v>
      </c>
      <c r="C95" s="55">
        <f t="shared" ref="C95:J95" si="62">AVERAGE(C85:C94)</f>
        <v>0</v>
      </c>
      <c r="D95" s="55">
        <f t="shared" si="62"/>
        <v>0</v>
      </c>
      <c r="E95" s="55">
        <f t="shared" si="62"/>
        <v>41.7</v>
      </c>
      <c r="F95" s="55">
        <f t="shared" si="62"/>
        <v>43.7</v>
      </c>
      <c r="G95" s="55">
        <f t="shared" si="62"/>
        <v>29.3</v>
      </c>
      <c r="H95" s="55">
        <f t="shared" si="62"/>
        <v>18</v>
      </c>
      <c r="I95" s="55">
        <f t="shared" si="62"/>
        <v>1</v>
      </c>
      <c r="J95" s="55">
        <f t="shared" si="62"/>
        <v>0</v>
      </c>
      <c r="K95" s="55">
        <f>AVERAGE(K85:K94)</f>
        <v>138.375</v>
      </c>
      <c r="L95" s="55">
        <f>K95/K$13</f>
        <v>0.7773876404494382</v>
      </c>
      <c r="M95" s="46"/>
      <c r="N95" s="76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46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</row>
    <row r="96" spans="1:36" x14ac:dyDescent="0.2">
      <c r="A96" s="46"/>
      <c r="B96" s="23" t="s">
        <v>12</v>
      </c>
      <c r="C96" s="69">
        <f t="shared" ref="C96:J96" si="63">(STDEV(C85:C94))/(SQRT(COUNT(C85:C94)))</f>
        <v>0</v>
      </c>
      <c r="D96" s="69">
        <f t="shared" si="63"/>
        <v>0</v>
      </c>
      <c r="E96" s="69">
        <f t="shared" si="63"/>
        <v>3.0697448319580758</v>
      </c>
      <c r="F96" s="69">
        <f t="shared" si="63"/>
        <v>2.7570112642336255</v>
      </c>
      <c r="G96" s="69">
        <f t="shared" si="63"/>
        <v>3.2729531347427243</v>
      </c>
      <c r="H96" s="69">
        <f t="shared" si="63"/>
        <v>2.3452078799117144</v>
      </c>
      <c r="I96" s="69">
        <f t="shared" si="63"/>
        <v>0.56694670951384085</v>
      </c>
      <c r="J96" s="69">
        <f t="shared" si="63"/>
        <v>0</v>
      </c>
      <c r="K96" s="55">
        <f t="shared" ref="K96:L96" si="64">SUM(C96:J96)</f>
        <v>12.011863820359983</v>
      </c>
      <c r="L96" s="55">
        <f>K96/K$13</f>
        <v>6.7482381013258333E-2</v>
      </c>
      <c r="M96" s="46"/>
      <c r="N96" s="76"/>
      <c r="O96" s="80"/>
      <c r="P96" s="80"/>
      <c r="Q96" s="80"/>
      <c r="R96" s="80"/>
      <c r="S96" s="80"/>
      <c r="T96" s="80"/>
      <c r="U96" s="80"/>
      <c r="V96" s="80"/>
      <c r="W96" s="79"/>
      <c r="X96" s="79"/>
      <c r="Y96" s="46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</row>
    <row r="97" spans="1:36" x14ac:dyDescent="0.2">
      <c r="A97" s="46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43"/>
      <c r="M97" s="46"/>
      <c r="N97" s="81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6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</row>
    <row r="98" spans="1:36" x14ac:dyDescent="0.2">
      <c r="A98" s="46"/>
      <c r="B98" s="50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6"/>
      <c r="N98" s="50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6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</row>
  </sheetData>
  <mergeCells count="3">
    <mergeCell ref="C1:J1"/>
    <mergeCell ref="O1:V1"/>
    <mergeCell ref="AA1:A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D635-FFF7-CC40-B860-59CC7409B55C}">
  <dimension ref="A1:AJ98"/>
  <sheetViews>
    <sheetView topLeftCell="T79" workbookViewId="0">
      <selection activeCell="AI80" sqref="AI80"/>
    </sheetView>
  </sheetViews>
  <sheetFormatPr baseColWidth="10" defaultRowHeight="16" x14ac:dyDescent="0.2"/>
  <cols>
    <col min="1" max="1" width="4.5" customWidth="1"/>
    <col min="11" max="11" width="12.83203125" bestFit="1" customWidth="1"/>
    <col min="12" max="12" width="22.5" bestFit="1" customWidth="1"/>
    <col min="13" max="13" width="4.1640625" customWidth="1"/>
    <col min="23" max="23" width="12.83203125" bestFit="1" customWidth="1"/>
    <col min="24" max="24" width="23" bestFit="1" customWidth="1"/>
    <col min="25" max="25" width="5" customWidth="1"/>
    <col min="36" max="36" width="23" bestFit="1" customWidth="1"/>
  </cols>
  <sheetData>
    <row r="1" spans="1:36" x14ac:dyDescent="0.2">
      <c r="A1" s="46"/>
      <c r="B1" s="44"/>
      <c r="C1" s="72" t="s">
        <v>28</v>
      </c>
      <c r="D1" s="71"/>
      <c r="E1" s="71"/>
      <c r="F1" s="71"/>
      <c r="G1" s="71"/>
      <c r="H1" s="71"/>
      <c r="I1" s="71"/>
      <c r="J1" s="73"/>
      <c r="K1" s="47"/>
      <c r="L1" s="43"/>
      <c r="M1" s="46"/>
      <c r="N1" s="44"/>
      <c r="O1" s="72" t="s">
        <v>28</v>
      </c>
      <c r="P1" s="71"/>
      <c r="Q1" s="71"/>
      <c r="R1" s="71"/>
      <c r="S1" s="71"/>
      <c r="T1" s="71"/>
      <c r="U1" s="71"/>
      <c r="V1" s="73"/>
      <c r="W1" s="47"/>
      <c r="X1" s="43"/>
      <c r="Y1" s="46"/>
      <c r="Z1" s="44"/>
      <c r="AA1" s="72" t="s">
        <v>28</v>
      </c>
      <c r="AB1" s="71"/>
      <c r="AC1" s="71"/>
      <c r="AD1" s="71"/>
      <c r="AE1" s="71"/>
      <c r="AF1" s="71"/>
      <c r="AG1" s="71"/>
      <c r="AH1" s="73"/>
      <c r="AI1" s="47"/>
      <c r="AJ1" s="43"/>
    </row>
    <row r="2" spans="1:36" x14ac:dyDescent="0.2">
      <c r="A2" s="46"/>
      <c r="B2" s="48" t="s">
        <v>23</v>
      </c>
      <c r="C2" s="49">
        <v>0</v>
      </c>
      <c r="D2" s="49">
        <v>1</v>
      </c>
      <c r="E2" s="49">
        <v>2</v>
      </c>
      <c r="F2" s="49">
        <v>3</v>
      </c>
      <c r="G2" s="49">
        <v>4</v>
      </c>
      <c r="H2" s="49">
        <v>5</v>
      </c>
      <c r="I2" s="49">
        <v>6</v>
      </c>
      <c r="J2" s="49">
        <v>7</v>
      </c>
      <c r="K2" s="49" t="s">
        <v>0</v>
      </c>
      <c r="L2" s="43"/>
      <c r="M2" s="46"/>
      <c r="N2" s="48" t="s">
        <v>23</v>
      </c>
      <c r="O2" s="49">
        <v>0</v>
      </c>
      <c r="P2" s="49">
        <v>1</v>
      </c>
      <c r="Q2" s="49">
        <v>2</v>
      </c>
      <c r="R2" s="49">
        <v>3</v>
      </c>
      <c r="S2" s="49">
        <v>4</v>
      </c>
      <c r="T2" s="49">
        <v>5</v>
      </c>
      <c r="U2" s="49">
        <v>6</v>
      </c>
      <c r="V2" s="49">
        <v>7</v>
      </c>
      <c r="W2" s="49" t="s">
        <v>0</v>
      </c>
      <c r="X2" s="50"/>
      <c r="Y2" s="51"/>
      <c r="Z2" s="48" t="s">
        <v>23</v>
      </c>
      <c r="AA2" s="49">
        <v>0</v>
      </c>
      <c r="AB2" s="49">
        <v>1</v>
      </c>
      <c r="AC2" s="49">
        <v>2</v>
      </c>
      <c r="AD2" s="49">
        <v>3</v>
      </c>
      <c r="AE2" s="49">
        <v>4</v>
      </c>
      <c r="AF2" s="49">
        <v>5</v>
      </c>
      <c r="AG2" s="49">
        <v>6</v>
      </c>
      <c r="AH2" s="49">
        <v>7</v>
      </c>
      <c r="AI2" s="49" t="s">
        <v>0</v>
      </c>
      <c r="AJ2" s="43"/>
    </row>
    <row r="3" spans="1:36" x14ac:dyDescent="0.2">
      <c r="A3" s="46"/>
      <c r="B3" s="23" t="s">
        <v>13</v>
      </c>
      <c r="C3" s="85">
        <v>0</v>
      </c>
      <c r="D3" s="85">
        <v>0</v>
      </c>
      <c r="E3" s="86">
        <v>62</v>
      </c>
      <c r="F3" s="86">
        <v>90</v>
      </c>
      <c r="G3" s="85">
        <v>24</v>
      </c>
      <c r="H3" s="85">
        <v>13</v>
      </c>
      <c r="I3" s="85">
        <v>0</v>
      </c>
      <c r="J3" s="85">
        <v>0</v>
      </c>
      <c r="K3" s="54">
        <f t="shared" ref="K3:K11" si="0">SUM(C3:J3)</f>
        <v>189</v>
      </c>
      <c r="L3" s="43"/>
      <c r="M3" s="46"/>
      <c r="N3" s="23" t="s">
        <v>13</v>
      </c>
      <c r="O3" s="85">
        <v>0</v>
      </c>
      <c r="P3" s="85">
        <v>0</v>
      </c>
      <c r="Q3" s="86">
        <v>43</v>
      </c>
      <c r="R3" s="86">
        <v>170</v>
      </c>
      <c r="S3" s="85">
        <v>15</v>
      </c>
      <c r="T3" s="85">
        <v>1</v>
      </c>
      <c r="U3" s="85">
        <v>0</v>
      </c>
      <c r="V3" s="85">
        <v>0</v>
      </c>
      <c r="W3" s="54">
        <f>SUM(O3:V3)</f>
        <v>229</v>
      </c>
      <c r="X3" s="43"/>
      <c r="Y3" s="46"/>
      <c r="Z3" s="23" t="s">
        <v>13</v>
      </c>
      <c r="AA3" s="85">
        <v>0</v>
      </c>
      <c r="AB3" s="85">
        <v>0</v>
      </c>
      <c r="AC3" s="86">
        <v>96</v>
      </c>
      <c r="AD3" s="86">
        <v>123</v>
      </c>
      <c r="AE3" s="85">
        <v>2</v>
      </c>
      <c r="AF3" s="85">
        <v>0</v>
      </c>
      <c r="AG3" s="85">
        <v>0</v>
      </c>
      <c r="AH3" s="85">
        <v>0</v>
      </c>
      <c r="AI3" s="54">
        <f>SUM(AA3:AH3)</f>
        <v>221</v>
      </c>
      <c r="AJ3" s="43"/>
    </row>
    <row r="4" spans="1:36" x14ac:dyDescent="0.2">
      <c r="A4" s="46"/>
      <c r="B4" s="23" t="s">
        <v>29</v>
      </c>
      <c r="C4" s="85">
        <v>0</v>
      </c>
      <c r="D4" s="85">
        <v>0</v>
      </c>
      <c r="E4" s="85">
        <v>43</v>
      </c>
      <c r="F4" s="85">
        <v>82</v>
      </c>
      <c r="G4" s="87"/>
      <c r="H4" s="87"/>
      <c r="I4" s="87"/>
      <c r="J4" s="87"/>
      <c r="K4" s="54"/>
      <c r="L4" s="43"/>
      <c r="M4" s="46"/>
      <c r="N4" s="23" t="s">
        <v>29</v>
      </c>
      <c r="O4" s="85">
        <v>0</v>
      </c>
      <c r="P4" s="85">
        <v>0</v>
      </c>
      <c r="Q4" s="85">
        <v>55</v>
      </c>
      <c r="R4" s="85">
        <v>129</v>
      </c>
      <c r="S4" s="85">
        <v>13</v>
      </c>
      <c r="T4" s="85">
        <v>7</v>
      </c>
      <c r="U4" s="85">
        <v>0</v>
      </c>
      <c r="V4" s="85">
        <v>0</v>
      </c>
      <c r="W4" s="54">
        <f>SUM(O4:V4)</f>
        <v>204</v>
      </c>
      <c r="X4" s="43"/>
      <c r="Y4" s="46"/>
      <c r="Z4" s="23" t="s">
        <v>29</v>
      </c>
      <c r="AA4" s="85">
        <v>0</v>
      </c>
      <c r="AB4" s="85">
        <v>0</v>
      </c>
      <c r="AC4" s="85">
        <v>77</v>
      </c>
      <c r="AD4" s="85">
        <v>124</v>
      </c>
      <c r="AE4" s="85">
        <v>2</v>
      </c>
      <c r="AF4" s="85">
        <v>0</v>
      </c>
      <c r="AG4" s="85">
        <v>0</v>
      </c>
      <c r="AH4" s="85">
        <v>0</v>
      </c>
      <c r="AI4" s="54">
        <f>SUM(AA4:AH4)</f>
        <v>203</v>
      </c>
      <c r="AJ4" s="43"/>
    </row>
    <row r="5" spans="1:36" x14ac:dyDescent="0.2">
      <c r="A5" s="46"/>
      <c r="B5" s="23" t="s">
        <v>30</v>
      </c>
      <c r="C5" s="85">
        <v>0</v>
      </c>
      <c r="D5" s="85">
        <v>0</v>
      </c>
      <c r="E5" s="85">
        <v>51</v>
      </c>
      <c r="F5" s="86">
        <v>96</v>
      </c>
      <c r="G5" s="85">
        <v>29</v>
      </c>
      <c r="H5" s="85">
        <v>10</v>
      </c>
      <c r="I5" s="85">
        <v>0</v>
      </c>
      <c r="J5" s="85">
        <v>0</v>
      </c>
      <c r="K5" s="54">
        <f t="shared" si="0"/>
        <v>186</v>
      </c>
      <c r="L5" s="43"/>
      <c r="M5" s="46"/>
      <c r="N5" s="23" t="s">
        <v>30</v>
      </c>
      <c r="O5" s="85">
        <v>0</v>
      </c>
      <c r="P5" s="85">
        <v>0</v>
      </c>
      <c r="Q5" s="85">
        <v>64</v>
      </c>
      <c r="R5" s="86">
        <v>151</v>
      </c>
      <c r="S5" s="85">
        <v>4</v>
      </c>
      <c r="T5" s="85">
        <v>4</v>
      </c>
      <c r="U5" s="85">
        <v>2</v>
      </c>
      <c r="V5" s="85">
        <v>0</v>
      </c>
      <c r="W5" s="54">
        <f>SUM(O5:V5)</f>
        <v>225</v>
      </c>
      <c r="X5" s="43"/>
      <c r="Y5" s="46"/>
      <c r="Z5" s="23" t="s">
        <v>30</v>
      </c>
      <c r="AA5" s="85">
        <v>0</v>
      </c>
      <c r="AB5" s="85">
        <v>0</v>
      </c>
      <c r="AC5" s="85">
        <v>55</v>
      </c>
      <c r="AD5" s="86">
        <v>125</v>
      </c>
      <c r="AE5" s="85">
        <v>14</v>
      </c>
      <c r="AF5" s="85">
        <v>2</v>
      </c>
      <c r="AG5" s="85">
        <v>0</v>
      </c>
      <c r="AH5" s="85">
        <v>0</v>
      </c>
      <c r="AI5" s="54">
        <f>SUM(AA5:AH5)</f>
        <v>196</v>
      </c>
      <c r="AJ5" s="43"/>
    </row>
    <row r="6" spans="1:36" x14ac:dyDescent="0.2">
      <c r="A6" s="46"/>
      <c r="B6" s="23" t="s">
        <v>16</v>
      </c>
      <c r="C6" s="85">
        <v>0</v>
      </c>
      <c r="D6" s="85">
        <v>0</v>
      </c>
      <c r="E6" s="85">
        <v>32</v>
      </c>
      <c r="F6" s="85">
        <v>101</v>
      </c>
      <c r="G6" s="87"/>
      <c r="H6" s="87"/>
      <c r="I6" s="87"/>
      <c r="J6" s="87"/>
      <c r="K6" s="54"/>
      <c r="L6" s="43"/>
      <c r="M6" s="46"/>
      <c r="N6" s="23" t="s">
        <v>16</v>
      </c>
      <c r="O6" s="85">
        <v>0</v>
      </c>
      <c r="P6" s="85">
        <v>0</v>
      </c>
      <c r="Q6" s="85">
        <v>61</v>
      </c>
      <c r="R6" s="85">
        <v>88</v>
      </c>
      <c r="S6" s="85">
        <v>43</v>
      </c>
      <c r="T6" s="85">
        <v>0</v>
      </c>
      <c r="U6" s="87"/>
      <c r="V6" s="87"/>
      <c r="W6" s="54"/>
      <c r="X6" s="43"/>
      <c r="Y6" s="46"/>
      <c r="Z6" s="23" t="s">
        <v>16</v>
      </c>
      <c r="AA6" s="85">
        <v>0</v>
      </c>
      <c r="AB6" s="85">
        <v>0</v>
      </c>
      <c r="AC6" s="85">
        <v>80</v>
      </c>
      <c r="AD6" s="85">
        <v>94</v>
      </c>
      <c r="AE6" s="85">
        <v>3</v>
      </c>
      <c r="AF6" s="85">
        <v>0</v>
      </c>
      <c r="AG6" s="85">
        <v>0</v>
      </c>
      <c r="AH6" s="85">
        <v>0</v>
      </c>
      <c r="AI6" s="54">
        <f>SUM(AA6:AH6)</f>
        <v>177</v>
      </c>
      <c r="AJ6" s="43"/>
    </row>
    <row r="7" spans="1:36" x14ac:dyDescent="0.2">
      <c r="A7" s="46"/>
      <c r="B7" s="23" t="s">
        <v>17</v>
      </c>
      <c r="C7" s="85">
        <v>0</v>
      </c>
      <c r="D7" s="85">
        <v>0</v>
      </c>
      <c r="E7" s="85">
        <v>40</v>
      </c>
      <c r="F7" s="85">
        <v>62</v>
      </c>
      <c r="G7" s="85">
        <v>46</v>
      </c>
      <c r="H7" s="86">
        <v>6</v>
      </c>
      <c r="I7" s="85">
        <v>0</v>
      </c>
      <c r="J7" s="85">
        <v>0</v>
      </c>
      <c r="K7" s="54">
        <f t="shared" si="0"/>
        <v>154</v>
      </c>
      <c r="L7" s="43"/>
      <c r="M7" s="46"/>
      <c r="N7" s="23" t="s">
        <v>17</v>
      </c>
      <c r="O7" s="85">
        <v>0</v>
      </c>
      <c r="P7" s="85">
        <v>0</v>
      </c>
      <c r="Q7" s="85">
        <v>38</v>
      </c>
      <c r="R7" s="85">
        <v>178</v>
      </c>
      <c r="S7" s="85">
        <v>19</v>
      </c>
      <c r="T7" s="86">
        <v>6</v>
      </c>
      <c r="U7" s="85">
        <v>0</v>
      </c>
      <c r="V7" s="85">
        <v>0</v>
      </c>
      <c r="W7" s="54">
        <f>SUM(O7:V7)</f>
        <v>241</v>
      </c>
      <c r="X7" s="43"/>
      <c r="Y7" s="46"/>
      <c r="Z7" s="23" t="s">
        <v>17</v>
      </c>
      <c r="AA7" s="85">
        <v>0</v>
      </c>
      <c r="AB7" s="85">
        <v>0</v>
      </c>
      <c r="AC7" s="85">
        <v>29</v>
      </c>
      <c r="AD7" s="85">
        <v>132</v>
      </c>
      <c r="AE7" s="85">
        <v>61</v>
      </c>
      <c r="AF7" s="86">
        <v>0</v>
      </c>
      <c r="AG7" s="85">
        <v>0</v>
      </c>
      <c r="AH7" s="85">
        <v>0</v>
      </c>
      <c r="AI7" s="54">
        <f>SUM(AA7:AH7)</f>
        <v>222</v>
      </c>
      <c r="AJ7" s="43"/>
    </row>
    <row r="8" spans="1:36" x14ac:dyDescent="0.2">
      <c r="A8" s="46"/>
      <c r="B8" s="23" t="s">
        <v>18</v>
      </c>
      <c r="C8" s="85">
        <v>0</v>
      </c>
      <c r="D8" s="85">
        <v>0</v>
      </c>
      <c r="E8" s="85">
        <v>44</v>
      </c>
      <c r="F8" s="85">
        <v>81</v>
      </c>
      <c r="G8" s="85">
        <v>17</v>
      </c>
      <c r="H8" s="85">
        <v>7</v>
      </c>
      <c r="I8" s="85">
        <v>0</v>
      </c>
      <c r="J8" s="85">
        <v>0</v>
      </c>
      <c r="K8" s="54">
        <f t="shared" si="0"/>
        <v>149</v>
      </c>
      <c r="L8" s="43"/>
      <c r="M8" s="46"/>
      <c r="N8" s="23" t="s">
        <v>18</v>
      </c>
      <c r="O8" s="85">
        <v>0</v>
      </c>
      <c r="P8" s="85">
        <v>0</v>
      </c>
      <c r="Q8" s="85">
        <v>31</v>
      </c>
      <c r="R8" s="85">
        <v>173</v>
      </c>
      <c r="S8" s="85">
        <v>3</v>
      </c>
      <c r="T8" s="85">
        <v>0</v>
      </c>
      <c r="U8" s="85">
        <v>0</v>
      </c>
      <c r="V8" s="85">
        <v>0</v>
      </c>
      <c r="W8" s="54">
        <f>SUM(O8:V8)</f>
        <v>207</v>
      </c>
      <c r="X8" s="43"/>
      <c r="Y8" s="46"/>
      <c r="Z8" s="23" t="s">
        <v>18</v>
      </c>
      <c r="AA8" s="85">
        <v>0</v>
      </c>
      <c r="AB8" s="85">
        <v>0</v>
      </c>
      <c r="AC8" s="85">
        <v>50</v>
      </c>
      <c r="AD8" s="85">
        <v>120</v>
      </c>
      <c r="AE8" s="85">
        <v>18</v>
      </c>
      <c r="AF8" s="85">
        <v>0</v>
      </c>
      <c r="AG8" s="85">
        <v>0</v>
      </c>
      <c r="AH8" s="85">
        <v>0</v>
      </c>
      <c r="AI8" s="54">
        <f>SUM(AA8:AH8)</f>
        <v>188</v>
      </c>
      <c r="AJ8" s="43"/>
    </row>
    <row r="9" spans="1:36" x14ac:dyDescent="0.2">
      <c r="A9" s="46"/>
      <c r="B9" s="23" t="s">
        <v>19</v>
      </c>
      <c r="C9" s="85">
        <v>0</v>
      </c>
      <c r="D9" s="85">
        <v>0</v>
      </c>
      <c r="E9" s="85">
        <v>39</v>
      </c>
      <c r="F9" s="85">
        <v>112</v>
      </c>
      <c r="G9" s="86">
        <v>35</v>
      </c>
      <c r="H9" s="85">
        <v>5</v>
      </c>
      <c r="I9" s="85">
        <v>0</v>
      </c>
      <c r="J9" s="85">
        <v>0</v>
      </c>
      <c r="K9" s="54">
        <f t="shared" si="0"/>
        <v>191</v>
      </c>
      <c r="L9" s="43"/>
      <c r="M9" s="46"/>
      <c r="N9" s="23" t="s">
        <v>19</v>
      </c>
      <c r="O9" s="85">
        <v>0</v>
      </c>
      <c r="P9" s="85">
        <v>0</v>
      </c>
      <c r="Q9" s="85">
        <v>59</v>
      </c>
      <c r="R9" s="85">
        <v>84</v>
      </c>
      <c r="S9" s="86">
        <v>7</v>
      </c>
      <c r="T9" s="85">
        <v>3</v>
      </c>
      <c r="U9" s="85">
        <v>2</v>
      </c>
      <c r="V9" s="85">
        <v>0</v>
      </c>
      <c r="W9" s="54">
        <f>SUM(O9:V9)</f>
        <v>155</v>
      </c>
      <c r="X9" s="43"/>
      <c r="Y9" s="46"/>
      <c r="Z9" s="23" t="s">
        <v>19</v>
      </c>
      <c r="AA9" s="85">
        <v>0</v>
      </c>
      <c r="AB9" s="85">
        <v>0</v>
      </c>
      <c r="AC9" s="85">
        <v>44</v>
      </c>
      <c r="AD9" s="85">
        <v>133</v>
      </c>
      <c r="AE9" s="86">
        <v>22</v>
      </c>
      <c r="AF9" s="85">
        <v>0</v>
      </c>
      <c r="AG9" s="85">
        <v>0</v>
      </c>
      <c r="AH9" s="85">
        <v>0</v>
      </c>
      <c r="AI9" s="54">
        <f>SUM(AA9:AH9)</f>
        <v>199</v>
      </c>
      <c r="AJ9" s="43"/>
    </row>
    <row r="10" spans="1:36" x14ac:dyDescent="0.2">
      <c r="A10" s="46"/>
      <c r="B10" s="23" t="s">
        <v>20</v>
      </c>
      <c r="C10" s="85">
        <v>0</v>
      </c>
      <c r="D10" s="85">
        <v>0</v>
      </c>
      <c r="E10" s="85">
        <v>57</v>
      </c>
      <c r="F10" s="85">
        <v>96</v>
      </c>
      <c r="G10" s="85">
        <v>28</v>
      </c>
      <c r="H10" s="85">
        <v>3</v>
      </c>
      <c r="I10" s="85">
        <v>0</v>
      </c>
      <c r="J10" s="85">
        <v>0</v>
      </c>
      <c r="K10" s="54">
        <f t="shared" si="0"/>
        <v>184</v>
      </c>
      <c r="L10" s="43"/>
      <c r="M10" s="46"/>
      <c r="N10" s="23" t="s">
        <v>20</v>
      </c>
      <c r="O10" s="85">
        <v>0</v>
      </c>
      <c r="P10" s="85">
        <v>0</v>
      </c>
      <c r="Q10" s="85">
        <v>29</v>
      </c>
      <c r="R10" s="85">
        <v>118</v>
      </c>
      <c r="S10" s="85">
        <v>64</v>
      </c>
      <c r="T10" s="85">
        <v>0</v>
      </c>
      <c r="U10" s="85">
        <v>0</v>
      </c>
      <c r="V10" s="85">
        <v>0</v>
      </c>
      <c r="W10" s="54">
        <f>SUM(O10:V10)</f>
        <v>211</v>
      </c>
      <c r="X10" s="43"/>
      <c r="Y10" s="46"/>
      <c r="Z10" s="23" t="s">
        <v>20</v>
      </c>
      <c r="AA10" s="85">
        <v>0</v>
      </c>
      <c r="AB10" s="85">
        <v>0</v>
      </c>
      <c r="AC10" s="85">
        <v>52</v>
      </c>
      <c r="AD10" s="85">
        <v>134</v>
      </c>
      <c r="AE10" s="85">
        <v>14</v>
      </c>
      <c r="AF10" s="85">
        <v>6</v>
      </c>
      <c r="AG10" s="85">
        <v>0</v>
      </c>
      <c r="AH10" s="85">
        <v>0</v>
      </c>
      <c r="AI10" s="54">
        <f>SUM(AA10:AH10)</f>
        <v>206</v>
      </c>
      <c r="AJ10" s="43"/>
    </row>
    <row r="11" spans="1:36" x14ac:dyDescent="0.2">
      <c r="A11" s="46"/>
      <c r="B11" s="23" t="s">
        <v>21</v>
      </c>
      <c r="C11" s="85">
        <v>0</v>
      </c>
      <c r="D11" s="85">
        <v>0</v>
      </c>
      <c r="E11" s="86">
        <v>61</v>
      </c>
      <c r="F11" s="85">
        <v>73</v>
      </c>
      <c r="G11" s="85">
        <v>34</v>
      </c>
      <c r="H11" s="85">
        <v>4</v>
      </c>
      <c r="I11" s="85">
        <v>0</v>
      </c>
      <c r="J11" s="85">
        <v>0</v>
      </c>
      <c r="K11" s="54">
        <f t="shared" si="0"/>
        <v>172</v>
      </c>
      <c r="L11" s="43"/>
      <c r="M11" s="46"/>
      <c r="N11" s="23" t="s">
        <v>21</v>
      </c>
      <c r="O11" s="85">
        <v>0</v>
      </c>
      <c r="P11" s="85">
        <v>0</v>
      </c>
      <c r="Q11" s="86">
        <v>36</v>
      </c>
      <c r="R11" s="85">
        <v>135</v>
      </c>
      <c r="S11" s="85">
        <v>20</v>
      </c>
      <c r="T11" s="85">
        <v>6</v>
      </c>
      <c r="U11" s="85">
        <v>1</v>
      </c>
      <c r="V11" s="85">
        <v>0</v>
      </c>
      <c r="W11" s="54">
        <f>SUM(O11:V11)</f>
        <v>198</v>
      </c>
      <c r="X11" s="43"/>
      <c r="Y11" s="46"/>
      <c r="Z11" s="23" t="s">
        <v>21</v>
      </c>
      <c r="AA11" s="85">
        <v>0</v>
      </c>
      <c r="AB11" s="85">
        <v>0</v>
      </c>
      <c r="AC11" s="86">
        <v>113</v>
      </c>
      <c r="AD11" s="85">
        <v>147</v>
      </c>
      <c r="AE11" s="85">
        <v>24</v>
      </c>
      <c r="AF11" s="85">
        <v>0</v>
      </c>
      <c r="AG11" s="85">
        <v>0</v>
      </c>
      <c r="AH11" s="85">
        <v>0</v>
      </c>
      <c r="AI11" s="54">
        <f>SUM(AA11:AH11)</f>
        <v>284</v>
      </c>
      <c r="AJ11" s="43"/>
    </row>
    <row r="12" spans="1:36" x14ac:dyDescent="0.2">
      <c r="A12" s="46"/>
      <c r="B12" s="23" t="s">
        <v>22</v>
      </c>
      <c r="C12" s="85">
        <v>0</v>
      </c>
      <c r="D12" s="85">
        <v>0</v>
      </c>
      <c r="E12" s="85">
        <v>65</v>
      </c>
      <c r="F12" s="85">
        <v>79</v>
      </c>
      <c r="G12" s="88"/>
      <c r="H12" s="87"/>
      <c r="I12" s="28"/>
      <c r="J12" s="28"/>
      <c r="K12" s="54"/>
      <c r="L12" s="43"/>
      <c r="M12" s="46"/>
      <c r="N12" s="23" t="s">
        <v>22</v>
      </c>
      <c r="O12" s="85">
        <v>0</v>
      </c>
      <c r="P12" s="85">
        <v>0</v>
      </c>
      <c r="Q12" s="85">
        <v>53</v>
      </c>
      <c r="R12" s="85">
        <v>141</v>
      </c>
      <c r="S12" s="86">
        <v>25</v>
      </c>
      <c r="T12" s="85">
        <v>9</v>
      </c>
      <c r="U12" s="85">
        <v>3</v>
      </c>
      <c r="V12" s="85">
        <v>0</v>
      </c>
      <c r="W12" s="54">
        <f>SUM(O12:V12)</f>
        <v>231</v>
      </c>
      <c r="X12" s="43"/>
      <c r="Y12" s="46"/>
      <c r="Z12" s="23" t="s">
        <v>22</v>
      </c>
      <c r="AA12" s="85">
        <v>0</v>
      </c>
      <c r="AB12" s="85">
        <v>0</v>
      </c>
      <c r="AC12" s="85">
        <v>105</v>
      </c>
      <c r="AD12" s="85">
        <v>97</v>
      </c>
      <c r="AE12" s="86">
        <v>5</v>
      </c>
      <c r="AF12" s="85">
        <v>0</v>
      </c>
      <c r="AG12" s="85">
        <v>0</v>
      </c>
      <c r="AH12" s="85">
        <v>0</v>
      </c>
      <c r="AI12" s="54">
        <f>SUM(AA12:AH12)</f>
        <v>207</v>
      </c>
      <c r="AJ12" s="43"/>
    </row>
    <row r="13" spans="1:36" x14ac:dyDescent="0.2">
      <c r="A13" s="46"/>
      <c r="B13" s="23" t="s">
        <v>11</v>
      </c>
      <c r="C13" s="55">
        <f t="shared" ref="C13:J13" si="1">AVERAGE(C3:C12)</f>
        <v>0</v>
      </c>
      <c r="D13" s="55">
        <f t="shared" si="1"/>
        <v>0</v>
      </c>
      <c r="E13" s="55">
        <f t="shared" si="1"/>
        <v>49.4</v>
      </c>
      <c r="F13" s="55">
        <f t="shared" si="1"/>
        <v>87.2</v>
      </c>
      <c r="G13" s="55">
        <f t="shared" si="1"/>
        <v>30.428571428571427</v>
      </c>
      <c r="H13" s="55">
        <f t="shared" si="1"/>
        <v>6.8571428571428568</v>
      </c>
      <c r="I13" s="55">
        <f t="shared" si="1"/>
        <v>0</v>
      </c>
      <c r="J13" s="55">
        <f t="shared" si="1"/>
        <v>0</v>
      </c>
      <c r="K13" s="55">
        <f>AVERAGE(K3:K12)</f>
        <v>175</v>
      </c>
      <c r="L13" s="43"/>
      <c r="M13" s="46"/>
      <c r="N13" s="23" t="s">
        <v>11</v>
      </c>
      <c r="O13" s="55">
        <f t="shared" ref="O13:V13" si="2">AVERAGE(O3:O12)</f>
        <v>0</v>
      </c>
      <c r="P13" s="55">
        <f t="shared" si="2"/>
        <v>0</v>
      </c>
      <c r="Q13" s="55">
        <f t="shared" si="2"/>
        <v>46.9</v>
      </c>
      <c r="R13" s="55">
        <f t="shared" si="2"/>
        <v>136.69999999999999</v>
      </c>
      <c r="S13" s="55">
        <f>AVERAGE(S3:S12)</f>
        <v>21.3</v>
      </c>
      <c r="T13" s="55">
        <f>AVERAGE(T3:T12)</f>
        <v>3.6</v>
      </c>
      <c r="U13" s="55">
        <f t="shared" si="2"/>
        <v>0.88888888888888884</v>
      </c>
      <c r="V13" s="55">
        <f t="shared" si="2"/>
        <v>0</v>
      </c>
      <c r="W13" s="55">
        <f>AVERAGE(W3:W12)</f>
        <v>211.22222222222223</v>
      </c>
      <c r="X13" s="56"/>
      <c r="Y13" s="57"/>
      <c r="Z13" s="23" t="s">
        <v>11</v>
      </c>
      <c r="AA13" s="55">
        <f t="shared" ref="AA13" si="3">AVERAGE(AA3:AA12)</f>
        <v>0</v>
      </c>
      <c r="AB13" s="55">
        <f>AVERAGE(AB3:AB12)</f>
        <v>0</v>
      </c>
      <c r="AC13" s="55">
        <f t="shared" ref="AC13:AG13" si="4">AVERAGE(AC3:AC12)</f>
        <v>70.099999999999994</v>
      </c>
      <c r="AD13" s="55">
        <f t="shared" si="4"/>
        <v>122.9</v>
      </c>
      <c r="AE13" s="55">
        <f t="shared" si="4"/>
        <v>16.5</v>
      </c>
      <c r="AF13" s="55">
        <f t="shared" si="4"/>
        <v>0.8</v>
      </c>
      <c r="AG13" s="55">
        <f t="shared" si="4"/>
        <v>0</v>
      </c>
      <c r="AH13" s="55">
        <f>AVERAGE(AH3:AH12)</f>
        <v>0</v>
      </c>
      <c r="AI13" s="55">
        <f>AVERAGE(AI3:AI12)</f>
        <v>210.3</v>
      </c>
      <c r="AJ13" s="43"/>
    </row>
    <row r="14" spans="1:36" x14ac:dyDescent="0.2">
      <c r="A14" s="46"/>
      <c r="B14" s="23" t="s">
        <v>12</v>
      </c>
      <c r="C14" s="58">
        <f t="shared" ref="C14:J14" si="5">(STDEV(C3:C12))/(SQRT(COUNT(C3:C12)))</f>
        <v>0</v>
      </c>
      <c r="D14" s="58">
        <f t="shared" si="5"/>
        <v>0</v>
      </c>
      <c r="E14" s="58">
        <f t="shared" si="5"/>
        <v>3.6000000000000023</v>
      </c>
      <c r="F14" s="58">
        <f t="shared" si="5"/>
        <v>4.639923371014758</v>
      </c>
      <c r="G14" s="58">
        <f t="shared" si="5"/>
        <v>3.4699879432831753</v>
      </c>
      <c r="H14" s="58">
        <f t="shared" si="5"/>
        <v>1.3350329303691604</v>
      </c>
      <c r="I14" s="58">
        <f t="shared" si="5"/>
        <v>0</v>
      </c>
      <c r="J14" s="58">
        <f t="shared" si="5"/>
        <v>0</v>
      </c>
      <c r="K14" s="58">
        <f>(STDEV(K3:K12))/(SQRT(COUNT(K3:K12)))</f>
        <v>6.5100654667178555</v>
      </c>
      <c r="L14" s="43"/>
      <c r="M14" s="46"/>
      <c r="N14" s="23" t="s">
        <v>12</v>
      </c>
      <c r="O14" s="58">
        <f t="shared" ref="O14:V14" si="6">(STDEV(O3:O12))/(SQRT(COUNT(O3:O12)))</f>
        <v>0</v>
      </c>
      <c r="P14" s="58">
        <f t="shared" si="6"/>
        <v>0</v>
      </c>
      <c r="Q14" s="58">
        <f t="shared" si="6"/>
        <v>4.1189265052384183</v>
      </c>
      <c r="R14" s="58">
        <f t="shared" si="6"/>
        <v>10.496613210406913</v>
      </c>
      <c r="S14" s="58">
        <f t="shared" si="6"/>
        <v>6.0204281870607472</v>
      </c>
      <c r="T14" s="58">
        <f t="shared" si="6"/>
        <v>1.0456258094238748</v>
      </c>
      <c r="U14" s="58">
        <f t="shared" si="6"/>
        <v>0.3888888888888889</v>
      </c>
      <c r="V14" s="58">
        <f t="shared" si="6"/>
        <v>0</v>
      </c>
      <c r="W14" s="58">
        <f>(STDEV(W3:W12))/(SQRT(COUNT(W3:W12)))</f>
        <v>8.4898268824415535</v>
      </c>
      <c r="X14" s="59"/>
      <c r="Y14" s="60"/>
      <c r="Z14" s="23" t="s">
        <v>12</v>
      </c>
      <c r="AA14" s="58">
        <f t="shared" ref="AA14:AH14" si="7">(STDEV(AA3:AA12))/(SQRT(COUNT(AA3:AA12)))</f>
        <v>0</v>
      </c>
      <c r="AB14" s="58">
        <f t="shared" si="7"/>
        <v>0</v>
      </c>
      <c r="AC14" s="58">
        <f t="shared" si="7"/>
        <v>8.9473149293206653</v>
      </c>
      <c r="AD14" s="58">
        <f t="shared" si="7"/>
        <v>5.1735438101513624</v>
      </c>
      <c r="AE14" s="58">
        <f t="shared" si="7"/>
        <v>5.5941437632978683</v>
      </c>
      <c r="AF14" s="58">
        <f t="shared" si="7"/>
        <v>0.61101009266077866</v>
      </c>
      <c r="AG14" s="58">
        <f t="shared" si="7"/>
        <v>0</v>
      </c>
      <c r="AH14" s="58">
        <f t="shared" si="7"/>
        <v>0</v>
      </c>
      <c r="AI14" s="58">
        <f>(STDEV(AI3:AI12))/(SQRT(COUNT(AI3:AI12)))</f>
        <v>9.2520868516843731</v>
      </c>
      <c r="AJ14" s="43"/>
    </row>
    <row r="15" spans="1:36" x14ac:dyDescent="0.2">
      <c r="A15" s="46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43"/>
      <c r="M15" s="46"/>
      <c r="N15" s="61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3"/>
      <c r="Z15" s="61"/>
      <c r="AA15" s="62"/>
      <c r="AB15" s="62"/>
      <c r="AC15" s="62"/>
      <c r="AD15" s="62"/>
      <c r="AE15" s="62"/>
      <c r="AF15" s="62"/>
      <c r="AG15" s="62"/>
      <c r="AH15" s="62"/>
      <c r="AI15" s="62"/>
      <c r="AJ15" s="43"/>
    </row>
    <row r="16" spans="1:36" x14ac:dyDescent="0.2">
      <c r="A16" s="46"/>
      <c r="B16" s="50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6"/>
      <c r="N16" s="50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6"/>
      <c r="Z16" s="50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x14ac:dyDescent="0.2">
      <c r="A17" s="46"/>
      <c r="B17" s="50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6"/>
      <c r="N17" s="50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6"/>
      <c r="Z17" s="50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x14ac:dyDescent="0.2">
      <c r="A18" s="46"/>
      <c r="B18" s="64" t="s">
        <v>32</v>
      </c>
      <c r="C18" s="65">
        <v>0</v>
      </c>
      <c r="D18" s="65">
        <v>1</v>
      </c>
      <c r="E18" s="65">
        <v>2</v>
      </c>
      <c r="F18" s="65">
        <v>3</v>
      </c>
      <c r="G18" s="65">
        <v>4</v>
      </c>
      <c r="H18" s="65">
        <v>5</v>
      </c>
      <c r="I18" s="65">
        <v>6</v>
      </c>
      <c r="J18" s="65">
        <v>7</v>
      </c>
      <c r="K18" s="65" t="s">
        <v>0</v>
      </c>
      <c r="L18" s="65" t="s">
        <v>31</v>
      </c>
      <c r="M18" s="46"/>
      <c r="N18" s="64" t="s">
        <v>85</v>
      </c>
      <c r="O18" s="65">
        <v>0</v>
      </c>
      <c r="P18" s="65">
        <v>1</v>
      </c>
      <c r="Q18" s="65">
        <v>2</v>
      </c>
      <c r="R18" s="65">
        <v>3</v>
      </c>
      <c r="S18" s="65">
        <v>4</v>
      </c>
      <c r="T18" s="65">
        <v>5</v>
      </c>
      <c r="U18" s="65">
        <v>6</v>
      </c>
      <c r="V18" s="65">
        <v>7</v>
      </c>
      <c r="W18" s="65" t="s">
        <v>0</v>
      </c>
      <c r="X18" s="65" t="s">
        <v>40</v>
      </c>
      <c r="Y18" s="51"/>
      <c r="Z18" s="64" t="s">
        <v>89</v>
      </c>
      <c r="AA18" s="65">
        <v>0</v>
      </c>
      <c r="AB18" s="65">
        <v>1</v>
      </c>
      <c r="AC18" s="65">
        <v>2</v>
      </c>
      <c r="AD18" s="65">
        <v>3</v>
      </c>
      <c r="AE18" s="65">
        <v>4</v>
      </c>
      <c r="AF18" s="65">
        <v>5</v>
      </c>
      <c r="AG18" s="65">
        <v>6</v>
      </c>
      <c r="AH18" s="65">
        <v>7</v>
      </c>
      <c r="AI18" s="65" t="s">
        <v>0</v>
      </c>
      <c r="AJ18" s="65" t="s">
        <v>40</v>
      </c>
    </row>
    <row r="19" spans="1:36" x14ac:dyDescent="0.2">
      <c r="A19" s="46"/>
      <c r="B19" s="23" t="s">
        <v>13</v>
      </c>
      <c r="C19" s="85">
        <v>0</v>
      </c>
      <c r="D19" s="85">
        <v>0</v>
      </c>
      <c r="E19" s="85">
        <v>12</v>
      </c>
      <c r="F19" s="85">
        <v>27</v>
      </c>
      <c r="G19" s="85">
        <v>22</v>
      </c>
      <c r="H19" s="85">
        <v>15</v>
      </c>
      <c r="I19" s="86">
        <v>0</v>
      </c>
      <c r="J19" s="85">
        <v>0</v>
      </c>
      <c r="K19" s="54">
        <f>SUM(C19:J19)</f>
        <v>76</v>
      </c>
      <c r="L19" s="54">
        <f>K19/K$13</f>
        <v>0.43428571428571427</v>
      </c>
      <c r="M19" s="46"/>
      <c r="N19" s="23" t="s">
        <v>13</v>
      </c>
      <c r="O19" s="85">
        <v>0</v>
      </c>
      <c r="P19" s="85">
        <v>0</v>
      </c>
      <c r="Q19" s="85">
        <v>22</v>
      </c>
      <c r="R19" s="85">
        <v>19</v>
      </c>
      <c r="S19" s="85">
        <v>13</v>
      </c>
      <c r="T19" s="87"/>
      <c r="U19" s="88"/>
      <c r="V19" s="87"/>
      <c r="W19" s="54"/>
      <c r="X19" s="54"/>
      <c r="Y19" s="46"/>
      <c r="Z19" s="23" t="s">
        <v>13</v>
      </c>
      <c r="AA19" s="85">
        <v>0</v>
      </c>
      <c r="AB19" s="85">
        <v>0</v>
      </c>
      <c r="AC19" s="85">
        <v>34</v>
      </c>
      <c r="AD19" s="85">
        <v>74</v>
      </c>
      <c r="AE19" s="85">
        <v>48</v>
      </c>
      <c r="AF19" s="85">
        <v>7</v>
      </c>
      <c r="AG19" s="85">
        <v>6</v>
      </c>
      <c r="AH19" s="85">
        <v>1</v>
      </c>
      <c r="AI19" s="54">
        <f>SUM(AA19:AH19)</f>
        <v>170</v>
      </c>
      <c r="AJ19" s="54">
        <f>AI19/AI$13</f>
        <v>0.8083689966714217</v>
      </c>
    </row>
    <row r="20" spans="1:36" x14ac:dyDescent="0.2">
      <c r="A20" s="46"/>
      <c r="B20" s="23" t="s">
        <v>29</v>
      </c>
      <c r="C20" s="85">
        <v>0</v>
      </c>
      <c r="D20" s="85">
        <v>0</v>
      </c>
      <c r="E20" s="85">
        <v>14</v>
      </c>
      <c r="F20" s="85">
        <v>20</v>
      </c>
      <c r="G20" s="86">
        <v>23</v>
      </c>
      <c r="H20" s="85">
        <v>18</v>
      </c>
      <c r="I20" s="86">
        <v>4</v>
      </c>
      <c r="J20" s="85">
        <v>0</v>
      </c>
      <c r="K20" s="54">
        <f t="shared" ref="K20:K26" si="8">SUM(C20:J20)</f>
        <v>79</v>
      </c>
      <c r="L20" s="54">
        <f>K20/K$13</f>
        <v>0.4514285714285714</v>
      </c>
      <c r="M20" s="46"/>
      <c r="N20" s="23" t="s">
        <v>29</v>
      </c>
      <c r="O20" s="85">
        <v>0</v>
      </c>
      <c r="P20" s="85">
        <v>0</v>
      </c>
      <c r="Q20" s="85">
        <v>37</v>
      </c>
      <c r="R20" s="85">
        <v>85</v>
      </c>
      <c r="S20" s="86">
        <v>48</v>
      </c>
      <c r="T20" s="85">
        <v>2</v>
      </c>
      <c r="U20" s="86">
        <v>0</v>
      </c>
      <c r="V20" s="85">
        <v>0</v>
      </c>
      <c r="W20" s="54">
        <f t="shared" ref="W20:W26" si="9">SUM(O20:V20)</f>
        <v>172</v>
      </c>
      <c r="X20" s="54">
        <f t="shared" ref="X20:X26" si="10">W20/W$13</f>
        <v>0.81430825881115199</v>
      </c>
      <c r="Y20" s="46"/>
      <c r="Z20" s="23" t="s">
        <v>29</v>
      </c>
      <c r="AA20" s="85">
        <v>0</v>
      </c>
      <c r="AB20" s="85">
        <v>0</v>
      </c>
      <c r="AC20" s="85">
        <v>24</v>
      </c>
      <c r="AD20" s="85">
        <v>66</v>
      </c>
      <c r="AE20" s="86">
        <v>42</v>
      </c>
      <c r="AF20" s="28"/>
      <c r="AG20" s="28"/>
      <c r="AH20" s="28"/>
      <c r="AI20" s="54"/>
      <c r="AJ20" s="54"/>
    </row>
    <row r="21" spans="1:36" x14ac:dyDescent="0.2">
      <c r="A21" s="46"/>
      <c r="B21" s="23" t="s">
        <v>30</v>
      </c>
      <c r="C21" s="85">
        <v>0</v>
      </c>
      <c r="D21" s="85">
        <v>0</v>
      </c>
      <c r="E21" s="85">
        <v>18</v>
      </c>
      <c r="F21" s="85">
        <v>22</v>
      </c>
      <c r="G21" s="86">
        <v>28</v>
      </c>
      <c r="H21" s="85">
        <v>41</v>
      </c>
      <c r="I21" s="86">
        <v>11</v>
      </c>
      <c r="J21" s="85">
        <v>0</v>
      </c>
      <c r="K21" s="54">
        <f t="shared" si="8"/>
        <v>120</v>
      </c>
      <c r="L21" s="54">
        <f t="shared" ref="L21:L26" si="11">K21/K$13</f>
        <v>0.68571428571428572</v>
      </c>
      <c r="M21" s="46"/>
      <c r="N21" s="23" t="s">
        <v>30</v>
      </c>
      <c r="O21" s="85">
        <v>0</v>
      </c>
      <c r="P21" s="85">
        <v>0</v>
      </c>
      <c r="Q21" s="85">
        <v>24</v>
      </c>
      <c r="R21" s="85">
        <v>23</v>
      </c>
      <c r="S21" s="86">
        <v>36</v>
      </c>
      <c r="T21" s="85">
        <v>13</v>
      </c>
      <c r="U21" s="86">
        <v>12</v>
      </c>
      <c r="V21" s="85">
        <v>7</v>
      </c>
      <c r="W21" s="54">
        <f t="shared" si="9"/>
        <v>115</v>
      </c>
      <c r="X21" s="54">
        <f t="shared" si="10"/>
        <v>0.54445028932140982</v>
      </c>
      <c r="Y21" s="46"/>
      <c r="Z21" s="23" t="s">
        <v>30</v>
      </c>
      <c r="AA21" s="85">
        <v>0</v>
      </c>
      <c r="AB21" s="85">
        <v>0</v>
      </c>
      <c r="AC21" s="85">
        <v>47</v>
      </c>
      <c r="AD21" s="85">
        <v>77</v>
      </c>
      <c r="AE21" s="86">
        <v>59</v>
      </c>
      <c r="AF21" s="85">
        <v>9</v>
      </c>
      <c r="AG21" s="85">
        <v>5</v>
      </c>
      <c r="AH21" s="85">
        <v>0</v>
      </c>
      <c r="AI21" s="54">
        <f>SUM(AA21:AH21)</f>
        <v>197</v>
      </c>
      <c r="AJ21" s="54">
        <f>AI21/AI$13</f>
        <v>0.93675701378982401</v>
      </c>
    </row>
    <row r="22" spans="1:36" x14ac:dyDescent="0.2">
      <c r="A22" s="46"/>
      <c r="B22" s="23" t="s">
        <v>16</v>
      </c>
      <c r="C22" s="85">
        <v>0</v>
      </c>
      <c r="D22" s="85">
        <v>0</v>
      </c>
      <c r="E22" s="85">
        <v>8</v>
      </c>
      <c r="F22" s="85">
        <v>25</v>
      </c>
      <c r="G22" s="88"/>
      <c r="H22" s="87"/>
      <c r="I22" s="88"/>
      <c r="J22" s="87"/>
      <c r="K22" s="54"/>
      <c r="L22" s="54"/>
      <c r="M22" s="46"/>
      <c r="N22" s="23" t="s">
        <v>16</v>
      </c>
      <c r="O22" s="85">
        <v>0</v>
      </c>
      <c r="P22" s="85">
        <v>0</v>
      </c>
      <c r="Q22" s="85">
        <v>23</v>
      </c>
      <c r="R22" s="85">
        <v>89</v>
      </c>
      <c r="S22" s="86">
        <v>84</v>
      </c>
      <c r="T22" s="85">
        <v>32</v>
      </c>
      <c r="U22" s="86">
        <v>3</v>
      </c>
      <c r="V22" s="85">
        <v>0</v>
      </c>
      <c r="W22" s="54">
        <f t="shared" si="9"/>
        <v>231</v>
      </c>
      <c r="X22" s="54">
        <f t="shared" si="10"/>
        <v>1.0936349289847449</v>
      </c>
      <c r="Y22" s="46"/>
      <c r="Z22" s="23" t="s">
        <v>16</v>
      </c>
      <c r="AA22" s="85">
        <v>0</v>
      </c>
      <c r="AB22" s="85">
        <v>0</v>
      </c>
      <c r="AC22" s="85">
        <v>38</v>
      </c>
      <c r="AD22" s="85">
        <v>76</v>
      </c>
      <c r="AE22" s="86">
        <v>61</v>
      </c>
      <c r="AF22" s="85">
        <v>8</v>
      </c>
      <c r="AG22" s="85">
        <v>3</v>
      </c>
      <c r="AH22" s="85">
        <v>0</v>
      </c>
      <c r="AI22" s="54">
        <f>SUM(AA22:AH22)</f>
        <v>186</v>
      </c>
      <c r="AJ22" s="54">
        <f t="shared" ref="AJ22:AJ27" si="12">AI22/AI$13</f>
        <v>0.88445078459343784</v>
      </c>
    </row>
    <row r="23" spans="1:36" x14ac:dyDescent="0.2">
      <c r="A23" s="46"/>
      <c r="B23" s="23" t="s">
        <v>17</v>
      </c>
      <c r="C23" s="85">
        <v>0</v>
      </c>
      <c r="D23" s="85">
        <v>0</v>
      </c>
      <c r="E23" s="85">
        <v>26</v>
      </c>
      <c r="F23" s="85">
        <v>24</v>
      </c>
      <c r="G23" s="85">
        <v>15</v>
      </c>
      <c r="H23" s="85">
        <v>9</v>
      </c>
      <c r="I23" s="86">
        <v>12</v>
      </c>
      <c r="J23" s="85">
        <v>0</v>
      </c>
      <c r="K23" s="54">
        <f t="shared" si="8"/>
        <v>86</v>
      </c>
      <c r="L23" s="54">
        <f t="shared" si="11"/>
        <v>0.49142857142857144</v>
      </c>
      <c r="M23" s="46"/>
      <c r="N23" s="23" t="s">
        <v>17</v>
      </c>
      <c r="O23" s="85">
        <v>0</v>
      </c>
      <c r="P23" s="85">
        <v>0</v>
      </c>
      <c r="Q23" s="85">
        <v>12</v>
      </c>
      <c r="R23" s="85">
        <v>81</v>
      </c>
      <c r="S23" s="85">
        <v>53</v>
      </c>
      <c r="T23" s="85">
        <v>27</v>
      </c>
      <c r="U23" s="88"/>
      <c r="V23" s="87"/>
      <c r="W23" s="54"/>
      <c r="X23" s="54"/>
      <c r="Y23" s="46"/>
      <c r="Z23" s="23" t="s">
        <v>17</v>
      </c>
      <c r="AA23" s="85">
        <v>0</v>
      </c>
      <c r="AB23" s="85">
        <v>0</v>
      </c>
      <c r="AC23" s="21">
        <v>12</v>
      </c>
      <c r="AD23" s="85">
        <v>65</v>
      </c>
      <c r="AE23" s="85">
        <v>58</v>
      </c>
      <c r="AF23" s="85">
        <v>15</v>
      </c>
      <c r="AG23" s="85">
        <v>0</v>
      </c>
      <c r="AH23" s="85">
        <v>0</v>
      </c>
      <c r="AI23" s="54">
        <f>SUM(AA23:AH23)</f>
        <v>150</v>
      </c>
      <c r="AJ23" s="54">
        <f>AI23/AI$13</f>
        <v>0.71326676176890158</v>
      </c>
    </row>
    <row r="24" spans="1:36" x14ac:dyDescent="0.2">
      <c r="A24" s="46"/>
      <c r="B24" s="23" t="s">
        <v>18</v>
      </c>
      <c r="C24" s="85">
        <v>0</v>
      </c>
      <c r="D24" s="85">
        <v>0</v>
      </c>
      <c r="E24" s="87"/>
      <c r="F24" s="87"/>
      <c r="G24" s="87"/>
      <c r="H24" s="87"/>
      <c r="I24" s="88"/>
      <c r="J24" s="87"/>
      <c r="K24" s="54"/>
      <c r="L24" s="54"/>
      <c r="M24" s="46"/>
      <c r="N24" s="23" t="s">
        <v>18</v>
      </c>
      <c r="O24" s="85">
        <v>0</v>
      </c>
      <c r="P24" s="85">
        <v>0</v>
      </c>
      <c r="Q24" s="85">
        <v>17</v>
      </c>
      <c r="R24" s="85">
        <v>27</v>
      </c>
      <c r="S24" s="85">
        <v>46</v>
      </c>
      <c r="T24" s="85">
        <v>25</v>
      </c>
      <c r="U24" s="86">
        <v>11</v>
      </c>
      <c r="V24" s="85">
        <v>0</v>
      </c>
      <c r="W24" s="54">
        <f t="shared" si="9"/>
        <v>126</v>
      </c>
      <c r="X24" s="54">
        <f t="shared" si="10"/>
        <v>0.59652814308258806</v>
      </c>
      <c r="Y24" s="46"/>
      <c r="Z24" s="23" t="s">
        <v>18</v>
      </c>
      <c r="AA24" s="85">
        <v>0</v>
      </c>
      <c r="AB24" s="85">
        <v>0</v>
      </c>
      <c r="AC24" s="85">
        <v>43</v>
      </c>
      <c r="AD24" s="85">
        <v>59</v>
      </c>
      <c r="AE24" s="85">
        <v>40</v>
      </c>
      <c r="AF24" s="85">
        <v>23</v>
      </c>
      <c r="AG24" s="85">
        <v>4</v>
      </c>
      <c r="AH24" s="28"/>
      <c r="AI24" s="54"/>
      <c r="AJ24" s="54"/>
    </row>
    <row r="25" spans="1:36" x14ac:dyDescent="0.2">
      <c r="A25" s="46"/>
      <c r="B25" s="23" t="s">
        <v>19</v>
      </c>
      <c r="C25" s="85">
        <v>0</v>
      </c>
      <c r="D25" s="85">
        <v>0</v>
      </c>
      <c r="E25" s="87"/>
      <c r="F25" s="87"/>
      <c r="G25" s="87"/>
      <c r="H25" s="87"/>
      <c r="I25" s="88"/>
      <c r="J25" s="87"/>
      <c r="K25" s="54"/>
      <c r="L25" s="54"/>
      <c r="M25" s="46"/>
      <c r="N25" s="23" t="s">
        <v>19</v>
      </c>
      <c r="O25" s="85">
        <v>0</v>
      </c>
      <c r="P25" s="85">
        <v>0</v>
      </c>
      <c r="Q25" s="85">
        <v>14</v>
      </c>
      <c r="R25" s="85">
        <v>44</v>
      </c>
      <c r="S25" s="85">
        <v>30</v>
      </c>
      <c r="T25" s="87"/>
      <c r="U25" s="88"/>
      <c r="V25" s="87"/>
      <c r="W25" s="54"/>
      <c r="X25" s="54"/>
      <c r="Y25" s="46"/>
      <c r="Z25" s="23" t="s">
        <v>19</v>
      </c>
      <c r="AA25" s="85">
        <v>0</v>
      </c>
      <c r="AB25" s="85">
        <v>0</v>
      </c>
      <c r="AC25" s="85">
        <v>27</v>
      </c>
      <c r="AD25" s="85">
        <v>51</v>
      </c>
      <c r="AE25" s="85">
        <v>36</v>
      </c>
      <c r="AF25" s="85">
        <v>7</v>
      </c>
      <c r="AG25" s="28"/>
      <c r="AH25" s="28"/>
      <c r="AI25" s="54"/>
      <c r="AJ25" s="54"/>
    </row>
    <row r="26" spans="1:36" x14ac:dyDescent="0.2">
      <c r="A26" s="46"/>
      <c r="B26" s="23" t="s">
        <v>20</v>
      </c>
      <c r="C26" s="85">
        <v>0</v>
      </c>
      <c r="D26" s="85">
        <v>0</v>
      </c>
      <c r="E26" s="85">
        <v>13</v>
      </c>
      <c r="F26" s="85">
        <v>23</v>
      </c>
      <c r="G26" s="86">
        <v>24</v>
      </c>
      <c r="H26" s="85">
        <v>16</v>
      </c>
      <c r="I26" s="86">
        <v>0</v>
      </c>
      <c r="J26" s="85">
        <v>0</v>
      </c>
      <c r="K26" s="54">
        <f t="shared" si="8"/>
        <v>76</v>
      </c>
      <c r="L26" s="54">
        <f t="shared" si="11"/>
        <v>0.43428571428571427</v>
      </c>
      <c r="M26" s="46"/>
      <c r="N26" s="23" t="s">
        <v>20</v>
      </c>
      <c r="O26" s="85">
        <v>0</v>
      </c>
      <c r="P26" s="85">
        <v>0</v>
      </c>
      <c r="Q26" s="85">
        <v>31</v>
      </c>
      <c r="R26" s="85">
        <v>65</v>
      </c>
      <c r="S26" s="86">
        <v>20</v>
      </c>
      <c r="T26" s="85">
        <v>13</v>
      </c>
      <c r="U26" s="86"/>
      <c r="V26" s="85"/>
      <c r="W26" s="54">
        <f t="shared" si="9"/>
        <v>129</v>
      </c>
      <c r="X26" s="54">
        <f t="shared" si="10"/>
        <v>0.61073119410836396</v>
      </c>
      <c r="Y26" s="46"/>
      <c r="Z26" s="23" t="s">
        <v>20</v>
      </c>
      <c r="AA26" s="85">
        <v>0</v>
      </c>
      <c r="AB26" s="85">
        <v>0</v>
      </c>
      <c r="AC26" s="85">
        <v>16</v>
      </c>
      <c r="AD26" s="85">
        <v>54</v>
      </c>
      <c r="AE26" s="86">
        <v>35</v>
      </c>
      <c r="AF26" s="85">
        <v>11</v>
      </c>
      <c r="AG26" s="85">
        <v>2</v>
      </c>
      <c r="AH26" s="85">
        <v>1</v>
      </c>
      <c r="AI26" s="54">
        <f t="shared" ref="AI24:AI27" si="13">SUM(AA26:AH26)</f>
        <v>119</v>
      </c>
      <c r="AJ26" s="54">
        <f t="shared" si="12"/>
        <v>0.56585829766999518</v>
      </c>
    </row>
    <row r="27" spans="1:36" x14ac:dyDescent="0.2">
      <c r="A27" s="46"/>
      <c r="B27" s="23" t="s">
        <v>21</v>
      </c>
      <c r="C27" s="85">
        <v>0</v>
      </c>
      <c r="D27" s="85">
        <v>0</v>
      </c>
      <c r="E27" s="87"/>
      <c r="F27" s="87"/>
      <c r="G27" s="87"/>
      <c r="H27" s="87"/>
      <c r="I27" s="88"/>
      <c r="J27" s="87"/>
      <c r="K27" s="54"/>
      <c r="L27" s="54"/>
      <c r="M27" s="46"/>
      <c r="N27" s="23" t="s">
        <v>21</v>
      </c>
      <c r="O27" s="85">
        <v>0</v>
      </c>
      <c r="P27" s="85">
        <v>0</v>
      </c>
      <c r="Q27" s="85">
        <v>25</v>
      </c>
      <c r="R27" s="85">
        <v>49</v>
      </c>
      <c r="S27" s="87"/>
      <c r="T27" s="87"/>
      <c r="U27" s="88"/>
      <c r="V27" s="87"/>
      <c r="W27" s="54"/>
      <c r="X27" s="54"/>
      <c r="Y27" s="46"/>
      <c r="Z27" s="23" t="s">
        <v>21</v>
      </c>
      <c r="AA27" s="85">
        <v>0</v>
      </c>
      <c r="AB27" s="85">
        <v>0</v>
      </c>
      <c r="AC27" s="85">
        <v>0</v>
      </c>
      <c r="AD27" s="85">
        <v>7</v>
      </c>
      <c r="AE27" s="87"/>
      <c r="AF27" s="28"/>
      <c r="AG27" s="28"/>
      <c r="AH27" s="28"/>
      <c r="AI27" s="54"/>
      <c r="AJ27" s="54"/>
    </row>
    <row r="28" spans="1:36" x14ac:dyDescent="0.2">
      <c r="A28" s="46"/>
      <c r="B28" s="23" t="s">
        <v>22</v>
      </c>
      <c r="C28" s="85">
        <v>0</v>
      </c>
      <c r="D28" s="85">
        <v>0</v>
      </c>
      <c r="E28" s="85">
        <v>22</v>
      </c>
      <c r="F28" s="85">
        <v>32</v>
      </c>
      <c r="G28" s="85">
        <v>31</v>
      </c>
      <c r="H28" s="85">
        <v>24</v>
      </c>
      <c r="I28" s="86">
        <v>9</v>
      </c>
      <c r="J28" s="85">
        <v>0</v>
      </c>
      <c r="K28" s="54">
        <f t="shared" ref="K27:K32" si="14">SUM(C28:J28)</f>
        <v>118</v>
      </c>
      <c r="L28" s="54">
        <f>K28/K$13</f>
        <v>0.67428571428571427</v>
      </c>
      <c r="M28" s="46"/>
      <c r="N28" s="23" t="s">
        <v>22</v>
      </c>
      <c r="O28" s="85">
        <v>0</v>
      </c>
      <c r="P28" s="85">
        <v>0</v>
      </c>
      <c r="Q28" s="85">
        <v>33</v>
      </c>
      <c r="R28" s="85">
        <v>28</v>
      </c>
      <c r="S28" s="85">
        <v>45</v>
      </c>
      <c r="T28" s="85">
        <v>20</v>
      </c>
      <c r="U28" s="86">
        <v>36</v>
      </c>
      <c r="V28" s="85">
        <v>14</v>
      </c>
      <c r="W28" s="54">
        <f>SUM(O28:V28)</f>
        <v>176</v>
      </c>
      <c r="X28" s="54">
        <f>W28/W$13</f>
        <v>0.83324566017885326</v>
      </c>
      <c r="Y28" s="46"/>
      <c r="Z28" s="23" t="s">
        <v>22</v>
      </c>
      <c r="AA28" s="85">
        <v>0</v>
      </c>
      <c r="AB28" s="85">
        <v>0</v>
      </c>
      <c r="AC28" s="85">
        <v>35</v>
      </c>
      <c r="AD28" s="85">
        <v>47</v>
      </c>
      <c r="AE28" s="85">
        <v>32</v>
      </c>
      <c r="AF28" s="85">
        <v>13</v>
      </c>
      <c r="AG28" s="85">
        <v>3</v>
      </c>
      <c r="AH28" s="87"/>
      <c r="AI28" s="54"/>
      <c r="AJ28" s="54"/>
    </row>
    <row r="29" spans="1:36" x14ac:dyDescent="0.2">
      <c r="A29" s="46"/>
      <c r="B29" s="66" t="s">
        <v>11</v>
      </c>
      <c r="C29" s="67">
        <f t="shared" ref="C29:J29" si="15">AVERAGE(C19:C28)</f>
        <v>0</v>
      </c>
      <c r="D29" s="67">
        <f t="shared" si="15"/>
        <v>0</v>
      </c>
      <c r="E29" s="67">
        <f t="shared" si="15"/>
        <v>16.142857142857142</v>
      </c>
      <c r="F29" s="67">
        <f t="shared" si="15"/>
        <v>24.714285714285715</v>
      </c>
      <c r="G29" s="67">
        <f t="shared" si="15"/>
        <v>23.833333333333332</v>
      </c>
      <c r="H29" s="67">
        <f t="shared" si="15"/>
        <v>20.5</v>
      </c>
      <c r="I29" s="67">
        <f t="shared" si="15"/>
        <v>6</v>
      </c>
      <c r="J29" s="67">
        <f t="shared" si="15"/>
        <v>0</v>
      </c>
      <c r="K29" s="67">
        <f>AVERAGE(K19:K28)</f>
        <v>92.5</v>
      </c>
      <c r="L29" s="55">
        <f>K29/K$13</f>
        <v>0.52857142857142858</v>
      </c>
      <c r="M29" s="46"/>
      <c r="N29" s="66" t="s">
        <v>11</v>
      </c>
      <c r="O29" s="67">
        <f t="shared" ref="O29:V29" si="16">AVERAGE(O19:O28)</f>
        <v>0</v>
      </c>
      <c r="P29" s="67">
        <f t="shared" si="16"/>
        <v>0</v>
      </c>
      <c r="Q29" s="67">
        <f t="shared" si="16"/>
        <v>23.8</v>
      </c>
      <c r="R29" s="67">
        <f t="shared" si="16"/>
        <v>51</v>
      </c>
      <c r="S29" s="67">
        <f t="shared" si="16"/>
        <v>41.666666666666664</v>
      </c>
      <c r="T29" s="67">
        <f t="shared" si="16"/>
        <v>18.857142857142858</v>
      </c>
      <c r="U29" s="67">
        <f t="shared" si="16"/>
        <v>12.4</v>
      </c>
      <c r="V29" s="67">
        <f t="shared" si="16"/>
        <v>4.2</v>
      </c>
      <c r="W29" s="67">
        <f>AVERAGE(W19:W28)</f>
        <v>158.16666666666666</v>
      </c>
      <c r="X29" s="55">
        <f>W29/W$13</f>
        <v>0.74881641241451857</v>
      </c>
      <c r="Y29" s="68"/>
      <c r="Z29" s="66" t="s">
        <v>11</v>
      </c>
      <c r="AA29" s="67">
        <f t="shared" ref="AA29:AH29" si="17">AVERAGE(AA19:AA28)</f>
        <v>0</v>
      </c>
      <c r="AB29" s="67">
        <f t="shared" si="17"/>
        <v>0</v>
      </c>
      <c r="AC29" s="67">
        <f t="shared" si="17"/>
        <v>27.6</v>
      </c>
      <c r="AD29" s="67">
        <f t="shared" si="17"/>
        <v>57.6</v>
      </c>
      <c r="AE29" s="67">
        <f t="shared" si="17"/>
        <v>45.666666666666664</v>
      </c>
      <c r="AF29" s="67">
        <f>AVERAGE(AF19:AF28)</f>
        <v>11.625</v>
      </c>
      <c r="AG29" s="67">
        <f t="shared" si="17"/>
        <v>3.2857142857142856</v>
      </c>
      <c r="AH29" s="67">
        <f t="shared" si="17"/>
        <v>0.4</v>
      </c>
      <c r="AI29" s="67">
        <f>AVERAGE(AI19:AI28)</f>
        <v>164.4</v>
      </c>
      <c r="AJ29" s="55">
        <f>AI29/AI$13</f>
        <v>0.78174037089871606</v>
      </c>
    </row>
    <row r="30" spans="1:36" x14ac:dyDescent="0.2">
      <c r="A30" s="46"/>
      <c r="B30" s="66" t="s">
        <v>12</v>
      </c>
      <c r="C30" s="69">
        <f t="shared" ref="C30:J30" si="18">(STDEV(C19:C28))/(SQRT(COUNT(C19:C28)))</f>
        <v>0</v>
      </c>
      <c r="D30" s="69">
        <f t="shared" si="18"/>
        <v>0</v>
      </c>
      <c r="E30" s="69">
        <f t="shared" si="18"/>
        <v>2.3546162504906887</v>
      </c>
      <c r="F30" s="69">
        <f t="shared" si="18"/>
        <v>1.475422227126636</v>
      </c>
      <c r="G30" s="69">
        <f t="shared" si="18"/>
        <v>2.2422706745122865</v>
      </c>
      <c r="H30" s="69">
        <f t="shared" si="18"/>
        <v>4.5515565103233273</v>
      </c>
      <c r="I30" s="69">
        <f t="shared" si="18"/>
        <v>2.2060522810365732</v>
      </c>
      <c r="J30" s="69">
        <f t="shared" si="18"/>
        <v>0</v>
      </c>
      <c r="K30" s="69">
        <f>(STDEV(K19:K28))/(SQRT(COUNT(K19:K28)))</f>
        <v>8.5156718270883776</v>
      </c>
      <c r="L30" s="55">
        <f>K30/K$13</f>
        <v>4.8660981869076442E-2</v>
      </c>
      <c r="M30" s="46"/>
      <c r="N30" s="66" t="s">
        <v>12</v>
      </c>
      <c r="O30" s="69">
        <f t="shared" ref="O30:V30" si="19">(STDEV(O19:O28))/(SQRT(COUNT(O19:O28)))</f>
        <v>0</v>
      </c>
      <c r="P30" s="69">
        <f t="shared" si="19"/>
        <v>0</v>
      </c>
      <c r="Q30" s="69">
        <f t="shared" si="19"/>
        <v>2.5768197453450257</v>
      </c>
      <c r="R30" s="69">
        <f t="shared" si="19"/>
        <v>8.6036168105176678</v>
      </c>
      <c r="S30" s="69">
        <f t="shared" si="19"/>
        <v>6.9221865524317288</v>
      </c>
      <c r="T30" s="69">
        <f t="shared" si="19"/>
        <v>3.8756171332144382</v>
      </c>
      <c r="U30" s="69">
        <f t="shared" si="19"/>
        <v>6.3292969593786639</v>
      </c>
      <c r="V30" s="69">
        <f t="shared" si="19"/>
        <v>2.8</v>
      </c>
      <c r="W30" s="69">
        <f>(STDEV(W19:W28))/(SQRT(COUNT(W19:W28)))</f>
        <v>17.853882241997439</v>
      </c>
      <c r="X30" s="55">
        <f>W30/W$13</f>
        <v>8.4526533497094658E-2</v>
      </c>
      <c r="Y30" s="70"/>
      <c r="Z30" s="66" t="s">
        <v>12</v>
      </c>
      <c r="AA30" s="69">
        <f t="shared" ref="AA30:AH30" si="20">(STDEV(AA19:AA28))/(SQRT(COUNT(AA19:AA28)))</f>
        <v>0</v>
      </c>
      <c r="AB30" s="69">
        <f t="shared" si="20"/>
        <v>0</v>
      </c>
      <c r="AC30" s="69">
        <f t="shared" si="20"/>
        <v>4.6790312387644226</v>
      </c>
      <c r="AD30" s="69">
        <f t="shared" si="20"/>
        <v>6.5323128454714352</v>
      </c>
      <c r="AE30" s="69">
        <f t="shared" si="20"/>
        <v>3.745367509040705</v>
      </c>
      <c r="AF30" s="69">
        <f>(STDEV(AF19:AF28))/(SQRT(COUNT(AF19:AF28)))</f>
        <v>1.9173782323042798</v>
      </c>
      <c r="AG30" s="69">
        <f t="shared" si="20"/>
        <v>0.74687557815991057</v>
      </c>
      <c r="AH30" s="69">
        <f t="shared" si="20"/>
        <v>0.24494897427831777</v>
      </c>
      <c r="AI30" s="69">
        <f>(STDEV(AI19:AI28))/(SQRT(COUNT(AI19:AI28)))</f>
        <v>13.836907168872694</v>
      </c>
      <c r="AJ30" s="55">
        <f>AI30/AI$13</f>
        <v>6.5796039794924835E-2</v>
      </c>
    </row>
    <row r="31" spans="1:36" x14ac:dyDescent="0.2">
      <c r="A31" s="46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43"/>
      <c r="M31" s="46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  <c r="Z31" s="61"/>
      <c r="AA31" s="62"/>
      <c r="AB31" s="62"/>
      <c r="AC31" s="62"/>
      <c r="AD31" s="62"/>
      <c r="AE31" s="62"/>
      <c r="AF31" s="62"/>
      <c r="AG31" s="62"/>
      <c r="AH31" s="62"/>
      <c r="AI31" s="62"/>
      <c r="AJ31" s="43"/>
    </row>
    <row r="32" spans="1:36" x14ac:dyDescent="0.2">
      <c r="A32" s="46"/>
      <c r="B32" s="5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6"/>
      <c r="N32" s="50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6"/>
      <c r="Z32" s="50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x14ac:dyDescent="0.2">
      <c r="A33" s="46"/>
      <c r="B33" s="5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6"/>
      <c r="N33" s="50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6"/>
      <c r="Z33" s="50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x14ac:dyDescent="0.2">
      <c r="A34" s="46"/>
      <c r="B34" s="5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6"/>
      <c r="N34" s="50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6"/>
      <c r="Z34" s="50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x14ac:dyDescent="0.2">
      <c r="A35" s="46"/>
      <c r="B35" s="64" t="s">
        <v>81</v>
      </c>
      <c r="C35" s="65">
        <v>0</v>
      </c>
      <c r="D35" s="65">
        <v>1</v>
      </c>
      <c r="E35" s="65">
        <v>2</v>
      </c>
      <c r="F35" s="65">
        <v>3</v>
      </c>
      <c r="G35" s="65">
        <v>4</v>
      </c>
      <c r="H35" s="65">
        <v>5</v>
      </c>
      <c r="I35" s="65">
        <v>6</v>
      </c>
      <c r="J35" s="65">
        <v>7</v>
      </c>
      <c r="K35" s="65" t="s">
        <v>0</v>
      </c>
      <c r="L35" s="65" t="s">
        <v>31</v>
      </c>
      <c r="M35" s="46"/>
      <c r="N35" s="64" t="s">
        <v>86</v>
      </c>
      <c r="O35" s="65">
        <v>0</v>
      </c>
      <c r="P35" s="65">
        <v>1</v>
      </c>
      <c r="Q35" s="65">
        <v>2</v>
      </c>
      <c r="R35" s="65">
        <v>3</v>
      </c>
      <c r="S35" s="65">
        <v>4</v>
      </c>
      <c r="T35" s="65">
        <v>5</v>
      </c>
      <c r="U35" s="65">
        <v>6</v>
      </c>
      <c r="V35" s="65">
        <v>7</v>
      </c>
      <c r="W35" s="65" t="s">
        <v>0</v>
      </c>
      <c r="X35" s="65" t="s">
        <v>40</v>
      </c>
      <c r="Y35" s="51"/>
      <c r="Z35" s="64" t="s">
        <v>90</v>
      </c>
      <c r="AA35" s="65">
        <v>0</v>
      </c>
      <c r="AB35" s="65">
        <v>1</v>
      </c>
      <c r="AC35" s="65">
        <v>2</v>
      </c>
      <c r="AD35" s="65">
        <v>3</v>
      </c>
      <c r="AE35" s="65">
        <v>4</v>
      </c>
      <c r="AF35" s="65">
        <v>5</v>
      </c>
      <c r="AG35" s="65">
        <v>6</v>
      </c>
      <c r="AH35" s="65">
        <v>7</v>
      </c>
      <c r="AI35" s="65" t="s">
        <v>0</v>
      </c>
      <c r="AJ35" s="65" t="s">
        <v>40</v>
      </c>
    </row>
    <row r="36" spans="1:36" x14ac:dyDescent="0.2">
      <c r="A36" s="46"/>
      <c r="B36" s="23" t="s">
        <v>13</v>
      </c>
      <c r="C36" s="85">
        <v>0</v>
      </c>
      <c r="D36" s="85">
        <v>0</v>
      </c>
      <c r="E36" s="86">
        <v>23</v>
      </c>
      <c r="F36" s="86">
        <v>22</v>
      </c>
      <c r="G36" s="86">
        <v>24</v>
      </c>
      <c r="H36" s="86">
        <v>50</v>
      </c>
      <c r="I36" s="89">
        <v>0</v>
      </c>
      <c r="J36" s="89">
        <v>0</v>
      </c>
      <c r="K36" s="54">
        <f>SUM(C36:J36)</f>
        <v>119</v>
      </c>
      <c r="L36" s="54">
        <f t="shared" ref="L36:L41" si="21">K36/K$13</f>
        <v>0.68</v>
      </c>
      <c r="M36" s="46"/>
      <c r="N36" s="23" t="s">
        <v>13</v>
      </c>
      <c r="O36" s="85">
        <v>0</v>
      </c>
      <c r="P36" s="85">
        <v>0</v>
      </c>
      <c r="Q36" s="86">
        <v>0</v>
      </c>
      <c r="R36" s="86">
        <v>90</v>
      </c>
      <c r="S36" s="86">
        <v>40</v>
      </c>
      <c r="T36" s="96">
        <v>23</v>
      </c>
      <c r="U36" s="96">
        <v>16</v>
      </c>
      <c r="V36" s="89">
        <v>4</v>
      </c>
      <c r="W36" s="54">
        <f t="shared" ref="W36:W40" si="22">SUM(O36:V36)</f>
        <v>173</v>
      </c>
      <c r="X36" s="54">
        <f t="shared" ref="X36:X40" si="23">W36/W$13</f>
        <v>0.81904260915307725</v>
      </c>
      <c r="Y36" s="46"/>
      <c r="Z36" s="23" t="s">
        <v>13</v>
      </c>
      <c r="AA36" s="85">
        <v>0</v>
      </c>
      <c r="AB36" s="85">
        <v>0</v>
      </c>
      <c r="AC36" s="86">
        <v>0</v>
      </c>
      <c r="AD36" s="86">
        <v>81</v>
      </c>
      <c r="AE36" s="86">
        <v>37</v>
      </c>
      <c r="AF36" s="85">
        <v>24</v>
      </c>
      <c r="AG36" s="86">
        <v>8</v>
      </c>
      <c r="AH36" s="87"/>
      <c r="AI36" s="54"/>
      <c r="AJ36" s="54"/>
    </row>
    <row r="37" spans="1:36" x14ac:dyDescent="0.2">
      <c r="A37" s="46"/>
      <c r="B37" s="23" t="s">
        <v>29</v>
      </c>
      <c r="C37" s="85">
        <v>0</v>
      </c>
      <c r="D37" s="85">
        <v>0</v>
      </c>
      <c r="E37" s="86">
        <v>14</v>
      </c>
      <c r="F37" s="85">
        <v>24</v>
      </c>
      <c r="G37" s="86">
        <v>38</v>
      </c>
      <c r="H37" s="85">
        <v>15</v>
      </c>
      <c r="I37" s="85">
        <v>0</v>
      </c>
      <c r="J37" s="85">
        <v>0</v>
      </c>
      <c r="K37" s="54">
        <f t="shared" ref="K37:K38" si="24">SUM(C37:J37)</f>
        <v>91</v>
      </c>
      <c r="L37" s="54">
        <f t="shared" si="21"/>
        <v>0.52</v>
      </c>
      <c r="M37" s="46"/>
      <c r="N37" s="23" t="s">
        <v>29</v>
      </c>
      <c r="O37" s="85">
        <v>0</v>
      </c>
      <c r="P37" s="85">
        <v>0</v>
      </c>
      <c r="Q37" s="86">
        <v>14</v>
      </c>
      <c r="R37" s="85">
        <v>17</v>
      </c>
      <c r="S37" s="86">
        <v>13</v>
      </c>
      <c r="T37" s="87"/>
      <c r="U37" s="87"/>
      <c r="V37" s="87"/>
      <c r="W37" s="54"/>
      <c r="X37" s="54"/>
      <c r="Y37" s="46"/>
      <c r="Z37" s="23" t="s">
        <v>29</v>
      </c>
      <c r="AA37" s="85">
        <v>0</v>
      </c>
      <c r="AB37" s="85">
        <v>0</v>
      </c>
      <c r="AC37" s="86">
        <v>12</v>
      </c>
      <c r="AD37" s="85">
        <v>51</v>
      </c>
      <c r="AE37" s="86">
        <v>43</v>
      </c>
      <c r="AF37" s="85">
        <v>19</v>
      </c>
      <c r="AG37" s="86">
        <v>9</v>
      </c>
      <c r="AH37" s="87"/>
      <c r="AI37" s="54"/>
      <c r="AJ37" s="54"/>
    </row>
    <row r="38" spans="1:36" x14ac:dyDescent="0.2">
      <c r="A38" s="46"/>
      <c r="B38" s="23" t="s">
        <v>30</v>
      </c>
      <c r="C38" s="85">
        <v>0</v>
      </c>
      <c r="D38" s="85">
        <v>0</v>
      </c>
      <c r="E38" s="88"/>
      <c r="F38" s="87"/>
      <c r="G38" s="88"/>
      <c r="H38" s="87"/>
      <c r="I38" s="87"/>
      <c r="J38" s="87"/>
      <c r="K38" s="54"/>
      <c r="L38" s="54"/>
      <c r="M38" s="46"/>
      <c r="N38" s="23" t="s">
        <v>30</v>
      </c>
      <c r="O38" s="85">
        <v>0</v>
      </c>
      <c r="P38" s="85">
        <v>0</v>
      </c>
      <c r="Q38" s="86">
        <v>12</v>
      </c>
      <c r="R38" s="85">
        <v>15</v>
      </c>
      <c r="S38" s="86">
        <v>3</v>
      </c>
      <c r="T38" s="87"/>
      <c r="U38" s="87"/>
      <c r="V38" s="87"/>
      <c r="W38" s="54"/>
      <c r="X38" s="54"/>
      <c r="Y38" s="46"/>
      <c r="Z38" s="23" t="s">
        <v>30</v>
      </c>
      <c r="AA38" s="85">
        <v>0</v>
      </c>
      <c r="AB38" s="85">
        <v>0</v>
      </c>
      <c r="AC38" s="86">
        <v>5</v>
      </c>
      <c r="AD38" s="85">
        <v>46</v>
      </c>
      <c r="AE38" s="86">
        <v>51</v>
      </c>
      <c r="AF38" s="85">
        <v>38</v>
      </c>
      <c r="AG38" s="86">
        <v>6</v>
      </c>
      <c r="AH38" s="85">
        <v>0</v>
      </c>
      <c r="AI38" s="54">
        <f t="shared" ref="AI37:AI42" si="25">SUM(AA38:AH38)</f>
        <v>146</v>
      </c>
      <c r="AJ38" s="54">
        <f t="shared" ref="AJ37:AJ38" si="26">AI38/AI$13</f>
        <v>0.69424631478839749</v>
      </c>
    </row>
    <row r="39" spans="1:36" x14ac:dyDescent="0.2">
      <c r="A39" s="46"/>
      <c r="B39" s="23" t="s">
        <v>16</v>
      </c>
      <c r="C39" s="85">
        <v>0</v>
      </c>
      <c r="D39" s="85">
        <v>0</v>
      </c>
      <c r="E39" s="86">
        <v>34</v>
      </c>
      <c r="F39" s="85">
        <v>21</v>
      </c>
      <c r="G39" s="85">
        <v>28</v>
      </c>
      <c r="H39" s="85">
        <v>10</v>
      </c>
      <c r="I39" s="85">
        <v>0</v>
      </c>
      <c r="J39" s="85">
        <v>0</v>
      </c>
      <c r="K39" s="54">
        <f t="shared" ref="K39:K45" si="27">SUM(C39:J39)</f>
        <v>93</v>
      </c>
      <c r="L39" s="54">
        <f t="shared" si="21"/>
        <v>0.53142857142857147</v>
      </c>
      <c r="M39" s="46"/>
      <c r="N39" s="23" t="s">
        <v>16</v>
      </c>
      <c r="O39" s="85">
        <v>0</v>
      </c>
      <c r="P39" s="85">
        <v>0</v>
      </c>
      <c r="Q39" s="86">
        <v>20</v>
      </c>
      <c r="R39" s="85">
        <v>12</v>
      </c>
      <c r="S39" s="85">
        <v>5</v>
      </c>
      <c r="T39" s="87"/>
      <c r="U39" s="87"/>
      <c r="V39" s="87"/>
      <c r="W39" s="54"/>
      <c r="X39" s="54"/>
      <c r="Y39" s="46"/>
      <c r="Z39" s="23" t="s">
        <v>16</v>
      </c>
      <c r="AA39" s="85">
        <v>0</v>
      </c>
      <c r="AB39" s="85">
        <v>0</v>
      </c>
      <c r="AC39" s="86">
        <v>7</v>
      </c>
      <c r="AD39" s="85">
        <v>58</v>
      </c>
      <c r="AE39" s="85">
        <v>36</v>
      </c>
      <c r="AF39" s="85">
        <v>23</v>
      </c>
      <c r="AG39" s="86">
        <v>0</v>
      </c>
      <c r="AH39" s="85">
        <v>0</v>
      </c>
      <c r="AI39" s="54">
        <f t="shared" si="25"/>
        <v>124</v>
      </c>
      <c r="AJ39" s="54">
        <f t="shared" ref="AJ39:AJ45" si="28">AI39/AI$13</f>
        <v>0.58963385639562527</v>
      </c>
    </row>
    <row r="40" spans="1:36" x14ac:dyDescent="0.2">
      <c r="A40" s="46"/>
      <c r="B40" s="23" t="s">
        <v>17</v>
      </c>
      <c r="C40" s="85">
        <v>0</v>
      </c>
      <c r="D40" s="85">
        <v>0</v>
      </c>
      <c r="E40" s="88"/>
      <c r="F40" s="87"/>
      <c r="G40" s="87"/>
      <c r="H40" s="88"/>
      <c r="I40" s="87"/>
      <c r="J40" s="87"/>
      <c r="K40" s="54"/>
      <c r="L40" s="54"/>
      <c r="M40" s="46"/>
      <c r="N40" s="23" t="s">
        <v>17</v>
      </c>
      <c r="O40" s="85">
        <v>0</v>
      </c>
      <c r="P40" s="85">
        <v>0</v>
      </c>
      <c r="Q40" s="86">
        <v>10</v>
      </c>
      <c r="R40" s="85">
        <v>21</v>
      </c>
      <c r="S40" s="87"/>
      <c r="T40" s="88"/>
      <c r="U40" s="87"/>
      <c r="V40" s="87"/>
      <c r="W40" s="54"/>
      <c r="X40" s="54"/>
      <c r="Y40" s="46"/>
      <c r="Z40" s="23" t="s">
        <v>17</v>
      </c>
      <c r="AA40" s="85">
        <v>0</v>
      </c>
      <c r="AB40" s="85">
        <v>0</v>
      </c>
      <c r="AC40" s="86">
        <v>6</v>
      </c>
      <c r="AD40" s="85">
        <v>56</v>
      </c>
      <c r="AE40" s="85">
        <v>46</v>
      </c>
      <c r="AF40" s="85">
        <v>49</v>
      </c>
      <c r="AG40" s="86">
        <v>13</v>
      </c>
      <c r="AH40" s="85">
        <v>1</v>
      </c>
      <c r="AI40" s="54">
        <f t="shared" si="25"/>
        <v>171</v>
      </c>
      <c r="AJ40" s="54">
        <f t="shared" si="28"/>
        <v>0.8131241084165477</v>
      </c>
    </row>
    <row r="41" spans="1:36" x14ac:dyDescent="0.2">
      <c r="A41" s="46"/>
      <c r="B41" s="23" t="s">
        <v>18</v>
      </c>
      <c r="C41" s="85">
        <v>0</v>
      </c>
      <c r="D41" s="85">
        <v>0</v>
      </c>
      <c r="E41" s="85">
        <v>21</v>
      </c>
      <c r="F41" s="85">
        <v>33</v>
      </c>
      <c r="G41" s="85">
        <v>37</v>
      </c>
      <c r="H41" s="85">
        <v>27</v>
      </c>
      <c r="I41" s="85">
        <v>0</v>
      </c>
      <c r="J41" s="85">
        <v>0</v>
      </c>
      <c r="K41" s="54">
        <f t="shared" si="27"/>
        <v>118</v>
      </c>
      <c r="L41" s="54">
        <f t="shared" si="21"/>
        <v>0.67428571428571427</v>
      </c>
      <c r="M41" s="46"/>
      <c r="N41" s="23" t="s">
        <v>18</v>
      </c>
      <c r="O41" s="85">
        <v>0</v>
      </c>
      <c r="P41" s="85">
        <v>0</v>
      </c>
      <c r="Q41" s="85">
        <v>31</v>
      </c>
      <c r="R41" s="85">
        <v>57</v>
      </c>
      <c r="S41" s="85">
        <v>58</v>
      </c>
      <c r="T41" s="85">
        <v>50</v>
      </c>
      <c r="U41" s="85">
        <v>41</v>
      </c>
      <c r="V41" s="85">
        <v>0</v>
      </c>
      <c r="W41" s="54">
        <f t="shared" ref="W41:W42" si="29">SUM(O41:V41)</f>
        <v>237</v>
      </c>
      <c r="X41" s="54">
        <f t="shared" ref="X41:X42" si="30">W41/W$13</f>
        <v>1.1220410310362967</v>
      </c>
      <c r="Y41" s="46"/>
      <c r="Z41" s="23" t="s">
        <v>18</v>
      </c>
      <c r="AA41" s="85">
        <v>0</v>
      </c>
      <c r="AB41" s="85">
        <v>0</v>
      </c>
      <c r="AC41" s="85">
        <v>3</v>
      </c>
      <c r="AD41" s="85">
        <v>63</v>
      </c>
      <c r="AE41" s="85">
        <v>61</v>
      </c>
      <c r="AF41" s="85">
        <v>30</v>
      </c>
      <c r="AG41" s="86">
        <v>4</v>
      </c>
      <c r="AH41" s="85">
        <v>0</v>
      </c>
      <c r="AI41" s="54">
        <f t="shared" si="25"/>
        <v>161</v>
      </c>
      <c r="AJ41" s="54">
        <f t="shared" si="28"/>
        <v>0.76557299096528764</v>
      </c>
    </row>
    <row r="42" spans="1:36" x14ac:dyDescent="0.2">
      <c r="A42" s="46"/>
      <c r="B42" s="23" t="s">
        <v>19</v>
      </c>
      <c r="C42" s="85">
        <v>0</v>
      </c>
      <c r="D42" s="85">
        <v>0</v>
      </c>
      <c r="E42" s="85">
        <v>33</v>
      </c>
      <c r="F42" s="85">
        <v>30</v>
      </c>
      <c r="G42" s="85">
        <v>11</v>
      </c>
      <c r="H42" s="85">
        <v>9</v>
      </c>
      <c r="I42" s="85">
        <v>0</v>
      </c>
      <c r="J42" s="85">
        <v>0</v>
      </c>
      <c r="K42" s="54">
        <f t="shared" si="27"/>
        <v>83</v>
      </c>
      <c r="L42" s="54">
        <f t="shared" ref="L42:L45" si="31">K42/K$13</f>
        <v>0.47428571428571431</v>
      </c>
      <c r="M42" s="46"/>
      <c r="N42" s="23" t="s">
        <v>19</v>
      </c>
      <c r="O42" s="85">
        <v>0</v>
      </c>
      <c r="P42" s="85">
        <v>0</v>
      </c>
      <c r="Q42" s="85">
        <v>6</v>
      </c>
      <c r="R42" s="85">
        <v>9</v>
      </c>
      <c r="S42" s="85">
        <v>12</v>
      </c>
      <c r="T42" s="87"/>
      <c r="U42" s="87"/>
      <c r="V42" s="87"/>
      <c r="W42" s="54"/>
      <c r="X42" s="54"/>
      <c r="Y42" s="46"/>
      <c r="Z42" s="23" t="s">
        <v>19</v>
      </c>
      <c r="AA42" s="85">
        <v>0</v>
      </c>
      <c r="AB42" s="85">
        <v>0</v>
      </c>
      <c r="AC42" s="85">
        <v>12</v>
      </c>
      <c r="AD42" s="85">
        <v>40</v>
      </c>
      <c r="AE42" s="85">
        <v>54</v>
      </c>
      <c r="AF42" s="85">
        <v>18</v>
      </c>
      <c r="AG42" s="86">
        <v>8</v>
      </c>
      <c r="AH42" s="87"/>
      <c r="AI42" s="54"/>
      <c r="AJ42" s="54"/>
    </row>
    <row r="43" spans="1:36" x14ac:dyDescent="0.2">
      <c r="A43" s="46"/>
      <c r="B43" s="23" t="s">
        <v>20</v>
      </c>
      <c r="C43" s="85">
        <v>0</v>
      </c>
      <c r="D43" s="85">
        <v>0</v>
      </c>
      <c r="E43" s="85">
        <v>39</v>
      </c>
      <c r="F43" s="85">
        <v>19</v>
      </c>
      <c r="G43" s="85">
        <v>41</v>
      </c>
      <c r="H43" s="85">
        <v>29</v>
      </c>
      <c r="I43" s="85">
        <v>0</v>
      </c>
      <c r="J43" s="85">
        <v>0</v>
      </c>
      <c r="K43" s="54">
        <f t="shared" si="27"/>
        <v>128</v>
      </c>
      <c r="L43" s="54">
        <f t="shared" si="31"/>
        <v>0.73142857142857143</v>
      </c>
      <c r="M43" s="46"/>
      <c r="N43" s="23" t="s">
        <v>20</v>
      </c>
      <c r="O43" s="85">
        <v>0</v>
      </c>
      <c r="P43" s="85">
        <v>0</v>
      </c>
      <c r="Q43" s="85">
        <v>4</v>
      </c>
      <c r="R43" s="85">
        <v>14</v>
      </c>
      <c r="S43" s="85">
        <v>44</v>
      </c>
      <c r="T43" s="85">
        <v>14</v>
      </c>
      <c r="U43" s="85">
        <v>8</v>
      </c>
      <c r="V43" s="85">
        <v>0</v>
      </c>
      <c r="W43" s="54">
        <f>SUM(O43:V43)</f>
        <v>84</v>
      </c>
      <c r="X43" s="54">
        <f>W43/W$13</f>
        <v>0.39768542872172541</v>
      </c>
      <c r="Y43" s="46"/>
      <c r="Z43" s="23" t="s">
        <v>20</v>
      </c>
      <c r="AA43" s="85">
        <v>0</v>
      </c>
      <c r="AB43" s="85">
        <v>0</v>
      </c>
      <c r="AC43" s="85">
        <v>9</v>
      </c>
      <c r="AD43" s="85">
        <v>45</v>
      </c>
      <c r="AE43" s="85">
        <v>48</v>
      </c>
      <c r="AF43" s="85">
        <v>19</v>
      </c>
      <c r="AG43" s="86">
        <v>0</v>
      </c>
      <c r="AH43" s="87"/>
      <c r="AI43" s="54"/>
      <c r="AJ43" s="54"/>
    </row>
    <row r="44" spans="1:36" x14ac:dyDescent="0.2">
      <c r="A44" s="46"/>
      <c r="B44" s="23" t="s">
        <v>21</v>
      </c>
      <c r="C44" s="85">
        <v>0</v>
      </c>
      <c r="D44" s="85">
        <v>0</v>
      </c>
      <c r="E44" s="86">
        <v>32</v>
      </c>
      <c r="F44" s="86">
        <v>13</v>
      </c>
      <c r="G44" s="86">
        <v>36</v>
      </c>
      <c r="H44" s="86">
        <v>13</v>
      </c>
      <c r="I44" s="86">
        <v>0</v>
      </c>
      <c r="J44" s="86">
        <v>0</v>
      </c>
      <c r="K44" s="54">
        <f t="shared" si="27"/>
        <v>94</v>
      </c>
      <c r="L44" s="54">
        <f t="shared" si="31"/>
        <v>0.53714285714285714</v>
      </c>
      <c r="M44" s="46"/>
      <c r="N44" s="23" t="s">
        <v>21</v>
      </c>
      <c r="O44" s="85">
        <v>0</v>
      </c>
      <c r="P44" s="85">
        <v>0</v>
      </c>
      <c r="Q44" s="86">
        <v>7</v>
      </c>
      <c r="R44" s="86">
        <v>32</v>
      </c>
      <c r="S44" s="86">
        <v>69</v>
      </c>
      <c r="T44" s="86">
        <v>40</v>
      </c>
      <c r="U44" s="86">
        <v>40</v>
      </c>
      <c r="V44" s="86">
        <v>0</v>
      </c>
      <c r="W44" s="54">
        <f>SUM(O44:V44)</f>
        <v>188</v>
      </c>
      <c r="X44" s="54">
        <f>W44/W$13</f>
        <v>0.89005786428195688</v>
      </c>
      <c r="Y44" s="46"/>
      <c r="Z44" s="23" t="s">
        <v>21</v>
      </c>
      <c r="AA44" s="85">
        <v>0</v>
      </c>
      <c r="AB44" s="85">
        <v>0</v>
      </c>
      <c r="AC44" s="86">
        <v>8</v>
      </c>
      <c r="AD44" s="86">
        <v>60</v>
      </c>
      <c r="AE44" s="86">
        <v>50</v>
      </c>
      <c r="AF44" s="87"/>
      <c r="AG44" s="88"/>
      <c r="AH44" s="87"/>
      <c r="AI44" s="54"/>
      <c r="AJ44" s="54"/>
    </row>
    <row r="45" spans="1:36" x14ac:dyDescent="0.2">
      <c r="A45" s="46"/>
      <c r="B45" s="23" t="s">
        <v>22</v>
      </c>
      <c r="C45" s="85">
        <v>0</v>
      </c>
      <c r="D45" s="85">
        <v>0</v>
      </c>
      <c r="E45" s="85">
        <v>25</v>
      </c>
      <c r="F45" s="85">
        <v>17</v>
      </c>
      <c r="G45" s="85">
        <v>53</v>
      </c>
      <c r="H45" s="86">
        <v>10</v>
      </c>
      <c r="I45" s="85">
        <v>0</v>
      </c>
      <c r="J45" s="85">
        <v>0</v>
      </c>
      <c r="K45" s="54">
        <f t="shared" si="27"/>
        <v>105</v>
      </c>
      <c r="L45" s="54">
        <f t="shared" si="31"/>
        <v>0.6</v>
      </c>
      <c r="M45" s="46"/>
      <c r="N45" s="23" t="s">
        <v>22</v>
      </c>
      <c r="O45" s="85">
        <v>0</v>
      </c>
      <c r="P45" s="85">
        <v>0</v>
      </c>
      <c r="Q45" s="85">
        <v>25</v>
      </c>
      <c r="R45" s="85">
        <v>19</v>
      </c>
      <c r="S45" s="85">
        <v>6</v>
      </c>
      <c r="T45" s="88"/>
      <c r="U45" s="87"/>
      <c r="V45" s="87"/>
      <c r="W45" s="54"/>
      <c r="X45" s="54"/>
      <c r="Y45" s="46"/>
      <c r="Z45" s="23" t="s">
        <v>22</v>
      </c>
      <c r="AA45" s="85">
        <v>0</v>
      </c>
      <c r="AB45" s="85">
        <v>0</v>
      </c>
      <c r="AC45" s="85">
        <v>6</v>
      </c>
      <c r="AD45" s="85">
        <v>25</v>
      </c>
      <c r="AE45" s="85">
        <v>43</v>
      </c>
      <c r="AF45" s="85">
        <v>30</v>
      </c>
      <c r="AG45" s="86">
        <v>12</v>
      </c>
      <c r="AH45" s="85">
        <v>0</v>
      </c>
      <c r="AI45" s="54">
        <f t="shared" ref="AI39:AI45" si="32">SUM(AA45:AH45)</f>
        <v>116</v>
      </c>
      <c r="AJ45" s="54">
        <f t="shared" si="28"/>
        <v>0.5515929624346172</v>
      </c>
    </row>
    <row r="46" spans="1:36" x14ac:dyDescent="0.2">
      <c r="A46" s="46"/>
      <c r="B46" s="23" t="s">
        <v>11</v>
      </c>
      <c r="C46" s="55">
        <f t="shared" ref="C46:J46" si="33">AVERAGE(C36:C45)</f>
        <v>0</v>
      </c>
      <c r="D46" s="55">
        <f t="shared" si="33"/>
        <v>0</v>
      </c>
      <c r="E46" s="55">
        <f t="shared" si="33"/>
        <v>27.625</v>
      </c>
      <c r="F46" s="55">
        <f t="shared" si="33"/>
        <v>22.375</v>
      </c>
      <c r="G46" s="55">
        <f t="shared" si="33"/>
        <v>33.5</v>
      </c>
      <c r="H46" s="55">
        <f t="shared" si="33"/>
        <v>20.375</v>
      </c>
      <c r="I46" s="55">
        <f t="shared" si="33"/>
        <v>0</v>
      </c>
      <c r="J46" s="55">
        <f t="shared" si="33"/>
        <v>0</v>
      </c>
      <c r="K46" s="55">
        <f>AVERAGE(K36:K45)</f>
        <v>103.875</v>
      </c>
      <c r="L46" s="55">
        <f>K46/K$13</f>
        <v>0.59357142857142853</v>
      </c>
      <c r="M46" s="46"/>
      <c r="N46" s="23" t="s">
        <v>11</v>
      </c>
      <c r="O46" s="55">
        <f t="shared" ref="O46:V46" si="34">AVERAGE(O36:O45)</f>
        <v>0</v>
      </c>
      <c r="P46" s="55">
        <f t="shared" si="34"/>
        <v>0</v>
      </c>
      <c r="Q46" s="55">
        <f t="shared" si="34"/>
        <v>12.9</v>
      </c>
      <c r="R46" s="55">
        <f t="shared" si="34"/>
        <v>28.6</v>
      </c>
      <c r="S46" s="55">
        <f t="shared" si="34"/>
        <v>27.777777777777779</v>
      </c>
      <c r="T46" s="55">
        <f t="shared" si="34"/>
        <v>31.75</v>
      </c>
      <c r="U46" s="55">
        <f t="shared" si="34"/>
        <v>26.25</v>
      </c>
      <c r="V46" s="55">
        <f t="shared" si="34"/>
        <v>1</v>
      </c>
      <c r="W46" s="55">
        <f>AVERAGE(W36:W45)</f>
        <v>170.5</v>
      </c>
      <c r="X46" s="55">
        <f>W46/W$13</f>
        <v>0.80720673329826409</v>
      </c>
      <c r="Y46" s="57"/>
      <c r="Z46" s="23" t="s">
        <v>11</v>
      </c>
      <c r="AA46" s="55">
        <f t="shared" ref="AA46:AH46" si="35">AVERAGE(AA36:AA45)</f>
        <v>0</v>
      </c>
      <c r="AB46" s="55">
        <f t="shared" si="35"/>
        <v>0</v>
      </c>
      <c r="AC46" s="55">
        <f t="shared" si="35"/>
        <v>6.8</v>
      </c>
      <c r="AD46" s="55">
        <f t="shared" si="35"/>
        <v>52.5</v>
      </c>
      <c r="AE46" s="55">
        <f t="shared" si="35"/>
        <v>46.9</v>
      </c>
      <c r="AF46" s="55">
        <f t="shared" si="35"/>
        <v>27.777777777777779</v>
      </c>
      <c r="AG46" s="55">
        <f t="shared" si="35"/>
        <v>6.666666666666667</v>
      </c>
      <c r="AH46" s="55">
        <f t="shared" si="35"/>
        <v>0.2</v>
      </c>
      <c r="AI46" s="55">
        <f>AVERAGE(AI36:AI45)</f>
        <v>143.6</v>
      </c>
      <c r="AJ46" s="55">
        <f>AI46/AI$13</f>
        <v>0.68283404660009506</v>
      </c>
    </row>
    <row r="47" spans="1:36" x14ac:dyDescent="0.2">
      <c r="A47" s="46"/>
      <c r="B47" s="66" t="s">
        <v>12</v>
      </c>
      <c r="C47" s="69">
        <f t="shared" ref="C47:J47" si="36">(STDEV(C36:C45))/(SQRT(COUNT(C36:C45)))</f>
        <v>0</v>
      </c>
      <c r="D47" s="69">
        <f t="shared" si="36"/>
        <v>0</v>
      </c>
      <c r="E47" s="69">
        <f t="shared" si="36"/>
        <v>2.9150931129455984</v>
      </c>
      <c r="F47" s="69">
        <f t="shared" si="36"/>
        <v>2.3294504256829089</v>
      </c>
      <c r="G47" s="69">
        <f t="shared" si="36"/>
        <v>4.4360535872069251</v>
      </c>
      <c r="H47" s="69">
        <f t="shared" si="36"/>
        <v>5.0424536969330997</v>
      </c>
      <c r="I47" s="69">
        <f t="shared" si="36"/>
        <v>0</v>
      </c>
      <c r="J47" s="69">
        <f t="shared" si="36"/>
        <v>0</v>
      </c>
      <c r="K47" s="69">
        <f>(STDEV(K36:K45))/(SQRT(COUNT(K36:K45)))</f>
        <v>5.7147600249579282</v>
      </c>
      <c r="L47" s="55">
        <f>K47/K$13</f>
        <v>3.2655771571188159E-2</v>
      </c>
      <c r="M47" s="46"/>
      <c r="N47" s="66" t="s">
        <v>12</v>
      </c>
      <c r="O47" s="69">
        <f t="shared" ref="O47:V47" si="37">(STDEV(O36:O45))/(SQRT(COUNT(O36:O45)))</f>
        <v>0</v>
      </c>
      <c r="P47" s="69">
        <f t="shared" si="37"/>
        <v>0</v>
      </c>
      <c r="Q47" s="69">
        <f t="shared" si="37"/>
        <v>3.096413696161703</v>
      </c>
      <c r="R47" s="69">
        <f t="shared" si="37"/>
        <v>8.1174708704949055</v>
      </c>
      <c r="S47" s="69">
        <f t="shared" si="37"/>
        <v>8.4158873859995982</v>
      </c>
      <c r="T47" s="69">
        <f t="shared" si="37"/>
        <v>8.1278841035044298</v>
      </c>
      <c r="U47" s="69">
        <f t="shared" si="37"/>
        <v>8.3902224841379098</v>
      </c>
      <c r="V47" s="69">
        <f t="shared" si="37"/>
        <v>1</v>
      </c>
      <c r="W47" s="69">
        <f>(STDEV(W36:W45))/(SQRT(COUNT(W36:W45)))</f>
        <v>31.90741815523991</v>
      </c>
      <c r="X47" s="55">
        <f>W47/W$13</f>
        <v>0.15106089605321366</v>
      </c>
      <c r="Y47" s="70"/>
      <c r="Z47" s="66" t="s">
        <v>12</v>
      </c>
      <c r="AA47" s="69">
        <f t="shared" ref="AA47:AH47" si="38">(STDEV(AA36:AA45))/(SQRT(COUNT(AA36:AA45)))</f>
        <v>0</v>
      </c>
      <c r="AB47" s="69">
        <f t="shared" si="38"/>
        <v>0</v>
      </c>
      <c r="AC47" s="69">
        <f t="shared" si="38"/>
        <v>1.18133634311129</v>
      </c>
      <c r="AD47" s="69">
        <f t="shared" si="38"/>
        <v>4.7545300036444766</v>
      </c>
      <c r="AE47" s="69">
        <f t="shared" si="38"/>
        <v>2.4149994248906639</v>
      </c>
      <c r="AF47" s="69">
        <f t="shared" si="38"/>
        <v>3.4390638978982584</v>
      </c>
      <c r="AG47" s="69">
        <f t="shared" si="38"/>
        <v>1.5545631755148026</v>
      </c>
      <c r="AH47" s="69">
        <f t="shared" si="38"/>
        <v>0.19999999999999998</v>
      </c>
      <c r="AI47" s="69">
        <f>(STDEV(AI36:AI45))/(SQRT(COUNT(AI36:AI45)))</f>
        <v>10.500476179678703</v>
      </c>
      <c r="AJ47" s="55">
        <f>AI47/AI$13</f>
        <v>4.9930937611406101E-2</v>
      </c>
    </row>
    <row r="48" spans="1:36" x14ac:dyDescent="0.2">
      <c r="A48" s="46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43"/>
      <c r="M48" s="46"/>
      <c r="N48" s="61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3"/>
      <c r="Z48" s="61"/>
      <c r="AA48" s="62"/>
      <c r="AB48" s="62"/>
      <c r="AC48" s="62"/>
      <c r="AD48" s="62"/>
      <c r="AE48" s="62"/>
      <c r="AF48" s="62"/>
      <c r="AG48" s="62"/>
      <c r="AH48" s="62"/>
      <c r="AI48" s="62"/>
      <c r="AJ48" s="43"/>
    </row>
    <row r="49" spans="1:36" x14ac:dyDescent="0.2">
      <c r="A49" s="46"/>
      <c r="B49" s="50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6"/>
      <c r="N49" s="50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6"/>
      <c r="Z49" s="50"/>
      <c r="AA49" s="43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1:36" x14ac:dyDescent="0.2">
      <c r="A50" s="46"/>
      <c r="B50" s="50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6"/>
      <c r="N50" s="50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6"/>
      <c r="Z50" s="50"/>
      <c r="AA50" s="43"/>
      <c r="AB50" s="43"/>
      <c r="AC50" s="43"/>
      <c r="AD50" s="43"/>
      <c r="AE50" s="43"/>
      <c r="AF50" s="43"/>
      <c r="AG50" s="43"/>
      <c r="AH50" s="43"/>
      <c r="AI50" s="43"/>
      <c r="AJ50" s="43"/>
    </row>
    <row r="51" spans="1:36" x14ac:dyDescent="0.2">
      <c r="A51" s="46"/>
      <c r="B51" s="64" t="s">
        <v>82</v>
      </c>
      <c r="C51" s="65">
        <v>0</v>
      </c>
      <c r="D51" s="65">
        <v>1</v>
      </c>
      <c r="E51" s="65">
        <v>2</v>
      </c>
      <c r="F51" s="65">
        <v>3</v>
      </c>
      <c r="G51" s="65">
        <v>4</v>
      </c>
      <c r="H51" s="65">
        <v>5</v>
      </c>
      <c r="I51" s="65">
        <v>6</v>
      </c>
      <c r="J51" s="65">
        <v>7</v>
      </c>
      <c r="K51" s="65" t="s">
        <v>0</v>
      </c>
      <c r="L51" s="65" t="s">
        <v>31</v>
      </c>
      <c r="M51" s="46"/>
      <c r="N51" s="64" t="s">
        <v>87</v>
      </c>
      <c r="O51" s="65">
        <v>0</v>
      </c>
      <c r="P51" s="65">
        <v>1</v>
      </c>
      <c r="Q51" s="65">
        <v>2</v>
      </c>
      <c r="R51" s="65">
        <v>3</v>
      </c>
      <c r="S51" s="65">
        <v>4</v>
      </c>
      <c r="T51" s="65">
        <v>5</v>
      </c>
      <c r="U51" s="65">
        <v>6</v>
      </c>
      <c r="V51" s="65">
        <v>7</v>
      </c>
      <c r="W51" s="65" t="s">
        <v>0</v>
      </c>
      <c r="X51" s="65" t="s">
        <v>40</v>
      </c>
      <c r="Y51" s="51"/>
      <c r="Z51" s="64" t="s">
        <v>91</v>
      </c>
      <c r="AA51" s="65">
        <v>0</v>
      </c>
      <c r="AB51" s="65">
        <v>1</v>
      </c>
      <c r="AC51" s="65">
        <v>2</v>
      </c>
      <c r="AD51" s="65">
        <v>3</v>
      </c>
      <c r="AE51" s="65">
        <v>4</v>
      </c>
      <c r="AF51" s="65">
        <v>5</v>
      </c>
      <c r="AG51" s="65">
        <v>6</v>
      </c>
      <c r="AH51" s="65">
        <v>7</v>
      </c>
      <c r="AI51" s="65" t="s">
        <v>0</v>
      </c>
      <c r="AJ51" s="65" t="s">
        <v>40</v>
      </c>
    </row>
    <row r="52" spans="1:36" x14ac:dyDescent="0.2">
      <c r="A52" s="46"/>
      <c r="B52" s="23" t="s">
        <v>13</v>
      </c>
      <c r="C52" s="85">
        <v>0</v>
      </c>
      <c r="D52" s="85">
        <v>0</v>
      </c>
      <c r="E52" s="85">
        <v>51</v>
      </c>
      <c r="F52" s="85">
        <v>23</v>
      </c>
      <c r="G52" s="86">
        <v>17</v>
      </c>
      <c r="H52" s="85">
        <v>17</v>
      </c>
      <c r="I52" s="85">
        <v>0</v>
      </c>
      <c r="J52" s="85">
        <v>0</v>
      </c>
      <c r="K52" s="54">
        <f t="shared" ref="K52:K57" si="39">SUM(C52:J52)</f>
        <v>108</v>
      </c>
      <c r="L52" s="54">
        <f t="shared" ref="L52:L61" si="40">K52/K$13</f>
        <v>0.6171428571428571</v>
      </c>
      <c r="M52" s="46"/>
      <c r="N52" s="23" t="s">
        <v>13</v>
      </c>
      <c r="O52" s="85">
        <v>0</v>
      </c>
      <c r="P52" s="85">
        <v>0</v>
      </c>
      <c r="Q52" s="85">
        <v>0</v>
      </c>
      <c r="R52" s="85">
        <v>12</v>
      </c>
      <c r="S52" s="88"/>
      <c r="T52" s="87"/>
      <c r="U52" s="87"/>
      <c r="V52" s="87"/>
      <c r="W52" s="86"/>
      <c r="X52" s="54"/>
      <c r="Y52" s="46"/>
      <c r="Z52" s="23" t="s">
        <v>13</v>
      </c>
      <c r="AA52" s="85">
        <v>0</v>
      </c>
      <c r="AB52" s="85">
        <v>0</v>
      </c>
      <c r="AC52" s="85">
        <v>11</v>
      </c>
      <c r="AD52" s="85">
        <v>17</v>
      </c>
      <c r="AE52" s="86">
        <v>53</v>
      </c>
      <c r="AF52" s="96">
        <v>13</v>
      </c>
      <c r="AG52" s="98"/>
      <c r="AH52" s="93"/>
      <c r="AI52" s="95"/>
      <c r="AJ52" s="54"/>
    </row>
    <row r="53" spans="1:36" x14ac:dyDescent="0.2">
      <c r="A53" s="46"/>
      <c r="B53" s="23" t="s">
        <v>29</v>
      </c>
      <c r="C53" s="85">
        <v>0</v>
      </c>
      <c r="D53" s="85">
        <v>0</v>
      </c>
      <c r="E53" s="85">
        <v>29</v>
      </c>
      <c r="F53" s="85">
        <v>15</v>
      </c>
      <c r="G53" s="86">
        <v>78</v>
      </c>
      <c r="H53" s="85">
        <v>34</v>
      </c>
      <c r="I53" s="85">
        <v>0</v>
      </c>
      <c r="J53" s="85">
        <v>0</v>
      </c>
      <c r="K53" s="54">
        <f t="shared" si="39"/>
        <v>156</v>
      </c>
      <c r="L53" s="54">
        <f t="shared" si="40"/>
        <v>0.89142857142857146</v>
      </c>
      <c r="M53" s="46"/>
      <c r="N53" s="23" t="s">
        <v>29</v>
      </c>
      <c r="O53" s="85">
        <v>0</v>
      </c>
      <c r="P53" s="85">
        <v>0</v>
      </c>
      <c r="Q53" s="85">
        <v>13</v>
      </c>
      <c r="R53" s="85">
        <v>23</v>
      </c>
      <c r="S53" s="86">
        <v>48</v>
      </c>
      <c r="T53" s="85">
        <v>17</v>
      </c>
      <c r="U53" s="85">
        <v>13</v>
      </c>
      <c r="V53" s="85">
        <v>0</v>
      </c>
      <c r="W53" s="86">
        <f t="shared" ref="W53:W55" si="41">SUM(O53:V53)</f>
        <v>114</v>
      </c>
      <c r="X53" s="54">
        <f t="shared" ref="X53:X55" si="42">W53/W$13</f>
        <v>0.53971593897948444</v>
      </c>
      <c r="Y53" s="46"/>
      <c r="Z53" s="23" t="s">
        <v>29</v>
      </c>
      <c r="AA53" s="85">
        <v>0</v>
      </c>
      <c r="AB53" s="85">
        <v>0</v>
      </c>
      <c r="AC53" s="85">
        <v>16</v>
      </c>
      <c r="AD53" s="85">
        <v>29</v>
      </c>
      <c r="AE53" s="86">
        <v>89</v>
      </c>
      <c r="AF53" s="85">
        <v>5</v>
      </c>
      <c r="AG53" s="85">
        <v>0</v>
      </c>
      <c r="AH53" s="85">
        <v>0</v>
      </c>
      <c r="AI53" s="54">
        <f>SUM(AA53:AH53)</f>
        <v>139</v>
      </c>
      <c r="AJ53" s="54">
        <f>AI53/AI$13</f>
        <v>0.66096053257251541</v>
      </c>
    </row>
    <row r="54" spans="1:36" x14ac:dyDescent="0.2">
      <c r="A54" s="46"/>
      <c r="B54" s="23" t="s">
        <v>30</v>
      </c>
      <c r="C54" s="85">
        <v>0</v>
      </c>
      <c r="D54" s="85">
        <v>0</v>
      </c>
      <c r="E54" s="97">
        <v>21</v>
      </c>
      <c r="F54" s="85">
        <v>54</v>
      </c>
      <c r="G54" s="86">
        <v>89</v>
      </c>
      <c r="H54" s="85">
        <v>12</v>
      </c>
      <c r="I54" s="85">
        <v>0</v>
      </c>
      <c r="J54" s="85">
        <v>0</v>
      </c>
      <c r="K54" s="54">
        <f t="shared" si="39"/>
        <v>176</v>
      </c>
      <c r="L54" s="54">
        <f t="shared" si="40"/>
        <v>1.0057142857142858</v>
      </c>
      <c r="M54" s="46"/>
      <c r="N54" s="23" t="s">
        <v>30</v>
      </c>
      <c r="O54" s="85">
        <v>0</v>
      </c>
      <c r="P54" s="85">
        <v>0</v>
      </c>
      <c r="Q54" s="85">
        <v>15</v>
      </c>
      <c r="R54" s="85">
        <v>24</v>
      </c>
      <c r="S54" s="88"/>
      <c r="T54" s="87"/>
      <c r="U54" s="87"/>
      <c r="V54" s="87"/>
      <c r="W54" s="21"/>
      <c r="X54" s="21"/>
      <c r="Y54" s="46"/>
      <c r="Z54" s="23" t="s">
        <v>30</v>
      </c>
      <c r="AA54" s="85">
        <v>0</v>
      </c>
      <c r="AB54" s="85">
        <v>0</v>
      </c>
      <c r="AC54" s="85">
        <v>5</v>
      </c>
      <c r="AD54" s="85">
        <v>11</v>
      </c>
      <c r="AE54" s="86">
        <v>77</v>
      </c>
      <c r="AF54" s="85">
        <v>21</v>
      </c>
      <c r="AG54" s="85">
        <v>14</v>
      </c>
      <c r="AH54" s="85">
        <v>0</v>
      </c>
      <c r="AI54" s="54">
        <f t="shared" ref="AI54:AI61" si="43">SUM(AA54:AH54)</f>
        <v>128</v>
      </c>
      <c r="AJ54" s="54">
        <f t="shared" ref="AJ54:AJ60" si="44">AI54/AI$13</f>
        <v>0.60865430337612936</v>
      </c>
    </row>
    <row r="55" spans="1:36" x14ac:dyDescent="0.2">
      <c r="A55" s="46"/>
      <c r="B55" s="23" t="s">
        <v>16</v>
      </c>
      <c r="C55" s="85">
        <v>0</v>
      </c>
      <c r="D55" s="85">
        <v>0</v>
      </c>
      <c r="E55" s="85">
        <v>33</v>
      </c>
      <c r="F55" s="85">
        <v>61</v>
      </c>
      <c r="G55" s="86">
        <v>55</v>
      </c>
      <c r="H55" s="85">
        <v>14</v>
      </c>
      <c r="I55" s="85">
        <v>2</v>
      </c>
      <c r="J55" s="85">
        <v>0</v>
      </c>
      <c r="K55" s="54">
        <f t="shared" si="39"/>
        <v>165</v>
      </c>
      <c r="L55" s="54">
        <f>K55/K$13</f>
        <v>0.94285714285714284</v>
      </c>
      <c r="M55" s="46"/>
      <c r="N55" s="23" t="s">
        <v>16</v>
      </c>
      <c r="O55" s="85">
        <v>0</v>
      </c>
      <c r="P55" s="85">
        <v>0</v>
      </c>
      <c r="Q55" s="85">
        <v>16</v>
      </c>
      <c r="R55" s="85">
        <v>4</v>
      </c>
      <c r="S55" s="88"/>
      <c r="T55" s="87"/>
      <c r="U55" s="87"/>
      <c r="V55" s="87"/>
      <c r="W55" s="86"/>
      <c r="X55" s="86"/>
      <c r="Y55" s="46"/>
      <c r="Z55" s="23" t="s">
        <v>16</v>
      </c>
      <c r="AA55" s="85">
        <v>0</v>
      </c>
      <c r="AB55" s="85">
        <v>0</v>
      </c>
      <c r="AC55" s="85">
        <v>10</v>
      </c>
      <c r="AD55" s="85">
        <v>28</v>
      </c>
      <c r="AE55" s="86">
        <v>74</v>
      </c>
      <c r="AF55" s="85">
        <v>4</v>
      </c>
      <c r="AG55" s="85">
        <v>0</v>
      </c>
      <c r="AH55" s="85">
        <v>0</v>
      </c>
      <c r="AI55" s="54">
        <f t="shared" si="43"/>
        <v>116</v>
      </c>
      <c r="AJ55" s="54">
        <f t="shared" si="44"/>
        <v>0.5515929624346172</v>
      </c>
    </row>
    <row r="56" spans="1:36" x14ac:dyDescent="0.2">
      <c r="A56" s="46"/>
      <c r="B56" s="23" t="s">
        <v>17</v>
      </c>
      <c r="C56" s="85">
        <v>0</v>
      </c>
      <c r="D56" s="85">
        <v>0</v>
      </c>
      <c r="E56" s="85">
        <v>21</v>
      </c>
      <c r="F56" s="85">
        <v>62</v>
      </c>
      <c r="G56" s="86">
        <v>73</v>
      </c>
      <c r="H56" s="86">
        <v>10</v>
      </c>
      <c r="I56" s="85">
        <v>0</v>
      </c>
      <c r="J56" s="85">
        <v>0</v>
      </c>
      <c r="K56" s="54">
        <f t="shared" si="39"/>
        <v>166</v>
      </c>
      <c r="L56" s="54">
        <f t="shared" si="40"/>
        <v>0.94857142857142862</v>
      </c>
      <c r="M56" s="46"/>
      <c r="N56" s="23" t="s">
        <v>17</v>
      </c>
      <c r="O56" s="85">
        <v>0</v>
      </c>
      <c r="P56" s="85">
        <v>0</v>
      </c>
      <c r="Q56" s="85">
        <v>6</v>
      </c>
      <c r="R56" s="85">
        <v>8</v>
      </c>
      <c r="S56" s="88"/>
      <c r="T56" s="88"/>
      <c r="U56" s="87"/>
      <c r="V56" s="87"/>
      <c r="W56" s="86"/>
      <c r="X56" s="54"/>
      <c r="Y56" s="46"/>
      <c r="Z56" s="23" t="s">
        <v>17</v>
      </c>
      <c r="AA56" s="85">
        <v>0</v>
      </c>
      <c r="AB56" s="85">
        <v>0</v>
      </c>
      <c r="AC56" s="85">
        <v>12</v>
      </c>
      <c r="AD56" s="85">
        <v>27</v>
      </c>
      <c r="AE56" s="86">
        <v>81</v>
      </c>
      <c r="AF56" s="86">
        <v>26</v>
      </c>
      <c r="AG56" s="85">
        <v>0</v>
      </c>
      <c r="AH56" s="85">
        <v>0</v>
      </c>
      <c r="AI56" s="54">
        <f t="shared" si="43"/>
        <v>146</v>
      </c>
      <c r="AJ56" s="54">
        <f t="shared" si="44"/>
        <v>0.69424631478839749</v>
      </c>
    </row>
    <row r="57" spans="1:36" x14ac:dyDescent="0.2">
      <c r="A57" s="46"/>
      <c r="B57" s="23" t="s">
        <v>18</v>
      </c>
      <c r="C57" s="85">
        <v>0</v>
      </c>
      <c r="D57" s="85">
        <v>0</v>
      </c>
      <c r="E57" s="85">
        <v>28</v>
      </c>
      <c r="F57" s="85">
        <v>44</v>
      </c>
      <c r="G57" s="86">
        <v>39</v>
      </c>
      <c r="H57" s="85">
        <v>39</v>
      </c>
      <c r="I57" s="85">
        <v>11</v>
      </c>
      <c r="J57" s="85">
        <v>0</v>
      </c>
      <c r="K57" s="54">
        <f t="shared" si="39"/>
        <v>161</v>
      </c>
      <c r="L57" s="54">
        <f t="shared" si="40"/>
        <v>0.92</v>
      </c>
      <c r="M57" s="46"/>
      <c r="N57" s="23" t="s">
        <v>18</v>
      </c>
      <c r="O57" s="85">
        <v>0</v>
      </c>
      <c r="P57" s="85">
        <v>0</v>
      </c>
      <c r="Q57" s="85">
        <v>8</v>
      </c>
      <c r="R57" s="85">
        <v>14</v>
      </c>
      <c r="S57" s="88">
        <v>3</v>
      </c>
      <c r="T57" s="87"/>
      <c r="U57" s="87"/>
      <c r="V57" s="87"/>
      <c r="W57" s="86"/>
      <c r="X57" s="54"/>
      <c r="Y57" s="46"/>
      <c r="Z57" s="23" t="s">
        <v>18</v>
      </c>
      <c r="AA57" s="85">
        <v>0</v>
      </c>
      <c r="AB57" s="85">
        <v>0</v>
      </c>
      <c r="AC57" s="85">
        <v>3</v>
      </c>
      <c r="AD57" s="85">
        <v>28</v>
      </c>
      <c r="AE57" s="86">
        <v>68</v>
      </c>
      <c r="AF57" s="85">
        <v>24</v>
      </c>
      <c r="AG57" s="85">
        <v>31</v>
      </c>
      <c r="AH57" s="85">
        <v>0</v>
      </c>
      <c r="AI57" s="54">
        <f t="shared" si="43"/>
        <v>154</v>
      </c>
      <c r="AJ57" s="54">
        <f t="shared" si="44"/>
        <v>0.73228720874940556</v>
      </c>
    </row>
    <row r="58" spans="1:36" x14ac:dyDescent="0.2">
      <c r="A58" s="46"/>
      <c r="B58" s="23" t="s">
        <v>19</v>
      </c>
      <c r="C58" s="85">
        <v>0</v>
      </c>
      <c r="D58" s="85">
        <v>0</v>
      </c>
      <c r="E58" s="85">
        <v>26</v>
      </c>
      <c r="F58" s="85">
        <v>52</v>
      </c>
      <c r="G58" s="86">
        <v>98</v>
      </c>
      <c r="H58" s="85">
        <v>35</v>
      </c>
      <c r="I58" s="85">
        <v>7</v>
      </c>
      <c r="J58" s="85">
        <v>0</v>
      </c>
      <c r="K58" s="54">
        <f t="shared" ref="K56:K64" si="45">SUM(C58:J58)</f>
        <v>218</v>
      </c>
      <c r="L58" s="54">
        <f t="shared" si="40"/>
        <v>1.2457142857142858</v>
      </c>
      <c r="M58" s="46"/>
      <c r="N58" s="23" t="s">
        <v>19</v>
      </c>
      <c r="O58" s="85">
        <v>0</v>
      </c>
      <c r="P58" s="85">
        <v>0</v>
      </c>
      <c r="Q58" s="85">
        <v>19</v>
      </c>
      <c r="R58" s="85">
        <v>60</v>
      </c>
      <c r="S58" s="86">
        <v>33</v>
      </c>
      <c r="T58" s="85">
        <v>28</v>
      </c>
      <c r="U58" s="85">
        <v>0</v>
      </c>
      <c r="V58" s="85">
        <v>0</v>
      </c>
      <c r="W58" s="86">
        <f t="shared" ref="W58:W61" si="46">SUM(O58:V58)</f>
        <v>140</v>
      </c>
      <c r="X58" s="54">
        <f t="shared" ref="X58:X61" si="47">W58/W$13</f>
        <v>0.66280904786954231</v>
      </c>
      <c r="Y58" s="46"/>
      <c r="Z58" s="23" t="s">
        <v>19</v>
      </c>
      <c r="AA58" s="85">
        <v>0</v>
      </c>
      <c r="AB58" s="85">
        <v>0</v>
      </c>
      <c r="AC58" s="85">
        <v>6</v>
      </c>
      <c r="AD58" s="85">
        <v>32</v>
      </c>
      <c r="AE58" s="86">
        <v>76</v>
      </c>
      <c r="AF58" s="85">
        <v>20</v>
      </c>
      <c r="AG58" s="85">
        <v>5</v>
      </c>
      <c r="AH58" s="85">
        <v>0</v>
      </c>
      <c r="AI58" s="54">
        <f t="shared" si="43"/>
        <v>139</v>
      </c>
      <c r="AJ58" s="54">
        <f t="shared" si="44"/>
        <v>0.66096053257251541</v>
      </c>
    </row>
    <row r="59" spans="1:36" x14ac:dyDescent="0.2">
      <c r="A59" s="46"/>
      <c r="B59" s="23" t="s">
        <v>20</v>
      </c>
      <c r="C59" s="85">
        <v>0</v>
      </c>
      <c r="D59" s="85">
        <v>0</v>
      </c>
      <c r="E59" s="97">
        <v>15</v>
      </c>
      <c r="F59" s="86">
        <v>43</v>
      </c>
      <c r="G59" s="86">
        <v>76</v>
      </c>
      <c r="H59" s="85">
        <v>42</v>
      </c>
      <c r="I59" s="85">
        <v>8</v>
      </c>
      <c r="J59" s="85">
        <v>0</v>
      </c>
      <c r="K59" s="54">
        <f t="shared" si="45"/>
        <v>184</v>
      </c>
      <c r="L59" s="54">
        <f t="shared" si="40"/>
        <v>1.0514285714285714</v>
      </c>
      <c r="M59" s="46"/>
      <c r="N59" s="23" t="s">
        <v>20</v>
      </c>
      <c r="O59" s="85">
        <v>0</v>
      </c>
      <c r="P59" s="85">
        <v>0</v>
      </c>
      <c r="Q59" s="85">
        <v>50</v>
      </c>
      <c r="R59" s="86">
        <v>41</v>
      </c>
      <c r="S59" s="86">
        <v>15</v>
      </c>
      <c r="T59" s="85">
        <v>22</v>
      </c>
      <c r="U59" s="85">
        <v>32</v>
      </c>
      <c r="V59" s="85">
        <v>0</v>
      </c>
      <c r="W59" s="86">
        <f t="shared" si="46"/>
        <v>160</v>
      </c>
      <c r="X59" s="54">
        <f t="shared" si="47"/>
        <v>0.75749605470804837</v>
      </c>
      <c r="Y59" s="46"/>
      <c r="Z59" s="23" t="s">
        <v>20</v>
      </c>
      <c r="AA59" s="85">
        <v>0</v>
      </c>
      <c r="AB59" s="85">
        <v>0</v>
      </c>
      <c r="AC59" s="85">
        <v>7</v>
      </c>
      <c r="AD59" s="86">
        <v>33</v>
      </c>
      <c r="AE59" s="86">
        <v>74</v>
      </c>
      <c r="AF59" s="85">
        <v>35</v>
      </c>
      <c r="AG59" s="85">
        <v>20</v>
      </c>
      <c r="AH59" s="85">
        <v>0</v>
      </c>
      <c r="AI59" s="54">
        <f t="shared" si="43"/>
        <v>169</v>
      </c>
      <c r="AJ59" s="54">
        <f t="shared" si="44"/>
        <v>0.80361388492629571</v>
      </c>
    </row>
    <row r="60" spans="1:36" x14ac:dyDescent="0.2">
      <c r="A60" s="46"/>
      <c r="B60" s="23" t="s">
        <v>21</v>
      </c>
      <c r="C60" s="85">
        <v>0</v>
      </c>
      <c r="D60" s="85">
        <v>0</v>
      </c>
      <c r="E60" s="85">
        <v>39</v>
      </c>
      <c r="F60" s="85">
        <v>37</v>
      </c>
      <c r="G60" s="86">
        <v>71</v>
      </c>
      <c r="H60" s="85">
        <v>19</v>
      </c>
      <c r="I60" s="85">
        <v>0</v>
      </c>
      <c r="J60" s="85">
        <v>0</v>
      </c>
      <c r="K60" s="54">
        <f t="shared" si="45"/>
        <v>166</v>
      </c>
      <c r="L60" s="54">
        <f t="shared" si="40"/>
        <v>0.94857142857142862</v>
      </c>
      <c r="M60" s="46"/>
      <c r="N60" s="23" t="s">
        <v>21</v>
      </c>
      <c r="O60" s="85">
        <v>0</v>
      </c>
      <c r="P60" s="85">
        <v>0</v>
      </c>
      <c r="Q60" s="85">
        <v>5</v>
      </c>
      <c r="R60" s="85">
        <v>30</v>
      </c>
      <c r="S60" s="86">
        <v>9</v>
      </c>
      <c r="T60" s="87"/>
      <c r="U60" s="87"/>
      <c r="V60" s="87"/>
      <c r="W60" s="86"/>
      <c r="X60" s="54"/>
      <c r="Y60" s="46"/>
      <c r="Z60" s="23" t="s">
        <v>21</v>
      </c>
      <c r="AA60" s="85">
        <v>0</v>
      </c>
      <c r="AB60" s="85">
        <v>0</v>
      </c>
      <c r="AC60" s="85">
        <v>5</v>
      </c>
      <c r="AD60" s="85">
        <v>27</v>
      </c>
      <c r="AE60" s="86">
        <v>29</v>
      </c>
      <c r="AF60" s="86">
        <v>14</v>
      </c>
      <c r="AG60" s="86">
        <v>25</v>
      </c>
      <c r="AH60" s="86">
        <v>3</v>
      </c>
      <c r="AI60" s="54">
        <f t="shared" si="43"/>
        <v>103</v>
      </c>
      <c r="AJ60" s="54">
        <f t="shared" si="44"/>
        <v>0.48977650974797904</v>
      </c>
    </row>
    <row r="61" spans="1:36" x14ac:dyDescent="0.2">
      <c r="A61" s="46"/>
      <c r="B61" s="23" t="s">
        <v>22</v>
      </c>
      <c r="C61" s="85">
        <v>0</v>
      </c>
      <c r="D61" s="85">
        <v>0</v>
      </c>
      <c r="E61" s="85">
        <v>48</v>
      </c>
      <c r="F61" s="85">
        <v>26</v>
      </c>
      <c r="G61" s="86">
        <v>43</v>
      </c>
      <c r="H61" s="85">
        <v>58</v>
      </c>
      <c r="I61" s="85">
        <v>14</v>
      </c>
      <c r="J61" s="85">
        <v>0</v>
      </c>
      <c r="K61" s="54">
        <f t="shared" si="45"/>
        <v>189</v>
      </c>
      <c r="L61" s="54">
        <f t="shared" si="40"/>
        <v>1.08</v>
      </c>
      <c r="M61" s="46"/>
      <c r="N61" s="23" t="s">
        <v>22</v>
      </c>
      <c r="O61" s="85">
        <v>0</v>
      </c>
      <c r="P61" s="85">
        <v>0</v>
      </c>
      <c r="Q61" s="85">
        <v>42</v>
      </c>
      <c r="R61" s="85">
        <v>78</v>
      </c>
      <c r="S61" s="86">
        <v>49</v>
      </c>
      <c r="T61" s="85">
        <v>26</v>
      </c>
      <c r="U61" s="85">
        <v>0</v>
      </c>
      <c r="V61" s="85">
        <v>0</v>
      </c>
      <c r="W61" s="86">
        <f t="shared" si="46"/>
        <v>195</v>
      </c>
      <c r="X61" s="54">
        <f t="shared" si="47"/>
        <v>0.92319831667543395</v>
      </c>
      <c r="Y61" s="46"/>
      <c r="Z61" s="23" t="s">
        <v>22</v>
      </c>
      <c r="AA61" s="85">
        <v>0</v>
      </c>
      <c r="AB61" s="85">
        <v>0</v>
      </c>
      <c r="AC61" s="85">
        <v>9</v>
      </c>
      <c r="AD61" s="85">
        <v>16</v>
      </c>
      <c r="AE61" s="86">
        <v>59</v>
      </c>
      <c r="AF61" s="86">
        <v>41</v>
      </c>
      <c r="AG61" s="85">
        <v>0</v>
      </c>
      <c r="AH61" s="85">
        <v>0</v>
      </c>
      <c r="AI61" s="54">
        <f t="shared" si="43"/>
        <v>125</v>
      </c>
      <c r="AJ61" s="54">
        <f>AI61/AI$13</f>
        <v>0.59438896814075126</v>
      </c>
    </row>
    <row r="62" spans="1:36" x14ac:dyDescent="0.2">
      <c r="A62" s="46"/>
      <c r="B62" s="23" t="s">
        <v>11</v>
      </c>
      <c r="C62" s="55">
        <f t="shared" ref="C62:J62" si="48">AVERAGE(C52:C61)</f>
        <v>0</v>
      </c>
      <c r="D62" s="55">
        <f t="shared" si="48"/>
        <v>0</v>
      </c>
      <c r="E62" s="55">
        <f t="shared" si="48"/>
        <v>31.1</v>
      </c>
      <c r="F62" s="55">
        <f t="shared" si="48"/>
        <v>41.7</v>
      </c>
      <c r="G62" s="55">
        <f t="shared" si="48"/>
        <v>63.9</v>
      </c>
      <c r="H62" s="55">
        <f t="shared" si="48"/>
        <v>28</v>
      </c>
      <c r="I62" s="55">
        <f t="shared" si="48"/>
        <v>4.2</v>
      </c>
      <c r="J62" s="55">
        <f t="shared" si="48"/>
        <v>0</v>
      </c>
      <c r="K62" s="55">
        <f>AVERAGE(K52:K61)</f>
        <v>168.9</v>
      </c>
      <c r="L62" s="55">
        <f>K62/K$13</f>
        <v>0.96514285714285719</v>
      </c>
      <c r="M62" s="46"/>
      <c r="N62" s="23" t="s">
        <v>11</v>
      </c>
      <c r="O62" s="55">
        <f t="shared" ref="O62:V62" si="49">AVERAGE(O52:O61)</f>
        <v>0</v>
      </c>
      <c r="P62" s="55">
        <f t="shared" si="49"/>
        <v>0</v>
      </c>
      <c r="Q62" s="55">
        <f t="shared" si="49"/>
        <v>17.399999999999999</v>
      </c>
      <c r="R62" s="55">
        <f t="shared" si="49"/>
        <v>29.4</v>
      </c>
      <c r="S62" s="55">
        <f t="shared" si="49"/>
        <v>26.166666666666668</v>
      </c>
      <c r="T62" s="55">
        <f>AVERAGE(T52:T61)</f>
        <v>23.25</v>
      </c>
      <c r="U62" s="55">
        <f t="shared" si="49"/>
        <v>11.25</v>
      </c>
      <c r="V62" s="55">
        <f t="shared" si="49"/>
        <v>0</v>
      </c>
      <c r="W62" s="55">
        <f>AVERAGE(W52:W61)</f>
        <v>152.25</v>
      </c>
      <c r="X62" s="55">
        <f>W62/W$13</f>
        <v>0.72080483955812724</v>
      </c>
      <c r="Y62" s="46"/>
      <c r="Z62" s="23" t="s">
        <v>11</v>
      </c>
      <c r="AA62" s="55">
        <f t="shared" ref="AA62:AE62" si="50">AVERAGE(AA52:AA61)</f>
        <v>0</v>
      </c>
      <c r="AB62" s="55">
        <f t="shared" si="50"/>
        <v>0</v>
      </c>
      <c r="AC62" s="55">
        <f t="shared" si="50"/>
        <v>8.4</v>
      </c>
      <c r="AD62" s="55">
        <f t="shared" si="50"/>
        <v>24.8</v>
      </c>
      <c r="AE62" s="55">
        <f t="shared" si="50"/>
        <v>68</v>
      </c>
      <c r="AF62" s="55">
        <f>AVERAGE(AF52:AF61)</f>
        <v>20.3</v>
      </c>
      <c r="AG62" s="55">
        <f t="shared" ref="AG62:AH62" si="51">AVERAGE(AG52:AG61)</f>
        <v>10.555555555555555</v>
      </c>
      <c r="AH62" s="55">
        <f t="shared" si="51"/>
        <v>0.33333333333333331</v>
      </c>
      <c r="AI62" s="55">
        <f>AVERAGE(AI52:AI61)</f>
        <v>135.44444444444446</v>
      </c>
      <c r="AJ62" s="55">
        <f>AI62/AI$13</f>
        <v>0.64405346858984525</v>
      </c>
    </row>
    <row r="63" spans="1:36" x14ac:dyDescent="0.2">
      <c r="A63" s="46"/>
      <c r="B63" s="23" t="s">
        <v>12</v>
      </c>
      <c r="C63" s="69">
        <f t="shared" ref="C63:J63" si="52">(STDEV(C52:C61))/(SQRT(COUNT(C52:C61)))</f>
        <v>0</v>
      </c>
      <c r="D63" s="69">
        <f t="shared" si="52"/>
        <v>0</v>
      </c>
      <c r="E63" s="69">
        <f t="shared" si="52"/>
        <v>3.7281213618777058</v>
      </c>
      <c r="F63" s="69">
        <f t="shared" si="52"/>
        <v>5.142524239666308</v>
      </c>
      <c r="G63" s="69">
        <f t="shared" si="52"/>
        <v>7.892964518410615</v>
      </c>
      <c r="H63" s="69">
        <f t="shared" si="52"/>
        <v>5.0332229568471663</v>
      </c>
      <c r="I63" s="69">
        <f t="shared" si="52"/>
        <v>1.6918103387266026</v>
      </c>
      <c r="J63" s="69">
        <f t="shared" si="52"/>
        <v>0</v>
      </c>
      <c r="K63" s="55">
        <f>SUM(C63:J63)</f>
        <v>23.488643415528394</v>
      </c>
      <c r="L63" s="55">
        <f>K63/K$13</f>
        <v>0.13422081951730511</v>
      </c>
      <c r="M63" s="46"/>
      <c r="N63" s="23" t="s">
        <v>12</v>
      </c>
      <c r="O63" s="69">
        <f t="shared" ref="O63:V63" si="53">(STDEV(O52:O61))/(SQRT(COUNT(O52:O61)))</f>
        <v>0</v>
      </c>
      <c r="P63" s="69">
        <f t="shared" si="53"/>
        <v>0</v>
      </c>
      <c r="Q63" s="69">
        <f t="shared" si="53"/>
        <v>5.134199061197374</v>
      </c>
      <c r="R63" s="69">
        <f t="shared" si="53"/>
        <v>7.5618927671729264</v>
      </c>
      <c r="S63" s="69">
        <f t="shared" si="53"/>
        <v>8.1666666666666661</v>
      </c>
      <c r="T63" s="69">
        <f>(STDEV(T52:T61))/(SQRT(COUNT(T52:T61)))</f>
        <v>2.4281337140555777</v>
      </c>
      <c r="U63" s="69">
        <f t="shared" si="53"/>
        <v>7.5649961445242431</v>
      </c>
      <c r="V63" s="69">
        <f t="shared" si="53"/>
        <v>0</v>
      </c>
      <c r="W63" s="55">
        <f>SUM(O63:V63)</f>
        <v>30.855888353616784</v>
      </c>
      <c r="X63" s="55">
        <f>W63/W$13</f>
        <v>0.14608258557735457</v>
      </c>
      <c r="Y63" s="46"/>
      <c r="Z63" s="23" t="s">
        <v>12</v>
      </c>
      <c r="AA63" s="69">
        <f t="shared" ref="AA63:AE63" si="54">(STDEV(AA52:AA61))/(SQRT(COUNT(AA52:AA61)))</f>
        <v>0</v>
      </c>
      <c r="AB63" s="69">
        <f t="shared" si="54"/>
        <v>0</v>
      </c>
      <c r="AC63" s="69">
        <f t="shared" si="54"/>
        <v>1.2489995996796794</v>
      </c>
      <c r="AD63" s="69">
        <f t="shared" si="54"/>
        <v>2.3466287875730729</v>
      </c>
      <c r="AE63" s="69">
        <f t="shared" si="54"/>
        <v>5.4303672885808458</v>
      </c>
      <c r="AF63" s="69">
        <f>(STDEV(AF52:AF61))/(SQRT(COUNT(AF52:AF61)))</f>
        <v>3.77727120786657</v>
      </c>
      <c r="AG63" s="69">
        <f t="shared" ref="AG63:AH63" si="55">(STDEV(AG52:AG61))/(SQRT(COUNT(AG52:AG61)))</f>
        <v>4.0896587439510537</v>
      </c>
      <c r="AH63" s="69">
        <f t="shared" si="55"/>
        <v>0.33333333333333331</v>
      </c>
      <c r="AI63" s="69">
        <f>(STDEV(AI52:AI61))/(SQRT(COUNT(AI52:AI61)))</f>
        <v>6.6689810797433866</v>
      </c>
      <c r="AJ63" s="55">
        <f>AI63/AI$13</f>
        <v>3.1711750260310916E-2</v>
      </c>
    </row>
    <row r="64" spans="1:36" x14ac:dyDescent="0.2">
      <c r="A64" s="46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43"/>
      <c r="M64" s="46"/>
      <c r="N64" s="61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1"/>
      <c r="AA64" s="62"/>
      <c r="AB64" s="62"/>
      <c r="AC64" s="62"/>
      <c r="AD64" s="62"/>
      <c r="AE64" s="62"/>
      <c r="AF64" s="62"/>
      <c r="AG64" s="62"/>
      <c r="AH64" s="62"/>
      <c r="AI64" s="62"/>
      <c r="AJ64" s="43"/>
    </row>
    <row r="65" spans="1:36" x14ac:dyDescent="0.2">
      <c r="A65" s="46"/>
      <c r="B65" s="5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6"/>
      <c r="N65" s="50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6"/>
      <c r="Z65" s="50"/>
      <c r="AA65" s="43"/>
      <c r="AB65" s="43"/>
      <c r="AC65" s="43"/>
      <c r="AD65" s="43"/>
      <c r="AE65" s="43"/>
      <c r="AF65" s="43"/>
      <c r="AG65" s="43"/>
      <c r="AH65" s="43"/>
      <c r="AI65" s="43"/>
      <c r="AJ65" s="43"/>
    </row>
    <row r="66" spans="1:36" x14ac:dyDescent="0.2">
      <c r="A66" s="46"/>
      <c r="B66" s="5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6"/>
      <c r="N66" s="50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6"/>
      <c r="Z66" s="50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1:36" x14ac:dyDescent="0.2">
      <c r="A67" s="46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43"/>
      <c r="M67" s="46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43"/>
    </row>
    <row r="68" spans="1:36" x14ac:dyDescent="0.2">
      <c r="A68" s="46"/>
      <c r="B68" s="64" t="s">
        <v>83</v>
      </c>
      <c r="C68" s="65">
        <v>0</v>
      </c>
      <c r="D68" s="65">
        <v>1</v>
      </c>
      <c r="E68" s="65">
        <v>2</v>
      </c>
      <c r="F68" s="65">
        <v>3</v>
      </c>
      <c r="G68" s="65">
        <v>4</v>
      </c>
      <c r="H68" s="65">
        <v>5</v>
      </c>
      <c r="I68" s="65">
        <v>6</v>
      </c>
      <c r="J68" s="65">
        <v>7</v>
      </c>
      <c r="K68" s="65" t="s">
        <v>0</v>
      </c>
      <c r="L68" s="65" t="s">
        <v>31</v>
      </c>
      <c r="M68" s="46"/>
      <c r="N68" s="64" t="s">
        <v>88</v>
      </c>
      <c r="O68" s="65">
        <v>0</v>
      </c>
      <c r="P68" s="65">
        <v>1</v>
      </c>
      <c r="Q68" s="65">
        <v>2</v>
      </c>
      <c r="R68" s="65">
        <v>3</v>
      </c>
      <c r="S68" s="65">
        <v>4</v>
      </c>
      <c r="T68" s="65">
        <v>5</v>
      </c>
      <c r="U68" s="65">
        <v>6</v>
      </c>
      <c r="V68" s="65">
        <v>7</v>
      </c>
      <c r="W68" s="65" t="s">
        <v>0</v>
      </c>
      <c r="X68" s="65" t="s">
        <v>40</v>
      </c>
      <c r="Y68" s="51"/>
      <c r="Z68" s="64" t="s">
        <v>92</v>
      </c>
      <c r="AA68" s="65">
        <v>0</v>
      </c>
      <c r="AB68" s="65">
        <v>1</v>
      </c>
      <c r="AC68" s="65">
        <v>2</v>
      </c>
      <c r="AD68" s="65">
        <v>3</v>
      </c>
      <c r="AE68" s="65">
        <v>4</v>
      </c>
      <c r="AF68" s="65">
        <v>5</v>
      </c>
      <c r="AG68" s="65">
        <v>6</v>
      </c>
      <c r="AH68" s="65">
        <v>7</v>
      </c>
      <c r="AI68" s="65" t="s">
        <v>0</v>
      </c>
      <c r="AJ68" s="65" t="s">
        <v>40</v>
      </c>
    </row>
    <row r="69" spans="1:36" x14ac:dyDescent="0.2">
      <c r="A69" s="46"/>
      <c r="B69" s="23" t="s">
        <v>13</v>
      </c>
      <c r="C69" s="85">
        <v>0</v>
      </c>
      <c r="D69" s="85">
        <v>0</v>
      </c>
      <c r="E69" s="85">
        <v>14</v>
      </c>
      <c r="F69" s="85">
        <v>16</v>
      </c>
      <c r="G69" s="86">
        <v>23</v>
      </c>
      <c r="H69" s="85">
        <v>14</v>
      </c>
      <c r="I69" s="85">
        <v>0</v>
      </c>
      <c r="J69" s="85">
        <v>0</v>
      </c>
      <c r="K69" s="54">
        <f t="shared" ref="K69:K80" si="56">SUM(C69:J69)</f>
        <v>67</v>
      </c>
      <c r="L69" s="54">
        <f>K69/K$13</f>
        <v>0.38285714285714284</v>
      </c>
      <c r="M69" s="46"/>
      <c r="N69" s="23" t="s">
        <v>13</v>
      </c>
      <c r="O69" s="85">
        <v>0</v>
      </c>
      <c r="P69" s="85">
        <v>0</v>
      </c>
      <c r="Q69" s="85">
        <v>14</v>
      </c>
      <c r="R69" s="85">
        <v>44</v>
      </c>
      <c r="S69" s="86">
        <v>29</v>
      </c>
      <c r="T69" s="85">
        <v>19</v>
      </c>
      <c r="U69" s="85">
        <v>12</v>
      </c>
      <c r="V69" s="85">
        <v>6</v>
      </c>
      <c r="W69" s="54">
        <f>SUM(O69:V69)</f>
        <v>124</v>
      </c>
      <c r="X69" s="54">
        <f>W69/W$13</f>
        <v>0.58705944239873753</v>
      </c>
      <c r="Y69" s="46"/>
      <c r="Z69" s="23" t="s">
        <v>13</v>
      </c>
      <c r="AA69" s="85">
        <v>0</v>
      </c>
      <c r="AB69" s="85">
        <v>0</v>
      </c>
      <c r="AC69" s="85">
        <v>0</v>
      </c>
      <c r="AD69" s="85">
        <v>18</v>
      </c>
      <c r="AE69" s="86">
        <v>18</v>
      </c>
      <c r="AF69" s="85">
        <v>35</v>
      </c>
      <c r="AG69" s="85">
        <v>29</v>
      </c>
      <c r="AH69" s="85">
        <v>11</v>
      </c>
      <c r="AI69" s="54">
        <f>SUM(AA69:AH69)</f>
        <v>111</v>
      </c>
      <c r="AJ69" s="54">
        <f>AI69/AI$13</f>
        <v>0.52781740370898711</v>
      </c>
    </row>
    <row r="70" spans="1:36" x14ac:dyDescent="0.2">
      <c r="A70" s="46"/>
      <c r="B70" s="23" t="s">
        <v>29</v>
      </c>
      <c r="C70" s="85">
        <v>0</v>
      </c>
      <c r="D70" s="85">
        <v>0</v>
      </c>
      <c r="E70" s="85">
        <v>7</v>
      </c>
      <c r="F70" s="85">
        <v>37</v>
      </c>
      <c r="G70" s="86">
        <v>48</v>
      </c>
      <c r="H70" s="85">
        <v>31</v>
      </c>
      <c r="I70" s="85">
        <v>0</v>
      </c>
      <c r="J70" s="85">
        <v>0</v>
      </c>
      <c r="K70" s="54">
        <f t="shared" si="56"/>
        <v>123</v>
      </c>
      <c r="L70" s="54">
        <f>K70/K$13</f>
        <v>0.70285714285714285</v>
      </c>
      <c r="M70" s="46"/>
      <c r="N70" s="23" t="s">
        <v>29</v>
      </c>
      <c r="O70" s="85">
        <v>0</v>
      </c>
      <c r="P70" s="85">
        <v>0</v>
      </c>
      <c r="Q70" s="85">
        <v>15</v>
      </c>
      <c r="R70" s="85">
        <v>66</v>
      </c>
      <c r="S70" s="86">
        <v>45</v>
      </c>
      <c r="T70" s="85">
        <v>1</v>
      </c>
      <c r="U70" s="85">
        <v>8</v>
      </c>
      <c r="V70" s="85">
        <v>0</v>
      </c>
      <c r="W70" s="54">
        <f t="shared" ref="W70:W74" si="57">SUM(O70:V70)</f>
        <v>135</v>
      </c>
      <c r="X70" s="54">
        <f t="shared" ref="X70:X76" si="58">W70/W$13</f>
        <v>0.63913729615991577</v>
      </c>
      <c r="Y70" s="46"/>
      <c r="Z70" s="23" t="s">
        <v>29</v>
      </c>
      <c r="AA70" s="85">
        <v>0</v>
      </c>
      <c r="AB70" s="85">
        <v>0</v>
      </c>
      <c r="AC70" s="85">
        <v>7</v>
      </c>
      <c r="AD70" s="85">
        <v>14</v>
      </c>
      <c r="AE70" s="86">
        <v>39</v>
      </c>
      <c r="AF70" s="85">
        <v>40</v>
      </c>
      <c r="AG70" s="85">
        <v>30</v>
      </c>
      <c r="AH70" s="85">
        <v>4</v>
      </c>
      <c r="AI70" s="54">
        <f>SUM(AA70:AH70)</f>
        <v>134</v>
      </c>
      <c r="AJ70" s="54">
        <f>AI70/AI$13</f>
        <v>0.63718497384688533</v>
      </c>
    </row>
    <row r="71" spans="1:36" x14ac:dyDescent="0.2">
      <c r="A71" s="46"/>
      <c r="B71" s="23" t="s">
        <v>30</v>
      </c>
      <c r="C71" s="85">
        <v>0</v>
      </c>
      <c r="D71" s="85">
        <v>0</v>
      </c>
      <c r="E71" s="97">
        <v>18</v>
      </c>
      <c r="F71" s="87"/>
      <c r="G71" s="88"/>
      <c r="H71" s="87"/>
      <c r="I71" s="87"/>
      <c r="J71" s="87"/>
      <c r="K71" s="54"/>
      <c r="L71" s="54"/>
      <c r="M71" s="46"/>
      <c r="N71" s="23" t="s">
        <v>30</v>
      </c>
      <c r="O71" s="85">
        <v>0</v>
      </c>
      <c r="P71" s="85">
        <v>0</v>
      </c>
      <c r="Q71" s="90">
        <v>7</v>
      </c>
      <c r="R71" s="85">
        <v>37</v>
      </c>
      <c r="S71" s="86">
        <v>15</v>
      </c>
      <c r="T71" s="85">
        <v>6</v>
      </c>
      <c r="U71" s="87"/>
      <c r="V71" s="87"/>
      <c r="W71" s="54"/>
      <c r="X71" s="54"/>
      <c r="Y71" s="46"/>
      <c r="Z71" s="23" t="s">
        <v>30</v>
      </c>
      <c r="AA71" s="85">
        <v>0</v>
      </c>
      <c r="AB71" s="85">
        <v>0</v>
      </c>
      <c r="AC71" s="90">
        <v>29</v>
      </c>
      <c r="AD71" s="85">
        <v>39</v>
      </c>
      <c r="AE71" s="86">
        <v>56</v>
      </c>
      <c r="AF71" s="85">
        <v>25</v>
      </c>
      <c r="AG71" s="85">
        <v>10</v>
      </c>
      <c r="AH71" s="85">
        <v>2</v>
      </c>
      <c r="AI71" s="54">
        <f>SUM(AA71:AH71)</f>
        <v>161</v>
      </c>
      <c r="AJ71" s="54">
        <f>AI71/AI$13</f>
        <v>0.76557299096528764</v>
      </c>
    </row>
    <row r="72" spans="1:36" x14ac:dyDescent="0.2">
      <c r="A72" s="46"/>
      <c r="B72" s="23" t="s">
        <v>16</v>
      </c>
      <c r="C72" s="85">
        <v>0</v>
      </c>
      <c r="D72" s="85">
        <v>0</v>
      </c>
      <c r="E72" s="85">
        <v>22</v>
      </c>
      <c r="F72" s="87"/>
      <c r="G72" s="88"/>
      <c r="H72" s="87"/>
      <c r="I72" s="87"/>
      <c r="J72" s="87"/>
      <c r="K72" s="54"/>
      <c r="L72" s="54"/>
      <c r="M72" s="46"/>
      <c r="N72" s="23" t="s">
        <v>16</v>
      </c>
      <c r="O72" s="85">
        <v>0</v>
      </c>
      <c r="P72" s="85">
        <v>0</v>
      </c>
      <c r="Q72" s="85">
        <v>36</v>
      </c>
      <c r="R72" s="85">
        <v>46</v>
      </c>
      <c r="S72" s="86">
        <v>23</v>
      </c>
      <c r="T72" s="87"/>
      <c r="U72" s="87"/>
      <c r="V72" s="87"/>
      <c r="W72" s="54"/>
      <c r="X72" s="54"/>
      <c r="Y72" s="46"/>
      <c r="Z72" s="23" t="s">
        <v>16</v>
      </c>
      <c r="AA72" s="85">
        <v>0</v>
      </c>
      <c r="AB72" s="85">
        <v>0</v>
      </c>
      <c r="AC72" s="85">
        <v>17</v>
      </c>
      <c r="AD72" s="85">
        <v>36</v>
      </c>
      <c r="AE72" s="86">
        <v>41</v>
      </c>
      <c r="AF72" s="85">
        <v>36</v>
      </c>
      <c r="AG72" s="85">
        <v>17</v>
      </c>
      <c r="AH72" s="85">
        <v>0</v>
      </c>
      <c r="AI72" s="54">
        <f t="shared" ref="AI72:AI78" si="59">SUM(AA72:AH72)</f>
        <v>147</v>
      </c>
      <c r="AJ72" s="54">
        <f t="shared" ref="AJ72:AJ78" si="60">AI72/AI$13</f>
        <v>0.69900142653352348</v>
      </c>
    </row>
    <row r="73" spans="1:36" x14ac:dyDescent="0.2">
      <c r="A73" s="46"/>
      <c r="B73" s="23" t="s">
        <v>17</v>
      </c>
      <c r="C73" s="85">
        <v>0</v>
      </c>
      <c r="D73" s="85">
        <v>0</v>
      </c>
      <c r="E73" s="85">
        <v>17</v>
      </c>
      <c r="F73" s="85">
        <v>23</v>
      </c>
      <c r="G73" s="88"/>
      <c r="H73" s="88"/>
      <c r="I73" s="87"/>
      <c r="J73" s="87"/>
      <c r="K73" s="54"/>
      <c r="L73" s="54"/>
      <c r="M73" s="46"/>
      <c r="N73" s="23" t="s">
        <v>17</v>
      </c>
      <c r="O73" s="85">
        <v>0</v>
      </c>
      <c r="P73" s="85">
        <v>0</v>
      </c>
      <c r="Q73" s="85">
        <v>11</v>
      </c>
      <c r="R73" s="85">
        <v>80</v>
      </c>
      <c r="S73" s="86">
        <v>119</v>
      </c>
      <c r="T73" s="86">
        <v>2</v>
      </c>
      <c r="U73" s="85">
        <v>0</v>
      </c>
      <c r="V73" s="85">
        <v>0</v>
      </c>
      <c r="W73" s="54">
        <f t="shared" si="57"/>
        <v>212</v>
      </c>
      <c r="X73" s="54">
        <f t="shared" si="58"/>
        <v>1.003682272488164</v>
      </c>
      <c r="Y73" s="46"/>
      <c r="Z73" s="23" t="s">
        <v>17</v>
      </c>
      <c r="AA73" s="85">
        <v>0</v>
      </c>
      <c r="AB73" s="85">
        <v>0</v>
      </c>
      <c r="AC73" s="85">
        <v>23</v>
      </c>
      <c r="AD73" s="85">
        <v>27</v>
      </c>
      <c r="AE73" s="86">
        <v>15</v>
      </c>
      <c r="AF73" s="88"/>
      <c r="AG73" s="87"/>
      <c r="AH73" s="87"/>
      <c r="AI73" s="54"/>
      <c r="AJ73" s="54"/>
    </row>
    <row r="74" spans="1:36" x14ac:dyDescent="0.2">
      <c r="A74" s="46"/>
      <c r="B74" s="23" t="s">
        <v>18</v>
      </c>
      <c r="C74" s="85">
        <v>0</v>
      </c>
      <c r="D74" s="85">
        <v>0</v>
      </c>
      <c r="E74" s="85">
        <v>29</v>
      </c>
      <c r="F74" s="85">
        <v>34</v>
      </c>
      <c r="G74" s="88"/>
      <c r="H74" s="87"/>
      <c r="I74" s="87"/>
      <c r="J74" s="87"/>
      <c r="K74" s="54"/>
      <c r="L74" s="54"/>
      <c r="M74" s="46"/>
      <c r="N74" s="23" t="s">
        <v>18</v>
      </c>
      <c r="O74" s="85">
        <v>0</v>
      </c>
      <c r="P74" s="85">
        <v>0</v>
      </c>
      <c r="Q74" s="85">
        <v>5</v>
      </c>
      <c r="R74" s="85">
        <v>22</v>
      </c>
      <c r="S74" s="86">
        <v>41</v>
      </c>
      <c r="T74" s="85">
        <v>21</v>
      </c>
      <c r="U74" s="85">
        <v>34</v>
      </c>
      <c r="V74" s="85">
        <v>22</v>
      </c>
      <c r="W74" s="54">
        <f t="shared" si="57"/>
        <v>145</v>
      </c>
      <c r="X74" s="54">
        <f t="shared" si="58"/>
        <v>0.68648079957916885</v>
      </c>
      <c r="Y74" s="46"/>
      <c r="Z74" s="23" t="s">
        <v>18</v>
      </c>
      <c r="AA74" s="85">
        <v>0</v>
      </c>
      <c r="AB74" s="85">
        <v>0</v>
      </c>
      <c r="AC74" s="85">
        <v>19</v>
      </c>
      <c r="AD74" s="85">
        <v>25</v>
      </c>
      <c r="AE74" s="86">
        <v>66</v>
      </c>
      <c r="AF74" s="85">
        <v>44</v>
      </c>
      <c r="AG74" s="85">
        <v>12</v>
      </c>
      <c r="AH74" s="85">
        <v>5</v>
      </c>
      <c r="AI74" s="54">
        <f t="shared" si="59"/>
        <v>171</v>
      </c>
      <c r="AJ74" s="54">
        <f t="shared" si="60"/>
        <v>0.8131241084165477</v>
      </c>
    </row>
    <row r="75" spans="1:36" x14ac:dyDescent="0.2">
      <c r="A75" s="46"/>
      <c r="B75" s="23" t="s">
        <v>19</v>
      </c>
      <c r="C75" s="85">
        <v>0</v>
      </c>
      <c r="D75" s="85">
        <v>0</v>
      </c>
      <c r="E75" s="85">
        <v>18</v>
      </c>
      <c r="F75" s="85">
        <v>27</v>
      </c>
      <c r="G75" s="86">
        <v>25</v>
      </c>
      <c r="H75" s="85">
        <v>12</v>
      </c>
      <c r="I75" s="85">
        <v>0</v>
      </c>
      <c r="J75" s="85">
        <v>0</v>
      </c>
      <c r="K75" s="54">
        <f t="shared" si="56"/>
        <v>82</v>
      </c>
      <c r="L75" s="54">
        <f t="shared" ref="L72:L76" si="61">K75/K$13</f>
        <v>0.46857142857142858</v>
      </c>
      <c r="M75" s="46"/>
      <c r="N75" s="23" t="s">
        <v>19</v>
      </c>
      <c r="O75" s="85">
        <v>0</v>
      </c>
      <c r="P75" s="85">
        <v>0</v>
      </c>
      <c r="Q75" s="85">
        <v>28</v>
      </c>
      <c r="R75" s="85">
        <v>32</v>
      </c>
      <c r="S75" s="86">
        <v>36</v>
      </c>
      <c r="T75" s="85">
        <v>55</v>
      </c>
      <c r="U75" s="85">
        <v>35</v>
      </c>
      <c r="V75" s="85">
        <v>3</v>
      </c>
      <c r="W75" s="54">
        <f t="shared" ref="W75:W76" si="62">SUM(O75:V75)</f>
        <v>189</v>
      </c>
      <c r="X75" s="54">
        <f t="shared" si="58"/>
        <v>0.89479221462388214</v>
      </c>
      <c r="Y75" s="46"/>
      <c r="Z75" s="23" t="s">
        <v>19</v>
      </c>
      <c r="AA75" s="85">
        <v>0</v>
      </c>
      <c r="AB75" s="85">
        <v>0</v>
      </c>
      <c r="AC75" s="85">
        <v>4</v>
      </c>
      <c r="AD75" s="85">
        <v>12</v>
      </c>
      <c r="AE75" s="86">
        <v>42</v>
      </c>
      <c r="AF75" s="85">
        <v>31</v>
      </c>
      <c r="AG75" s="85">
        <v>6</v>
      </c>
      <c r="AH75" s="85">
        <v>6</v>
      </c>
      <c r="AI75" s="54">
        <f t="shared" si="59"/>
        <v>101</v>
      </c>
      <c r="AJ75" s="54">
        <f t="shared" si="60"/>
        <v>0.48026628625772705</v>
      </c>
    </row>
    <row r="76" spans="1:36" x14ac:dyDescent="0.2">
      <c r="A76" s="46"/>
      <c r="B76" s="23" t="s">
        <v>20</v>
      </c>
      <c r="C76" s="85">
        <v>0</v>
      </c>
      <c r="D76" s="85">
        <v>0</v>
      </c>
      <c r="E76" s="85">
        <v>11</v>
      </c>
      <c r="F76" s="86">
        <v>26</v>
      </c>
      <c r="G76" s="86">
        <v>40</v>
      </c>
      <c r="H76" s="85">
        <v>18</v>
      </c>
      <c r="I76" s="85">
        <v>0</v>
      </c>
      <c r="J76" s="85">
        <v>0</v>
      </c>
      <c r="K76" s="54">
        <f t="shared" si="56"/>
        <v>95</v>
      </c>
      <c r="L76" s="54">
        <f t="shared" si="61"/>
        <v>0.54285714285714282</v>
      </c>
      <c r="M76" s="46"/>
      <c r="N76" s="23" t="s">
        <v>20</v>
      </c>
      <c r="O76" s="85">
        <v>0</v>
      </c>
      <c r="P76" s="85">
        <v>0</v>
      </c>
      <c r="Q76" s="85">
        <v>7</v>
      </c>
      <c r="R76" s="86">
        <v>20</v>
      </c>
      <c r="S76" s="86">
        <v>53</v>
      </c>
      <c r="T76" s="85">
        <v>23</v>
      </c>
      <c r="U76" s="85">
        <v>11</v>
      </c>
      <c r="V76" s="85">
        <v>0</v>
      </c>
      <c r="W76" s="54">
        <f t="shared" si="62"/>
        <v>114</v>
      </c>
      <c r="X76" s="54">
        <f t="shared" si="58"/>
        <v>0.53971593897948444</v>
      </c>
      <c r="Y76" s="46"/>
      <c r="Z76" s="23" t="s">
        <v>20</v>
      </c>
      <c r="AA76" s="85">
        <v>0</v>
      </c>
      <c r="AB76" s="85">
        <v>0</v>
      </c>
      <c r="AC76" s="85">
        <v>11</v>
      </c>
      <c r="AD76" s="86">
        <v>18</v>
      </c>
      <c r="AE76" s="86">
        <v>45</v>
      </c>
      <c r="AF76" s="85">
        <v>50</v>
      </c>
      <c r="AG76" s="85">
        <v>15</v>
      </c>
      <c r="AH76" s="87"/>
      <c r="AI76" s="54"/>
      <c r="AJ76" s="54"/>
    </row>
    <row r="77" spans="1:36" x14ac:dyDescent="0.2">
      <c r="A77" s="46"/>
      <c r="B77" s="23" t="s">
        <v>21</v>
      </c>
      <c r="C77" s="85">
        <v>0</v>
      </c>
      <c r="D77" s="85">
        <v>0</v>
      </c>
      <c r="E77" s="85">
        <v>12</v>
      </c>
      <c r="F77" s="85">
        <v>29</v>
      </c>
      <c r="G77" s="86">
        <v>27</v>
      </c>
      <c r="H77" s="85">
        <v>19</v>
      </c>
      <c r="I77" s="85">
        <v>0</v>
      </c>
      <c r="J77" s="85">
        <v>0</v>
      </c>
      <c r="K77" s="54">
        <f t="shared" si="56"/>
        <v>87</v>
      </c>
      <c r="L77" s="54">
        <f>K77/K$13</f>
        <v>0.49714285714285716</v>
      </c>
      <c r="M77" s="46"/>
      <c r="N77" s="23" t="s">
        <v>21</v>
      </c>
      <c r="O77" s="85">
        <v>0</v>
      </c>
      <c r="P77" s="85">
        <v>0</v>
      </c>
      <c r="Q77" s="85">
        <v>4</v>
      </c>
      <c r="R77" s="85">
        <v>14</v>
      </c>
      <c r="S77" s="86">
        <v>11</v>
      </c>
      <c r="T77" s="87"/>
      <c r="U77" s="87"/>
      <c r="V77" s="87"/>
      <c r="W77" s="54"/>
      <c r="X77" s="54"/>
      <c r="Y77" s="46"/>
      <c r="Z77" s="23" t="s">
        <v>21</v>
      </c>
      <c r="AA77" s="85">
        <v>0</v>
      </c>
      <c r="AB77" s="85">
        <v>0</v>
      </c>
      <c r="AC77" s="85">
        <v>4</v>
      </c>
      <c r="AD77" s="85">
        <v>5</v>
      </c>
      <c r="AE77" s="86">
        <v>39</v>
      </c>
      <c r="AF77" s="85">
        <v>26</v>
      </c>
      <c r="AG77" s="85">
        <v>9</v>
      </c>
      <c r="AH77" s="87"/>
      <c r="AI77" s="54"/>
      <c r="AJ77" s="54"/>
    </row>
    <row r="78" spans="1:36" x14ac:dyDescent="0.2">
      <c r="A78" s="46"/>
      <c r="B78" s="23" t="s">
        <v>22</v>
      </c>
      <c r="C78" s="85">
        <v>0</v>
      </c>
      <c r="D78" s="85">
        <v>0</v>
      </c>
      <c r="E78" s="85">
        <v>16</v>
      </c>
      <c r="F78" s="85">
        <v>36</v>
      </c>
      <c r="G78" s="86">
        <v>24</v>
      </c>
      <c r="H78" s="85">
        <v>25</v>
      </c>
      <c r="I78" s="85">
        <v>0</v>
      </c>
      <c r="J78" s="85">
        <v>0</v>
      </c>
      <c r="K78" s="54">
        <f t="shared" si="56"/>
        <v>101</v>
      </c>
      <c r="L78" s="54">
        <f>K78/K$13</f>
        <v>0.57714285714285718</v>
      </c>
      <c r="M78" s="46"/>
      <c r="N78" s="23" t="s">
        <v>22</v>
      </c>
      <c r="O78" s="85">
        <v>0</v>
      </c>
      <c r="P78" s="85">
        <v>0</v>
      </c>
      <c r="Q78" s="85">
        <v>0</v>
      </c>
      <c r="R78" s="85">
        <v>21</v>
      </c>
      <c r="S78" s="86">
        <v>17</v>
      </c>
      <c r="T78" s="87"/>
      <c r="U78" s="87"/>
      <c r="V78" s="87"/>
      <c r="W78" s="54"/>
      <c r="X78" s="54"/>
      <c r="Y78" s="46"/>
      <c r="Z78" s="23" t="s">
        <v>22</v>
      </c>
      <c r="AA78" s="85">
        <v>0</v>
      </c>
      <c r="AB78" s="85">
        <v>0</v>
      </c>
      <c r="AC78" s="85">
        <v>0</v>
      </c>
      <c r="AD78" s="87"/>
      <c r="AE78" s="88"/>
      <c r="AF78" s="87"/>
      <c r="AG78" s="87"/>
      <c r="AH78" s="87"/>
      <c r="AI78" s="54"/>
      <c r="AJ78" s="54"/>
    </row>
    <row r="79" spans="1:36" x14ac:dyDescent="0.2">
      <c r="A79" s="46"/>
      <c r="B79" s="23" t="s">
        <v>11</v>
      </c>
      <c r="C79" s="55">
        <f t="shared" ref="C79:J79" si="63">AVERAGE(C69:C78)</f>
        <v>0</v>
      </c>
      <c r="D79" s="55">
        <f t="shared" si="63"/>
        <v>0</v>
      </c>
      <c r="E79" s="55">
        <f t="shared" si="63"/>
        <v>16.399999999999999</v>
      </c>
      <c r="F79" s="55">
        <f t="shared" si="63"/>
        <v>28.5</v>
      </c>
      <c r="G79" s="55">
        <f t="shared" si="63"/>
        <v>31.166666666666668</v>
      </c>
      <c r="H79" s="55">
        <f t="shared" si="63"/>
        <v>19.833333333333332</v>
      </c>
      <c r="I79" s="55">
        <f t="shared" si="63"/>
        <v>0</v>
      </c>
      <c r="J79" s="55">
        <f t="shared" si="63"/>
        <v>0</v>
      </c>
      <c r="K79" s="55">
        <f>AVERAGE(K69:K78)</f>
        <v>92.5</v>
      </c>
      <c r="L79" s="55">
        <f>K79/K$13</f>
        <v>0.52857142857142858</v>
      </c>
      <c r="M79" s="46"/>
      <c r="N79" s="23" t="s">
        <v>11</v>
      </c>
      <c r="O79" s="55">
        <f t="shared" ref="O79:V79" si="64">AVERAGE(O69:O78)</f>
        <v>0</v>
      </c>
      <c r="P79" s="55">
        <f t="shared" si="64"/>
        <v>0</v>
      </c>
      <c r="Q79" s="55">
        <f t="shared" si="64"/>
        <v>12.7</v>
      </c>
      <c r="R79" s="55">
        <f t="shared" si="64"/>
        <v>38.200000000000003</v>
      </c>
      <c r="S79" s="55">
        <f t="shared" si="64"/>
        <v>38.9</v>
      </c>
      <c r="T79" s="55">
        <f t="shared" si="64"/>
        <v>18.142857142857142</v>
      </c>
      <c r="U79" s="55">
        <f t="shared" si="64"/>
        <v>16.666666666666668</v>
      </c>
      <c r="V79" s="55">
        <f t="shared" si="64"/>
        <v>5.166666666666667</v>
      </c>
      <c r="W79" s="55">
        <f>AVERAGE(W69:W78)</f>
        <v>153.16666666666666</v>
      </c>
      <c r="X79" s="55">
        <f>W79/W$13</f>
        <v>0.72514466070489214</v>
      </c>
      <c r="Y79" s="46"/>
      <c r="Z79" s="23" t="s">
        <v>11</v>
      </c>
      <c r="AA79" s="55">
        <f t="shared" ref="AA79:AH79" si="65">AVERAGE(AA69:AA78)</f>
        <v>0</v>
      </c>
      <c r="AB79" s="55">
        <f t="shared" si="65"/>
        <v>0</v>
      </c>
      <c r="AC79" s="55">
        <f t="shared" si="65"/>
        <v>11.4</v>
      </c>
      <c r="AD79" s="55">
        <f t="shared" si="65"/>
        <v>21.555555555555557</v>
      </c>
      <c r="AE79" s="55">
        <f t="shared" si="65"/>
        <v>40.111111111111114</v>
      </c>
      <c r="AF79" s="55">
        <f t="shared" si="65"/>
        <v>35.875</v>
      </c>
      <c r="AG79" s="55">
        <f t="shared" si="65"/>
        <v>16</v>
      </c>
      <c r="AH79" s="55">
        <f t="shared" si="65"/>
        <v>4.666666666666667</v>
      </c>
      <c r="AI79" s="55">
        <f>AVERAGE(AI69:AI76)</f>
        <v>137.5</v>
      </c>
      <c r="AJ79" s="55">
        <f>AI79/AI$13</f>
        <v>0.65382786495482637</v>
      </c>
    </row>
    <row r="80" spans="1:36" x14ac:dyDescent="0.2">
      <c r="A80" s="46"/>
      <c r="B80" s="23" t="s">
        <v>12</v>
      </c>
      <c r="C80" s="69">
        <f t="shared" ref="C80:J80" si="66">(STDEV(C69:C78))/(SQRT(COUNT(C69:C78)))</f>
        <v>0</v>
      </c>
      <c r="D80" s="69">
        <f t="shared" si="66"/>
        <v>0</v>
      </c>
      <c r="E80" s="69">
        <f t="shared" si="66"/>
        <v>1.9390719429665315</v>
      </c>
      <c r="F80" s="69">
        <f t="shared" si="66"/>
        <v>2.5142451295425774</v>
      </c>
      <c r="G80" s="69">
        <f t="shared" si="66"/>
        <v>4.2222953210046512</v>
      </c>
      <c r="H80" s="69">
        <f t="shared" si="66"/>
        <v>2.8915585954829131</v>
      </c>
      <c r="I80" s="69">
        <f t="shared" si="66"/>
        <v>0</v>
      </c>
      <c r="J80" s="69">
        <f t="shared" si="66"/>
        <v>0</v>
      </c>
      <c r="K80" s="55">
        <f t="shared" si="56"/>
        <v>11.567170988996672</v>
      </c>
      <c r="L80" s="55">
        <f>K80/K$13</f>
        <v>6.6098119937123834E-2</v>
      </c>
      <c r="M80" s="46"/>
      <c r="N80" s="23" t="s">
        <v>12</v>
      </c>
      <c r="O80" s="69">
        <f t="shared" ref="O80:V80" si="67">(STDEV(O69:O78))/(SQRT(COUNT(O69:O78)))</f>
        <v>0</v>
      </c>
      <c r="P80" s="69">
        <f t="shared" si="67"/>
        <v>0</v>
      </c>
      <c r="Q80" s="69">
        <f t="shared" si="67"/>
        <v>3.5716476123305707</v>
      </c>
      <c r="R80" s="69">
        <f t="shared" si="67"/>
        <v>6.7738057578029531</v>
      </c>
      <c r="S80" s="69">
        <f t="shared" si="67"/>
        <v>9.9134588649303765</v>
      </c>
      <c r="T80" s="69">
        <f t="shared" si="67"/>
        <v>7.0590319430350439</v>
      </c>
      <c r="U80" s="69">
        <f t="shared" si="67"/>
        <v>5.8972686709847109</v>
      </c>
      <c r="V80" s="69">
        <f t="shared" si="67"/>
        <v>3.5063434578552699</v>
      </c>
      <c r="W80" s="55">
        <f>SUM(O80:V80)</f>
        <v>36.721556306938929</v>
      </c>
      <c r="X80" s="55">
        <f>W80/W$13</f>
        <v>0.17385271265778557</v>
      </c>
      <c r="Y80" s="46"/>
      <c r="Z80" s="23" t="s">
        <v>12</v>
      </c>
      <c r="AA80" s="69">
        <f t="shared" ref="AA80:AH80" si="68">(STDEV(AA69:AA78))/(SQRT(COUNT(AA69:AA78)))</f>
        <v>0</v>
      </c>
      <c r="AB80" s="69">
        <f t="shared" si="68"/>
        <v>0</v>
      </c>
      <c r="AC80" s="69">
        <f t="shared" si="68"/>
        <v>3.2013885876114583</v>
      </c>
      <c r="AD80" s="69">
        <f t="shared" si="68"/>
        <v>3.7309185311957371</v>
      </c>
      <c r="AE80" s="69">
        <f t="shared" si="68"/>
        <v>5.3656428745109492</v>
      </c>
      <c r="AF80" s="69">
        <f t="shared" si="68"/>
        <v>3.0556592695241021</v>
      </c>
      <c r="AG80" s="69">
        <f t="shared" si="68"/>
        <v>3.1847852585154217</v>
      </c>
      <c r="AH80" s="69">
        <f t="shared" si="68"/>
        <v>1.5420044674960507</v>
      </c>
      <c r="AI80" s="69">
        <f>(STDEV(AI69:AI78))/(SQRT(COUNT(AI69:AI78)))</f>
        <v>11.271645842555559</v>
      </c>
      <c r="AJ80" s="55">
        <f>AI80/AI$13</f>
        <v>5.3597935532836705E-2</v>
      </c>
    </row>
    <row r="81" spans="1:36" x14ac:dyDescent="0.2">
      <c r="A81" s="46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43"/>
      <c r="M81" s="46"/>
      <c r="N81" s="61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1"/>
      <c r="AA81" s="62"/>
      <c r="AB81" s="62"/>
      <c r="AC81" s="62"/>
      <c r="AD81" s="62"/>
      <c r="AE81" s="62"/>
      <c r="AF81" s="62"/>
      <c r="AG81" s="62"/>
      <c r="AH81" s="62"/>
      <c r="AI81" s="62"/>
      <c r="AJ81" s="43"/>
    </row>
    <row r="82" spans="1:36" x14ac:dyDescent="0.2">
      <c r="A82" s="46"/>
      <c r="B82" s="5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6"/>
      <c r="N82" s="50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6"/>
      <c r="Z82" s="50"/>
      <c r="AA82" s="43"/>
      <c r="AB82" s="43"/>
      <c r="AC82" s="43"/>
      <c r="AD82" s="43"/>
      <c r="AE82" s="43"/>
      <c r="AF82" s="43"/>
      <c r="AG82" s="43"/>
      <c r="AH82" s="43"/>
      <c r="AI82" s="43"/>
      <c r="AJ82" s="43"/>
    </row>
    <row r="83" spans="1:36" x14ac:dyDescent="0.2">
      <c r="A83" s="46"/>
      <c r="B83" s="5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6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6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</row>
    <row r="84" spans="1:36" x14ac:dyDescent="0.2">
      <c r="A84" s="46"/>
      <c r="B84" s="64" t="s">
        <v>84</v>
      </c>
      <c r="C84" s="65">
        <v>0</v>
      </c>
      <c r="D84" s="65">
        <v>1</v>
      </c>
      <c r="E84" s="65">
        <v>2</v>
      </c>
      <c r="F84" s="65">
        <v>3</v>
      </c>
      <c r="G84" s="65">
        <v>4</v>
      </c>
      <c r="H84" s="65">
        <v>5</v>
      </c>
      <c r="I84" s="65">
        <v>6</v>
      </c>
      <c r="J84" s="65">
        <v>7</v>
      </c>
      <c r="K84" s="65" t="s">
        <v>0</v>
      </c>
      <c r="L84" s="65" t="s">
        <v>31</v>
      </c>
      <c r="M84" s="4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46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</row>
    <row r="85" spans="1:36" x14ac:dyDescent="0.2">
      <c r="A85" s="46"/>
      <c r="B85" s="23" t="s">
        <v>13</v>
      </c>
      <c r="C85" s="85">
        <v>0</v>
      </c>
      <c r="D85" s="85">
        <v>0</v>
      </c>
      <c r="E85" s="85">
        <v>8</v>
      </c>
      <c r="F85" s="85">
        <v>15</v>
      </c>
      <c r="G85" s="86">
        <v>83</v>
      </c>
      <c r="H85" s="85">
        <v>35</v>
      </c>
      <c r="I85" s="85">
        <v>0</v>
      </c>
      <c r="J85" s="85">
        <v>0</v>
      </c>
      <c r="K85" s="54">
        <f t="shared" ref="K85:K94" si="69">SUM(C85:J85)</f>
        <v>141</v>
      </c>
      <c r="L85" s="54">
        <f t="shared" ref="L85:L94" si="70">K85/K$13</f>
        <v>0.80571428571428572</v>
      </c>
      <c r="M85" s="46"/>
      <c r="N85" s="76"/>
      <c r="O85" s="77"/>
      <c r="P85" s="77"/>
      <c r="Q85" s="77"/>
      <c r="R85" s="77"/>
      <c r="S85" s="78"/>
      <c r="T85" s="77"/>
      <c r="U85" s="77"/>
      <c r="V85" s="77"/>
      <c r="W85" s="78"/>
      <c r="X85" s="78"/>
      <c r="Y85" s="46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</row>
    <row r="86" spans="1:36" x14ac:dyDescent="0.2">
      <c r="A86" s="46"/>
      <c r="B86" s="23" t="s">
        <v>29</v>
      </c>
      <c r="C86" s="85">
        <v>0</v>
      </c>
      <c r="D86" s="85">
        <v>0</v>
      </c>
      <c r="E86" s="85">
        <v>12</v>
      </c>
      <c r="F86" s="85">
        <v>12</v>
      </c>
      <c r="G86" s="88"/>
      <c r="H86" s="87"/>
      <c r="I86" s="87"/>
      <c r="J86" s="87"/>
      <c r="K86" s="54"/>
      <c r="L86" s="54"/>
      <c r="M86" s="46"/>
      <c r="N86" s="76"/>
      <c r="O86" s="77"/>
      <c r="P86" s="77"/>
      <c r="Q86" s="77"/>
      <c r="R86" s="77"/>
      <c r="S86" s="78"/>
      <c r="T86" s="77"/>
      <c r="U86" s="77"/>
      <c r="V86" s="77"/>
      <c r="W86" s="78"/>
      <c r="X86" s="78"/>
      <c r="Y86" s="46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</row>
    <row r="87" spans="1:36" x14ac:dyDescent="0.2">
      <c r="A87" s="46"/>
      <c r="B87" s="23" t="s">
        <v>30</v>
      </c>
      <c r="C87" s="85">
        <v>0</v>
      </c>
      <c r="D87" s="85">
        <v>0</v>
      </c>
      <c r="E87" s="97">
        <v>9</v>
      </c>
      <c r="F87" s="85">
        <v>13</v>
      </c>
      <c r="G87" s="96">
        <v>58</v>
      </c>
      <c r="H87" s="96">
        <v>24</v>
      </c>
      <c r="I87" s="96">
        <v>0</v>
      </c>
      <c r="J87" s="96">
        <v>0</v>
      </c>
      <c r="K87" s="54">
        <f t="shared" si="69"/>
        <v>104</v>
      </c>
      <c r="L87" s="54">
        <f t="shared" si="70"/>
        <v>0.59428571428571431</v>
      </c>
      <c r="M87" s="46"/>
      <c r="N87" s="76"/>
      <c r="O87" s="77"/>
      <c r="P87" s="77"/>
      <c r="Q87" s="77"/>
      <c r="R87" s="77"/>
      <c r="S87" s="78"/>
      <c r="T87" s="77"/>
      <c r="U87" s="77"/>
      <c r="V87" s="77"/>
      <c r="W87" s="78"/>
      <c r="X87" s="78"/>
      <c r="Y87" s="46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</row>
    <row r="88" spans="1:36" x14ac:dyDescent="0.2">
      <c r="A88" s="46"/>
      <c r="B88" s="23" t="s">
        <v>16</v>
      </c>
      <c r="C88" s="85">
        <v>0</v>
      </c>
      <c r="D88" s="85">
        <v>0</v>
      </c>
      <c r="E88" s="97">
        <v>10</v>
      </c>
      <c r="F88" s="85">
        <v>17</v>
      </c>
      <c r="G88" s="86">
        <v>20</v>
      </c>
      <c r="H88" s="85">
        <v>20</v>
      </c>
      <c r="I88" s="85">
        <v>0</v>
      </c>
      <c r="J88" s="85">
        <v>0</v>
      </c>
      <c r="K88" s="54">
        <f t="shared" si="69"/>
        <v>67</v>
      </c>
      <c r="L88" s="54">
        <f t="shared" si="70"/>
        <v>0.38285714285714284</v>
      </c>
      <c r="M88" s="46"/>
      <c r="N88" s="76"/>
      <c r="O88" s="77"/>
      <c r="P88" s="77"/>
      <c r="Q88" s="77"/>
      <c r="R88" s="77"/>
      <c r="S88" s="78"/>
      <c r="T88" s="77"/>
      <c r="U88" s="77"/>
      <c r="V88" s="77"/>
      <c r="W88" s="78"/>
      <c r="X88" s="78"/>
      <c r="Y88" s="46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</row>
    <row r="89" spans="1:36" x14ac:dyDescent="0.2">
      <c r="A89" s="46"/>
      <c r="B89" s="23" t="s">
        <v>17</v>
      </c>
      <c r="C89" s="85">
        <v>0</v>
      </c>
      <c r="D89" s="85">
        <v>0</v>
      </c>
      <c r="E89" s="97">
        <v>7</v>
      </c>
      <c r="F89" s="85">
        <v>29</v>
      </c>
      <c r="G89" s="86">
        <v>44</v>
      </c>
      <c r="H89" s="86">
        <v>9</v>
      </c>
      <c r="I89" s="85">
        <v>0</v>
      </c>
      <c r="J89" s="85">
        <v>0</v>
      </c>
      <c r="K89" s="54">
        <f t="shared" si="69"/>
        <v>89</v>
      </c>
      <c r="L89" s="54">
        <f t="shared" si="70"/>
        <v>0.50857142857142856</v>
      </c>
      <c r="M89" s="46"/>
      <c r="N89" s="76"/>
      <c r="O89" s="77"/>
      <c r="P89" s="77"/>
      <c r="Q89" s="77"/>
      <c r="R89" s="77"/>
      <c r="S89" s="78"/>
      <c r="T89" s="78"/>
      <c r="U89" s="77"/>
      <c r="V89" s="77"/>
      <c r="W89" s="78"/>
      <c r="X89" s="78"/>
      <c r="Y89" s="46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</row>
    <row r="90" spans="1:36" x14ac:dyDescent="0.2">
      <c r="A90" s="46"/>
      <c r="B90" s="23" t="s">
        <v>18</v>
      </c>
      <c r="C90" s="85">
        <v>0</v>
      </c>
      <c r="D90" s="85">
        <v>0</v>
      </c>
      <c r="E90" s="97">
        <v>17</v>
      </c>
      <c r="F90" s="85">
        <v>18</v>
      </c>
      <c r="G90" s="86">
        <v>16</v>
      </c>
      <c r="H90" s="85"/>
      <c r="I90" s="85"/>
      <c r="J90" s="85"/>
      <c r="K90" s="54">
        <f t="shared" si="69"/>
        <v>51</v>
      </c>
      <c r="L90" s="54">
        <f t="shared" si="70"/>
        <v>0.29142857142857143</v>
      </c>
      <c r="M90" s="46"/>
      <c r="N90" s="76"/>
      <c r="O90" s="77"/>
      <c r="P90" s="77"/>
      <c r="Q90" s="77"/>
      <c r="R90" s="77"/>
      <c r="S90" s="78"/>
      <c r="T90" s="77"/>
      <c r="U90" s="77"/>
      <c r="V90" s="77"/>
      <c r="W90" s="78"/>
      <c r="X90" s="78"/>
      <c r="Y90" s="46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</row>
    <row r="91" spans="1:36" x14ac:dyDescent="0.2">
      <c r="A91" s="46"/>
      <c r="B91" s="23" t="s">
        <v>19</v>
      </c>
      <c r="C91" s="85">
        <v>0</v>
      </c>
      <c r="D91" s="85">
        <v>0</v>
      </c>
      <c r="E91" s="97">
        <v>21</v>
      </c>
      <c r="F91" s="85">
        <v>21</v>
      </c>
      <c r="G91" s="86">
        <v>30</v>
      </c>
      <c r="H91" s="85">
        <v>4</v>
      </c>
      <c r="I91" s="85">
        <v>0</v>
      </c>
      <c r="J91" s="85">
        <v>0</v>
      </c>
      <c r="K91" s="54">
        <f t="shared" si="69"/>
        <v>76</v>
      </c>
      <c r="L91" s="54">
        <f t="shared" si="70"/>
        <v>0.43428571428571427</v>
      </c>
      <c r="M91" s="46"/>
      <c r="N91" s="76"/>
      <c r="O91" s="77"/>
      <c r="P91" s="77"/>
      <c r="Q91" s="77"/>
      <c r="R91" s="77"/>
      <c r="S91" s="78"/>
      <c r="T91" s="77"/>
      <c r="U91" s="77"/>
      <c r="V91" s="77"/>
      <c r="W91" s="78"/>
      <c r="X91" s="78"/>
      <c r="Y91" s="46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</row>
    <row r="92" spans="1:36" x14ac:dyDescent="0.2">
      <c r="A92" s="46"/>
      <c r="B92" s="23" t="s">
        <v>20</v>
      </c>
      <c r="C92" s="85">
        <v>0</v>
      </c>
      <c r="D92" s="85">
        <v>0</v>
      </c>
      <c r="E92" s="97">
        <v>20</v>
      </c>
      <c r="F92" s="86">
        <v>19</v>
      </c>
      <c r="G92" s="86">
        <v>23</v>
      </c>
      <c r="H92" s="85">
        <v>15</v>
      </c>
      <c r="I92" s="85">
        <v>0</v>
      </c>
      <c r="J92" s="85">
        <v>0</v>
      </c>
      <c r="K92" s="54">
        <f t="shared" si="69"/>
        <v>77</v>
      </c>
      <c r="L92" s="54">
        <f t="shared" si="70"/>
        <v>0.44</v>
      </c>
      <c r="M92" s="46"/>
      <c r="N92" s="76"/>
      <c r="O92" s="77"/>
      <c r="P92" s="77"/>
      <c r="Q92" s="77"/>
      <c r="R92" s="78"/>
      <c r="S92" s="78"/>
      <c r="T92" s="77"/>
      <c r="U92" s="77"/>
      <c r="V92" s="77"/>
      <c r="W92" s="78"/>
      <c r="X92" s="78"/>
      <c r="Y92" s="46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</row>
    <row r="93" spans="1:36" x14ac:dyDescent="0.2">
      <c r="A93" s="46"/>
      <c r="B93" s="23" t="s">
        <v>21</v>
      </c>
      <c r="C93" s="85">
        <v>0</v>
      </c>
      <c r="D93" s="85">
        <v>0</v>
      </c>
      <c r="E93" s="97">
        <v>27</v>
      </c>
      <c r="F93" s="85">
        <v>22</v>
      </c>
      <c r="G93" s="86">
        <v>37</v>
      </c>
      <c r="H93" s="86">
        <v>40</v>
      </c>
      <c r="I93" s="86">
        <v>0</v>
      </c>
      <c r="J93" s="86">
        <v>0</v>
      </c>
      <c r="K93" s="54">
        <f t="shared" si="69"/>
        <v>126</v>
      </c>
      <c r="L93" s="54">
        <f t="shared" si="70"/>
        <v>0.72</v>
      </c>
      <c r="M93" s="46"/>
      <c r="N93" s="76"/>
      <c r="O93" s="77"/>
      <c r="P93" s="77"/>
      <c r="Q93" s="77"/>
      <c r="R93" s="77"/>
      <c r="S93" s="78"/>
      <c r="T93" s="77"/>
      <c r="U93" s="77"/>
      <c r="V93" s="77"/>
      <c r="W93" s="78"/>
      <c r="X93" s="78"/>
      <c r="Y93" s="46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</row>
    <row r="94" spans="1:36" x14ac:dyDescent="0.2">
      <c r="A94" s="46"/>
      <c r="B94" s="23" t="s">
        <v>22</v>
      </c>
      <c r="C94" s="85">
        <v>0</v>
      </c>
      <c r="D94" s="85">
        <v>0</v>
      </c>
      <c r="E94" s="97">
        <v>28</v>
      </c>
      <c r="F94" s="85">
        <v>28</v>
      </c>
      <c r="G94" s="86">
        <v>47</v>
      </c>
      <c r="H94" s="85">
        <v>8</v>
      </c>
      <c r="I94" s="85">
        <v>0</v>
      </c>
      <c r="J94" s="85">
        <v>0</v>
      </c>
      <c r="K94" s="54">
        <f t="shared" si="69"/>
        <v>111</v>
      </c>
      <c r="L94" s="54">
        <f t="shared" si="70"/>
        <v>0.63428571428571423</v>
      </c>
      <c r="M94" s="46"/>
      <c r="N94" s="76"/>
      <c r="O94" s="77"/>
      <c r="P94" s="77"/>
      <c r="Q94" s="77"/>
      <c r="R94" s="77"/>
      <c r="S94" s="78"/>
      <c r="T94" s="77"/>
      <c r="U94" s="77"/>
      <c r="V94" s="77"/>
      <c r="W94" s="78"/>
      <c r="X94" s="78"/>
      <c r="Y94" s="46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</row>
    <row r="95" spans="1:36" x14ac:dyDescent="0.2">
      <c r="A95" s="46"/>
      <c r="B95" s="23" t="s">
        <v>11</v>
      </c>
      <c r="C95" s="55">
        <f t="shared" ref="C95:J95" si="71">AVERAGE(C85:C94)</f>
        <v>0</v>
      </c>
      <c r="D95" s="55">
        <f t="shared" si="71"/>
        <v>0</v>
      </c>
      <c r="E95" s="55">
        <f t="shared" si="71"/>
        <v>15.9</v>
      </c>
      <c r="F95" s="55">
        <f t="shared" si="71"/>
        <v>19.399999999999999</v>
      </c>
      <c r="G95" s="55">
        <f t="shared" si="71"/>
        <v>39.777777777777779</v>
      </c>
      <c r="H95" s="55">
        <f t="shared" si="71"/>
        <v>19.375</v>
      </c>
      <c r="I95" s="55">
        <f t="shared" si="71"/>
        <v>0</v>
      </c>
      <c r="J95" s="55">
        <f t="shared" si="71"/>
        <v>0</v>
      </c>
      <c r="K95" s="55">
        <f>AVERAGE(K85:K94)</f>
        <v>93.555555555555557</v>
      </c>
      <c r="L95" s="55">
        <f>K95/K$13</f>
        <v>0.53460317460317464</v>
      </c>
      <c r="M95" s="46"/>
      <c r="N95" s="76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46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</row>
    <row r="96" spans="1:36" x14ac:dyDescent="0.2">
      <c r="A96" s="46"/>
      <c r="B96" s="23" t="s">
        <v>12</v>
      </c>
      <c r="C96" s="69">
        <f t="shared" ref="C96:J96" si="72">(STDEV(C85:C94))/(SQRT(COUNT(C85:C94)))</f>
        <v>0</v>
      </c>
      <c r="D96" s="69">
        <f t="shared" si="72"/>
        <v>0</v>
      </c>
      <c r="E96" s="69">
        <f t="shared" si="72"/>
        <v>2.4785748593361738</v>
      </c>
      <c r="F96" s="69">
        <f t="shared" si="72"/>
        <v>1.8208667044996887</v>
      </c>
      <c r="G96" s="69">
        <f t="shared" si="72"/>
        <v>7.0824073468814603</v>
      </c>
      <c r="H96" s="69">
        <f t="shared" si="72"/>
        <v>4.5978935394373801</v>
      </c>
      <c r="I96" s="69">
        <f t="shared" si="72"/>
        <v>0</v>
      </c>
      <c r="J96" s="69">
        <f t="shared" si="72"/>
        <v>0</v>
      </c>
      <c r="K96" s="55">
        <f t="shared" ref="K95:K105" si="73">SUM(C96:J96)</f>
        <v>15.979742450154703</v>
      </c>
      <c r="L96" s="55">
        <f>K96/K$13</f>
        <v>9.1312814000884021E-2</v>
      </c>
      <c r="M96" s="46"/>
      <c r="N96" s="76"/>
      <c r="O96" s="80"/>
      <c r="P96" s="80"/>
      <c r="Q96" s="80"/>
      <c r="R96" s="80"/>
      <c r="S96" s="80"/>
      <c r="T96" s="80"/>
      <c r="U96" s="80"/>
      <c r="V96" s="80"/>
      <c r="W96" s="79"/>
      <c r="X96" s="79"/>
      <c r="Y96" s="46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</row>
    <row r="97" spans="1:36" x14ac:dyDescent="0.2">
      <c r="A97" s="46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43"/>
      <c r="M97" s="46"/>
      <c r="N97" s="81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6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</row>
    <row r="98" spans="1:36" x14ac:dyDescent="0.2">
      <c r="A98" s="46"/>
      <c r="B98" s="50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6"/>
      <c r="N98" s="50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6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</row>
  </sheetData>
  <mergeCells count="3">
    <mergeCell ref="C1:J1"/>
    <mergeCell ref="O1:V1"/>
    <mergeCell ref="AA1:A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169E-516D-F144-A581-0404F8C83BB8}">
  <dimension ref="A1:AJ98"/>
  <sheetViews>
    <sheetView topLeftCell="K1" workbookViewId="0">
      <selection activeCell="AI63" sqref="AI63"/>
    </sheetView>
  </sheetViews>
  <sheetFormatPr baseColWidth="10" defaultRowHeight="16" x14ac:dyDescent="0.2"/>
  <cols>
    <col min="1" max="1" width="4.5" customWidth="1"/>
    <col min="11" max="11" width="12.83203125" bestFit="1" customWidth="1"/>
    <col min="12" max="12" width="22.5" bestFit="1" customWidth="1"/>
    <col min="13" max="13" width="4.1640625" customWidth="1"/>
    <col min="23" max="23" width="12.83203125" bestFit="1" customWidth="1"/>
    <col min="24" max="24" width="23" bestFit="1" customWidth="1"/>
    <col min="25" max="25" width="5" customWidth="1"/>
    <col min="36" max="36" width="23" bestFit="1" customWidth="1"/>
  </cols>
  <sheetData>
    <row r="1" spans="1:36" x14ac:dyDescent="0.2">
      <c r="A1" s="46"/>
      <c r="B1" s="44"/>
      <c r="C1" s="72" t="s">
        <v>28</v>
      </c>
      <c r="D1" s="71"/>
      <c r="E1" s="71"/>
      <c r="F1" s="71"/>
      <c r="G1" s="71"/>
      <c r="H1" s="71"/>
      <c r="I1" s="71"/>
      <c r="J1" s="73"/>
      <c r="K1" s="47"/>
      <c r="L1" s="43"/>
      <c r="M1" s="46"/>
      <c r="N1" s="44"/>
      <c r="O1" s="72" t="s">
        <v>28</v>
      </c>
      <c r="P1" s="71"/>
      <c r="Q1" s="71"/>
      <c r="R1" s="71"/>
      <c r="S1" s="71"/>
      <c r="T1" s="71"/>
      <c r="U1" s="71"/>
      <c r="V1" s="73"/>
      <c r="W1" s="47"/>
      <c r="X1" s="43"/>
      <c r="Y1" s="46"/>
      <c r="Z1" s="44"/>
      <c r="AA1" s="72" t="s">
        <v>28</v>
      </c>
      <c r="AB1" s="71"/>
      <c r="AC1" s="71"/>
      <c r="AD1" s="71"/>
      <c r="AE1" s="71"/>
      <c r="AF1" s="71"/>
      <c r="AG1" s="71"/>
      <c r="AH1" s="73"/>
      <c r="AI1" s="47"/>
      <c r="AJ1" s="43"/>
    </row>
    <row r="2" spans="1:36" x14ac:dyDescent="0.2">
      <c r="A2" s="46"/>
      <c r="B2" s="48" t="s">
        <v>23</v>
      </c>
      <c r="C2" s="49">
        <v>0</v>
      </c>
      <c r="D2" s="49">
        <v>1</v>
      </c>
      <c r="E2" s="49">
        <v>2</v>
      </c>
      <c r="F2" s="49">
        <v>3</v>
      </c>
      <c r="G2" s="49">
        <v>4</v>
      </c>
      <c r="H2" s="49">
        <v>5</v>
      </c>
      <c r="I2" s="49">
        <v>6</v>
      </c>
      <c r="J2" s="49">
        <v>7</v>
      </c>
      <c r="K2" s="49" t="s">
        <v>0</v>
      </c>
      <c r="L2" s="43"/>
      <c r="M2" s="46"/>
      <c r="N2" s="48" t="s">
        <v>23</v>
      </c>
      <c r="O2" s="49">
        <v>0</v>
      </c>
      <c r="P2" s="49">
        <v>1</v>
      </c>
      <c r="Q2" s="49">
        <v>2</v>
      </c>
      <c r="R2" s="49">
        <v>3</v>
      </c>
      <c r="S2" s="49">
        <v>4</v>
      </c>
      <c r="T2" s="49">
        <v>5</v>
      </c>
      <c r="U2" s="49">
        <v>6</v>
      </c>
      <c r="V2" s="49">
        <v>7</v>
      </c>
      <c r="W2" s="49" t="s">
        <v>0</v>
      </c>
      <c r="X2" s="50"/>
      <c r="Y2" s="51"/>
      <c r="Z2" s="48" t="s">
        <v>23</v>
      </c>
      <c r="AA2" s="49">
        <v>0</v>
      </c>
      <c r="AB2" s="49">
        <v>1</v>
      </c>
      <c r="AC2" s="49">
        <v>2</v>
      </c>
      <c r="AD2" s="49">
        <v>3</v>
      </c>
      <c r="AE2" s="49">
        <v>4</v>
      </c>
      <c r="AF2" s="49">
        <v>5</v>
      </c>
      <c r="AG2" s="49">
        <v>6</v>
      </c>
      <c r="AH2" s="49">
        <v>7</v>
      </c>
      <c r="AI2" s="49" t="s">
        <v>0</v>
      </c>
      <c r="AJ2" s="43"/>
    </row>
    <row r="3" spans="1:36" x14ac:dyDescent="0.2">
      <c r="A3" s="46"/>
      <c r="B3" s="23" t="s">
        <v>13</v>
      </c>
      <c r="C3" s="85">
        <v>0</v>
      </c>
      <c r="D3" s="85">
        <v>0</v>
      </c>
      <c r="E3" s="99"/>
      <c r="F3" s="99"/>
      <c r="G3" s="99"/>
      <c r="H3" s="99"/>
      <c r="I3" s="99"/>
      <c r="J3" s="99"/>
      <c r="K3" s="54"/>
      <c r="L3" s="43"/>
      <c r="M3" s="46"/>
      <c r="N3" s="23" t="s">
        <v>13</v>
      </c>
      <c r="O3" s="85">
        <v>0</v>
      </c>
      <c r="P3" s="85">
        <v>0</v>
      </c>
      <c r="Q3" s="86">
        <v>108</v>
      </c>
      <c r="R3" s="86">
        <v>155</v>
      </c>
      <c r="S3" s="85">
        <v>4</v>
      </c>
      <c r="T3" s="85">
        <v>0</v>
      </c>
      <c r="U3" s="85">
        <v>0</v>
      </c>
      <c r="V3" s="85">
        <v>0</v>
      </c>
      <c r="W3" s="54">
        <f>SUM(O3:V3)</f>
        <v>267</v>
      </c>
      <c r="X3" s="43"/>
      <c r="Y3" s="46"/>
      <c r="Z3" s="23" t="s">
        <v>13</v>
      </c>
      <c r="AA3" s="85">
        <v>0</v>
      </c>
      <c r="AB3" s="85">
        <v>0</v>
      </c>
      <c r="AC3" s="86">
        <v>27</v>
      </c>
      <c r="AD3" s="86">
        <v>130</v>
      </c>
      <c r="AE3" s="85">
        <v>60</v>
      </c>
      <c r="AF3" s="85">
        <v>2</v>
      </c>
      <c r="AG3" s="85">
        <v>0</v>
      </c>
      <c r="AH3" s="85">
        <v>0</v>
      </c>
      <c r="AI3" s="54">
        <f>SUM(AA3:AH3)</f>
        <v>219</v>
      </c>
      <c r="AJ3" s="43"/>
    </row>
    <row r="4" spans="1:36" x14ac:dyDescent="0.2">
      <c r="A4" s="46"/>
      <c r="B4" s="23" t="s">
        <v>29</v>
      </c>
      <c r="C4" s="85">
        <v>0</v>
      </c>
      <c r="D4" s="85">
        <v>0</v>
      </c>
      <c r="E4" s="85">
        <v>30</v>
      </c>
      <c r="F4" s="85">
        <v>84</v>
      </c>
      <c r="G4" s="85">
        <v>62</v>
      </c>
      <c r="H4" s="85">
        <v>8</v>
      </c>
      <c r="I4" s="85">
        <v>0</v>
      </c>
      <c r="J4" s="85">
        <v>0</v>
      </c>
      <c r="K4" s="54">
        <f t="shared" ref="K4:K12" si="0">SUM(C4:J4)</f>
        <v>184</v>
      </c>
      <c r="L4" s="43"/>
      <c r="M4" s="46"/>
      <c r="N4" s="23" t="s">
        <v>29</v>
      </c>
      <c r="O4" s="85">
        <v>0</v>
      </c>
      <c r="P4" s="85">
        <v>0</v>
      </c>
      <c r="Q4" s="85">
        <v>57</v>
      </c>
      <c r="R4" s="85">
        <v>151</v>
      </c>
      <c r="S4" s="85">
        <v>39</v>
      </c>
      <c r="T4" s="85">
        <v>1</v>
      </c>
      <c r="U4" s="85">
        <v>0</v>
      </c>
      <c r="V4" s="85">
        <v>0</v>
      </c>
      <c r="W4" s="54">
        <f>SUM(O4:V4)</f>
        <v>248</v>
      </c>
      <c r="X4" s="43"/>
      <c r="Y4" s="46"/>
      <c r="Z4" s="23" t="s">
        <v>29</v>
      </c>
      <c r="AA4" s="85">
        <v>0</v>
      </c>
      <c r="AB4" s="85">
        <v>0</v>
      </c>
      <c r="AC4" s="85">
        <v>41</v>
      </c>
      <c r="AD4" s="85">
        <v>106</v>
      </c>
      <c r="AE4" s="85">
        <v>14</v>
      </c>
      <c r="AF4" s="85">
        <v>3</v>
      </c>
      <c r="AG4" s="85">
        <v>0</v>
      </c>
      <c r="AH4" s="85">
        <v>0</v>
      </c>
      <c r="AI4" s="54">
        <f>SUM(AA4:AH4)</f>
        <v>164</v>
      </c>
      <c r="AJ4" s="43"/>
    </row>
    <row r="5" spans="1:36" x14ac:dyDescent="0.2">
      <c r="A5" s="46"/>
      <c r="B5" s="23" t="s">
        <v>30</v>
      </c>
      <c r="C5" s="85">
        <v>0</v>
      </c>
      <c r="D5" s="85">
        <v>0</v>
      </c>
      <c r="E5" s="85">
        <v>49</v>
      </c>
      <c r="F5" s="86">
        <v>90</v>
      </c>
      <c r="G5" s="85">
        <v>45</v>
      </c>
      <c r="H5" s="85">
        <v>17</v>
      </c>
      <c r="I5" s="85">
        <v>0</v>
      </c>
      <c r="J5" s="85">
        <v>0</v>
      </c>
      <c r="K5" s="54">
        <f t="shared" si="0"/>
        <v>201</v>
      </c>
      <c r="L5" s="43"/>
      <c r="M5" s="46"/>
      <c r="N5" s="23" t="s">
        <v>30</v>
      </c>
      <c r="O5" s="85">
        <v>0</v>
      </c>
      <c r="P5" s="85">
        <v>0</v>
      </c>
      <c r="Q5" s="85">
        <v>101</v>
      </c>
      <c r="R5" s="86">
        <v>127</v>
      </c>
      <c r="S5" s="85">
        <v>20</v>
      </c>
      <c r="T5" s="85">
        <v>0</v>
      </c>
      <c r="U5" s="85">
        <v>0</v>
      </c>
      <c r="V5" s="85">
        <v>0</v>
      </c>
      <c r="W5" s="54">
        <f>SUM(O5:V5)</f>
        <v>248</v>
      </c>
      <c r="X5" s="43"/>
      <c r="Y5" s="46"/>
      <c r="Z5" s="23" t="s">
        <v>30</v>
      </c>
      <c r="AA5" s="85">
        <v>0</v>
      </c>
      <c r="AB5" s="85">
        <v>0</v>
      </c>
      <c r="AC5" s="85">
        <v>86</v>
      </c>
      <c r="AD5" s="86">
        <v>98</v>
      </c>
      <c r="AE5" s="85">
        <v>17</v>
      </c>
      <c r="AF5" s="85">
        <v>1</v>
      </c>
      <c r="AG5" s="85">
        <v>0</v>
      </c>
      <c r="AH5" s="85">
        <v>0</v>
      </c>
      <c r="AI5" s="54">
        <f>SUM(AA5:AH5)</f>
        <v>202</v>
      </c>
      <c r="AJ5" s="43"/>
    </row>
    <row r="6" spans="1:36" x14ac:dyDescent="0.2">
      <c r="A6" s="46"/>
      <c r="B6" s="23" t="s">
        <v>16</v>
      </c>
      <c r="C6" s="85">
        <v>0</v>
      </c>
      <c r="D6" s="85">
        <v>0</v>
      </c>
      <c r="E6" s="85">
        <v>31</v>
      </c>
      <c r="F6" s="85">
        <v>51</v>
      </c>
      <c r="G6" s="85">
        <v>71</v>
      </c>
      <c r="H6" s="85">
        <v>5</v>
      </c>
      <c r="I6" s="85">
        <v>0</v>
      </c>
      <c r="J6" s="85">
        <v>0</v>
      </c>
      <c r="K6" s="54">
        <f t="shared" si="0"/>
        <v>158</v>
      </c>
      <c r="L6" s="43"/>
      <c r="M6" s="46"/>
      <c r="N6" s="23" t="s">
        <v>16</v>
      </c>
      <c r="O6" s="85">
        <v>0</v>
      </c>
      <c r="P6" s="85">
        <v>0</v>
      </c>
      <c r="Q6" s="85">
        <v>80</v>
      </c>
      <c r="R6" s="85">
        <v>130</v>
      </c>
      <c r="S6" s="85">
        <v>0</v>
      </c>
      <c r="T6" s="85">
        <v>3</v>
      </c>
      <c r="U6" s="85">
        <v>0</v>
      </c>
      <c r="V6" s="85">
        <v>0</v>
      </c>
      <c r="W6" s="54">
        <f>SUM(O6:V6)</f>
        <v>213</v>
      </c>
      <c r="X6" s="43"/>
      <c r="Y6" s="46"/>
      <c r="Z6" s="23" t="s">
        <v>16</v>
      </c>
      <c r="AA6" s="85">
        <v>0</v>
      </c>
      <c r="AB6" s="85">
        <v>0</v>
      </c>
      <c r="AC6" s="85">
        <v>38</v>
      </c>
      <c r="AD6" s="85">
        <v>116</v>
      </c>
      <c r="AE6" s="85">
        <v>72</v>
      </c>
      <c r="AF6" s="85">
        <v>2</v>
      </c>
      <c r="AG6" s="85">
        <v>0</v>
      </c>
      <c r="AH6" s="85">
        <v>0</v>
      </c>
      <c r="AI6" s="54">
        <f>SUM(AA6:AH6)</f>
        <v>228</v>
      </c>
      <c r="AJ6" s="43"/>
    </row>
    <row r="7" spans="1:36" x14ac:dyDescent="0.2">
      <c r="A7" s="46"/>
      <c r="B7" s="23" t="s">
        <v>17</v>
      </c>
      <c r="C7" s="85">
        <v>0</v>
      </c>
      <c r="D7" s="85">
        <v>0</v>
      </c>
      <c r="E7" s="85">
        <v>39</v>
      </c>
      <c r="F7" s="85">
        <v>93</v>
      </c>
      <c r="G7" s="85">
        <v>52</v>
      </c>
      <c r="H7" s="86">
        <v>10</v>
      </c>
      <c r="I7" s="85">
        <v>0</v>
      </c>
      <c r="J7" s="85">
        <v>0</v>
      </c>
      <c r="K7" s="54">
        <f t="shared" si="0"/>
        <v>194</v>
      </c>
      <c r="L7" s="43"/>
      <c r="M7" s="46"/>
      <c r="N7" s="23" t="s">
        <v>17</v>
      </c>
      <c r="O7" s="85">
        <v>0</v>
      </c>
      <c r="P7" s="85">
        <v>0</v>
      </c>
      <c r="Q7" s="85">
        <v>40</v>
      </c>
      <c r="R7" s="85">
        <v>165</v>
      </c>
      <c r="S7" s="85">
        <v>4</v>
      </c>
      <c r="T7" s="86">
        <v>0</v>
      </c>
      <c r="U7" s="85">
        <v>0</v>
      </c>
      <c r="V7" s="85">
        <v>0</v>
      </c>
      <c r="W7" s="54">
        <f>SUM(O7:V7)</f>
        <v>209</v>
      </c>
      <c r="X7" s="43"/>
      <c r="Y7" s="46"/>
      <c r="Z7" s="23" t="s">
        <v>17</v>
      </c>
      <c r="AA7" s="85">
        <v>0</v>
      </c>
      <c r="AB7" s="85">
        <v>0</v>
      </c>
      <c r="AC7" s="85">
        <v>39</v>
      </c>
      <c r="AD7" s="85">
        <v>94</v>
      </c>
      <c r="AE7" s="85">
        <v>21</v>
      </c>
      <c r="AF7" s="86">
        <v>1</v>
      </c>
      <c r="AG7" s="85">
        <v>0</v>
      </c>
      <c r="AH7" s="85">
        <v>0</v>
      </c>
      <c r="AI7" s="54">
        <f>SUM(AA7:AH7)</f>
        <v>155</v>
      </c>
      <c r="AJ7" s="43"/>
    </row>
    <row r="8" spans="1:36" x14ac:dyDescent="0.2">
      <c r="A8" s="46"/>
      <c r="B8" s="23" t="s">
        <v>18</v>
      </c>
      <c r="C8" s="85">
        <v>0</v>
      </c>
      <c r="D8" s="85">
        <v>0</v>
      </c>
      <c r="E8" s="85">
        <v>41</v>
      </c>
      <c r="F8" s="85">
        <v>69</v>
      </c>
      <c r="G8" s="85">
        <v>66</v>
      </c>
      <c r="H8" s="85">
        <v>3</v>
      </c>
      <c r="I8" s="85">
        <v>0</v>
      </c>
      <c r="J8" s="85">
        <v>0</v>
      </c>
      <c r="K8" s="54">
        <f t="shared" si="0"/>
        <v>179</v>
      </c>
      <c r="L8" s="43"/>
      <c r="M8" s="46"/>
      <c r="N8" s="23" t="s">
        <v>18</v>
      </c>
      <c r="O8" s="85">
        <v>0</v>
      </c>
      <c r="P8" s="85">
        <v>0</v>
      </c>
      <c r="Q8" s="85">
        <v>68</v>
      </c>
      <c r="R8" s="85">
        <v>125</v>
      </c>
      <c r="S8" s="85">
        <v>6</v>
      </c>
      <c r="T8" s="85">
        <v>0</v>
      </c>
      <c r="U8" s="85">
        <v>0</v>
      </c>
      <c r="V8" s="85">
        <v>0</v>
      </c>
      <c r="W8" s="54">
        <f>SUM(O8:V8)</f>
        <v>199</v>
      </c>
      <c r="X8" s="43"/>
      <c r="Y8" s="46"/>
      <c r="Z8" s="23" t="s">
        <v>18</v>
      </c>
      <c r="AA8" s="85">
        <v>0</v>
      </c>
      <c r="AB8" s="85">
        <v>0</v>
      </c>
      <c r="AC8" s="85">
        <v>62</v>
      </c>
      <c r="AD8" s="85">
        <v>112</v>
      </c>
      <c r="AE8" s="85">
        <v>12</v>
      </c>
      <c r="AF8" s="85">
        <v>1</v>
      </c>
      <c r="AG8" s="85">
        <v>0</v>
      </c>
      <c r="AH8" s="85">
        <v>0</v>
      </c>
      <c r="AI8" s="54">
        <f>SUM(AA8:AH8)</f>
        <v>187</v>
      </c>
      <c r="AJ8" s="43"/>
    </row>
    <row r="9" spans="1:36" x14ac:dyDescent="0.2">
      <c r="A9" s="46"/>
      <c r="B9" s="23" t="s">
        <v>19</v>
      </c>
      <c r="C9" s="85">
        <v>0</v>
      </c>
      <c r="D9" s="85">
        <v>0</v>
      </c>
      <c r="E9" s="85">
        <v>52</v>
      </c>
      <c r="F9" s="85">
        <v>89</v>
      </c>
      <c r="G9" s="86">
        <v>43</v>
      </c>
      <c r="H9" s="85">
        <v>8</v>
      </c>
      <c r="I9" s="85">
        <v>0</v>
      </c>
      <c r="J9" s="85">
        <v>0</v>
      </c>
      <c r="K9" s="54">
        <f t="shared" si="0"/>
        <v>192</v>
      </c>
      <c r="L9" s="43"/>
      <c r="M9" s="46"/>
      <c r="N9" s="23" t="s">
        <v>19</v>
      </c>
      <c r="O9" s="85">
        <v>0</v>
      </c>
      <c r="P9" s="85">
        <v>0</v>
      </c>
      <c r="Q9" s="85">
        <v>41</v>
      </c>
      <c r="R9" s="85">
        <v>139</v>
      </c>
      <c r="S9" s="86">
        <v>54</v>
      </c>
      <c r="T9" s="85">
        <v>0</v>
      </c>
      <c r="U9" s="85">
        <v>0</v>
      </c>
      <c r="V9" s="85">
        <v>0</v>
      </c>
      <c r="W9" s="54">
        <f>SUM(O9:V9)</f>
        <v>234</v>
      </c>
      <c r="X9" s="43"/>
      <c r="Y9" s="46"/>
      <c r="Z9" s="23" t="s">
        <v>19</v>
      </c>
      <c r="AA9" s="85">
        <v>0</v>
      </c>
      <c r="AB9" s="85">
        <v>0</v>
      </c>
      <c r="AC9" s="85">
        <v>38</v>
      </c>
      <c r="AD9" s="85">
        <v>121</v>
      </c>
      <c r="AE9" s="86">
        <v>0</v>
      </c>
      <c r="AF9" s="85">
        <v>1</v>
      </c>
      <c r="AG9" s="85">
        <v>0</v>
      </c>
      <c r="AH9" s="85">
        <v>0</v>
      </c>
      <c r="AI9" s="54">
        <f>SUM(AA9:AH9)</f>
        <v>160</v>
      </c>
      <c r="AJ9" s="43"/>
    </row>
    <row r="10" spans="1:36" x14ac:dyDescent="0.2">
      <c r="A10" s="46"/>
      <c r="B10" s="23" t="s">
        <v>20</v>
      </c>
      <c r="C10" s="85">
        <v>0</v>
      </c>
      <c r="D10" s="85">
        <v>0</v>
      </c>
      <c r="E10" s="85">
        <v>47</v>
      </c>
      <c r="F10" s="87"/>
      <c r="G10" s="87"/>
      <c r="H10" s="87"/>
      <c r="I10" s="87"/>
      <c r="J10" s="87"/>
      <c r="K10" s="54"/>
      <c r="L10" s="43"/>
      <c r="M10" s="46"/>
      <c r="N10" s="23" t="s">
        <v>20</v>
      </c>
      <c r="O10" s="85">
        <v>0</v>
      </c>
      <c r="P10" s="85">
        <v>0</v>
      </c>
      <c r="Q10" s="85">
        <v>110</v>
      </c>
      <c r="R10" s="85">
        <v>113</v>
      </c>
      <c r="S10" s="85">
        <v>17</v>
      </c>
      <c r="T10" s="85">
        <v>1</v>
      </c>
      <c r="U10" s="85">
        <v>0</v>
      </c>
      <c r="V10" s="85">
        <v>0</v>
      </c>
      <c r="W10" s="54">
        <f>SUM(O10:V10)</f>
        <v>241</v>
      </c>
      <c r="X10" s="43"/>
      <c r="Y10" s="46"/>
      <c r="Z10" s="23" t="s">
        <v>20</v>
      </c>
      <c r="AA10" s="85">
        <v>0</v>
      </c>
      <c r="AB10" s="85">
        <v>0</v>
      </c>
      <c r="AC10" s="85">
        <v>37</v>
      </c>
      <c r="AD10" s="85">
        <v>113</v>
      </c>
      <c r="AE10" s="85">
        <v>1</v>
      </c>
      <c r="AF10" s="85">
        <v>0</v>
      </c>
      <c r="AG10" s="85">
        <v>0</v>
      </c>
      <c r="AH10" s="85">
        <v>0</v>
      </c>
      <c r="AI10" s="54">
        <f>SUM(AA10:AH10)</f>
        <v>151</v>
      </c>
      <c r="AJ10" s="43"/>
    </row>
    <row r="11" spans="1:36" x14ac:dyDescent="0.2">
      <c r="A11" s="46"/>
      <c r="B11" s="23" t="s">
        <v>21</v>
      </c>
      <c r="C11" s="85">
        <v>0</v>
      </c>
      <c r="D11" s="85">
        <v>0</v>
      </c>
      <c r="E11" s="86">
        <v>29</v>
      </c>
      <c r="F11" s="85">
        <v>81</v>
      </c>
      <c r="G11" s="85">
        <v>53</v>
      </c>
      <c r="H11" s="85">
        <v>12</v>
      </c>
      <c r="I11" s="85">
        <v>0</v>
      </c>
      <c r="J11" s="85">
        <v>0</v>
      </c>
      <c r="K11" s="54">
        <f t="shared" si="0"/>
        <v>175</v>
      </c>
      <c r="L11" s="43"/>
      <c r="M11" s="46"/>
      <c r="N11" s="23" t="s">
        <v>21</v>
      </c>
      <c r="O11" s="85">
        <v>0</v>
      </c>
      <c r="P11" s="85">
        <v>0</v>
      </c>
      <c r="Q11" s="86">
        <v>87</v>
      </c>
      <c r="R11" s="85">
        <v>114</v>
      </c>
      <c r="S11" s="85">
        <v>6</v>
      </c>
      <c r="T11" s="85">
        <v>0</v>
      </c>
      <c r="U11" s="85">
        <v>0</v>
      </c>
      <c r="V11" s="85">
        <v>0</v>
      </c>
      <c r="W11" s="54">
        <f>SUM(O11:V11)</f>
        <v>207</v>
      </c>
      <c r="X11" s="43"/>
      <c r="Y11" s="46"/>
      <c r="Z11" s="23" t="s">
        <v>21</v>
      </c>
      <c r="AA11" s="85">
        <v>0</v>
      </c>
      <c r="AB11" s="85">
        <v>0</v>
      </c>
      <c r="AC11" s="86">
        <v>17</v>
      </c>
      <c r="AD11" s="85">
        <v>114</v>
      </c>
      <c r="AE11" s="85">
        <v>31</v>
      </c>
      <c r="AF11" s="85">
        <v>11</v>
      </c>
      <c r="AG11" s="85">
        <v>0</v>
      </c>
      <c r="AH11" s="85">
        <v>0</v>
      </c>
      <c r="AI11" s="54">
        <f>SUM(AA11:AH11)</f>
        <v>173</v>
      </c>
      <c r="AJ11" s="43"/>
    </row>
    <row r="12" spans="1:36" x14ac:dyDescent="0.2">
      <c r="A12" s="46"/>
      <c r="B12" s="23" t="s">
        <v>22</v>
      </c>
      <c r="C12" s="85">
        <v>0</v>
      </c>
      <c r="D12" s="85">
        <v>0</v>
      </c>
      <c r="E12" s="85">
        <v>27</v>
      </c>
      <c r="F12" s="85">
        <v>108</v>
      </c>
      <c r="G12" s="86">
        <v>49</v>
      </c>
      <c r="H12" s="85">
        <v>9</v>
      </c>
      <c r="I12" s="85">
        <v>0</v>
      </c>
      <c r="J12" s="85">
        <v>0</v>
      </c>
      <c r="K12" s="54">
        <f t="shared" si="0"/>
        <v>193</v>
      </c>
      <c r="L12" s="43"/>
      <c r="M12" s="46"/>
      <c r="N12" s="23" t="s">
        <v>22</v>
      </c>
      <c r="O12" s="85">
        <v>0</v>
      </c>
      <c r="P12" s="85">
        <v>0</v>
      </c>
      <c r="Q12" s="85">
        <v>123</v>
      </c>
      <c r="R12" s="85">
        <v>83</v>
      </c>
      <c r="S12" s="86">
        <v>0</v>
      </c>
      <c r="T12" s="85">
        <v>0</v>
      </c>
      <c r="U12" s="85">
        <v>0</v>
      </c>
      <c r="V12" s="85">
        <v>0</v>
      </c>
      <c r="W12" s="54">
        <f>SUM(O12:V12)</f>
        <v>206</v>
      </c>
      <c r="X12" s="43"/>
      <c r="Y12" s="46"/>
      <c r="Z12" s="23" t="s">
        <v>22</v>
      </c>
      <c r="AA12" s="85">
        <v>0</v>
      </c>
      <c r="AB12" s="85">
        <v>0</v>
      </c>
      <c r="AC12" s="85">
        <v>56</v>
      </c>
      <c r="AD12" s="85">
        <v>73</v>
      </c>
      <c r="AE12" s="86">
        <v>64</v>
      </c>
      <c r="AF12" s="85">
        <v>0</v>
      </c>
      <c r="AG12" s="85">
        <v>0</v>
      </c>
      <c r="AH12" s="85">
        <v>0</v>
      </c>
      <c r="AI12" s="54">
        <f>SUM(AA12:AH12)</f>
        <v>193</v>
      </c>
      <c r="AJ12" s="43"/>
    </row>
    <row r="13" spans="1:36" x14ac:dyDescent="0.2">
      <c r="A13" s="46"/>
      <c r="B13" s="23" t="s">
        <v>11</v>
      </c>
      <c r="C13" s="55">
        <f t="shared" ref="C13:J13" si="1">AVERAGE(C3:C12)</f>
        <v>0</v>
      </c>
      <c r="D13" s="55">
        <f t="shared" si="1"/>
        <v>0</v>
      </c>
      <c r="E13" s="55">
        <f t="shared" si="1"/>
        <v>38.333333333333336</v>
      </c>
      <c r="F13" s="55">
        <f t="shared" si="1"/>
        <v>83.125</v>
      </c>
      <c r="G13" s="55">
        <f t="shared" si="1"/>
        <v>55.125</v>
      </c>
      <c r="H13" s="55">
        <f t="shared" si="1"/>
        <v>9</v>
      </c>
      <c r="I13" s="55">
        <f t="shared" si="1"/>
        <v>0</v>
      </c>
      <c r="J13" s="55">
        <f t="shared" si="1"/>
        <v>0</v>
      </c>
      <c r="K13" s="55">
        <f>AVERAGE(K4:K12)</f>
        <v>184.5</v>
      </c>
      <c r="L13" s="43"/>
      <c r="M13" s="46"/>
      <c r="N13" s="23" t="s">
        <v>11</v>
      </c>
      <c r="O13" s="55">
        <f t="shared" ref="O13:V13" si="2">AVERAGE(O3:O12)</f>
        <v>0</v>
      </c>
      <c r="P13" s="55">
        <f t="shared" si="2"/>
        <v>0</v>
      </c>
      <c r="Q13" s="55">
        <f t="shared" si="2"/>
        <v>81.5</v>
      </c>
      <c r="R13" s="55">
        <f t="shared" si="2"/>
        <v>130.19999999999999</v>
      </c>
      <c r="S13" s="55">
        <f>AVERAGE(S3:S12)</f>
        <v>15</v>
      </c>
      <c r="T13" s="55">
        <f>AVERAGE(T3:T12)</f>
        <v>0.5</v>
      </c>
      <c r="U13" s="55">
        <f t="shared" si="2"/>
        <v>0</v>
      </c>
      <c r="V13" s="55">
        <f t="shared" si="2"/>
        <v>0</v>
      </c>
      <c r="W13" s="55">
        <f>AVERAGE(W3:W12)</f>
        <v>227.2</v>
      </c>
      <c r="X13" s="56"/>
      <c r="Y13" s="57"/>
      <c r="Z13" s="23" t="s">
        <v>11</v>
      </c>
      <c r="AA13" s="55">
        <f t="shared" ref="AA13" si="3">AVERAGE(AA3:AA12)</f>
        <v>0</v>
      </c>
      <c r="AB13" s="55">
        <f>AVERAGE(AB3:AB12)</f>
        <v>0</v>
      </c>
      <c r="AC13" s="55">
        <f t="shared" ref="AC13:AG13" si="4">AVERAGE(AC3:AC12)</f>
        <v>44.1</v>
      </c>
      <c r="AD13" s="55">
        <f t="shared" si="4"/>
        <v>107.7</v>
      </c>
      <c r="AE13" s="55">
        <f t="shared" si="4"/>
        <v>29.2</v>
      </c>
      <c r="AF13" s="55">
        <f t="shared" si="4"/>
        <v>2.2000000000000002</v>
      </c>
      <c r="AG13" s="55">
        <f t="shared" si="4"/>
        <v>0</v>
      </c>
      <c r="AH13" s="55">
        <f>AVERAGE(AH3:AH12)</f>
        <v>0</v>
      </c>
      <c r="AI13" s="55">
        <f>AVERAGE(AI4:AI12)</f>
        <v>179.22222222222223</v>
      </c>
      <c r="AJ13" s="43"/>
    </row>
    <row r="14" spans="1:36" x14ac:dyDescent="0.2">
      <c r="A14" s="46"/>
      <c r="B14" s="23" t="s">
        <v>12</v>
      </c>
      <c r="C14" s="58">
        <f t="shared" ref="C14:J14" si="5">(STDEV(C3:C12))/(SQRT(COUNT(C3:C12)))</f>
        <v>0</v>
      </c>
      <c r="D14" s="58">
        <f t="shared" si="5"/>
        <v>0</v>
      </c>
      <c r="E14" s="58">
        <f t="shared" si="5"/>
        <v>3.1666666666666665</v>
      </c>
      <c r="F14" s="58">
        <f t="shared" si="5"/>
        <v>6.0280223598978599</v>
      </c>
      <c r="G14" s="58">
        <f t="shared" si="5"/>
        <v>3.582883415829849</v>
      </c>
      <c r="H14" s="58">
        <f t="shared" si="5"/>
        <v>1.5118578920369088</v>
      </c>
      <c r="I14" s="58">
        <f t="shared" si="5"/>
        <v>0</v>
      </c>
      <c r="J14" s="58">
        <f t="shared" si="5"/>
        <v>0</v>
      </c>
      <c r="K14" s="58">
        <f>(STDEV(K3:K12))/(SQRT(COUNT(K3:K12)))</f>
        <v>4.843994809481706</v>
      </c>
      <c r="L14" s="43"/>
      <c r="M14" s="46"/>
      <c r="N14" s="23" t="s">
        <v>12</v>
      </c>
      <c r="O14" s="58">
        <f t="shared" ref="O14:V14" si="6">(STDEV(O3:O12))/(SQRT(COUNT(O3:O12)))</f>
        <v>0</v>
      </c>
      <c r="P14" s="58">
        <f t="shared" si="6"/>
        <v>0</v>
      </c>
      <c r="Q14" s="58">
        <f t="shared" si="6"/>
        <v>9.3062105905441204</v>
      </c>
      <c r="R14" s="58">
        <f t="shared" si="6"/>
        <v>7.5715843050770388</v>
      </c>
      <c r="S14" s="58">
        <f t="shared" si="6"/>
        <v>5.7542255005440222</v>
      </c>
      <c r="T14" s="58">
        <f t="shared" si="6"/>
        <v>0.30731814857642953</v>
      </c>
      <c r="U14" s="58">
        <f t="shared" si="6"/>
        <v>0</v>
      </c>
      <c r="V14" s="58">
        <f t="shared" si="6"/>
        <v>0</v>
      </c>
      <c r="W14" s="58">
        <f>(STDEV(W3:W12))/(SQRT(COUNT(W3:W12)))</f>
        <v>7.3572337796816605</v>
      </c>
      <c r="X14" s="59"/>
      <c r="Y14" s="60"/>
      <c r="Z14" s="23" t="s">
        <v>12</v>
      </c>
      <c r="AA14" s="58">
        <f t="shared" ref="AA14:AH14" si="7">(STDEV(AA3:AA12))/(SQRT(COUNT(AA3:AA12)))</f>
        <v>0</v>
      </c>
      <c r="AB14" s="58">
        <f t="shared" si="7"/>
        <v>0</v>
      </c>
      <c r="AC14" s="58">
        <f t="shared" si="7"/>
        <v>6.1507903737830505</v>
      </c>
      <c r="AD14" s="58">
        <f t="shared" si="7"/>
        <v>5.075102626220156</v>
      </c>
      <c r="AE14" s="58">
        <f t="shared" si="7"/>
        <v>8.4232482517797802</v>
      </c>
      <c r="AF14" s="58">
        <f t="shared" si="7"/>
        <v>1.0198039027185568</v>
      </c>
      <c r="AG14" s="58">
        <f t="shared" si="7"/>
        <v>0</v>
      </c>
      <c r="AH14" s="58">
        <f t="shared" si="7"/>
        <v>0</v>
      </c>
      <c r="AI14" s="58">
        <f>(STDEV(AI3:AI12))/(SQRT(COUNT(AI3:AI12)))</f>
        <v>8.5606334137401401</v>
      </c>
      <c r="AJ14" s="43"/>
    </row>
    <row r="15" spans="1:36" x14ac:dyDescent="0.2">
      <c r="A15" s="46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43"/>
      <c r="M15" s="46"/>
      <c r="N15" s="61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3"/>
      <c r="Z15" s="61"/>
      <c r="AA15" s="62"/>
      <c r="AB15" s="62"/>
      <c r="AC15" s="62"/>
      <c r="AD15" s="62"/>
      <c r="AE15" s="62"/>
      <c r="AF15" s="62"/>
      <c r="AG15" s="62"/>
      <c r="AH15" s="62"/>
      <c r="AI15" s="62"/>
      <c r="AJ15" s="43"/>
    </row>
    <row r="16" spans="1:36" x14ac:dyDescent="0.2">
      <c r="A16" s="46"/>
      <c r="B16" s="50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6"/>
      <c r="N16" s="50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6"/>
      <c r="Z16" s="50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x14ac:dyDescent="0.2">
      <c r="A17" s="46"/>
      <c r="B17" s="50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6"/>
      <c r="N17" s="50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6"/>
      <c r="Z17" s="50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x14ac:dyDescent="0.2">
      <c r="A18" s="46"/>
      <c r="B18" s="64" t="s">
        <v>32</v>
      </c>
      <c r="C18" s="65">
        <v>0</v>
      </c>
      <c r="D18" s="65">
        <v>1</v>
      </c>
      <c r="E18" s="65">
        <v>2</v>
      </c>
      <c r="F18" s="65">
        <v>3</v>
      </c>
      <c r="G18" s="65">
        <v>4</v>
      </c>
      <c r="H18" s="65">
        <v>5</v>
      </c>
      <c r="I18" s="65">
        <v>6</v>
      </c>
      <c r="J18" s="65">
        <v>7</v>
      </c>
      <c r="K18" s="65" t="s">
        <v>0</v>
      </c>
      <c r="L18" s="65" t="s">
        <v>31</v>
      </c>
      <c r="M18" s="46"/>
      <c r="N18" s="64" t="s">
        <v>97</v>
      </c>
      <c r="O18" s="65">
        <v>0</v>
      </c>
      <c r="P18" s="65">
        <v>1</v>
      </c>
      <c r="Q18" s="65">
        <v>2</v>
      </c>
      <c r="R18" s="65">
        <v>3</v>
      </c>
      <c r="S18" s="65">
        <v>4</v>
      </c>
      <c r="T18" s="65">
        <v>5</v>
      </c>
      <c r="U18" s="65">
        <v>6</v>
      </c>
      <c r="V18" s="65">
        <v>7</v>
      </c>
      <c r="W18" s="65" t="s">
        <v>0</v>
      </c>
      <c r="X18" s="65" t="s">
        <v>40</v>
      </c>
      <c r="Y18" s="51"/>
      <c r="Z18" s="64" t="s">
        <v>101</v>
      </c>
      <c r="AA18" s="65">
        <v>0</v>
      </c>
      <c r="AB18" s="65">
        <v>1</v>
      </c>
      <c r="AC18" s="65">
        <v>2</v>
      </c>
      <c r="AD18" s="65">
        <v>3</v>
      </c>
      <c r="AE18" s="65">
        <v>4</v>
      </c>
      <c r="AF18" s="65">
        <v>5</v>
      </c>
      <c r="AG18" s="65">
        <v>6</v>
      </c>
      <c r="AH18" s="65">
        <v>7</v>
      </c>
      <c r="AI18" s="65" t="s">
        <v>0</v>
      </c>
      <c r="AJ18" s="65" t="s">
        <v>40</v>
      </c>
    </row>
    <row r="19" spans="1:36" x14ac:dyDescent="0.2">
      <c r="A19" s="46"/>
      <c r="B19" s="23" t="s">
        <v>13</v>
      </c>
      <c r="C19" s="85">
        <v>0</v>
      </c>
      <c r="D19" s="85">
        <v>0</v>
      </c>
      <c r="E19" s="85">
        <v>8</v>
      </c>
      <c r="F19" s="85">
        <v>18</v>
      </c>
      <c r="G19" s="85">
        <v>29</v>
      </c>
      <c r="H19" s="85">
        <v>7</v>
      </c>
      <c r="I19" s="86">
        <v>7</v>
      </c>
      <c r="J19" s="85">
        <v>0</v>
      </c>
      <c r="K19" s="54">
        <f>SUM(C19:J19)</f>
        <v>69</v>
      </c>
      <c r="L19" s="54">
        <f>K19/K$13</f>
        <v>0.37398373983739835</v>
      </c>
      <c r="M19" s="46"/>
      <c r="N19" s="23" t="s">
        <v>13</v>
      </c>
      <c r="O19" s="85">
        <v>0</v>
      </c>
      <c r="P19" s="85">
        <v>0</v>
      </c>
      <c r="Q19" s="85">
        <v>12</v>
      </c>
      <c r="R19" s="85">
        <v>65</v>
      </c>
      <c r="S19" s="85">
        <v>41</v>
      </c>
      <c r="T19" s="85">
        <v>0</v>
      </c>
      <c r="U19" s="86">
        <v>3</v>
      </c>
      <c r="V19" s="85">
        <v>0</v>
      </c>
      <c r="W19" s="54">
        <f t="shared" ref="W19:W26" si="8">SUM(O19:V19)</f>
        <v>121</v>
      </c>
      <c r="X19" s="54">
        <f t="shared" ref="X19:X26" si="9">W19/W$13</f>
        <v>0.53257042253521125</v>
      </c>
      <c r="Y19" s="46"/>
      <c r="Z19" s="23" t="s">
        <v>13</v>
      </c>
      <c r="AA19" s="85">
        <v>0</v>
      </c>
      <c r="AB19" s="85">
        <v>0</v>
      </c>
      <c r="AC19" s="85">
        <v>17</v>
      </c>
      <c r="AD19" s="85">
        <v>35</v>
      </c>
      <c r="AE19" s="85">
        <v>42</v>
      </c>
      <c r="AF19" s="85">
        <v>14</v>
      </c>
      <c r="AG19" s="86">
        <v>0</v>
      </c>
      <c r="AH19" s="85">
        <v>0</v>
      </c>
      <c r="AI19" s="54">
        <f>SUM(AA19:AH19)</f>
        <v>108</v>
      </c>
      <c r="AJ19" s="54">
        <f>AI19/AI$13</f>
        <v>0.60260384376937381</v>
      </c>
    </row>
    <row r="20" spans="1:36" x14ac:dyDescent="0.2">
      <c r="A20" s="46"/>
      <c r="B20" s="23" t="s">
        <v>29</v>
      </c>
      <c r="C20" s="85">
        <v>0</v>
      </c>
      <c r="D20" s="85">
        <v>0</v>
      </c>
      <c r="E20" s="85">
        <v>0</v>
      </c>
      <c r="F20" s="85">
        <v>17</v>
      </c>
      <c r="G20" s="86">
        <v>35</v>
      </c>
      <c r="H20" s="85">
        <v>15</v>
      </c>
      <c r="I20" s="86">
        <v>5</v>
      </c>
      <c r="J20" s="85">
        <v>0</v>
      </c>
      <c r="K20" s="54">
        <f t="shared" ref="K20:K27" si="10">SUM(C20:J20)</f>
        <v>72</v>
      </c>
      <c r="L20" s="54">
        <f t="shared" ref="L20:L27" si="11">K20/K$13</f>
        <v>0.3902439024390244</v>
      </c>
      <c r="M20" s="46"/>
      <c r="N20" s="23" t="s">
        <v>29</v>
      </c>
      <c r="O20" s="85">
        <v>0</v>
      </c>
      <c r="P20" s="85">
        <v>0</v>
      </c>
      <c r="Q20" s="85">
        <v>5</v>
      </c>
      <c r="R20" s="85">
        <v>15</v>
      </c>
      <c r="S20" s="88"/>
      <c r="T20" s="87"/>
      <c r="U20" s="88"/>
      <c r="V20" s="87"/>
      <c r="W20" s="54"/>
      <c r="X20" s="54"/>
      <c r="Y20" s="46"/>
      <c r="Z20" s="23" t="s">
        <v>29</v>
      </c>
      <c r="AA20" s="85">
        <v>0</v>
      </c>
      <c r="AB20" s="85">
        <v>0</v>
      </c>
      <c r="AC20" s="85">
        <v>21</v>
      </c>
      <c r="AD20" s="85">
        <v>42</v>
      </c>
      <c r="AE20" s="86">
        <v>44</v>
      </c>
      <c r="AF20" s="85">
        <v>15</v>
      </c>
      <c r="AG20" s="86">
        <v>0</v>
      </c>
      <c r="AH20" s="85">
        <v>0</v>
      </c>
      <c r="AI20" s="54">
        <f t="shared" ref="AI20:AI28" si="12">SUM(AA20:AH20)</f>
        <v>122</v>
      </c>
      <c r="AJ20" s="54">
        <f t="shared" ref="AJ20:AJ28" si="13">AI20/AI$13</f>
        <v>0.68071915685058892</v>
      </c>
    </row>
    <row r="21" spans="1:36" x14ac:dyDescent="0.2">
      <c r="A21" s="46"/>
      <c r="B21" s="23" t="s">
        <v>30</v>
      </c>
      <c r="C21" s="85">
        <v>0</v>
      </c>
      <c r="D21" s="85">
        <v>0</v>
      </c>
      <c r="E21" s="85">
        <v>13</v>
      </c>
      <c r="F21" s="87"/>
      <c r="G21" s="88"/>
      <c r="H21" s="87"/>
      <c r="I21" s="88"/>
      <c r="J21" s="87"/>
      <c r="K21" s="54"/>
      <c r="L21" s="54"/>
      <c r="M21" s="46"/>
      <c r="N21" s="23" t="s">
        <v>30</v>
      </c>
      <c r="O21" s="85">
        <v>0</v>
      </c>
      <c r="P21" s="85">
        <v>0</v>
      </c>
      <c r="Q21" s="85">
        <v>30</v>
      </c>
      <c r="R21" s="85">
        <v>50</v>
      </c>
      <c r="S21" s="86">
        <v>61</v>
      </c>
      <c r="T21" s="87"/>
      <c r="U21" s="88"/>
      <c r="V21" s="87"/>
      <c r="W21" s="54"/>
      <c r="X21" s="54"/>
      <c r="Y21" s="46"/>
      <c r="Z21" s="23" t="s">
        <v>30</v>
      </c>
      <c r="AA21" s="85">
        <v>0</v>
      </c>
      <c r="AB21" s="85">
        <v>0</v>
      </c>
      <c r="AC21" s="85">
        <v>2</v>
      </c>
      <c r="AD21" s="85">
        <v>13</v>
      </c>
      <c r="AE21" s="86">
        <v>22</v>
      </c>
      <c r="AF21" s="85">
        <v>12</v>
      </c>
      <c r="AG21" s="86">
        <v>0</v>
      </c>
      <c r="AH21" s="85">
        <v>0</v>
      </c>
      <c r="AI21" s="54">
        <f t="shared" si="12"/>
        <v>49</v>
      </c>
      <c r="AJ21" s="54">
        <f t="shared" si="13"/>
        <v>0.27340359578425294</v>
      </c>
    </row>
    <row r="22" spans="1:36" x14ac:dyDescent="0.2">
      <c r="A22" s="46"/>
      <c r="B22" s="23" t="s">
        <v>16</v>
      </c>
      <c r="C22" s="85">
        <v>0</v>
      </c>
      <c r="D22" s="85">
        <v>0</v>
      </c>
      <c r="E22" s="85">
        <v>15</v>
      </c>
      <c r="F22" s="85">
        <v>24</v>
      </c>
      <c r="G22" s="86">
        <v>40</v>
      </c>
      <c r="H22" s="85">
        <v>17</v>
      </c>
      <c r="I22" s="86">
        <v>3</v>
      </c>
      <c r="J22" s="85">
        <v>0</v>
      </c>
      <c r="K22" s="54">
        <f t="shared" si="10"/>
        <v>99</v>
      </c>
      <c r="L22" s="54">
        <f t="shared" si="11"/>
        <v>0.53658536585365857</v>
      </c>
      <c r="M22" s="46"/>
      <c r="N22" s="23" t="s">
        <v>16</v>
      </c>
      <c r="O22" s="85">
        <v>0</v>
      </c>
      <c r="P22" s="85">
        <v>0</v>
      </c>
      <c r="Q22" s="85">
        <v>17</v>
      </c>
      <c r="R22" s="85">
        <v>26</v>
      </c>
      <c r="S22" s="86">
        <v>44</v>
      </c>
      <c r="T22" s="87"/>
      <c r="U22" s="88"/>
      <c r="V22" s="87"/>
      <c r="W22" s="54"/>
      <c r="X22" s="54"/>
      <c r="Y22" s="46"/>
      <c r="Z22" s="23" t="s">
        <v>16</v>
      </c>
      <c r="AA22" s="85">
        <v>0</v>
      </c>
      <c r="AB22" s="85">
        <v>0</v>
      </c>
      <c r="AC22" s="85">
        <v>19</v>
      </c>
      <c r="AD22" s="85">
        <v>20</v>
      </c>
      <c r="AE22" s="86">
        <v>21</v>
      </c>
      <c r="AF22" s="85">
        <v>7</v>
      </c>
      <c r="AG22" s="86">
        <v>0</v>
      </c>
      <c r="AH22" s="85">
        <v>0</v>
      </c>
      <c r="AI22" s="54">
        <f t="shared" si="12"/>
        <v>67</v>
      </c>
      <c r="AJ22" s="54">
        <f t="shared" si="13"/>
        <v>0.37383756974581522</v>
      </c>
    </row>
    <row r="23" spans="1:36" x14ac:dyDescent="0.2">
      <c r="A23" s="46"/>
      <c r="B23" s="23" t="s">
        <v>17</v>
      </c>
      <c r="C23" s="85">
        <v>0</v>
      </c>
      <c r="D23" s="85">
        <v>0</v>
      </c>
      <c r="E23" s="85">
        <v>16</v>
      </c>
      <c r="F23" s="85">
        <v>23</v>
      </c>
      <c r="G23" s="85">
        <v>48</v>
      </c>
      <c r="H23" s="85">
        <v>22</v>
      </c>
      <c r="I23" s="86">
        <v>5</v>
      </c>
      <c r="J23" s="85">
        <v>0</v>
      </c>
      <c r="K23" s="54">
        <f t="shared" si="10"/>
        <v>114</v>
      </c>
      <c r="L23" s="54">
        <f t="shared" si="11"/>
        <v>0.61788617886178865</v>
      </c>
      <c r="M23" s="46"/>
      <c r="N23" s="23" t="s">
        <v>17</v>
      </c>
      <c r="O23" s="85">
        <v>0</v>
      </c>
      <c r="P23" s="85">
        <v>0</v>
      </c>
      <c r="Q23" s="85">
        <v>9</v>
      </c>
      <c r="R23" s="85">
        <v>54</v>
      </c>
      <c r="S23" s="85">
        <v>43</v>
      </c>
      <c r="T23" s="85">
        <v>25</v>
      </c>
      <c r="U23" s="86">
        <v>3</v>
      </c>
      <c r="V23" s="85">
        <v>0</v>
      </c>
      <c r="W23" s="54">
        <f t="shared" si="8"/>
        <v>134</v>
      </c>
      <c r="X23" s="54">
        <f t="shared" si="9"/>
        <v>0.58978873239436624</v>
      </c>
      <c r="Y23" s="46"/>
      <c r="Z23" s="23" t="s">
        <v>17</v>
      </c>
      <c r="AA23" s="85">
        <v>0</v>
      </c>
      <c r="AB23" s="85">
        <v>0</v>
      </c>
      <c r="AC23" s="85">
        <v>0</v>
      </c>
      <c r="AD23" s="85">
        <v>13</v>
      </c>
      <c r="AE23" s="85">
        <v>8</v>
      </c>
      <c r="AF23" s="87"/>
      <c r="AG23" s="88"/>
      <c r="AH23" s="87"/>
      <c r="AI23" s="54"/>
      <c r="AJ23" s="54"/>
    </row>
    <row r="24" spans="1:36" x14ac:dyDescent="0.2">
      <c r="A24" s="46"/>
      <c r="B24" s="23" t="s">
        <v>18</v>
      </c>
      <c r="C24" s="85">
        <v>0</v>
      </c>
      <c r="D24" s="85">
        <v>0</v>
      </c>
      <c r="E24" s="85">
        <v>14</v>
      </c>
      <c r="F24" s="85">
        <v>13</v>
      </c>
      <c r="G24" s="85">
        <v>13</v>
      </c>
      <c r="H24" s="85">
        <v>13</v>
      </c>
      <c r="I24" s="86">
        <v>8</v>
      </c>
      <c r="J24" s="85">
        <v>0</v>
      </c>
      <c r="K24" s="54">
        <f t="shared" si="10"/>
        <v>61</v>
      </c>
      <c r="L24" s="54">
        <f t="shared" si="11"/>
        <v>0.33062330623306235</v>
      </c>
      <c r="M24" s="46"/>
      <c r="N24" s="23" t="s">
        <v>18</v>
      </c>
      <c r="O24" s="85">
        <v>0</v>
      </c>
      <c r="P24" s="85">
        <v>0</v>
      </c>
      <c r="Q24" s="85">
        <v>19</v>
      </c>
      <c r="R24" s="85">
        <v>58</v>
      </c>
      <c r="S24" s="85">
        <v>28</v>
      </c>
      <c r="T24" s="85">
        <v>26</v>
      </c>
      <c r="U24" s="86">
        <v>12</v>
      </c>
      <c r="V24" s="85">
        <v>5</v>
      </c>
      <c r="W24" s="54">
        <f t="shared" si="8"/>
        <v>148</v>
      </c>
      <c r="X24" s="54">
        <f t="shared" si="9"/>
        <v>0.65140845070422537</v>
      </c>
      <c r="Y24" s="46"/>
      <c r="Z24" s="23" t="s">
        <v>18</v>
      </c>
      <c r="AA24" s="85">
        <v>0</v>
      </c>
      <c r="AB24" s="85">
        <v>0</v>
      </c>
      <c r="AC24" s="85">
        <v>6</v>
      </c>
      <c r="AD24" s="85">
        <v>4</v>
      </c>
      <c r="AE24" s="87"/>
      <c r="AF24" s="87"/>
      <c r="AG24" s="88"/>
      <c r="AH24" s="87"/>
      <c r="AI24" s="54"/>
      <c r="AJ24" s="54"/>
    </row>
    <row r="25" spans="1:36" x14ac:dyDescent="0.2">
      <c r="A25" s="46"/>
      <c r="B25" s="23" t="s">
        <v>19</v>
      </c>
      <c r="C25" s="85">
        <v>0</v>
      </c>
      <c r="D25" s="85">
        <v>0</v>
      </c>
      <c r="E25" s="85">
        <v>12</v>
      </c>
      <c r="F25" s="85">
        <v>25</v>
      </c>
      <c r="G25" s="85">
        <v>34</v>
      </c>
      <c r="H25" s="85">
        <v>6</v>
      </c>
      <c r="I25" s="86">
        <v>0</v>
      </c>
      <c r="J25" s="85">
        <v>0</v>
      </c>
      <c r="K25" s="54">
        <f t="shared" si="10"/>
        <v>77</v>
      </c>
      <c r="L25" s="54">
        <f t="shared" si="11"/>
        <v>0.41734417344173441</v>
      </c>
      <c r="M25" s="46"/>
      <c r="N25" s="23" t="s">
        <v>19</v>
      </c>
      <c r="O25" s="85">
        <v>0</v>
      </c>
      <c r="P25" s="85">
        <v>0</v>
      </c>
      <c r="Q25" s="85">
        <v>24</v>
      </c>
      <c r="R25" s="85">
        <v>62</v>
      </c>
      <c r="S25" s="85">
        <v>30</v>
      </c>
      <c r="T25" s="87"/>
      <c r="U25" s="88"/>
      <c r="V25" s="87"/>
      <c r="W25" s="54"/>
      <c r="X25" s="54"/>
      <c r="Y25" s="46"/>
      <c r="Z25" s="23" t="s">
        <v>19</v>
      </c>
      <c r="AA25" s="85">
        <v>0</v>
      </c>
      <c r="AB25" s="85">
        <v>0</v>
      </c>
      <c r="AC25" s="85">
        <v>1</v>
      </c>
      <c r="AD25" s="87"/>
      <c r="AE25" s="87"/>
      <c r="AF25" s="87"/>
      <c r="AG25" s="88"/>
      <c r="AH25" s="87"/>
      <c r="AI25" s="54"/>
      <c r="AJ25" s="54"/>
    </row>
    <row r="26" spans="1:36" x14ac:dyDescent="0.2">
      <c r="A26" s="46"/>
      <c r="B26" s="23" t="s">
        <v>20</v>
      </c>
      <c r="C26" s="85">
        <v>0</v>
      </c>
      <c r="D26" s="85">
        <v>0</v>
      </c>
      <c r="E26" s="85">
        <v>13</v>
      </c>
      <c r="F26" s="85">
        <v>15</v>
      </c>
      <c r="G26" s="86">
        <v>0</v>
      </c>
      <c r="H26" s="87"/>
      <c r="I26" s="88"/>
      <c r="J26" s="87"/>
      <c r="K26" s="54"/>
      <c r="L26" s="54"/>
      <c r="M26" s="46"/>
      <c r="N26" s="23" t="s">
        <v>20</v>
      </c>
      <c r="O26" s="85">
        <v>0</v>
      </c>
      <c r="P26" s="85">
        <v>0</v>
      </c>
      <c r="Q26" s="85">
        <v>23</v>
      </c>
      <c r="R26" s="85">
        <v>66</v>
      </c>
      <c r="S26" s="86">
        <v>68</v>
      </c>
      <c r="T26" s="85">
        <v>10</v>
      </c>
      <c r="U26" s="86">
        <v>6</v>
      </c>
      <c r="V26" s="85">
        <v>0</v>
      </c>
      <c r="W26" s="54">
        <f t="shared" si="8"/>
        <v>173</v>
      </c>
      <c r="X26" s="54">
        <f t="shared" si="9"/>
        <v>0.761443661971831</v>
      </c>
      <c r="Y26" s="46"/>
      <c r="Z26" s="23" t="s">
        <v>20</v>
      </c>
      <c r="AA26" s="85">
        <v>0</v>
      </c>
      <c r="AB26" s="85">
        <v>0</v>
      </c>
      <c r="AC26" s="85">
        <v>4</v>
      </c>
      <c r="AD26" s="85">
        <v>7</v>
      </c>
      <c r="AE26" s="86">
        <v>3</v>
      </c>
      <c r="AF26" s="87"/>
      <c r="AG26" s="88"/>
      <c r="AH26" s="87"/>
      <c r="AI26" s="54"/>
      <c r="AJ26" s="54"/>
    </row>
    <row r="27" spans="1:36" x14ac:dyDescent="0.2">
      <c r="A27" s="46"/>
      <c r="B27" s="23" t="s">
        <v>21</v>
      </c>
      <c r="C27" s="85">
        <v>0</v>
      </c>
      <c r="D27" s="85">
        <v>0</v>
      </c>
      <c r="E27" s="85">
        <v>29</v>
      </c>
      <c r="F27" s="85">
        <v>18</v>
      </c>
      <c r="G27" s="87"/>
      <c r="H27" s="87"/>
      <c r="I27" s="88"/>
      <c r="J27" s="87"/>
      <c r="K27" s="54"/>
      <c r="L27" s="54"/>
      <c r="M27" s="46"/>
      <c r="N27" s="23" t="s">
        <v>21</v>
      </c>
      <c r="O27" s="85">
        <v>0</v>
      </c>
      <c r="P27" s="85">
        <v>0</v>
      </c>
      <c r="Q27" s="85">
        <v>21</v>
      </c>
      <c r="R27" s="85">
        <v>42</v>
      </c>
      <c r="S27" s="85">
        <v>11</v>
      </c>
      <c r="T27" s="87"/>
      <c r="U27" s="88"/>
      <c r="V27" s="87"/>
      <c r="W27" s="54"/>
      <c r="X27" s="54"/>
      <c r="Y27" s="46"/>
      <c r="Z27" s="23" t="s">
        <v>21</v>
      </c>
      <c r="AA27" s="85">
        <v>0</v>
      </c>
      <c r="AB27" s="85">
        <v>0</v>
      </c>
      <c r="AC27" s="85">
        <v>11</v>
      </c>
      <c r="AD27" s="85">
        <v>16</v>
      </c>
      <c r="AE27" s="85">
        <v>27</v>
      </c>
      <c r="AF27" s="85">
        <v>12</v>
      </c>
      <c r="AG27" s="86">
        <v>0</v>
      </c>
      <c r="AH27" s="85">
        <v>0</v>
      </c>
      <c r="AI27" s="54">
        <f t="shared" si="12"/>
        <v>66</v>
      </c>
      <c r="AJ27" s="54">
        <f t="shared" si="13"/>
        <v>0.36825790452572843</v>
      </c>
    </row>
    <row r="28" spans="1:36" x14ac:dyDescent="0.2">
      <c r="A28" s="46"/>
      <c r="B28" s="23" t="s">
        <v>22</v>
      </c>
      <c r="C28" s="85">
        <v>0</v>
      </c>
      <c r="D28" s="85">
        <v>0</v>
      </c>
      <c r="E28" s="85">
        <v>33</v>
      </c>
      <c r="F28" s="85">
        <v>32</v>
      </c>
      <c r="G28" s="85">
        <v>31</v>
      </c>
      <c r="H28" s="85">
        <v>24</v>
      </c>
      <c r="I28" s="86">
        <v>9</v>
      </c>
      <c r="J28" s="85">
        <v>0</v>
      </c>
      <c r="K28" s="54">
        <f t="shared" ref="K28" si="14">SUM(C28:J28)</f>
        <v>129</v>
      </c>
      <c r="L28" s="54">
        <f>K28/K$13</f>
        <v>0.69918699186991873</v>
      </c>
      <c r="M28" s="46"/>
      <c r="N28" s="23" t="s">
        <v>22</v>
      </c>
      <c r="O28" s="85">
        <v>0</v>
      </c>
      <c r="P28" s="85">
        <v>0</v>
      </c>
      <c r="Q28" s="85">
        <v>0</v>
      </c>
      <c r="R28" s="85">
        <v>72</v>
      </c>
      <c r="S28" s="85">
        <v>69</v>
      </c>
      <c r="T28" s="85">
        <v>17</v>
      </c>
      <c r="U28" s="86">
        <v>5</v>
      </c>
      <c r="V28" s="85">
        <v>0</v>
      </c>
      <c r="W28" s="54">
        <f>SUM(O28:V28)</f>
        <v>163</v>
      </c>
      <c r="X28" s="54">
        <f>W28/W$13</f>
        <v>0.71742957746478875</v>
      </c>
      <c r="Y28" s="46"/>
      <c r="Z28" s="23" t="s">
        <v>22</v>
      </c>
      <c r="AA28" s="85">
        <v>0</v>
      </c>
      <c r="AB28" s="85">
        <v>0</v>
      </c>
      <c r="AC28" s="85">
        <v>19</v>
      </c>
      <c r="AD28" s="85">
        <v>21</v>
      </c>
      <c r="AE28" s="85">
        <v>41</v>
      </c>
      <c r="AF28" s="85">
        <v>16</v>
      </c>
      <c r="AG28" s="86">
        <v>0</v>
      </c>
      <c r="AH28" s="85">
        <v>0</v>
      </c>
      <c r="AI28" s="54">
        <f t="shared" si="12"/>
        <v>97</v>
      </c>
      <c r="AJ28" s="54">
        <f t="shared" si="13"/>
        <v>0.54122752634841909</v>
      </c>
    </row>
    <row r="29" spans="1:36" x14ac:dyDescent="0.2">
      <c r="A29" s="46"/>
      <c r="B29" s="66" t="s">
        <v>11</v>
      </c>
      <c r="C29" s="67">
        <f t="shared" ref="C29:J29" si="15">AVERAGE(C19:C28)</f>
        <v>0</v>
      </c>
      <c r="D29" s="67">
        <f t="shared" si="15"/>
        <v>0</v>
      </c>
      <c r="E29" s="67">
        <f t="shared" si="15"/>
        <v>15.3</v>
      </c>
      <c r="F29" s="67">
        <f t="shared" si="15"/>
        <v>20.555555555555557</v>
      </c>
      <c r="G29" s="67">
        <f t="shared" si="15"/>
        <v>28.75</v>
      </c>
      <c r="H29" s="67">
        <f t="shared" si="15"/>
        <v>14.857142857142858</v>
      </c>
      <c r="I29" s="67">
        <f t="shared" si="15"/>
        <v>5.2857142857142856</v>
      </c>
      <c r="J29" s="67">
        <f t="shared" si="15"/>
        <v>0</v>
      </c>
      <c r="K29" s="67">
        <f>AVERAGE(K19:K28)</f>
        <v>88.714285714285708</v>
      </c>
      <c r="L29" s="55">
        <f>K29/K$13</f>
        <v>0.4808362369337979</v>
      </c>
      <c r="M29" s="46"/>
      <c r="N29" s="66" t="s">
        <v>11</v>
      </c>
      <c r="O29" s="67">
        <f t="shared" ref="O29:V29" si="16">AVERAGE(O19:O28)</f>
        <v>0</v>
      </c>
      <c r="P29" s="67">
        <f t="shared" si="16"/>
        <v>0</v>
      </c>
      <c r="Q29" s="67">
        <f t="shared" si="16"/>
        <v>16</v>
      </c>
      <c r="R29" s="67">
        <f t="shared" si="16"/>
        <v>51</v>
      </c>
      <c r="S29" s="67">
        <f t="shared" si="16"/>
        <v>43.888888888888886</v>
      </c>
      <c r="T29" s="67">
        <f t="shared" si="16"/>
        <v>15.6</v>
      </c>
      <c r="U29" s="67">
        <f t="shared" si="16"/>
        <v>5.8</v>
      </c>
      <c r="V29" s="67">
        <f t="shared" si="16"/>
        <v>1</v>
      </c>
      <c r="W29" s="67">
        <f>AVERAGE(W19:W28)</f>
        <v>147.80000000000001</v>
      </c>
      <c r="X29" s="55">
        <f>W29/W$13</f>
        <v>0.65052816901408461</v>
      </c>
      <c r="Y29" s="68"/>
      <c r="Z29" s="66" t="s">
        <v>11</v>
      </c>
      <c r="AA29" s="67">
        <f t="shared" ref="AA29:AH29" si="17">AVERAGE(AA19:AA28)</f>
        <v>0</v>
      </c>
      <c r="AB29" s="67">
        <f t="shared" si="17"/>
        <v>0</v>
      </c>
      <c r="AC29" s="67">
        <f t="shared" si="17"/>
        <v>10</v>
      </c>
      <c r="AD29" s="67">
        <f t="shared" si="17"/>
        <v>19</v>
      </c>
      <c r="AE29" s="67">
        <f t="shared" si="17"/>
        <v>26</v>
      </c>
      <c r="AF29" s="67">
        <f>AVERAGE(AF19:AF28)</f>
        <v>12.666666666666666</v>
      </c>
      <c r="AG29" s="67">
        <f t="shared" si="17"/>
        <v>0</v>
      </c>
      <c r="AH29" s="67">
        <f t="shared" si="17"/>
        <v>0</v>
      </c>
      <c r="AI29" s="67">
        <f>AVERAGE(AI19:AI28)</f>
        <v>84.833333333333329</v>
      </c>
      <c r="AJ29" s="55">
        <f>AI29/AI$13</f>
        <v>0.47334159950402971</v>
      </c>
    </row>
    <row r="30" spans="1:36" x14ac:dyDescent="0.2">
      <c r="A30" s="46"/>
      <c r="B30" s="66" t="s">
        <v>12</v>
      </c>
      <c r="C30" s="69">
        <f t="shared" ref="C30:J30" si="18">(STDEV(C19:C28))/(SQRT(COUNT(C19:C28)))</f>
        <v>0</v>
      </c>
      <c r="D30" s="69">
        <f t="shared" si="18"/>
        <v>0</v>
      </c>
      <c r="E30" s="69">
        <f t="shared" si="18"/>
        <v>3.0038863715748856</v>
      </c>
      <c r="F30" s="69">
        <f t="shared" si="18"/>
        <v>1.9798366312450513</v>
      </c>
      <c r="G30" s="69">
        <f t="shared" si="18"/>
        <v>5.417399217864074</v>
      </c>
      <c r="H30" s="69">
        <f t="shared" si="18"/>
        <v>2.5951288749407073</v>
      </c>
      <c r="I30" s="69">
        <f t="shared" si="18"/>
        <v>1.1693361102674926</v>
      </c>
      <c r="J30" s="69">
        <f t="shared" si="18"/>
        <v>0</v>
      </c>
      <c r="K30" s="69">
        <f>(STDEV(K19:K28))/(SQRT(COUNT(K19:K28)))</f>
        <v>9.6872874126334239</v>
      </c>
      <c r="L30" s="55">
        <f>K30/K$13</f>
        <v>5.2505622832701486E-2</v>
      </c>
      <c r="M30" s="46"/>
      <c r="N30" s="66" t="s">
        <v>12</v>
      </c>
      <c r="O30" s="69">
        <f t="shared" ref="O30:V30" si="19">(STDEV(O19:O28))/(SQRT(COUNT(O19:O28)))</f>
        <v>0</v>
      </c>
      <c r="P30" s="69">
        <f t="shared" si="19"/>
        <v>0</v>
      </c>
      <c r="Q30" s="69">
        <f t="shared" si="19"/>
        <v>2.9552213679068666</v>
      </c>
      <c r="R30" s="69">
        <f t="shared" si="19"/>
        <v>5.8156875966838362</v>
      </c>
      <c r="S30" s="69">
        <f t="shared" si="19"/>
        <v>6.4988128070621167</v>
      </c>
      <c r="T30" s="69">
        <f t="shared" si="19"/>
        <v>4.8641546028061242</v>
      </c>
      <c r="U30" s="69">
        <f t="shared" si="19"/>
        <v>1.6552945357246849</v>
      </c>
      <c r="V30" s="69">
        <f t="shared" si="19"/>
        <v>1</v>
      </c>
      <c r="W30" s="69">
        <f>(STDEV(W19:W28))/(SQRT(COUNT(W19:W28)))</f>
        <v>9.4201910808645568</v>
      </c>
      <c r="X30" s="55">
        <f>W30/W$13</f>
        <v>4.1462108630565833E-2</v>
      </c>
      <c r="Y30" s="70"/>
      <c r="Z30" s="66" t="s">
        <v>12</v>
      </c>
      <c r="AA30" s="69">
        <f t="shared" ref="AA30:AH30" si="20">(STDEV(AA19:AA28))/(SQRT(COUNT(AA19:AA28)))</f>
        <v>0</v>
      </c>
      <c r="AB30" s="69">
        <f t="shared" si="20"/>
        <v>0</v>
      </c>
      <c r="AC30" s="69">
        <f t="shared" si="20"/>
        <v>2.6457513110645903</v>
      </c>
      <c r="AD30" s="69">
        <f t="shared" si="20"/>
        <v>4.1499665326629112</v>
      </c>
      <c r="AE30" s="69">
        <f t="shared" si="20"/>
        <v>5.5097316501933973</v>
      </c>
      <c r="AF30" s="69">
        <f>(STDEV(AF19:AF28))/(SQRT(COUNT(AF19:AF28)))</f>
        <v>1.3080944580232394</v>
      </c>
      <c r="AG30" s="69">
        <f t="shared" si="20"/>
        <v>0</v>
      </c>
      <c r="AH30" s="69">
        <f t="shared" si="20"/>
        <v>0</v>
      </c>
      <c r="AI30" s="69">
        <f>(STDEV(AI19:AI28))/(SQRT(COUNT(AI19:AI28)))</f>
        <v>11.579915562923789</v>
      </c>
      <c r="AJ30" s="55">
        <f>AI30/AI$13</f>
        <v>6.4612052117987664E-2</v>
      </c>
    </row>
    <row r="31" spans="1:36" x14ac:dyDescent="0.2">
      <c r="A31" s="46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43"/>
      <c r="M31" s="46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  <c r="Z31" s="61"/>
      <c r="AA31" s="62"/>
      <c r="AB31" s="62"/>
      <c r="AC31" s="62"/>
      <c r="AD31" s="62"/>
      <c r="AE31" s="62"/>
      <c r="AF31" s="62"/>
      <c r="AG31" s="62"/>
      <c r="AH31" s="62"/>
      <c r="AI31" s="62"/>
      <c r="AJ31" s="43"/>
    </row>
    <row r="32" spans="1:36" x14ac:dyDescent="0.2">
      <c r="A32" s="46"/>
      <c r="B32" s="5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6"/>
      <c r="N32" s="50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6"/>
      <c r="Z32" s="50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x14ac:dyDescent="0.2">
      <c r="A33" s="46"/>
      <c r="B33" s="5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6"/>
      <c r="N33" s="50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6"/>
      <c r="Z33" s="50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x14ac:dyDescent="0.2">
      <c r="A34" s="46"/>
      <c r="B34" s="50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6"/>
      <c r="N34" s="50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6"/>
      <c r="Z34" s="50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x14ac:dyDescent="0.2">
      <c r="A35" s="46"/>
      <c r="B35" s="64" t="s">
        <v>93</v>
      </c>
      <c r="C35" s="65">
        <v>0</v>
      </c>
      <c r="D35" s="65">
        <v>1</v>
      </c>
      <c r="E35" s="65">
        <v>2</v>
      </c>
      <c r="F35" s="65">
        <v>3</v>
      </c>
      <c r="G35" s="65">
        <v>4</v>
      </c>
      <c r="H35" s="65">
        <v>5</v>
      </c>
      <c r="I35" s="65">
        <v>6</v>
      </c>
      <c r="J35" s="65">
        <v>7</v>
      </c>
      <c r="K35" s="65" t="s">
        <v>0</v>
      </c>
      <c r="L35" s="65" t="s">
        <v>31</v>
      </c>
      <c r="M35" s="46"/>
      <c r="N35" s="64" t="s">
        <v>98</v>
      </c>
      <c r="O35" s="65">
        <v>0</v>
      </c>
      <c r="P35" s="65">
        <v>1</v>
      </c>
      <c r="Q35" s="65">
        <v>2</v>
      </c>
      <c r="R35" s="65">
        <v>3</v>
      </c>
      <c r="S35" s="65">
        <v>4</v>
      </c>
      <c r="T35" s="65">
        <v>5</v>
      </c>
      <c r="U35" s="65">
        <v>6</v>
      </c>
      <c r="V35" s="65">
        <v>7</v>
      </c>
      <c r="W35" s="65" t="s">
        <v>0</v>
      </c>
      <c r="X35" s="65" t="s">
        <v>40</v>
      </c>
      <c r="Y35" s="51"/>
      <c r="Z35" s="64" t="s">
        <v>90</v>
      </c>
      <c r="AA35" s="65">
        <v>0</v>
      </c>
      <c r="AB35" s="65">
        <v>1</v>
      </c>
      <c r="AC35" s="65">
        <v>2</v>
      </c>
      <c r="AD35" s="65">
        <v>3</v>
      </c>
      <c r="AE35" s="65">
        <v>4</v>
      </c>
      <c r="AF35" s="65">
        <v>5</v>
      </c>
      <c r="AG35" s="65">
        <v>6</v>
      </c>
      <c r="AH35" s="65">
        <v>7</v>
      </c>
      <c r="AI35" s="65" t="s">
        <v>0</v>
      </c>
      <c r="AJ35" s="65" t="s">
        <v>40</v>
      </c>
    </row>
    <row r="36" spans="1:36" x14ac:dyDescent="0.2">
      <c r="A36" s="46"/>
      <c r="B36" s="23" t="s">
        <v>13</v>
      </c>
      <c r="C36" s="85">
        <v>0</v>
      </c>
      <c r="D36" s="85">
        <v>0</v>
      </c>
      <c r="E36" s="86">
        <v>14</v>
      </c>
      <c r="F36" s="86">
        <v>23</v>
      </c>
      <c r="G36" s="86">
        <v>33</v>
      </c>
      <c r="H36" s="96">
        <v>31</v>
      </c>
      <c r="I36" s="89">
        <v>3</v>
      </c>
      <c r="J36" s="89">
        <v>0</v>
      </c>
      <c r="K36" s="54">
        <f>SUM(C36:J36)</f>
        <v>104</v>
      </c>
      <c r="L36" s="54">
        <f t="shared" ref="L36:L42" si="21">K36/K$13</f>
        <v>0.56368563685636852</v>
      </c>
      <c r="M36" s="46"/>
      <c r="N36" s="23" t="s">
        <v>13</v>
      </c>
      <c r="O36" s="85">
        <v>0</v>
      </c>
      <c r="P36" s="85">
        <v>0</v>
      </c>
      <c r="Q36" s="86">
        <v>36</v>
      </c>
      <c r="R36" s="86">
        <v>45</v>
      </c>
      <c r="S36" s="86">
        <v>57</v>
      </c>
      <c r="T36" s="98"/>
      <c r="U36" s="93"/>
      <c r="V36" s="93"/>
      <c r="W36" s="54"/>
      <c r="X36" s="54"/>
      <c r="Y36" s="46"/>
      <c r="Z36" s="23" t="s">
        <v>13</v>
      </c>
      <c r="AA36" s="85">
        <v>0</v>
      </c>
      <c r="AB36" s="85">
        <v>0</v>
      </c>
      <c r="AC36" s="86">
        <v>15</v>
      </c>
      <c r="AD36" s="86">
        <v>13</v>
      </c>
      <c r="AE36" s="86">
        <v>38</v>
      </c>
      <c r="AF36" s="96">
        <v>13</v>
      </c>
      <c r="AG36" s="89">
        <v>0</v>
      </c>
      <c r="AH36" s="89">
        <v>0</v>
      </c>
      <c r="AI36" s="54">
        <f t="shared" ref="AI36:AI41" si="22">SUM(AA36:AH36)</f>
        <v>79</v>
      </c>
      <c r="AJ36" s="54">
        <f t="shared" ref="AJ36:AJ45" si="23">AI36/AI$13</f>
        <v>0.44079355238685675</v>
      </c>
    </row>
    <row r="37" spans="1:36" x14ac:dyDescent="0.2">
      <c r="A37" s="46"/>
      <c r="B37" s="23" t="s">
        <v>29</v>
      </c>
      <c r="C37" s="85">
        <v>0</v>
      </c>
      <c r="D37" s="85">
        <v>0</v>
      </c>
      <c r="E37" s="86">
        <v>8</v>
      </c>
      <c r="F37" s="85">
        <v>8</v>
      </c>
      <c r="G37" s="28"/>
      <c r="H37" s="87"/>
      <c r="I37" s="87"/>
      <c r="J37" s="87"/>
      <c r="K37" s="54"/>
      <c r="L37" s="54"/>
      <c r="M37" s="46"/>
      <c r="N37" s="23" t="s">
        <v>29</v>
      </c>
      <c r="O37" s="85">
        <v>0</v>
      </c>
      <c r="P37" s="85">
        <v>0</v>
      </c>
      <c r="Q37" s="86">
        <v>10</v>
      </c>
      <c r="R37" s="85">
        <v>13</v>
      </c>
      <c r="S37" s="28"/>
      <c r="T37" s="87"/>
      <c r="U37" s="87"/>
      <c r="V37" s="87"/>
      <c r="W37" s="54"/>
      <c r="X37" s="54"/>
      <c r="Y37" s="46"/>
      <c r="Z37" s="23" t="s">
        <v>29</v>
      </c>
      <c r="AA37" s="85">
        <v>0</v>
      </c>
      <c r="AB37" s="85">
        <v>0</v>
      </c>
      <c r="AC37" s="86">
        <v>7</v>
      </c>
      <c r="AD37" s="85">
        <v>3</v>
      </c>
      <c r="AE37" s="85">
        <v>4</v>
      </c>
      <c r="AF37" s="87"/>
      <c r="AG37" s="87"/>
      <c r="AH37" s="87"/>
      <c r="AI37" s="54"/>
      <c r="AJ37" s="54"/>
    </row>
    <row r="38" spans="1:36" x14ac:dyDescent="0.2">
      <c r="A38" s="46"/>
      <c r="B38" s="23" t="s">
        <v>30</v>
      </c>
      <c r="C38" s="85">
        <v>0</v>
      </c>
      <c r="D38" s="85">
        <v>0</v>
      </c>
      <c r="E38" s="86">
        <v>9</v>
      </c>
      <c r="F38" s="85">
        <v>12</v>
      </c>
      <c r="G38" s="88"/>
      <c r="H38" s="87"/>
      <c r="I38" s="87"/>
      <c r="J38" s="87"/>
      <c r="K38" s="54"/>
      <c r="L38" s="54"/>
      <c r="M38" s="46"/>
      <c r="N38" s="23" t="s">
        <v>30</v>
      </c>
      <c r="O38" s="85">
        <v>0</v>
      </c>
      <c r="P38" s="85">
        <v>0</v>
      </c>
      <c r="Q38" s="86">
        <v>22</v>
      </c>
      <c r="R38" s="85">
        <v>43</v>
      </c>
      <c r="S38" s="86">
        <v>61</v>
      </c>
      <c r="T38" s="85">
        <v>21</v>
      </c>
      <c r="U38" s="85">
        <v>4</v>
      </c>
      <c r="V38" s="85">
        <v>0</v>
      </c>
      <c r="W38" s="54">
        <f t="shared" ref="W36:W45" si="24">SUM(O38:V38)</f>
        <v>151</v>
      </c>
      <c r="X38" s="54">
        <f t="shared" ref="X37:X45" si="25">W38/W$13</f>
        <v>0.66461267605633811</v>
      </c>
      <c r="Y38" s="46"/>
      <c r="Z38" s="23" t="s">
        <v>30</v>
      </c>
      <c r="AA38" s="85">
        <v>0</v>
      </c>
      <c r="AB38" s="85">
        <v>0</v>
      </c>
      <c r="AC38" s="86">
        <v>9</v>
      </c>
      <c r="AD38" s="85">
        <v>20</v>
      </c>
      <c r="AE38" s="86">
        <v>29</v>
      </c>
      <c r="AF38" s="85">
        <v>15</v>
      </c>
      <c r="AG38" s="85">
        <v>0</v>
      </c>
      <c r="AH38" s="85">
        <v>0</v>
      </c>
      <c r="AI38" s="54">
        <f t="shared" si="22"/>
        <v>73</v>
      </c>
      <c r="AJ38" s="54">
        <f t="shared" si="23"/>
        <v>0.40731556106633598</v>
      </c>
    </row>
    <row r="39" spans="1:36" x14ac:dyDescent="0.2">
      <c r="A39" s="46"/>
      <c r="B39" s="23" t="s">
        <v>16</v>
      </c>
      <c r="C39" s="85">
        <v>0</v>
      </c>
      <c r="D39" s="85">
        <v>0</v>
      </c>
      <c r="E39" s="86">
        <v>9</v>
      </c>
      <c r="F39" s="85">
        <v>15</v>
      </c>
      <c r="G39" s="85">
        <v>38</v>
      </c>
      <c r="H39" s="85">
        <v>31</v>
      </c>
      <c r="I39" s="85">
        <v>9</v>
      </c>
      <c r="J39" s="85">
        <v>0</v>
      </c>
      <c r="K39" s="54">
        <f t="shared" ref="K39:K42" si="26">SUM(C39:J39)</f>
        <v>102</v>
      </c>
      <c r="L39" s="54">
        <f t="shared" si="21"/>
        <v>0.55284552845528456</v>
      </c>
      <c r="M39" s="46"/>
      <c r="N39" s="23" t="s">
        <v>16</v>
      </c>
      <c r="O39" s="85">
        <v>0</v>
      </c>
      <c r="P39" s="85">
        <v>0</v>
      </c>
      <c r="Q39" s="86">
        <v>41</v>
      </c>
      <c r="R39" s="85">
        <v>64</v>
      </c>
      <c r="S39" s="85">
        <v>52</v>
      </c>
      <c r="T39" s="85">
        <v>18</v>
      </c>
      <c r="U39" s="85">
        <v>5</v>
      </c>
      <c r="V39" s="85">
        <v>2</v>
      </c>
      <c r="W39" s="54">
        <f t="shared" si="24"/>
        <v>182</v>
      </c>
      <c r="X39" s="54">
        <f t="shared" si="25"/>
        <v>0.801056338028169</v>
      </c>
      <c r="Y39" s="46"/>
      <c r="Z39" s="23" t="s">
        <v>16</v>
      </c>
      <c r="AA39" s="85">
        <v>0</v>
      </c>
      <c r="AB39" s="85">
        <v>0</v>
      </c>
      <c r="AC39" s="86">
        <v>5</v>
      </c>
      <c r="AD39" s="85">
        <v>12</v>
      </c>
      <c r="AE39" s="87"/>
      <c r="AF39" s="87"/>
      <c r="AG39" s="87"/>
      <c r="AH39" s="87"/>
      <c r="AI39" s="54"/>
      <c r="AJ39" s="54"/>
    </row>
    <row r="40" spans="1:36" x14ac:dyDescent="0.2">
      <c r="A40" s="46"/>
      <c r="B40" s="23" t="s">
        <v>17</v>
      </c>
      <c r="C40" s="85">
        <v>0</v>
      </c>
      <c r="D40" s="85">
        <v>0</v>
      </c>
      <c r="E40" s="86">
        <v>10</v>
      </c>
      <c r="F40" s="87"/>
      <c r="G40" s="87"/>
      <c r="H40" s="88"/>
      <c r="I40" s="87"/>
      <c r="J40" s="87"/>
      <c r="K40" s="54"/>
      <c r="L40" s="54"/>
      <c r="M40" s="46"/>
      <c r="N40" s="23" t="s">
        <v>17</v>
      </c>
      <c r="O40" s="85">
        <v>0</v>
      </c>
      <c r="P40" s="85">
        <v>0</v>
      </c>
      <c r="Q40" s="86">
        <v>22</v>
      </c>
      <c r="R40" s="85">
        <v>60</v>
      </c>
      <c r="S40" s="85">
        <v>13</v>
      </c>
      <c r="T40" s="88"/>
      <c r="U40" s="87"/>
      <c r="V40" s="87"/>
      <c r="W40" s="54"/>
      <c r="X40" s="54"/>
      <c r="Y40" s="46"/>
      <c r="Z40" s="23" t="s">
        <v>17</v>
      </c>
      <c r="AA40" s="85">
        <v>0</v>
      </c>
      <c r="AB40" s="85">
        <v>0</v>
      </c>
      <c r="AC40" s="86">
        <v>19</v>
      </c>
      <c r="AD40" s="85">
        <v>14</v>
      </c>
      <c r="AE40" s="85">
        <v>34</v>
      </c>
      <c r="AF40" s="86">
        <v>15</v>
      </c>
      <c r="AG40" s="85">
        <v>0</v>
      </c>
      <c r="AH40" s="85">
        <v>0</v>
      </c>
      <c r="AI40" s="54">
        <f t="shared" si="22"/>
        <v>82</v>
      </c>
      <c r="AJ40" s="54">
        <f t="shared" si="23"/>
        <v>0.45753254804711718</v>
      </c>
    </row>
    <row r="41" spans="1:36" x14ac:dyDescent="0.2">
      <c r="A41" s="46"/>
      <c r="B41" s="23" t="s">
        <v>18</v>
      </c>
      <c r="C41" s="85">
        <v>0</v>
      </c>
      <c r="D41" s="85">
        <v>0</v>
      </c>
      <c r="E41" s="85">
        <v>8</v>
      </c>
      <c r="F41" s="85">
        <v>37</v>
      </c>
      <c r="G41" s="85">
        <v>29</v>
      </c>
      <c r="H41" s="85">
        <v>34</v>
      </c>
      <c r="I41" s="85">
        <v>0</v>
      </c>
      <c r="J41" s="85">
        <v>0</v>
      </c>
      <c r="K41" s="54">
        <f t="shared" si="26"/>
        <v>108</v>
      </c>
      <c r="L41" s="54">
        <f t="shared" si="21"/>
        <v>0.58536585365853655</v>
      </c>
      <c r="M41" s="46"/>
      <c r="N41" s="23" t="s">
        <v>18</v>
      </c>
      <c r="O41" s="85">
        <v>0</v>
      </c>
      <c r="P41" s="85">
        <v>0</v>
      </c>
      <c r="Q41" s="85">
        <v>10</v>
      </c>
      <c r="R41" s="85">
        <v>50</v>
      </c>
      <c r="S41" s="85">
        <v>59</v>
      </c>
      <c r="T41" s="85">
        <v>27</v>
      </c>
      <c r="U41" s="85">
        <v>3</v>
      </c>
      <c r="V41" s="85">
        <v>0</v>
      </c>
      <c r="W41" s="54">
        <f t="shared" si="24"/>
        <v>149</v>
      </c>
      <c r="X41" s="54">
        <f t="shared" si="25"/>
        <v>0.65580985915492962</v>
      </c>
      <c r="Y41" s="46"/>
      <c r="Z41" s="23" t="s">
        <v>18</v>
      </c>
      <c r="AA41" s="85">
        <v>0</v>
      </c>
      <c r="AB41" s="85">
        <v>0</v>
      </c>
      <c r="AC41" s="85">
        <v>6</v>
      </c>
      <c r="AD41" s="85">
        <v>0</v>
      </c>
      <c r="AE41" s="87"/>
      <c r="AF41" s="87"/>
      <c r="AG41" s="87"/>
      <c r="AH41" s="87"/>
      <c r="AI41" s="54"/>
      <c r="AJ41" s="54"/>
    </row>
    <row r="42" spans="1:36" x14ac:dyDescent="0.2">
      <c r="A42" s="46"/>
      <c r="B42" s="23" t="s">
        <v>19</v>
      </c>
      <c r="C42" s="85">
        <v>0</v>
      </c>
      <c r="D42" s="85">
        <v>0</v>
      </c>
      <c r="E42" s="85">
        <v>0</v>
      </c>
      <c r="F42" s="85">
        <v>11</v>
      </c>
      <c r="G42" s="85">
        <v>45</v>
      </c>
      <c r="H42" s="85">
        <v>17</v>
      </c>
      <c r="I42" s="85">
        <v>0</v>
      </c>
      <c r="J42" s="85">
        <v>0</v>
      </c>
      <c r="K42" s="54">
        <f t="shared" si="26"/>
        <v>73</v>
      </c>
      <c r="L42" s="54">
        <f t="shared" si="21"/>
        <v>0.39566395663956638</v>
      </c>
      <c r="M42" s="46"/>
      <c r="N42" s="23" t="s">
        <v>19</v>
      </c>
      <c r="O42" s="85">
        <v>0</v>
      </c>
      <c r="P42" s="85">
        <v>0</v>
      </c>
      <c r="Q42" s="85">
        <v>23</v>
      </c>
      <c r="R42" s="85">
        <v>59</v>
      </c>
      <c r="S42" s="85">
        <v>51</v>
      </c>
      <c r="T42" s="85">
        <v>31</v>
      </c>
      <c r="U42" s="85">
        <v>16</v>
      </c>
      <c r="V42" s="85">
        <v>0</v>
      </c>
      <c r="W42" s="54">
        <f t="shared" si="24"/>
        <v>180</v>
      </c>
      <c r="X42" s="54">
        <f t="shared" si="25"/>
        <v>0.79225352112676062</v>
      </c>
      <c r="Y42" s="46"/>
      <c r="Z42" s="23" t="s">
        <v>19</v>
      </c>
      <c r="AA42" s="85">
        <v>0</v>
      </c>
      <c r="AB42" s="85">
        <v>0</v>
      </c>
      <c r="AC42" s="85">
        <v>20</v>
      </c>
      <c r="AD42" s="85">
        <v>15</v>
      </c>
      <c r="AE42" s="87"/>
      <c r="AF42" s="87"/>
      <c r="AG42" s="87"/>
      <c r="AH42" s="87"/>
      <c r="AI42" s="54"/>
      <c r="AJ42" s="54"/>
    </row>
    <row r="43" spans="1:36" x14ac:dyDescent="0.2">
      <c r="A43" s="46"/>
      <c r="B43" s="23" t="s">
        <v>20</v>
      </c>
      <c r="C43" s="85">
        <v>0</v>
      </c>
      <c r="D43" s="85">
        <v>0</v>
      </c>
      <c r="E43" s="85">
        <v>10</v>
      </c>
      <c r="F43" s="85">
        <v>4</v>
      </c>
      <c r="G43" s="87"/>
      <c r="H43" s="87"/>
      <c r="I43" s="87"/>
      <c r="J43" s="87"/>
      <c r="K43" s="54"/>
      <c r="L43" s="54"/>
      <c r="M43" s="46"/>
      <c r="N43" s="23" t="s">
        <v>20</v>
      </c>
      <c r="O43" s="85">
        <v>0</v>
      </c>
      <c r="P43" s="85">
        <v>0</v>
      </c>
      <c r="Q43" s="85">
        <v>12</v>
      </c>
      <c r="R43" s="85">
        <v>36</v>
      </c>
      <c r="S43" s="85">
        <v>42</v>
      </c>
      <c r="T43" s="87"/>
      <c r="U43" s="87"/>
      <c r="V43" s="87"/>
      <c r="W43" s="54"/>
      <c r="X43" s="54"/>
      <c r="Y43" s="46"/>
      <c r="Z43" s="23" t="s">
        <v>20</v>
      </c>
      <c r="AA43" s="85">
        <v>0</v>
      </c>
      <c r="AB43" s="85">
        <v>0</v>
      </c>
      <c r="AC43" s="85">
        <v>6</v>
      </c>
      <c r="AD43" s="85">
        <v>8</v>
      </c>
      <c r="AE43" s="87"/>
      <c r="AF43" s="87"/>
      <c r="AG43" s="87"/>
      <c r="AH43" s="87"/>
      <c r="AI43" s="54"/>
      <c r="AJ43" s="54"/>
    </row>
    <row r="44" spans="1:36" x14ac:dyDescent="0.2">
      <c r="A44" s="46"/>
      <c r="B44" s="23" t="s">
        <v>21</v>
      </c>
      <c r="C44" s="85">
        <v>0</v>
      </c>
      <c r="D44" s="85">
        <v>0</v>
      </c>
      <c r="E44" s="86">
        <v>4</v>
      </c>
      <c r="F44" s="86">
        <v>6</v>
      </c>
      <c r="G44" s="88"/>
      <c r="H44" s="88"/>
      <c r="I44" s="88"/>
      <c r="J44" s="88"/>
      <c r="K44" s="54"/>
      <c r="L44" s="54"/>
      <c r="M44" s="46"/>
      <c r="N44" s="23" t="s">
        <v>21</v>
      </c>
      <c r="O44" s="85">
        <v>0</v>
      </c>
      <c r="P44" s="85">
        <v>0</v>
      </c>
      <c r="Q44" s="86">
        <v>29</v>
      </c>
      <c r="R44" s="86">
        <v>58</v>
      </c>
      <c r="S44" s="86">
        <v>35</v>
      </c>
      <c r="T44" s="88"/>
      <c r="U44" s="88"/>
      <c r="V44" s="88"/>
      <c r="W44" s="54"/>
      <c r="X44" s="54"/>
      <c r="Y44" s="46"/>
      <c r="Z44" s="23" t="s">
        <v>21</v>
      </c>
      <c r="AA44" s="85">
        <v>0</v>
      </c>
      <c r="AB44" s="85">
        <v>0</v>
      </c>
      <c r="AC44" s="86">
        <v>9</v>
      </c>
      <c r="AD44" s="86">
        <v>11</v>
      </c>
      <c r="AE44" s="88"/>
      <c r="AF44" s="88"/>
      <c r="AG44" s="88"/>
      <c r="AH44" s="88"/>
      <c r="AI44" s="54"/>
      <c r="AJ44" s="54"/>
    </row>
    <row r="45" spans="1:36" x14ac:dyDescent="0.2">
      <c r="A45" s="46"/>
      <c r="B45" s="23" t="s">
        <v>22</v>
      </c>
      <c r="C45" s="85">
        <v>0</v>
      </c>
      <c r="D45" s="85">
        <v>0</v>
      </c>
      <c r="E45" s="85">
        <v>9</v>
      </c>
      <c r="F45" s="85">
        <v>5</v>
      </c>
      <c r="G45" s="87">
        <v>3</v>
      </c>
      <c r="H45" s="88"/>
      <c r="I45" s="87"/>
      <c r="J45" s="87"/>
      <c r="K45" s="54"/>
      <c r="L45" s="54"/>
      <c r="M45" s="46"/>
      <c r="N45" s="23" t="s">
        <v>22</v>
      </c>
      <c r="O45" s="85">
        <v>0</v>
      </c>
      <c r="P45" s="85">
        <v>0</v>
      </c>
      <c r="Q45" s="85">
        <v>19</v>
      </c>
      <c r="R45" s="85">
        <v>49</v>
      </c>
      <c r="S45" s="85">
        <v>54</v>
      </c>
      <c r="T45" s="86">
        <v>17</v>
      </c>
      <c r="U45" s="85">
        <v>0</v>
      </c>
      <c r="V45" s="85">
        <v>0</v>
      </c>
      <c r="W45" s="54">
        <f t="shared" si="24"/>
        <v>139</v>
      </c>
      <c r="X45" s="54">
        <f t="shared" si="25"/>
        <v>0.61179577464788737</v>
      </c>
      <c r="Y45" s="46"/>
      <c r="Z45" s="23" t="s">
        <v>22</v>
      </c>
      <c r="AA45" s="85">
        <v>0</v>
      </c>
      <c r="AB45" s="85">
        <v>0</v>
      </c>
      <c r="AC45" s="85">
        <v>7</v>
      </c>
      <c r="AD45" s="85">
        <v>18</v>
      </c>
      <c r="AE45" s="85">
        <v>6</v>
      </c>
      <c r="AF45" s="86">
        <v>0</v>
      </c>
      <c r="AG45" s="85">
        <v>0</v>
      </c>
      <c r="AH45" s="85">
        <v>0</v>
      </c>
      <c r="AI45" s="54">
        <f t="shared" ref="AI45" si="27">SUM(AA45:AH45)</f>
        <v>31</v>
      </c>
      <c r="AJ45" s="54">
        <f t="shared" si="23"/>
        <v>0.17296962182269063</v>
      </c>
    </row>
    <row r="46" spans="1:36" x14ac:dyDescent="0.2">
      <c r="A46" s="46"/>
      <c r="B46" s="23" t="s">
        <v>11</v>
      </c>
      <c r="C46" s="55">
        <f t="shared" ref="C46:J46" si="28">AVERAGE(C36:C45)</f>
        <v>0</v>
      </c>
      <c r="D46" s="55">
        <f t="shared" si="28"/>
        <v>0</v>
      </c>
      <c r="E46" s="55">
        <f t="shared" si="28"/>
        <v>8.1</v>
      </c>
      <c r="F46" s="55">
        <f t="shared" si="28"/>
        <v>13.444444444444445</v>
      </c>
      <c r="G46" s="55">
        <f t="shared" si="28"/>
        <v>29.6</v>
      </c>
      <c r="H46" s="55">
        <f t="shared" si="28"/>
        <v>28.25</v>
      </c>
      <c r="I46" s="55">
        <f t="shared" si="28"/>
        <v>3</v>
      </c>
      <c r="J46" s="55">
        <f t="shared" si="28"/>
        <v>0</v>
      </c>
      <c r="K46" s="55">
        <f>AVERAGE(K36:K45)</f>
        <v>96.75</v>
      </c>
      <c r="L46" s="55">
        <f>K46/K$13</f>
        <v>0.52439024390243905</v>
      </c>
      <c r="M46" s="46"/>
      <c r="N46" s="23" t="s">
        <v>11</v>
      </c>
      <c r="O46" s="55">
        <f t="shared" ref="O46:V46" si="29">AVERAGE(O36:O45)</f>
        <v>0</v>
      </c>
      <c r="P46" s="55">
        <f t="shared" si="29"/>
        <v>0</v>
      </c>
      <c r="Q46" s="55">
        <f t="shared" si="29"/>
        <v>22.4</v>
      </c>
      <c r="R46" s="55">
        <f t="shared" si="29"/>
        <v>47.7</v>
      </c>
      <c r="S46" s="55">
        <f t="shared" si="29"/>
        <v>47.111111111111114</v>
      </c>
      <c r="T46" s="55">
        <f t="shared" si="29"/>
        <v>22.8</v>
      </c>
      <c r="U46" s="55">
        <f t="shared" si="29"/>
        <v>5.6</v>
      </c>
      <c r="V46" s="55">
        <f t="shared" si="29"/>
        <v>0.4</v>
      </c>
      <c r="W46" s="55">
        <f>AVERAGE(W36:W45)</f>
        <v>160.19999999999999</v>
      </c>
      <c r="X46" s="55">
        <f>W46/W$13</f>
        <v>0.70510563380281688</v>
      </c>
      <c r="Y46" s="57"/>
      <c r="Z46" s="23" t="s">
        <v>11</v>
      </c>
      <c r="AA46" s="55">
        <f t="shared" ref="AA46:AH46" si="30">AVERAGE(AA36:AA45)</f>
        <v>0</v>
      </c>
      <c r="AB46" s="55">
        <f t="shared" si="30"/>
        <v>0</v>
      </c>
      <c r="AC46" s="55">
        <f t="shared" si="30"/>
        <v>10.3</v>
      </c>
      <c r="AD46" s="55">
        <f t="shared" si="30"/>
        <v>11.4</v>
      </c>
      <c r="AE46" s="55">
        <f t="shared" si="30"/>
        <v>22.2</v>
      </c>
      <c r="AF46" s="55">
        <f t="shared" si="30"/>
        <v>10.75</v>
      </c>
      <c r="AG46" s="55">
        <f t="shared" si="30"/>
        <v>0</v>
      </c>
      <c r="AH46" s="55">
        <f t="shared" si="30"/>
        <v>0</v>
      </c>
      <c r="AI46" s="55">
        <f>AVERAGE(AI36:AI45)</f>
        <v>66.25</v>
      </c>
      <c r="AJ46" s="55">
        <f>AI46/AI$13</f>
        <v>0.36965282083075013</v>
      </c>
    </row>
    <row r="47" spans="1:36" x14ac:dyDescent="0.2">
      <c r="A47" s="46"/>
      <c r="B47" s="66" t="s">
        <v>12</v>
      </c>
      <c r="C47" s="69">
        <f t="shared" ref="C47:J47" si="31">(STDEV(C36:C45))/(SQRT(COUNT(C36:C45)))</f>
        <v>0</v>
      </c>
      <c r="D47" s="69">
        <f t="shared" si="31"/>
        <v>0</v>
      </c>
      <c r="E47" s="69">
        <f t="shared" si="31"/>
        <v>1.1874342087037917</v>
      </c>
      <c r="F47" s="69">
        <f t="shared" si="31"/>
        <v>3.5398960715719983</v>
      </c>
      <c r="G47" s="69">
        <f t="shared" si="31"/>
        <v>7.1665891468675653</v>
      </c>
      <c r="H47" s="69">
        <f t="shared" si="31"/>
        <v>3.8160843806184368</v>
      </c>
      <c r="I47" s="69">
        <f t="shared" si="31"/>
        <v>2.1213203435596424</v>
      </c>
      <c r="J47" s="69">
        <f t="shared" si="31"/>
        <v>0</v>
      </c>
      <c r="K47" s="69">
        <f>(STDEV(K36:K45))/(SQRT(COUNT(K36:K45)))</f>
        <v>8.0143101179494334</v>
      </c>
      <c r="L47" s="55">
        <f>K47/K$13</f>
        <v>4.3437995219238121E-2</v>
      </c>
      <c r="M47" s="46"/>
      <c r="N47" s="66" t="s">
        <v>12</v>
      </c>
      <c r="O47" s="69">
        <f t="shared" ref="O47:V47" si="32">(STDEV(O36:O45))/(SQRT(COUNT(O36:O45)))</f>
        <v>0</v>
      </c>
      <c r="P47" s="69">
        <f t="shared" si="32"/>
        <v>0</v>
      </c>
      <c r="Q47" s="69">
        <f t="shared" si="32"/>
        <v>3.3373309362090198</v>
      </c>
      <c r="R47" s="69">
        <f t="shared" si="32"/>
        <v>4.7470458650032468</v>
      </c>
      <c r="S47" s="69">
        <f t="shared" si="32"/>
        <v>5.0756620926744489</v>
      </c>
      <c r="T47" s="69">
        <f t="shared" si="32"/>
        <v>2.6907248094147436</v>
      </c>
      <c r="U47" s="69">
        <f t="shared" si="32"/>
        <v>2.7313000567495322</v>
      </c>
      <c r="V47" s="69">
        <f t="shared" si="32"/>
        <v>0.39999999999999997</v>
      </c>
      <c r="W47" s="69">
        <f>(STDEV(W36:W45))/(SQRT(COUNT(W36:W45)))</f>
        <v>8.7372764635211215</v>
      </c>
      <c r="X47" s="55">
        <f>W47/W$13</f>
        <v>3.8456322462680992E-2</v>
      </c>
      <c r="Y47" s="70"/>
      <c r="Z47" s="66" t="s">
        <v>12</v>
      </c>
      <c r="AA47" s="69">
        <f t="shared" ref="AA47:AH47" si="33">(STDEV(AA36:AA45))/(SQRT(COUNT(AA36:AA45)))</f>
        <v>0</v>
      </c>
      <c r="AB47" s="69">
        <f t="shared" si="33"/>
        <v>0</v>
      </c>
      <c r="AC47" s="69">
        <f t="shared" si="33"/>
        <v>1.7704362299852663</v>
      </c>
      <c r="AD47" s="69">
        <f t="shared" si="33"/>
        <v>1.9787762772874442</v>
      </c>
      <c r="AE47" s="69">
        <f t="shared" si="33"/>
        <v>7.172168430816444</v>
      </c>
      <c r="AF47" s="69">
        <f t="shared" si="33"/>
        <v>3.6142080737002402</v>
      </c>
      <c r="AG47" s="69">
        <f t="shared" si="33"/>
        <v>0</v>
      </c>
      <c r="AH47" s="69">
        <f t="shared" si="33"/>
        <v>0</v>
      </c>
      <c r="AI47" s="69">
        <f>(STDEV(AI36:AI45))/(SQRT(COUNT(AI36:AI45)))</f>
        <v>11.898004034290794</v>
      </c>
      <c r="AJ47" s="55">
        <f>AI47/AI$13</f>
        <v>6.6386879298584722E-2</v>
      </c>
    </row>
    <row r="48" spans="1:36" x14ac:dyDescent="0.2">
      <c r="A48" s="46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43"/>
      <c r="M48" s="46"/>
      <c r="N48" s="61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3"/>
      <c r="Z48" s="61"/>
      <c r="AA48" s="62"/>
      <c r="AB48" s="62"/>
      <c r="AC48" s="62"/>
      <c r="AD48" s="62"/>
      <c r="AE48" s="62"/>
      <c r="AF48" s="62"/>
      <c r="AG48" s="62"/>
      <c r="AH48" s="62"/>
      <c r="AI48" s="62"/>
      <c r="AJ48" s="43"/>
    </row>
    <row r="49" spans="1:36" x14ac:dyDescent="0.2">
      <c r="A49" s="46"/>
      <c r="B49" s="50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6"/>
      <c r="N49" s="50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6"/>
      <c r="Z49" s="50"/>
      <c r="AA49" s="43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1:36" x14ac:dyDescent="0.2">
      <c r="A50" s="46"/>
      <c r="B50" s="50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6"/>
      <c r="N50" s="50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6"/>
      <c r="Z50" s="50"/>
      <c r="AA50" s="43"/>
      <c r="AB50" s="43"/>
      <c r="AC50" s="43"/>
      <c r="AD50" s="43"/>
      <c r="AE50" s="43"/>
      <c r="AF50" s="43"/>
      <c r="AG50" s="43"/>
      <c r="AH50" s="43"/>
      <c r="AI50" s="43"/>
      <c r="AJ50" s="43"/>
    </row>
    <row r="51" spans="1:36" x14ac:dyDescent="0.2">
      <c r="A51" s="46"/>
      <c r="B51" s="64" t="s">
        <v>94</v>
      </c>
      <c r="C51" s="65">
        <v>0</v>
      </c>
      <c r="D51" s="65">
        <v>1</v>
      </c>
      <c r="E51" s="65">
        <v>2</v>
      </c>
      <c r="F51" s="65">
        <v>3</v>
      </c>
      <c r="G51" s="65">
        <v>4</v>
      </c>
      <c r="H51" s="65">
        <v>5</v>
      </c>
      <c r="I51" s="65">
        <v>6</v>
      </c>
      <c r="J51" s="65">
        <v>7</v>
      </c>
      <c r="K51" s="65" t="s">
        <v>0</v>
      </c>
      <c r="L51" s="65" t="s">
        <v>31</v>
      </c>
      <c r="M51" s="46"/>
      <c r="N51" s="64" t="s">
        <v>99</v>
      </c>
      <c r="O51" s="65">
        <v>0</v>
      </c>
      <c r="P51" s="65">
        <v>1</v>
      </c>
      <c r="Q51" s="65">
        <v>2</v>
      </c>
      <c r="R51" s="65">
        <v>3</v>
      </c>
      <c r="S51" s="65">
        <v>4</v>
      </c>
      <c r="T51" s="65">
        <v>5</v>
      </c>
      <c r="U51" s="65">
        <v>6</v>
      </c>
      <c r="V51" s="65">
        <v>7</v>
      </c>
      <c r="W51" s="65" t="s">
        <v>0</v>
      </c>
      <c r="X51" s="65" t="s">
        <v>40</v>
      </c>
      <c r="Y51" s="51"/>
      <c r="Z51" s="64" t="s">
        <v>102</v>
      </c>
      <c r="AA51" s="65">
        <v>0</v>
      </c>
      <c r="AB51" s="65">
        <v>1</v>
      </c>
      <c r="AC51" s="65">
        <v>2</v>
      </c>
      <c r="AD51" s="65">
        <v>3</v>
      </c>
      <c r="AE51" s="65">
        <v>4</v>
      </c>
      <c r="AF51" s="65">
        <v>5</v>
      </c>
      <c r="AG51" s="65">
        <v>6</v>
      </c>
      <c r="AH51" s="65">
        <v>7</v>
      </c>
      <c r="AI51" s="65" t="s">
        <v>0</v>
      </c>
      <c r="AJ51" s="65" t="s">
        <v>40</v>
      </c>
    </row>
    <row r="52" spans="1:36" x14ac:dyDescent="0.2">
      <c r="A52" s="46"/>
      <c r="B52" s="23" t="s">
        <v>13</v>
      </c>
      <c r="C52" s="85">
        <v>0</v>
      </c>
      <c r="D52" s="85">
        <v>0</v>
      </c>
      <c r="E52" s="87"/>
      <c r="F52" s="87"/>
      <c r="G52" s="88"/>
      <c r="H52" s="87"/>
      <c r="I52" s="87"/>
      <c r="J52" s="87"/>
      <c r="K52" s="54"/>
      <c r="L52" s="54"/>
      <c r="M52" s="46"/>
      <c r="N52" s="23" t="s">
        <v>13</v>
      </c>
      <c r="O52" s="85">
        <v>0</v>
      </c>
      <c r="P52" s="85">
        <v>0</v>
      </c>
      <c r="Q52" s="85">
        <v>48</v>
      </c>
      <c r="R52" s="85">
        <v>53</v>
      </c>
      <c r="S52" s="86">
        <v>41</v>
      </c>
      <c r="T52" s="87"/>
      <c r="U52" s="87"/>
      <c r="V52" s="87"/>
      <c r="W52" s="86"/>
      <c r="X52" s="54"/>
      <c r="Y52" s="46"/>
      <c r="Z52" s="23" t="s">
        <v>13</v>
      </c>
      <c r="AA52" s="85">
        <v>0</v>
      </c>
      <c r="AB52" s="85">
        <v>0</v>
      </c>
      <c r="AC52" s="85">
        <v>12</v>
      </c>
      <c r="AD52" s="85">
        <v>12</v>
      </c>
      <c r="AE52" s="88"/>
      <c r="AF52" s="87"/>
      <c r="AG52" s="87"/>
      <c r="AH52" s="87"/>
      <c r="AI52" s="95"/>
      <c r="AJ52" s="54"/>
    </row>
    <row r="53" spans="1:36" x14ac:dyDescent="0.2">
      <c r="A53" s="46"/>
      <c r="B53" s="23" t="s">
        <v>29</v>
      </c>
      <c r="C53" s="85">
        <v>0</v>
      </c>
      <c r="D53" s="85">
        <v>0</v>
      </c>
      <c r="E53" s="85">
        <v>6</v>
      </c>
      <c r="F53" s="85">
        <v>15</v>
      </c>
      <c r="G53" s="86">
        <v>12</v>
      </c>
      <c r="H53" s="87"/>
      <c r="I53" s="87"/>
      <c r="J53" s="87"/>
      <c r="K53" s="54"/>
      <c r="L53" s="54"/>
      <c r="M53" s="46"/>
      <c r="N53" s="23" t="s">
        <v>29</v>
      </c>
      <c r="O53" s="85">
        <v>0</v>
      </c>
      <c r="P53" s="85">
        <v>0</v>
      </c>
      <c r="Q53" s="85">
        <v>17</v>
      </c>
      <c r="R53" s="85">
        <v>54</v>
      </c>
      <c r="S53" s="86">
        <v>37</v>
      </c>
      <c r="T53" s="85">
        <v>22</v>
      </c>
      <c r="U53" s="85">
        <v>12</v>
      </c>
      <c r="V53" s="85">
        <v>3</v>
      </c>
      <c r="W53" s="86">
        <f t="shared" ref="W53:W57" si="34">SUM(O53:V53)</f>
        <v>145</v>
      </c>
      <c r="X53" s="54">
        <f t="shared" ref="X53:X57" si="35">W53/W$13</f>
        <v>0.63820422535211274</v>
      </c>
      <c r="Y53" s="46"/>
      <c r="Z53" s="23" t="s">
        <v>29</v>
      </c>
      <c r="AA53" s="85">
        <v>0</v>
      </c>
      <c r="AB53" s="85">
        <v>0</v>
      </c>
      <c r="AC53" s="85">
        <v>2</v>
      </c>
      <c r="AD53" s="85">
        <v>29</v>
      </c>
      <c r="AE53" s="86">
        <v>25</v>
      </c>
      <c r="AF53" s="85">
        <v>8</v>
      </c>
      <c r="AG53" s="85">
        <v>0</v>
      </c>
      <c r="AH53" s="85">
        <v>0</v>
      </c>
      <c r="AI53" s="54">
        <f>SUM(AA53:AH53)</f>
        <v>64</v>
      </c>
      <c r="AJ53" s="54">
        <f>AI53/AI$13</f>
        <v>0.35709857408555484</v>
      </c>
    </row>
    <row r="54" spans="1:36" x14ac:dyDescent="0.2">
      <c r="A54" s="46"/>
      <c r="B54" s="23" t="s">
        <v>30</v>
      </c>
      <c r="C54" s="85">
        <v>0</v>
      </c>
      <c r="D54" s="85">
        <v>0</v>
      </c>
      <c r="E54" s="90">
        <v>7</v>
      </c>
      <c r="F54" s="85">
        <v>19</v>
      </c>
      <c r="G54" s="86">
        <v>30</v>
      </c>
      <c r="H54" s="85">
        <v>18</v>
      </c>
      <c r="I54" s="85">
        <v>0</v>
      </c>
      <c r="J54" s="85">
        <v>0</v>
      </c>
      <c r="K54" s="54">
        <f t="shared" ref="K54" si="36">SUM(C54:J54)</f>
        <v>74</v>
      </c>
      <c r="L54" s="54">
        <f t="shared" ref="L54:L58" si="37">K54/K$13</f>
        <v>0.40108401084010842</v>
      </c>
      <c r="M54" s="46"/>
      <c r="N54" s="23" t="s">
        <v>30</v>
      </c>
      <c r="O54" s="85">
        <v>0</v>
      </c>
      <c r="P54" s="85">
        <v>0</v>
      </c>
      <c r="Q54" s="90">
        <v>21</v>
      </c>
      <c r="R54" s="85">
        <v>52</v>
      </c>
      <c r="S54" s="86">
        <v>25</v>
      </c>
      <c r="T54" s="85">
        <v>18</v>
      </c>
      <c r="U54" s="85">
        <v>4</v>
      </c>
      <c r="V54" s="85">
        <v>0</v>
      </c>
      <c r="W54" s="86">
        <f t="shared" si="34"/>
        <v>120</v>
      </c>
      <c r="X54" s="54">
        <f t="shared" si="35"/>
        <v>0.52816901408450712</v>
      </c>
      <c r="Y54" s="46"/>
      <c r="Z54" s="23" t="s">
        <v>30</v>
      </c>
      <c r="AA54" s="85">
        <v>0</v>
      </c>
      <c r="AB54" s="85">
        <v>0</v>
      </c>
      <c r="AC54" s="90">
        <v>3</v>
      </c>
      <c r="AD54" s="85">
        <v>0</v>
      </c>
      <c r="AE54" s="88"/>
      <c r="AF54" s="87"/>
      <c r="AG54" s="87"/>
      <c r="AH54" s="87"/>
      <c r="AI54" s="54"/>
      <c r="AJ54" s="54"/>
    </row>
    <row r="55" spans="1:36" x14ac:dyDescent="0.2">
      <c r="A55" s="46"/>
      <c r="B55" s="23" t="s">
        <v>16</v>
      </c>
      <c r="C55" s="85">
        <v>0</v>
      </c>
      <c r="D55" s="85">
        <v>0</v>
      </c>
      <c r="E55" s="85">
        <v>8</v>
      </c>
      <c r="F55" s="85">
        <v>8</v>
      </c>
      <c r="G55" s="88"/>
      <c r="H55" s="87"/>
      <c r="I55" s="87"/>
      <c r="J55" s="87"/>
      <c r="K55" s="54"/>
      <c r="L55" s="54"/>
      <c r="M55" s="46"/>
      <c r="N55" s="23" t="s">
        <v>16</v>
      </c>
      <c r="O55" s="85">
        <v>0</v>
      </c>
      <c r="P55" s="85">
        <v>0</v>
      </c>
      <c r="Q55" s="85">
        <v>40</v>
      </c>
      <c r="R55" s="85">
        <v>65</v>
      </c>
      <c r="S55" s="86">
        <v>12</v>
      </c>
      <c r="T55" s="85">
        <v>10</v>
      </c>
      <c r="U55" s="85">
        <v>0</v>
      </c>
      <c r="V55" s="85">
        <v>0</v>
      </c>
      <c r="W55" s="86">
        <f t="shared" si="34"/>
        <v>127</v>
      </c>
      <c r="X55" s="54">
        <f t="shared" si="35"/>
        <v>0.55897887323943662</v>
      </c>
      <c r="Y55" s="46"/>
      <c r="Z55" s="23" t="s">
        <v>16</v>
      </c>
      <c r="AA55" s="85">
        <v>0</v>
      </c>
      <c r="AB55" s="85">
        <v>0</v>
      </c>
      <c r="AC55" s="85">
        <v>11</v>
      </c>
      <c r="AD55" s="85">
        <v>18</v>
      </c>
      <c r="AE55" s="86">
        <v>32</v>
      </c>
      <c r="AF55" s="85">
        <v>17</v>
      </c>
      <c r="AG55" s="85">
        <v>0</v>
      </c>
      <c r="AH55" s="85">
        <v>0</v>
      </c>
      <c r="AI55" s="54">
        <f t="shared" ref="AI54:AI61" si="38">SUM(AA55:AH55)</f>
        <v>78</v>
      </c>
      <c r="AJ55" s="54">
        <f t="shared" ref="AJ54:AJ60" si="39">AI55/AI$13</f>
        <v>0.43521388716676995</v>
      </c>
    </row>
    <row r="56" spans="1:36" x14ac:dyDescent="0.2">
      <c r="A56" s="46"/>
      <c r="B56" s="23" t="s">
        <v>17</v>
      </c>
      <c r="C56" s="85">
        <v>0</v>
      </c>
      <c r="D56" s="85">
        <v>0</v>
      </c>
      <c r="E56" s="87"/>
      <c r="F56" s="87"/>
      <c r="G56" s="88"/>
      <c r="H56" s="88"/>
      <c r="I56" s="87"/>
      <c r="J56" s="87"/>
      <c r="K56" s="54"/>
      <c r="L56" s="54"/>
      <c r="M56" s="46"/>
      <c r="N56" s="23" t="s">
        <v>17</v>
      </c>
      <c r="O56" s="85">
        <v>0</v>
      </c>
      <c r="P56" s="85">
        <v>0</v>
      </c>
      <c r="Q56" s="85">
        <v>41</v>
      </c>
      <c r="R56" s="85">
        <v>81</v>
      </c>
      <c r="S56" s="86">
        <v>49</v>
      </c>
      <c r="T56" s="86">
        <v>5</v>
      </c>
      <c r="U56" s="85">
        <v>0</v>
      </c>
      <c r="V56" s="85">
        <v>0</v>
      </c>
      <c r="W56" s="86">
        <f t="shared" si="34"/>
        <v>176</v>
      </c>
      <c r="X56" s="54">
        <f t="shared" si="35"/>
        <v>0.77464788732394374</v>
      </c>
      <c r="Y56" s="46"/>
      <c r="Z56" s="23" t="s">
        <v>17</v>
      </c>
      <c r="AA56" s="85">
        <v>0</v>
      </c>
      <c r="AB56" s="85">
        <v>0</v>
      </c>
      <c r="AC56" s="85">
        <v>13</v>
      </c>
      <c r="AD56" s="85">
        <v>23</v>
      </c>
      <c r="AE56" s="86">
        <v>42</v>
      </c>
      <c r="AF56" s="86">
        <v>12</v>
      </c>
      <c r="AG56" s="85">
        <v>0</v>
      </c>
      <c r="AH56" s="85">
        <v>0</v>
      </c>
      <c r="AI56" s="54">
        <f t="shared" si="38"/>
        <v>90</v>
      </c>
      <c r="AJ56" s="54">
        <f t="shared" si="39"/>
        <v>0.50216986980781153</v>
      </c>
    </row>
    <row r="57" spans="1:36" x14ac:dyDescent="0.2">
      <c r="A57" s="46"/>
      <c r="B57" s="23" t="s">
        <v>18</v>
      </c>
      <c r="C57" s="85">
        <v>0</v>
      </c>
      <c r="D57" s="85">
        <v>0</v>
      </c>
      <c r="E57" s="85">
        <v>8</v>
      </c>
      <c r="F57" s="85">
        <v>6</v>
      </c>
      <c r="G57" s="86">
        <v>27</v>
      </c>
      <c r="H57" s="87"/>
      <c r="I57" s="87"/>
      <c r="J57" s="87"/>
      <c r="K57" s="54"/>
      <c r="L57" s="54"/>
      <c r="M57" s="46"/>
      <c r="N57" s="23" t="s">
        <v>18</v>
      </c>
      <c r="O57" s="85">
        <v>0</v>
      </c>
      <c r="P57" s="85">
        <v>0</v>
      </c>
      <c r="Q57" s="85">
        <v>29</v>
      </c>
      <c r="R57" s="85">
        <v>55</v>
      </c>
      <c r="S57" s="86">
        <v>0</v>
      </c>
      <c r="T57" s="85">
        <v>20</v>
      </c>
      <c r="U57" s="85">
        <v>6</v>
      </c>
      <c r="V57" s="85">
        <v>0</v>
      </c>
      <c r="W57" s="86">
        <f t="shared" si="34"/>
        <v>110</v>
      </c>
      <c r="X57" s="54">
        <f t="shared" si="35"/>
        <v>0.48415492957746481</v>
      </c>
      <c r="Y57" s="46"/>
      <c r="Z57" s="23" t="s">
        <v>18</v>
      </c>
      <c r="AA57" s="85">
        <v>0</v>
      </c>
      <c r="AB57" s="85">
        <v>0</v>
      </c>
      <c r="AC57" s="85">
        <v>2</v>
      </c>
      <c r="AD57" s="85">
        <v>6</v>
      </c>
      <c r="AE57" s="88"/>
      <c r="AF57" s="87"/>
      <c r="AG57" s="87"/>
      <c r="AH57" s="87"/>
      <c r="AI57" s="54"/>
      <c r="AJ57" s="54"/>
    </row>
    <row r="58" spans="1:36" x14ac:dyDescent="0.2">
      <c r="A58" s="46"/>
      <c r="B58" s="23" t="s">
        <v>19</v>
      </c>
      <c r="C58" s="85">
        <v>0</v>
      </c>
      <c r="D58" s="85">
        <v>0</v>
      </c>
      <c r="E58" s="85">
        <v>4</v>
      </c>
      <c r="F58" s="85">
        <v>16</v>
      </c>
      <c r="G58" s="86">
        <v>48</v>
      </c>
      <c r="H58" s="85">
        <v>4</v>
      </c>
      <c r="I58" s="85">
        <v>0</v>
      </c>
      <c r="J58" s="85">
        <v>0</v>
      </c>
      <c r="K58" s="54">
        <f t="shared" ref="K58" si="40">SUM(C58:J58)</f>
        <v>72</v>
      </c>
      <c r="L58" s="54">
        <f t="shared" si="37"/>
        <v>0.3902439024390244</v>
      </c>
      <c r="M58" s="46"/>
      <c r="N58" s="23" t="s">
        <v>19</v>
      </c>
      <c r="O58" s="85">
        <v>0</v>
      </c>
      <c r="P58" s="85">
        <v>0</v>
      </c>
      <c r="Q58" s="85">
        <v>25</v>
      </c>
      <c r="R58" s="85">
        <v>58</v>
      </c>
      <c r="S58" s="86">
        <v>40</v>
      </c>
      <c r="T58" s="85">
        <v>8</v>
      </c>
      <c r="U58" s="85">
        <v>2</v>
      </c>
      <c r="V58" s="85">
        <v>0</v>
      </c>
      <c r="W58" s="86">
        <f t="shared" ref="W58:W61" si="41">SUM(O58:V58)</f>
        <v>133</v>
      </c>
      <c r="X58" s="54">
        <f t="shared" ref="X58:X61" si="42">W58/W$13</f>
        <v>0.585387323943662</v>
      </c>
      <c r="Y58" s="46"/>
      <c r="Z58" s="23" t="s">
        <v>19</v>
      </c>
      <c r="AA58" s="85">
        <v>0</v>
      </c>
      <c r="AB58" s="85">
        <v>0</v>
      </c>
      <c r="AC58" s="85">
        <v>0</v>
      </c>
      <c r="AD58" s="85">
        <v>4</v>
      </c>
      <c r="AE58" s="86">
        <v>9</v>
      </c>
      <c r="AF58" s="87"/>
      <c r="AG58" s="87"/>
      <c r="AH58" s="87"/>
      <c r="AI58" s="54"/>
      <c r="AJ58" s="54"/>
    </row>
    <row r="59" spans="1:36" x14ac:dyDescent="0.2">
      <c r="A59" s="46"/>
      <c r="B59" s="23" t="s">
        <v>20</v>
      </c>
      <c r="C59" s="85">
        <v>0</v>
      </c>
      <c r="D59" s="85">
        <v>0</v>
      </c>
      <c r="E59" s="91"/>
      <c r="F59" s="88"/>
      <c r="G59" s="88"/>
      <c r="H59" s="87"/>
      <c r="I59" s="87"/>
      <c r="J59" s="87"/>
      <c r="K59" s="54"/>
      <c r="L59" s="54"/>
      <c r="M59" s="46"/>
      <c r="N59" s="23" t="s">
        <v>20</v>
      </c>
      <c r="O59" s="85">
        <v>0</v>
      </c>
      <c r="P59" s="85">
        <v>0</v>
      </c>
      <c r="Q59" s="90">
        <v>12</v>
      </c>
      <c r="R59" s="86">
        <v>5</v>
      </c>
      <c r="S59" s="86">
        <v>0</v>
      </c>
      <c r="T59" s="87"/>
      <c r="U59" s="87"/>
      <c r="V59" s="87"/>
      <c r="W59" s="86"/>
      <c r="X59" s="54"/>
      <c r="Y59" s="46"/>
      <c r="Z59" s="23" t="s">
        <v>20</v>
      </c>
      <c r="AA59" s="85">
        <v>0</v>
      </c>
      <c r="AB59" s="85">
        <v>0</v>
      </c>
      <c r="AC59" s="90">
        <v>4</v>
      </c>
      <c r="AD59" s="86">
        <v>13</v>
      </c>
      <c r="AE59" s="88"/>
      <c r="AF59" s="87"/>
      <c r="AG59" s="87"/>
      <c r="AH59" s="87"/>
      <c r="AI59" s="54"/>
      <c r="AJ59" s="54"/>
    </row>
    <row r="60" spans="1:36" x14ac:dyDescent="0.2">
      <c r="A60" s="46"/>
      <c r="B60" s="23" t="s">
        <v>21</v>
      </c>
      <c r="C60" s="85">
        <v>0</v>
      </c>
      <c r="D60" s="85">
        <v>0</v>
      </c>
      <c r="E60" s="87"/>
      <c r="F60" s="87"/>
      <c r="G60" s="88"/>
      <c r="H60" s="87"/>
      <c r="I60" s="87"/>
      <c r="J60" s="87"/>
      <c r="K60" s="54"/>
      <c r="L60" s="54"/>
      <c r="M60" s="46"/>
      <c r="N60" s="23" t="s">
        <v>21</v>
      </c>
      <c r="O60" s="85">
        <v>0</v>
      </c>
      <c r="P60" s="85">
        <v>0</v>
      </c>
      <c r="Q60" s="85">
        <v>22</v>
      </c>
      <c r="R60" s="85">
        <v>17</v>
      </c>
      <c r="S60" s="88"/>
      <c r="T60" s="87"/>
      <c r="U60" s="87"/>
      <c r="V60" s="87"/>
      <c r="W60" s="86"/>
      <c r="X60" s="54"/>
      <c r="Y60" s="46"/>
      <c r="Z60" s="23" t="s">
        <v>21</v>
      </c>
      <c r="AA60" s="85">
        <v>0</v>
      </c>
      <c r="AB60" s="85">
        <v>0</v>
      </c>
      <c r="AC60" s="85">
        <v>9</v>
      </c>
      <c r="AD60" s="85">
        <v>7</v>
      </c>
      <c r="AE60" s="88"/>
      <c r="AF60" s="87"/>
      <c r="AG60" s="87"/>
      <c r="AH60" s="87"/>
      <c r="AI60" s="54"/>
      <c r="AJ60" s="54"/>
    </row>
    <row r="61" spans="1:36" x14ac:dyDescent="0.2">
      <c r="A61" s="46"/>
      <c r="B61" s="23" t="s">
        <v>22</v>
      </c>
      <c r="C61" s="85">
        <v>0</v>
      </c>
      <c r="D61" s="85">
        <v>0</v>
      </c>
      <c r="E61" s="85">
        <v>14</v>
      </c>
      <c r="F61" s="85">
        <v>10</v>
      </c>
      <c r="G61" s="88"/>
      <c r="H61" s="87"/>
      <c r="I61" s="87"/>
      <c r="J61" s="87"/>
      <c r="K61" s="54"/>
      <c r="L61" s="54"/>
      <c r="M61" s="46"/>
      <c r="N61" s="23" t="s">
        <v>22</v>
      </c>
      <c r="O61" s="85">
        <v>0</v>
      </c>
      <c r="P61" s="85">
        <v>0</v>
      </c>
      <c r="Q61" s="85">
        <v>47</v>
      </c>
      <c r="R61" s="85">
        <v>89</v>
      </c>
      <c r="S61" s="88"/>
      <c r="T61" s="87"/>
      <c r="U61" s="87"/>
      <c r="V61" s="87"/>
      <c r="W61" s="86"/>
      <c r="X61" s="54"/>
      <c r="Y61" s="46"/>
      <c r="Z61" s="23" t="s">
        <v>22</v>
      </c>
      <c r="AA61" s="85">
        <v>0</v>
      </c>
      <c r="AB61" s="85">
        <v>0</v>
      </c>
      <c r="AC61" s="85">
        <v>5</v>
      </c>
      <c r="AD61" s="85">
        <v>5</v>
      </c>
      <c r="AE61" s="88"/>
      <c r="AF61" s="87"/>
      <c r="AG61" s="87"/>
      <c r="AH61" s="87"/>
      <c r="AI61" s="54"/>
      <c r="AJ61" s="54"/>
    </row>
    <row r="62" spans="1:36" x14ac:dyDescent="0.2">
      <c r="A62" s="46"/>
      <c r="B62" s="23" t="s">
        <v>11</v>
      </c>
      <c r="C62" s="55">
        <f t="shared" ref="C62:J62" si="43">AVERAGE(C52:C61)</f>
        <v>0</v>
      </c>
      <c r="D62" s="55">
        <f t="shared" si="43"/>
        <v>0</v>
      </c>
      <c r="E62" s="55">
        <f t="shared" si="43"/>
        <v>7.833333333333333</v>
      </c>
      <c r="F62" s="55">
        <f t="shared" si="43"/>
        <v>12.333333333333334</v>
      </c>
      <c r="G62" s="55">
        <f t="shared" si="43"/>
        <v>29.25</v>
      </c>
      <c r="H62" s="55">
        <f t="shared" si="43"/>
        <v>11</v>
      </c>
      <c r="I62" s="55">
        <f t="shared" si="43"/>
        <v>0</v>
      </c>
      <c r="J62" s="55">
        <f t="shared" si="43"/>
        <v>0</v>
      </c>
      <c r="K62" s="55">
        <f>AVERAGE(K54:K61)</f>
        <v>73</v>
      </c>
      <c r="L62" s="55">
        <f>K62/K$13</f>
        <v>0.39566395663956638</v>
      </c>
      <c r="M62" s="46"/>
      <c r="N62" s="23" t="s">
        <v>11</v>
      </c>
      <c r="O62" s="55">
        <f t="shared" ref="O62:V62" si="44">AVERAGE(O52:O61)</f>
        <v>0</v>
      </c>
      <c r="P62" s="55">
        <f t="shared" si="44"/>
        <v>0</v>
      </c>
      <c r="Q62" s="55">
        <f t="shared" si="44"/>
        <v>30.2</v>
      </c>
      <c r="R62" s="55">
        <f t="shared" si="44"/>
        <v>52.9</v>
      </c>
      <c r="S62" s="55">
        <f t="shared" si="44"/>
        <v>25.5</v>
      </c>
      <c r="T62" s="55">
        <f>AVERAGE(T52:T61)</f>
        <v>13.833333333333334</v>
      </c>
      <c r="U62" s="55">
        <f t="shared" si="44"/>
        <v>4</v>
      </c>
      <c r="V62" s="55">
        <f t="shared" si="44"/>
        <v>0.5</v>
      </c>
      <c r="W62" s="55">
        <f>AVERAGE(W53:W61)</f>
        <v>135.16666666666666</v>
      </c>
      <c r="X62" s="55">
        <f>W62/W$13</f>
        <v>0.59492370892018775</v>
      </c>
      <c r="Y62" s="46"/>
      <c r="Z62" s="23" t="s">
        <v>11</v>
      </c>
      <c r="AA62" s="55">
        <f t="shared" ref="AA62:AE62" si="45">AVERAGE(AA52:AA61)</f>
        <v>0</v>
      </c>
      <c r="AB62" s="55">
        <f t="shared" si="45"/>
        <v>0</v>
      </c>
      <c r="AC62" s="55">
        <f t="shared" si="45"/>
        <v>6.1</v>
      </c>
      <c r="AD62" s="55">
        <f t="shared" si="45"/>
        <v>11.7</v>
      </c>
      <c r="AE62" s="55">
        <f t="shared" si="45"/>
        <v>27</v>
      </c>
      <c r="AF62" s="55">
        <f>AVERAGE(AF52:AF61)</f>
        <v>12.333333333333334</v>
      </c>
      <c r="AG62" s="55">
        <f t="shared" ref="AG62:AH62" si="46">AVERAGE(AG52:AG61)</f>
        <v>0</v>
      </c>
      <c r="AH62" s="55">
        <f t="shared" si="46"/>
        <v>0</v>
      </c>
      <c r="AI62" s="55">
        <f>AVERAGE(AI52:AI60)</f>
        <v>77.333333333333329</v>
      </c>
      <c r="AJ62" s="55">
        <f>AI62/AI$13</f>
        <v>0.43149411035337876</v>
      </c>
    </row>
    <row r="63" spans="1:36" x14ac:dyDescent="0.2">
      <c r="A63" s="46"/>
      <c r="B63" s="23" t="s">
        <v>12</v>
      </c>
      <c r="C63" s="69">
        <f t="shared" ref="C63:J63" si="47">(STDEV(C52:C61))/(SQRT(COUNT(C52:C61)))</f>
        <v>0</v>
      </c>
      <c r="D63" s="69">
        <f t="shared" si="47"/>
        <v>0</v>
      </c>
      <c r="E63" s="69">
        <f t="shared" si="47"/>
        <v>1.3763881881375053</v>
      </c>
      <c r="F63" s="69">
        <f t="shared" si="47"/>
        <v>2.0763215336529921</v>
      </c>
      <c r="G63" s="69">
        <f t="shared" si="47"/>
        <v>7.3866433513470788</v>
      </c>
      <c r="H63" s="69">
        <f t="shared" si="47"/>
        <v>6.9999999999999991</v>
      </c>
      <c r="I63" s="69">
        <f t="shared" si="47"/>
        <v>0</v>
      </c>
      <c r="J63" s="69">
        <f t="shared" si="47"/>
        <v>0</v>
      </c>
      <c r="K63" s="55">
        <f>SUM(C63:J63)</f>
        <v>17.839353073137577</v>
      </c>
      <c r="L63" s="55">
        <f>K63/K$13</f>
        <v>9.6690260559011254E-2</v>
      </c>
      <c r="M63" s="46"/>
      <c r="N63" s="23" t="s">
        <v>12</v>
      </c>
      <c r="O63" s="69">
        <f t="shared" ref="O63:V63" si="48">(STDEV(O52:O61))/(SQRT(COUNT(O52:O61)))</f>
        <v>0</v>
      </c>
      <c r="P63" s="69">
        <f t="shared" si="48"/>
        <v>0</v>
      </c>
      <c r="Q63" s="69">
        <f t="shared" si="48"/>
        <v>4.0792156108742281</v>
      </c>
      <c r="R63" s="69">
        <f t="shared" si="48"/>
        <v>8.0656335426576664</v>
      </c>
      <c r="S63" s="69">
        <f t="shared" si="48"/>
        <v>6.8373971655886709</v>
      </c>
      <c r="T63" s="69">
        <f>(STDEV(T52:T61))/(SQRT(COUNT(T52:T61)))</f>
        <v>2.8800077160390463</v>
      </c>
      <c r="U63" s="69">
        <f t="shared" si="48"/>
        <v>1.8618986725025257</v>
      </c>
      <c r="V63" s="69">
        <f t="shared" si="48"/>
        <v>0.5</v>
      </c>
      <c r="W63" s="55">
        <f>SUM(O63:V63)</f>
        <v>24.224152707662135</v>
      </c>
      <c r="X63" s="55">
        <f>W63/W$13</f>
        <v>0.10662039043865378</v>
      </c>
      <c r="Y63" s="46"/>
      <c r="Z63" s="23" t="s">
        <v>12</v>
      </c>
      <c r="AA63" s="69">
        <f t="shared" ref="AA63:AE63" si="49">(STDEV(AA52:AA61))/(SQRT(COUNT(AA52:AA61)))</f>
        <v>0</v>
      </c>
      <c r="AB63" s="69">
        <f t="shared" si="49"/>
        <v>0</v>
      </c>
      <c r="AC63" s="69">
        <f t="shared" si="49"/>
        <v>1.4940623220676645</v>
      </c>
      <c r="AD63" s="69">
        <f t="shared" si="49"/>
        <v>2.9137604568666928</v>
      </c>
      <c r="AE63" s="69">
        <f t="shared" si="49"/>
        <v>6.9402209378856714</v>
      </c>
      <c r="AF63" s="69">
        <f>(STDEV(AF52:AF61))/(SQRT(COUNT(AF52:AF61)))</f>
        <v>2.6034165586355522</v>
      </c>
      <c r="AG63" s="69">
        <f t="shared" ref="AG63:AH63" si="50">(STDEV(AG52:AG61))/(SQRT(COUNT(AG52:AG61)))</f>
        <v>0</v>
      </c>
      <c r="AH63" s="69">
        <f t="shared" si="50"/>
        <v>0</v>
      </c>
      <c r="AI63" s="69">
        <f>(STDEV(AI52:AI61))/(SQRT(COUNT(AI52:AI61)))</f>
        <v>7.5129517797231102</v>
      </c>
      <c r="AJ63" s="55">
        <f>AI63/AI$13</f>
        <v>4.1919755745510226E-2</v>
      </c>
    </row>
    <row r="64" spans="1:36" x14ac:dyDescent="0.2">
      <c r="A64" s="46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43"/>
      <c r="M64" s="46"/>
      <c r="N64" s="61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1"/>
      <c r="AA64" s="62"/>
      <c r="AB64" s="62"/>
      <c r="AC64" s="62"/>
      <c r="AD64" s="62"/>
      <c r="AE64" s="62"/>
      <c r="AF64" s="62"/>
      <c r="AG64" s="62"/>
      <c r="AH64" s="62"/>
      <c r="AI64" s="62"/>
      <c r="AJ64" s="43"/>
    </row>
    <row r="65" spans="1:36" x14ac:dyDescent="0.2">
      <c r="A65" s="46"/>
      <c r="B65" s="5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6"/>
      <c r="N65" s="50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6"/>
      <c r="Z65" s="50"/>
      <c r="AA65" s="43"/>
      <c r="AB65" s="43"/>
      <c r="AC65" s="43"/>
      <c r="AD65" s="43"/>
      <c r="AE65" s="43"/>
      <c r="AF65" s="43"/>
      <c r="AG65" s="43"/>
      <c r="AH65" s="43"/>
      <c r="AI65" s="43"/>
      <c r="AJ65" s="43"/>
    </row>
    <row r="66" spans="1:36" x14ac:dyDescent="0.2">
      <c r="A66" s="46"/>
      <c r="B66" s="5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6"/>
      <c r="N66" s="50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6"/>
      <c r="Z66" s="50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1:36" x14ac:dyDescent="0.2">
      <c r="A67" s="46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43"/>
      <c r="M67" s="46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43"/>
    </row>
    <row r="68" spans="1:36" x14ac:dyDescent="0.2">
      <c r="A68" s="46"/>
      <c r="B68" s="64" t="s">
        <v>95</v>
      </c>
      <c r="C68" s="65">
        <v>0</v>
      </c>
      <c r="D68" s="65">
        <v>1</v>
      </c>
      <c r="E68" s="65">
        <v>2</v>
      </c>
      <c r="F68" s="65">
        <v>3</v>
      </c>
      <c r="G68" s="65">
        <v>4</v>
      </c>
      <c r="H68" s="65">
        <v>5</v>
      </c>
      <c r="I68" s="65">
        <v>6</v>
      </c>
      <c r="J68" s="65">
        <v>7</v>
      </c>
      <c r="K68" s="65" t="s">
        <v>0</v>
      </c>
      <c r="L68" s="65" t="s">
        <v>31</v>
      </c>
      <c r="M68" s="46"/>
      <c r="N68" s="64" t="s">
        <v>100</v>
      </c>
      <c r="O68" s="65">
        <v>0</v>
      </c>
      <c r="P68" s="65">
        <v>1</v>
      </c>
      <c r="Q68" s="65">
        <v>2</v>
      </c>
      <c r="R68" s="65">
        <v>3</v>
      </c>
      <c r="S68" s="65">
        <v>4</v>
      </c>
      <c r="T68" s="65">
        <v>5</v>
      </c>
      <c r="U68" s="65">
        <v>6</v>
      </c>
      <c r="V68" s="65">
        <v>7</v>
      </c>
      <c r="W68" s="65" t="s">
        <v>0</v>
      </c>
      <c r="X68" s="65" t="s">
        <v>40</v>
      </c>
      <c r="Y68" s="51"/>
      <c r="Z68" s="64" t="s">
        <v>103</v>
      </c>
      <c r="AA68" s="65">
        <v>0</v>
      </c>
      <c r="AB68" s="65">
        <v>1</v>
      </c>
      <c r="AC68" s="65">
        <v>2</v>
      </c>
      <c r="AD68" s="65">
        <v>3</v>
      </c>
      <c r="AE68" s="65">
        <v>4</v>
      </c>
      <c r="AF68" s="65">
        <v>5</v>
      </c>
      <c r="AG68" s="65">
        <v>6</v>
      </c>
      <c r="AH68" s="65">
        <v>7</v>
      </c>
      <c r="AI68" s="65" t="s">
        <v>0</v>
      </c>
      <c r="AJ68" s="65" t="s">
        <v>40</v>
      </c>
    </row>
    <row r="69" spans="1:36" x14ac:dyDescent="0.2">
      <c r="A69" s="46"/>
      <c r="B69" s="23" t="s">
        <v>13</v>
      </c>
      <c r="C69" s="85">
        <v>0</v>
      </c>
      <c r="D69" s="85">
        <v>0</v>
      </c>
      <c r="E69" s="85">
        <v>13</v>
      </c>
      <c r="F69" s="85">
        <v>18</v>
      </c>
      <c r="G69" s="88"/>
      <c r="H69" s="87"/>
      <c r="I69" s="87"/>
      <c r="J69" s="87"/>
      <c r="K69" s="54"/>
      <c r="L69" s="54"/>
      <c r="M69" s="46"/>
      <c r="N69" s="23" t="s">
        <v>13</v>
      </c>
      <c r="O69" s="85">
        <v>0</v>
      </c>
      <c r="P69" s="85">
        <v>0</v>
      </c>
      <c r="Q69" s="85">
        <v>9</v>
      </c>
      <c r="R69" s="85">
        <v>55</v>
      </c>
      <c r="S69" s="86">
        <v>47</v>
      </c>
      <c r="T69" s="85">
        <v>45</v>
      </c>
      <c r="U69" s="85">
        <v>6</v>
      </c>
      <c r="V69" s="85">
        <v>0</v>
      </c>
      <c r="W69" s="54">
        <f>SUM(O69:V69)</f>
        <v>162</v>
      </c>
      <c r="X69" s="54">
        <f>W69/W$13</f>
        <v>0.7130281690140845</v>
      </c>
      <c r="Y69" s="46"/>
      <c r="Z69" s="23" t="s">
        <v>13</v>
      </c>
      <c r="AA69" s="85">
        <v>0</v>
      </c>
      <c r="AB69" s="85">
        <v>0</v>
      </c>
      <c r="AC69" s="85">
        <v>3</v>
      </c>
      <c r="AD69" s="85">
        <v>23</v>
      </c>
      <c r="AE69" s="88"/>
      <c r="AF69" s="87"/>
      <c r="AG69" s="87"/>
      <c r="AH69" s="87"/>
      <c r="AI69" s="54"/>
      <c r="AJ69" s="54"/>
    </row>
    <row r="70" spans="1:36" x14ac:dyDescent="0.2">
      <c r="A70" s="46"/>
      <c r="B70" s="23" t="s">
        <v>29</v>
      </c>
      <c r="C70" s="85">
        <v>0</v>
      </c>
      <c r="D70" s="85">
        <v>0</v>
      </c>
      <c r="E70" s="85">
        <v>14</v>
      </c>
      <c r="F70" s="85">
        <v>8</v>
      </c>
      <c r="G70" s="86">
        <v>21</v>
      </c>
      <c r="H70" s="85">
        <v>16</v>
      </c>
      <c r="I70" s="85">
        <v>0</v>
      </c>
      <c r="J70" s="85">
        <v>0</v>
      </c>
      <c r="K70" s="54">
        <f>SUM(C70:J70)</f>
        <v>59</v>
      </c>
      <c r="L70" s="54">
        <f>K70/K$13</f>
        <v>0.31978319783197834</v>
      </c>
      <c r="M70" s="46"/>
      <c r="N70" s="23" t="s">
        <v>29</v>
      </c>
      <c r="O70" s="85">
        <v>0</v>
      </c>
      <c r="P70" s="85">
        <v>0</v>
      </c>
      <c r="Q70" s="85">
        <v>6</v>
      </c>
      <c r="R70" s="85">
        <v>43</v>
      </c>
      <c r="S70" s="88"/>
      <c r="T70" s="87"/>
      <c r="U70" s="87"/>
      <c r="V70" s="87"/>
      <c r="W70" s="54"/>
      <c r="X70" s="54"/>
      <c r="Y70" s="46"/>
      <c r="Z70" s="23" t="s">
        <v>29</v>
      </c>
      <c r="AA70" s="85">
        <v>0</v>
      </c>
      <c r="AB70" s="85">
        <v>0</v>
      </c>
      <c r="AC70" s="85">
        <v>6</v>
      </c>
      <c r="AD70" s="85">
        <v>31</v>
      </c>
      <c r="AE70" s="86">
        <v>39</v>
      </c>
      <c r="AF70" s="85">
        <v>15</v>
      </c>
      <c r="AG70" s="85">
        <v>0</v>
      </c>
      <c r="AH70" s="85">
        <v>0</v>
      </c>
      <c r="AI70" s="54">
        <f>SUM(AA70:AH70)</f>
        <v>91</v>
      </c>
      <c r="AJ70" s="54">
        <f>AI70/AI$13</f>
        <v>0.50774953502789832</v>
      </c>
    </row>
    <row r="71" spans="1:36" x14ac:dyDescent="0.2">
      <c r="A71" s="46"/>
      <c r="B71" s="23" t="s">
        <v>30</v>
      </c>
      <c r="C71" s="85">
        <v>0</v>
      </c>
      <c r="D71" s="85">
        <v>0</v>
      </c>
      <c r="E71" s="90">
        <v>9</v>
      </c>
      <c r="F71" s="87"/>
      <c r="G71" s="88"/>
      <c r="H71" s="87"/>
      <c r="I71" s="87"/>
      <c r="J71" s="87"/>
      <c r="K71" s="54"/>
      <c r="L71" s="54"/>
      <c r="M71" s="46"/>
      <c r="N71" s="23" t="s">
        <v>30</v>
      </c>
      <c r="O71" s="85">
        <v>0</v>
      </c>
      <c r="P71" s="85">
        <v>0</v>
      </c>
      <c r="Q71" s="90">
        <v>16</v>
      </c>
      <c r="R71" s="85">
        <v>47</v>
      </c>
      <c r="S71" s="86">
        <v>50</v>
      </c>
      <c r="T71" s="85">
        <v>44</v>
      </c>
      <c r="U71" s="85">
        <v>12</v>
      </c>
      <c r="V71" s="85">
        <v>0</v>
      </c>
      <c r="W71" s="54">
        <f t="shared" ref="W70:X76" si="51">SUM(O71:V71)</f>
        <v>169</v>
      </c>
      <c r="X71" s="54">
        <f t="shared" ref="X70:X76" si="52">W71/W$13</f>
        <v>0.74383802816901412</v>
      </c>
      <c r="Y71" s="46"/>
      <c r="Z71" s="23" t="s">
        <v>30</v>
      </c>
      <c r="AA71" s="85">
        <v>0</v>
      </c>
      <c r="AB71" s="85">
        <v>0</v>
      </c>
      <c r="AC71" s="90">
        <v>13</v>
      </c>
      <c r="AD71" s="85">
        <v>22</v>
      </c>
      <c r="AE71" s="86">
        <v>37</v>
      </c>
      <c r="AF71" s="85">
        <v>13</v>
      </c>
      <c r="AG71" s="85">
        <v>0</v>
      </c>
      <c r="AH71" s="85">
        <v>0</v>
      </c>
      <c r="AI71" s="54">
        <f>SUM(AA71:AH71)</f>
        <v>85</v>
      </c>
      <c r="AJ71" s="54">
        <f>AI71/AI$13</f>
        <v>0.47427154370737756</v>
      </c>
    </row>
    <row r="72" spans="1:36" x14ac:dyDescent="0.2">
      <c r="A72" s="46"/>
      <c r="B72" s="23" t="s">
        <v>16</v>
      </c>
      <c r="C72" s="85">
        <v>0</v>
      </c>
      <c r="D72" s="85">
        <v>0</v>
      </c>
      <c r="E72" s="85">
        <v>6</v>
      </c>
      <c r="F72" s="85">
        <v>13</v>
      </c>
      <c r="G72" s="86">
        <v>47</v>
      </c>
      <c r="H72" s="85">
        <v>36</v>
      </c>
      <c r="I72" s="85">
        <v>0</v>
      </c>
      <c r="J72" s="85">
        <v>0</v>
      </c>
      <c r="K72" s="54">
        <f t="shared" ref="K72:K80" si="53">SUM(C72:J72)</f>
        <v>102</v>
      </c>
      <c r="L72" s="54">
        <f t="shared" ref="L72:L76" si="54">K72/K$13</f>
        <v>0.55284552845528456</v>
      </c>
      <c r="M72" s="46"/>
      <c r="N72" s="23" t="s">
        <v>16</v>
      </c>
      <c r="O72" s="85">
        <v>0</v>
      </c>
      <c r="P72" s="85">
        <v>0</v>
      </c>
      <c r="Q72" s="85">
        <v>0</v>
      </c>
      <c r="R72" s="85">
        <v>55</v>
      </c>
      <c r="S72" s="86">
        <v>42</v>
      </c>
      <c r="T72" s="85">
        <v>17</v>
      </c>
      <c r="U72" s="85">
        <v>3</v>
      </c>
      <c r="V72" s="85">
        <v>0</v>
      </c>
      <c r="W72" s="54">
        <f t="shared" si="51"/>
        <v>117</v>
      </c>
      <c r="X72" s="54">
        <f t="shared" si="52"/>
        <v>0.51496478873239437</v>
      </c>
      <c r="Y72" s="46"/>
      <c r="Z72" s="23" t="s">
        <v>16</v>
      </c>
      <c r="AA72" s="85">
        <v>0</v>
      </c>
      <c r="AB72" s="85">
        <v>0</v>
      </c>
      <c r="AC72" s="85">
        <v>9</v>
      </c>
      <c r="AD72" s="85">
        <v>20</v>
      </c>
      <c r="AE72" s="88"/>
      <c r="AF72" s="87"/>
      <c r="AG72" s="87"/>
      <c r="AH72" s="87"/>
      <c r="AI72" s="54"/>
      <c r="AJ72" s="54"/>
    </row>
    <row r="73" spans="1:36" x14ac:dyDescent="0.2">
      <c r="A73" s="46"/>
      <c r="B73" s="23" t="s">
        <v>17</v>
      </c>
      <c r="C73" s="85">
        <v>0</v>
      </c>
      <c r="D73" s="85">
        <v>0</v>
      </c>
      <c r="E73" s="85">
        <v>4</v>
      </c>
      <c r="F73" s="85">
        <v>14</v>
      </c>
      <c r="G73" s="88"/>
      <c r="H73" s="88"/>
      <c r="I73" s="87"/>
      <c r="J73" s="87"/>
      <c r="K73" s="54"/>
      <c r="L73" s="54"/>
      <c r="M73" s="46"/>
      <c r="N73" s="23" t="s">
        <v>17</v>
      </c>
      <c r="O73" s="85">
        <v>0</v>
      </c>
      <c r="P73" s="85">
        <v>0</v>
      </c>
      <c r="Q73" s="85">
        <v>13</v>
      </c>
      <c r="R73" s="85">
        <v>49</v>
      </c>
      <c r="S73" s="86">
        <v>11</v>
      </c>
      <c r="T73" s="86">
        <v>8</v>
      </c>
      <c r="U73" s="87"/>
      <c r="V73" s="87"/>
      <c r="W73" s="54"/>
      <c r="X73" s="54"/>
      <c r="Y73" s="46"/>
      <c r="Z73" s="23" t="s">
        <v>17</v>
      </c>
      <c r="AA73" s="85">
        <v>0</v>
      </c>
      <c r="AB73" s="85">
        <v>0</v>
      </c>
      <c r="AC73" s="85">
        <v>8</v>
      </c>
      <c r="AD73" s="87"/>
      <c r="AE73" s="88"/>
      <c r="AF73" s="88"/>
      <c r="AG73" s="87"/>
      <c r="AH73" s="87"/>
      <c r="AI73" s="54"/>
      <c r="AJ73" s="54"/>
    </row>
    <row r="74" spans="1:36" x14ac:dyDescent="0.2">
      <c r="A74" s="46"/>
      <c r="B74" s="23" t="s">
        <v>18</v>
      </c>
      <c r="C74" s="85">
        <v>0</v>
      </c>
      <c r="D74" s="85">
        <v>0</v>
      </c>
      <c r="E74" s="85">
        <v>6</v>
      </c>
      <c r="F74" s="85">
        <v>2</v>
      </c>
      <c r="G74" s="88"/>
      <c r="H74" s="87"/>
      <c r="I74" s="87"/>
      <c r="J74" s="87"/>
      <c r="K74" s="54"/>
      <c r="L74" s="54"/>
      <c r="M74" s="46"/>
      <c r="N74" s="23" t="s">
        <v>18</v>
      </c>
      <c r="O74" s="85">
        <v>0</v>
      </c>
      <c r="P74" s="85">
        <v>0</v>
      </c>
      <c r="Q74" s="85">
        <v>28</v>
      </c>
      <c r="R74" s="85">
        <v>19</v>
      </c>
      <c r="S74" s="86">
        <v>16</v>
      </c>
      <c r="T74" s="87"/>
      <c r="U74" s="87"/>
      <c r="V74" s="87"/>
      <c r="W74" s="54"/>
      <c r="X74" s="54"/>
      <c r="Y74" s="46"/>
      <c r="Z74" s="23" t="s">
        <v>18</v>
      </c>
      <c r="AA74" s="85">
        <v>0</v>
      </c>
      <c r="AB74" s="85">
        <v>0</v>
      </c>
      <c r="AC74" s="85">
        <v>7</v>
      </c>
      <c r="AD74" s="85">
        <v>9</v>
      </c>
      <c r="AE74" s="88"/>
      <c r="AF74" s="87"/>
      <c r="AG74" s="87"/>
      <c r="AH74" s="87"/>
      <c r="AI74" s="54"/>
      <c r="AJ74" s="54"/>
    </row>
    <row r="75" spans="1:36" x14ac:dyDescent="0.2">
      <c r="A75" s="46"/>
      <c r="B75" s="23" t="s">
        <v>19</v>
      </c>
      <c r="C75" s="85">
        <v>0</v>
      </c>
      <c r="D75" s="85">
        <v>0</v>
      </c>
      <c r="E75" s="85">
        <v>9</v>
      </c>
      <c r="F75" s="85">
        <v>13</v>
      </c>
      <c r="G75" s="86">
        <v>39</v>
      </c>
      <c r="H75" s="85">
        <v>16</v>
      </c>
      <c r="I75" s="85">
        <v>0</v>
      </c>
      <c r="J75" s="85">
        <v>0</v>
      </c>
      <c r="K75" s="54">
        <f t="shared" si="53"/>
        <v>77</v>
      </c>
      <c r="L75" s="54">
        <f t="shared" si="54"/>
        <v>0.41734417344173441</v>
      </c>
      <c r="M75" s="46"/>
      <c r="N75" s="23" t="s">
        <v>19</v>
      </c>
      <c r="O75" s="85">
        <v>0</v>
      </c>
      <c r="P75" s="85">
        <v>0</v>
      </c>
      <c r="Q75" s="85">
        <v>19</v>
      </c>
      <c r="R75" s="85">
        <v>38</v>
      </c>
      <c r="S75" s="86">
        <v>36</v>
      </c>
      <c r="T75" s="85">
        <v>14</v>
      </c>
      <c r="U75" s="87"/>
      <c r="V75" s="87"/>
      <c r="W75" s="54"/>
      <c r="X75" s="54"/>
      <c r="Y75" s="46"/>
      <c r="Z75" s="23" t="s">
        <v>19</v>
      </c>
      <c r="AA75" s="85">
        <v>0</v>
      </c>
      <c r="AB75" s="85">
        <v>0</v>
      </c>
      <c r="AC75" s="85">
        <v>3</v>
      </c>
      <c r="AD75" s="85">
        <v>5</v>
      </c>
      <c r="AE75" s="88"/>
      <c r="AF75" s="87"/>
      <c r="AG75" s="87"/>
      <c r="AH75" s="87"/>
      <c r="AI75" s="54"/>
      <c r="AJ75" s="54"/>
    </row>
    <row r="76" spans="1:36" x14ac:dyDescent="0.2">
      <c r="A76" s="46"/>
      <c r="B76" s="23" t="s">
        <v>20</v>
      </c>
      <c r="C76" s="85">
        <v>0</v>
      </c>
      <c r="D76" s="85">
        <v>0</v>
      </c>
      <c r="E76" s="85">
        <v>10</v>
      </c>
      <c r="F76" s="86">
        <v>16</v>
      </c>
      <c r="G76" s="86">
        <v>42</v>
      </c>
      <c r="H76" s="85">
        <v>18</v>
      </c>
      <c r="I76" s="85">
        <v>0</v>
      </c>
      <c r="J76" s="85">
        <v>0</v>
      </c>
      <c r="K76" s="54">
        <f t="shared" si="53"/>
        <v>86</v>
      </c>
      <c r="L76" s="54">
        <f t="shared" si="54"/>
        <v>0.46612466124661245</v>
      </c>
      <c r="M76" s="46"/>
      <c r="N76" s="23" t="s">
        <v>20</v>
      </c>
      <c r="O76" s="85">
        <v>0</v>
      </c>
      <c r="P76" s="85">
        <v>0</v>
      </c>
      <c r="Q76" s="85">
        <v>23</v>
      </c>
      <c r="R76" s="86">
        <v>41</v>
      </c>
      <c r="S76" s="86">
        <v>38</v>
      </c>
      <c r="T76" s="85">
        <v>47</v>
      </c>
      <c r="U76" s="85">
        <v>7</v>
      </c>
      <c r="V76" s="97">
        <v>0</v>
      </c>
      <c r="W76" s="54">
        <f t="shared" si="51"/>
        <v>156</v>
      </c>
      <c r="X76" s="54">
        <f t="shared" si="52"/>
        <v>0.68661971830985924</v>
      </c>
      <c r="Y76" s="46"/>
      <c r="Z76" s="23" t="s">
        <v>20</v>
      </c>
      <c r="AA76" s="85">
        <v>0</v>
      </c>
      <c r="AB76" s="85">
        <v>0</v>
      </c>
      <c r="AC76" s="85">
        <v>10</v>
      </c>
      <c r="AD76" s="86">
        <v>26</v>
      </c>
      <c r="AE76" s="86">
        <v>36</v>
      </c>
      <c r="AF76" s="85">
        <v>8</v>
      </c>
      <c r="AG76" s="85">
        <v>0</v>
      </c>
      <c r="AH76" s="85">
        <v>0</v>
      </c>
      <c r="AI76" s="54">
        <f>SUM(AA76:AH76)</f>
        <v>80</v>
      </c>
      <c r="AJ76" s="54">
        <f>AI76/AI$13</f>
        <v>0.4463732176069436</v>
      </c>
    </row>
    <row r="77" spans="1:36" x14ac:dyDescent="0.2">
      <c r="A77" s="46"/>
      <c r="B77" s="23" t="s">
        <v>21</v>
      </c>
      <c r="C77" s="85">
        <v>0</v>
      </c>
      <c r="D77" s="85">
        <v>0</v>
      </c>
      <c r="E77" s="85">
        <v>7</v>
      </c>
      <c r="F77" s="85">
        <v>10</v>
      </c>
      <c r="G77" s="86">
        <v>32</v>
      </c>
      <c r="H77" s="85">
        <v>30</v>
      </c>
      <c r="I77" s="85">
        <v>0</v>
      </c>
      <c r="J77" s="85">
        <v>0</v>
      </c>
      <c r="K77" s="54">
        <f t="shared" si="53"/>
        <v>79</v>
      </c>
      <c r="L77" s="54">
        <f>K77/K$13</f>
        <v>0.42818428184281843</v>
      </c>
      <c r="M77" s="46"/>
      <c r="N77" s="23" t="s">
        <v>21</v>
      </c>
      <c r="O77" s="85">
        <v>0</v>
      </c>
      <c r="P77" s="85">
        <v>0</v>
      </c>
      <c r="Q77" s="85">
        <v>20</v>
      </c>
      <c r="R77" s="85">
        <v>56</v>
      </c>
      <c r="S77" s="86">
        <v>32</v>
      </c>
      <c r="T77" s="85">
        <v>8</v>
      </c>
      <c r="U77" s="87"/>
      <c r="V77" s="87"/>
      <c r="W77" s="54"/>
      <c r="X77" s="54"/>
      <c r="Y77" s="46"/>
      <c r="Z77" s="23" t="s">
        <v>21</v>
      </c>
      <c r="AA77" s="85">
        <v>0</v>
      </c>
      <c r="AB77" s="85">
        <v>0</v>
      </c>
      <c r="AC77" s="85">
        <v>7</v>
      </c>
      <c r="AD77" s="85">
        <v>27</v>
      </c>
      <c r="AE77" s="86">
        <v>37</v>
      </c>
      <c r="AF77" s="85">
        <v>10</v>
      </c>
      <c r="AG77" s="85">
        <v>0</v>
      </c>
      <c r="AH77" s="85">
        <v>0</v>
      </c>
      <c r="AI77" s="54">
        <f>SUM(AA77:AH77)</f>
        <v>81</v>
      </c>
      <c r="AJ77" s="54">
        <f>AI77/AI$13</f>
        <v>0.45195288282703039</v>
      </c>
    </row>
    <row r="78" spans="1:36" x14ac:dyDescent="0.2">
      <c r="A78" s="46"/>
      <c r="B78" s="23" t="s">
        <v>22</v>
      </c>
      <c r="C78" s="85">
        <v>0</v>
      </c>
      <c r="D78" s="85">
        <v>0</v>
      </c>
      <c r="E78" s="85">
        <v>4</v>
      </c>
      <c r="F78" s="85">
        <v>6</v>
      </c>
      <c r="G78" s="88"/>
      <c r="H78" s="87"/>
      <c r="I78" s="87"/>
      <c r="J78" s="87"/>
      <c r="K78" s="54"/>
      <c r="L78" s="54"/>
      <c r="M78" s="46"/>
      <c r="N78" s="23" t="s">
        <v>22</v>
      </c>
      <c r="O78" s="85">
        <v>0</v>
      </c>
      <c r="P78" s="85">
        <v>0</v>
      </c>
      <c r="Q78" s="85">
        <v>2</v>
      </c>
      <c r="R78" s="85">
        <v>14</v>
      </c>
      <c r="S78" s="86">
        <v>9</v>
      </c>
      <c r="T78" s="85">
        <v>0</v>
      </c>
      <c r="U78" s="87"/>
      <c r="V78" s="87"/>
      <c r="W78" s="54"/>
      <c r="X78" s="54"/>
      <c r="Y78" s="46"/>
      <c r="Z78" s="23" t="s">
        <v>22</v>
      </c>
      <c r="AA78" s="85">
        <v>0</v>
      </c>
      <c r="AB78" s="85">
        <v>0</v>
      </c>
      <c r="AC78" s="85">
        <v>4</v>
      </c>
      <c r="AD78" s="85">
        <v>4</v>
      </c>
      <c r="AE78" s="88"/>
      <c r="AF78" s="87"/>
      <c r="AG78" s="87"/>
      <c r="AH78" s="87"/>
      <c r="AI78" s="54"/>
      <c r="AJ78" s="54"/>
    </row>
    <row r="79" spans="1:36" x14ac:dyDescent="0.2">
      <c r="A79" s="46"/>
      <c r="B79" s="23" t="s">
        <v>11</v>
      </c>
      <c r="C79" s="55">
        <f t="shared" ref="C79:J79" si="55">AVERAGE(C69:C78)</f>
        <v>0</v>
      </c>
      <c r="D79" s="55">
        <f t="shared" si="55"/>
        <v>0</v>
      </c>
      <c r="E79" s="55">
        <f t="shared" si="55"/>
        <v>8.1999999999999993</v>
      </c>
      <c r="F79" s="55">
        <f>AVERAGE(F69:F78)</f>
        <v>11.111111111111111</v>
      </c>
      <c r="G79" s="55">
        <f t="shared" si="55"/>
        <v>36.200000000000003</v>
      </c>
      <c r="H79" s="55">
        <f t="shared" si="55"/>
        <v>23.2</v>
      </c>
      <c r="I79" s="55">
        <f t="shared" si="55"/>
        <v>0</v>
      </c>
      <c r="J79" s="55">
        <f t="shared" si="55"/>
        <v>0</v>
      </c>
      <c r="K79" s="55">
        <f>AVERAGE(K69:K78)</f>
        <v>80.599999999999994</v>
      </c>
      <c r="L79" s="55">
        <f>K79/K$13</f>
        <v>0.43685636856368559</v>
      </c>
      <c r="M79" s="46"/>
      <c r="N79" s="23" t="s">
        <v>11</v>
      </c>
      <c r="O79" s="55">
        <f t="shared" ref="O79:V79" si="56">AVERAGE(O69:O78)</f>
        <v>0</v>
      </c>
      <c r="P79" s="55">
        <f t="shared" si="56"/>
        <v>0</v>
      </c>
      <c r="Q79" s="55">
        <f t="shared" si="56"/>
        <v>13.6</v>
      </c>
      <c r="R79" s="55">
        <f t="shared" si="56"/>
        <v>41.7</v>
      </c>
      <c r="S79" s="55">
        <f t="shared" si="56"/>
        <v>31.222222222222221</v>
      </c>
      <c r="T79" s="55">
        <f t="shared" si="56"/>
        <v>22.875</v>
      </c>
      <c r="U79" s="55">
        <f t="shared" si="56"/>
        <v>7</v>
      </c>
      <c r="V79" s="55">
        <f t="shared" si="56"/>
        <v>0</v>
      </c>
      <c r="W79" s="55">
        <f>AVERAGE(W69:W78)</f>
        <v>151</v>
      </c>
      <c r="X79" s="55">
        <f>W79/W$13</f>
        <v>0.66461267605633811</v>
      </c>
      <c r="Y79" s="46"/>
      <c r="Z79" s="23" t="s">
        <v>11</v>
      </c>
      <c r="AA79" s="55">
        <f t="shared" ref="AA79:AH79" si="57">AVERAGE(AA69:AA78)</f>
        <v>0</v>
      </c>
      <c r="AB79" s="55">
        <f t="shared" si="57"/>
        <v>0</v>
      </c>
      <c r="AC79" s="55">
        <f t="shared" si="57"/>
        <v>7</v>
      </c>
      <c r="AD79" s="55">
        <f t="shared" si="57"/>
        <v>18.555555555555557</v>
      </c>
      <c r="AE79" s="55">
        <f t="shared" si="57"/>
        <v>37.25</v>
      </c>
      <c r="AF79" s="55">
        <f t="shared" si="57"/>
        <v>11.5</v>
      </c>
      <c r="AG79" s="55">
        <f t="shared" si="57"/>
        <v>0</v>
      </c>
      <c r="AH79" s="55">
        <f t="shared" si="57"/>
        <v>0</v>
      </c>
      <c r="AI79" s="55">
        <f>AVERAGE(AI69:AI77)</f>
        <v>84.25</v>
      </c>
      <c r="AJ79" s="55">
        <f>AI79/AI$13</f>
        <v>0.47008679479231247</v>
      </c>
    </row>
    <row r="80" spans="1:36" x14ac:dyDescent="0.2">
      <c r="A80" s="46"/>
      <c r="B80" s="23" t="s">
        <v>12</v>
      </c>
      <c r="C80" s="69">
        <f t="shared" ref="C80:J80" si="58">(STDEV(C69:C78))/(SQRT(COUNT(C69:C78)))</f>
        <v>0</v>
      </c>
      <c r="D80" s="69">
        <f t="shared" si="58"/>
        <v>0</v>
      </c>
      <c r="E80" s="69">
        <f t="shared" si="58"/>
        <v>1.0934146311237818</v>
      </c>
      <c r="F80" s="69">
        <f t="shared" si="58"/>
        <v>1.6951273669324844</v>
      </c>
      <c r="G80" s="69">
        <f t="shared" si="58"/>
        <v>4.5099889135118731</v>
      </c>
      <c r="H80" s="69">
        <f t="shared" si="58"/>
        <v>4.1279534881100597</v>
      </c>
      <c r="I80" s="69">
        <f t="shared" si="58"/>
        <v>0</v>
      </c>
      <c r="J80" s="69">
        <f t="shared" si="58"/>
        <v>0</v>
      </c>
      <c r="K80" s="55">
        <f t="shared" si="53"/>
        <v>11.426484399678198</v>
      </c>
      <c r="L80" s="55">
        <f>K80/K$13</f>
        <v>6.1932164767903516E-2</v>
      </c>
      <c r="M80" s="46"/>
      <c r="N80" s="23" t="s">
        <v>12</v>
      </c>
      <c r="O80" s="69">
        <f t="shared" ref="O80:V80" si="59">(STDEV(O69:O78))/(SQRT(COUNT(O69:O78)))</f>
        <v>0</v>
      </c>
      <c r="P80" s="69">
        <f t="shared" si="59"/>
        <v>0</v>
      </c>
      <c r="Q80" s="69">
        <f t="shared" si="59"/>
        <v>2.925747767665559</v>
      </c>
      <c r="R80" s="69">
        <f t="shared" si="59"/>
        <v>4.6405220012886943</v>
      </c>
      <c r="S80" s="69">
        <f t="shared" si="59"/>
        <v>5.1660692605634182</v>
      </c>
      <c r="T80" s="69">
        <f t="shared" si="59"/>
        <v>6.80975534488155</v>
      </c>
      <c r="U80" s="69">
        <f t="shared" si="59"/>
        <v>1.8708286933869707</v>
      </c>
      <c r="V80" s="69">
        <f t="shared" si="59"/>
        <v>0</v>
      </c>
      <c r="W80" s="55">
        <f>SUM(O80:V80)</f>
        <v>21.412923067786192</v>
      </c>
      <c r="X80" s="55">
        <f>W80/W$13</f>
        <v>9.4247020544833596E-2</v>
      </c>
      <c r="Y80" s="46"/>
      <c r="Z80" s="23" t="s">
        <v>12</v>
      </c>
      <c r="AA80" s="69">
        <f t="shared" ref="AA80:AH80" si="60">(STDEV(AA69:AA78))/(SQRT(COUNT(AA69:AA78)))</f>
        <v>0</v>
      </c>
      <c r="AB80" s="69">
        <f t="shared" si="60"/>
        <v>0</v>
      </c>
      <c r="AC80" s="69">
        <f t="shared" si="60"/>
        <v>1.0110500592068734</v>
      </c>
      <c r="AD80" s="69">
        <f t="shared" si="60"/>
        <v>3.3379597523999558</v>
      </c>
      <c r="AE80" s="69">
        <f t="shared" si="60"/>
        <v>0.62915286960589578</v>
      </c>
      <c r="AF80" s="69">
        <f t="shared" si="60"/>
        <v>1.5545631755148024</v>
      </c>
      <c r="AG80" s="69">
        <f t="shared" si="60"/>
        <v>0</v>
      </c>
      <c r="AH80" s="69">
        <f t="shared" si="60"/>
        <v>0</v>
      </c>
      <c r="AI80" s="69">
        <f>(STDEV(AI69:AI78))/(SQRT(COUNT(AI69:AI78)))</f>
        <v>2.4958298553119898</v>
      </c>
      <c r="AJ80" s="55">
        <f>AI80/AI$13</f>
        <v>1.3925895038938567E-2</v>
      </c>
    </row>
    <row r="81" spans="1:36" x14ac:dyDescent="0.2">
      <c r="A81" s="46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43"/>
      <c r="M81" s="46"/>
      <c r="N81" s="61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1"/>
      <c r="AA81" s="62"/>
      <c r="AB81" s="62"/>
      <c r="AC81" s="62"/>
      <c r="AD81" s="62"/>
      <c r="AE81" s="62"/>
      <c r="AF81" s="62"/>
      <c r="AG81" s="62"/>
      <c r="AH81" s="62"/>
      <c r="AI81" s="62"/>
      <c r="AJ81" s="43"/>
    </row>
    <row r="82" spans="1:36" x14ac:dyDescent="0.2">
      <c r="A82" s="46"/>
      <c r="B82" s="5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6"/>
      <c r="N82" s="50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6"/>
      <c r="Z82" s="50"/>
      <c r="AA82" s="43"/>
      <c r="AB82" s="43"/>
      <c r="AC82" s="43"/>
      <c r="AD82" s="43"/>
      <c r="AE82" s="43"/>
      <c r="AF82" s="43"/>
      <c r="AG82" s="43"/>
      <c r="AH82" s="43"/>
      <c r="AI82" s="43"/>
      <c r="AJ82" s="43"/>
    </row>
    <row r="83" spans="1:36" x14ac:dyDescent="0.2">
      <c r="A83" s="46"/>
      <c r="B83" s="5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6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6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</row>
    <row r="84" spans="1:36" x14ac:dyDescent="0.2">
      <c r="A84" s="46"/>
      <c r="B84" s="64" t="s">
        <v>96</v>
      </c>
      <c r="C84" s="65">
        <v>0</v>
      </c>
      <c r="D84" s="65">
        <v>1</v>
      </c>
      <c r="E84" s="65">
        <v>2</v>
      </c>
      <c r="F84" s="65">
        <v>3</v>
      </c>
      <c r="G84" s="65">
        <v>4</v>
      </c>
      <c r="H84" s="65">
        <v>5</v>
      </c>
      <c r="I84" s="65">
        <v>6</v>
      </c>
      <c r="J84" s="65">
        <v>7</v>
      </c>
      <c r="K84" s="65" t="s">
        <v>0</v>
      </c>
      <c r="L84" s="65" t="s">
        <v>31</v>
      </c>
      <c r="M84" s="4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46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</row>
    <row r="85" spans="1:36" x14ac:dyDescent="0.2">
      <c r="A85" s="46"/>
      <c r="B85" s="23" t="s">
        <v>13</v>
      </c>
      <c r="C85" s="85">
        <v>0</v>
      </c>
      <c r="D85" s="85">
        <v>0</v>
      </c>
      <c r="E85" s="85">
        <v>10</v>
      </c>
      <c r="F85" s="85">
        <v>26</v>
      </c>
      <c r="G85" s="86">
        <v>34</v>
      </c>
      <c r="H85" s="85">
        <v>26</v>
      </c>
      <c r="I85" s="85">
        <v>0</v>
      </c>
      <c r="J85" s="85">
        <v>0</v>
      </c>
      <c r="K85" s="54">
        <f t="shared" ref="K85:K92" si="61">SUM(C85:J85)</f>
        <v>96</v>
      </c>
      <c r="L85" s="54">
        <f t="shared" ref="L85:L92" si="62">K85/K$13</f>
        <v>0.52032520325203258</v>
      </c>
      <c r="M85" s="46"/>
      <c r="N85" s="76"/>
      <c r="O85" s="77"/>
      <c r="P85" s="77"/>
      <c r="Q85" s="77"/>
      <c r="R85" s="77"/>
      <c r="S85" s="78"/>
      <c r="T85" s="77"/>
      <c r="U85" s="77"/>
      <c r="V85" s="77"/>
      <c r="W85" s="78"/>
      <c r="X85" s="78"/>
      <c r="Y85" s="46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</row>
    <row r="86" spans="1:36" x14ac:dyDescent="0.2">
      <c r="A86" s="46"/>
      <c r="B86" s="23" t="s">
        <v>29</v>
      </c>
      <c r="C86" s="85">
        <v>0</v>
      </c>
      <c r="D86" s="85">
        <v>0</v>
      </c>
      <c r="E86" s="85">
        <v>3</v>
      </c>
      <c r="F86" s="87"/>
      <c r="G86" s="88"/>
      <c r="H86" s="87"/>
      <c r="I86" s="87"/>
      <c r="J86" s="87"/>
      <c r="K86" s="54"/>
      <c r="L86" s="54"/>
      <c r="M86" s="46"/>
      <c r="N86" s="76"/>
      <c r="O86" s="77"/>
      <c r="P86" s="77"/>
      <c r="Q86" s="77"/>
      <c r="R86" s="77"/>
      <c r="S86" s="78"/>
      <c r="T86" s="77"/>
      <c r="U86" s="77"/>
      <c r="V86" s="77"/>
      <c r="W86" s="78"/>
      <c r="X86" s="78"/>
      <c r="Y86" s="46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</row>
    <row r="87" spans="1:36" x14ac:dyDescent="0.2">
      <c r="A87" s="46"/>
      <c r="B87" s="23" t="s">
        <v>30</v>
      </c>
      <c r="C87" s="85">
        <v>0</v>
      </c>
      <c r="D87" s="85">
        <v>0</v>
      </c>
      <c r="E87" s="90">
        <v>7</v>
      </c>
      <c r="F87" s="85">
        <v>5</v>
      </c>
      <c r="G87" s="98"/>
      <c r="H87" s="98"/>
      <c r="I87" s="98"/>
      <c r="J87" s="98"/>
      <c r="K87" s="54"/>
      <c r="L87" s="54"/>
      <c r="M87" s="46"/>
      <c r="N87" s="76"/>
      <c r="O87" s="77"/>
      <c r="P87" s="77"/>
      <c r="Q87" s="77"/>
      <c r="R87" s="77"/>
      <c r="S87" s="78"/>
      <c r="T87" s="77"/>
      <c r="U87" s="77"/>
      <c r="V87" s="77"/>
      <c r="W87" s="78"/>
      <c r="X87" s="78"/>
      <c r="Y87" s="46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</row>
    <row r="88" spans="1:36" x14ac:dyDescent="0.2">
      <c r="A88" s="46"/>
      <c r="B88" s="23" t="s">
        <v>16</v>
      </c>
      <c r="C88" s="85">
        <v>0</v>
      </c>
      <c r="D88" s="85">
        <v>0</v>
      </c>
      <c r="E88" s="85">
        <v>0</v>
      </c>
      <c r="F88" s="85">
        <v>26</v>
      </c>
      <c r="G88" s="86">
        <v>30</v>
      </c>
      <c r="H88" s="85">
        <v>27</v>
      </c>
      <c r="I88" s="85">
        <v>0</v>
      </c>
      <c r="J88" s="85">
        <v>0</v>
      </c>
      <c r="K88" s="54">
        <f t="shared" si="61"/>
        <v>83</v>
      </c>
      <c r="L88" s="54">
        <f t="shared" si="62"/>
        <v>0.44986449864498645</v>
      </c>
      <c r="M88" s="46"/>
      <c r="N88" s="76"/>
      <c r="O88" s="77"/>
      <c r="P88" s="77"/>
      <c r="Q88" s="77"/>
      <c r="R88" s="77"/>
      <c r="S88" s="78"/>
      <c r="T88" s="77"/>
      <c r="U88" s="77"/>
      <c r="V88" s="77"/>
      <c r="W88" s="78"/>
      <c r="X88" s="78"/>
      <c r="Y88" s="46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</row>
    <row r="89" spans="1:36" x14ac:dyDescent="0.2">
      <c r="A89" s="46"/>
      <c r="B89" s="23" t="s">
        <v>17</v>
      </c>
      <c r="C89" s="85">
        <v>0</v>
      </c>
      <c r="D89" s="85">
        <v>0</v>
      </c>
      <c r="E89" s="85">
        <v>8</v>
      </c>
      <c r="F89" s="85">
        <v>8</v>
      </c>
      <c r="G89" s="88"/>
      <c r="H89" s="88"/>
      <c r="I89" s="87"/>
      <c r="J89" s="87"/>
      <c r="K89" s="54"/>
      <c r="L89" s="54"/>
      <c r="M89" s="46"/>
      <c r="N89" s="76"/>
      <c r="O89" s="77"/>
      <c r="P89" s="77"/>
      <c r="Q89" s="77"/>
      <c r="R89" s="77"/>
      <c r="S89" s="78"/>
      <c r="T89" s="78"/>
      <c r="U89" s="77"/>
      <c r="V89" s="77"/>
      <c r="W89" s="78"/>
      <c r="X89" s="78"/>
      <c r="Y89" s="46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</row>
    <row r="90" spans="1:36" x14ac:dyDescent="0.2">
      <c r="A90" s="46"/>
      <c r="B90" s="23" t="s">
        <v>18</v>
      </c>
      <c r="C90" s="85">
        <v>0</v>
      </c>
      <c r="D90" s="85">
        <v>0</v>
      </c>
      <c r="E90" s="85">
        <v>14</v>
      </c>
      <c r="F90" s="85">
        <v>24</v>
      </c>
      <c r="G90" s="86">
        <v>34</v>
      </c>
      <c r="H90" s="85">
        <v>31</v>
      </c>
      <c r="I90" s="85">
        <v>0</v>
      </c>
      <c r="J90" s="85">
        <v>0</v>
      </c>
      <c r="K90" s="54">
        <f t="shared" si="61"/>
        <v>103</v>
      </c>
      <c r="L90" s="54">
        <f t="shared" si="62"/>
        <v>0.5582655826558266</v>
      </c>
      <c r="M90" s="46"/>
      <c r="N90" s="76"/>
      <c r="O90" s="77"/>
      <c r="P90" s="77"/>
      <c r="Q90" s="77"/>
      <c r="R90" s="77"/>
      <c r="S90" s="78"/>
      <c r="T90" s="77"/>
      <c r="U90" s="77"/>
      <c r="V90" s="77"/>
      <c r="W90" s="78"/>
      <c r="X90" s="78"/>
      <c r="Y90" s="46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</row>
    <row r="91" spans="1:36" x14ac:dyDescent="0.2">
      <c r="A91" s="46"/>
      <c r="B91" s="23" t="s">
        <v>19</v>
      </c>
      <c r="C91" s="85">
        <v>0</v>
      </c>
      <c r="D91" s="85">
        <v>0</v>
      </c>
      <c r="E91" s="85">
        <v>11</v>
      </c>
      <c r="F91" s="85">
        <v>20</v>
      </c>
      <c r="G91" s="86">
        <v>49</v>
      </c>
      <c r="H91" s="85">
        <v>33</v>
      </c>
      <c r="I91" s="85">
        <v>0</v>
      </c>
      <c r="J91" s="85">
        <v>0</v>
      </c>
      <c r="K91" s="54">
        <f t="shared" si="61"/>
        <v>113</v>
      </c>
      <c r="L91" s="54">
        <f t="shared" si="62"/>
        <v>0.61246612466124661</v>
      </c>
      <c r="M91" s="46"/>
      <c r="N91" s="76"/>
      <c r="O91" s="77"/>
      <c r="P91" s="77"/>
      <c r="Q91" s="77"/>
      <c r="R91" s="77"/>
      <c r="S91" s="78"/>
      <c r="T91" s="77"/>
      <c r="U91" s="77"/>
      <c r="V91" s="77"/>
      <c r="W91" s="78"/>
      <c r="X91" s="78"/>
      <c r="Y91" s="46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</row>
    <row r="92" spans="1:36" x14ac:dyDescent="0.2">
      <c r="A92" s="46"/>
      <c r="B92" s="23" t="s">
        <v>20</v>
      </c>
      <c r="C92" s="85">
        <v>0</v>
      </c>
      <c r="D92" s="85">
        <v>0</v>
      </c>
      <c r="E92" s="85">
        <v>6</v>
      </c>
      <c r="F92" s="86">
        <v>13</v>
      </c>
      <c r="G92" s="86">
        <v>22</v>
      </c>
      <c r="H92" s="85">
        <v>17</v>
      </c>
      <c r="I92" s="85">
        <v>0</v>
      </c>
      <c r="J92" s="85">
        <v>0</v>
      </c>
      <c r="K92" s="54">
        <f t="shared" si="61"/>
        <v>58</v>
      </c>
      <c r="L92" s="54">
        <f t="shared" si="62"/>
        <v>0.3143631436314363</v>
      </c>
      <c r="M92" s="46"/>
      <c r="N92" s="76"/>
      <c r="O92" s="77"/>
      <c r="P92" s="77"/>
      <c r="Q92" s="77"/>
      <c r="R92" s="78"/>
      <c r="S92" s="78"/>
      <c r="T92" s="77"/>
      <c r="U92" s="77"/>
      <c r="V92" s="77"/>
      <c r="W92" s="78"/>
      <c r="X92" s="78"/>
      <c r="Y92" s="46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</row>
    <row r="93" spans="1:36" x14ac:dyDescent="0.2">
      <c r="A93" s="46"/>
      <c r="B93" s="23" t="s">
        <v>21</v>
      </c>
      <c r="C93" s="85">
        <v>0</v>
      </c>
      <c r="D93" s="85">
        <v>0</v>
      </c>
      <c r="E93" s="85">
        <v>9</v>
      </c>
      <c r="F93" s="85">
        <v>10</v>
      </c>
      <c r="G93" s="88"/>
      <c r="H93" s="88"/>
      <c r="I93" s="88"/>
      <c r="J93" s="88"/>
      <c r="K93" s="54"/>
      <c r="L93" s="54"/>
      <c r="M93" s="46"/>
      <c r="N93" s="76"/>
      <c r="O93" s="77"/>
      <c r="P93" s="77"/>
      <c r="Q93" s="77"/>
      <c r="R93" s="77"/>
      <c r="S93" s="78"/>
      <c r="T93" s="77"/>
      <c r="U93" s="77"/>
      <c r="V93" s="77"/>
      <c r="W93" s="78"/>
      <c r="X93" s="78"/>
      <c r="Y93" s="46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</row>
    <row r="94" spans="1:36" x14ac:dyDescent="0.2">
      <c r="A94" s="46"/>
      <c r="B94" s="23" t="s">
        <v>22</v>
      </c>
      <c r="C94" s="85">
        <v>0</v>
      </c>
      <c r="D94" s="85">
        <v>0</v>
      </c>
      <c r="E94" s="90">
        <v>12</v>
      </c>
      <c r="F94" s="85">
        <v>9</v>
      </c>
      <c r="G94" s="86">
        <v>23</v>
      </c>
      <c r="H94" s="85">
        <v>8</v>
      </c>
      <c r="I94" s="87"/>
      <c r="J94" s="87"/>
      <c r="K94" s="54"/>
      <c r="L94" s="54"/>
      <c r="M94" s="46"/>
      <c r="N94" s="76"/>
      <c r="O94" s="77"/>
      <c r="P94" s="77"/>
      <c r="Q94" s="77"/>
      <c r="R94" s="77"/>
      <c r="S94" s="78"/>
      <c r="T94" s="77"/>
      <c r="U94" s="77"/>
      <c r="V94" s="77"/>
      <c r="W94" s="78"/>
      <c r="X94" s="78"/>
      <c r="Y94" s="46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</row>
    <row r="95" spans="1:36" x14ac:dyDescent="0.2">
      <c r="A95" s="46"/>
      <c r="B95" s="23" t="s">
        <v>11</v>
      </c>
      <c r="C95" s="55">
        <f t="shared" ref="C95:J95" si="63">AVERAGE(C85:C94)</f>
        <v>0</v>
      </c>
      <c r="D95" s="55">
        <f t="shared" si="63"/>
        <v>0</v>
      </c>
      <c r="E95" s="55">
        <f t="shared" si="63"/>
        <v>8</v>
      </c>
      <c r="F95" s="55">
        <f t="shared" si="63"/>
        <v>15.666666666666666</v>
      </c>
      <c r="G95" s="55">
        <f t="shared" si="63"/>
        <v>32</v>
      </c>
      <c r="H95" s="55">
        <f t="shared" si="63"/>
        <v>23.666666666666668</v>
      </c>
      <c r="I95" s="55">
        <f t="shared" si="63"/>
        <v>0</v>
      </c>
      <c r="J95" s="55">
        <f t="shared" si="63"/>
        <v>0</v>
      </c>
      <c r="K95" s="55">
        <f>AVERAGE(K85:K92)</f>
        <v>90.6</v>
      </c>
      <c r="L95" s="55">
        <f>K95/K$13</f>
        <v>0.49105691056910566</v>
      </c>
      <c r="M95" s="46"/>
      <c r="N95" s="76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46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</row>
    <row r="96" spans="1:36" x14ac:dyDescent="0.2">
      <c r="A96" s="46"/>
      <c r="B96" s="23" t="s">
        <v>12</v>
      </c>
      <c r="C96" s="69">
        <f t="shared" ref="C96:J96" si="64">(STDEV(C85:C94))/(SQRT(COUNT(C85:C94)))</f>
        <v>0</v>
      </c>
      <c r="D96" s="69">
        <f t="shared" si="64"/>
        <v>0</v>
      </c>
      <c r="E96" s="69">
        <f t="shared" si="64"/>
        <v>1.3333333333333333</v>
      </c>
      <c r="F96" s="69">
        <f t="shared" si="64"/>
        <v>2.7838821814150112</v>
      </c>
      <c r="G96" s="69">
        <f t="shared" si="64"/>
        <v>4.0083246708153109</v>
      </c>
      <c r="H96" s="69">
        <f t="shared" si="64"/>
        <v>3.8614907886865559</v>
      </c>
      <c r="I96" s="69">
        <f t="shared" si="64"/>
        <v>0</v>
      </c>
      <c r="J96" s="69">
        <f t="shared" si="64"/>
        <v>0</v>
      </c>
      <c r="K96" s="55">
        <f t="shared" ref="K96" si="65">SUM(C96:J96)</f>
        <v>11.98703097425021</v>
      </c>
      <c r="L96" s="55">
        <f>K96/K$13</f>
        <v>6.4970357584011984E-2</v>
      </c>
      <c r="M96" s="46"/>
      <c r="N96" s="76"/>
      <c r="O96" s="80"/>
      <c r="P96" s="80"/>
      <c r="Q96" s="80"/>
      <c r="R96" s="80"/>
      <c r="S96" s="80"/>
      <c r="T96" s="80"/>
      <c r="U96" s="80"/>
      <c r="V96" s="80"/>
      <c r="W96" s="79"/>
      <c r="X96" s="79"/>
      <c r="Y96" s="46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</row>
    <row r="97" spans="1:36" x14ac:dyDescent="0.2">
      <c r="A97" s="46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43"/>
      <c r="M97" s="46"/>
      <c r="N97" s="81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6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</row>
    <row r="98" spans="1:36" x14ac:dyDescent="0.2">
      <c r="A98" s="46"/>
      <c r="B98" s="50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6"/>
      <c r="N98" s="50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6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</row>
  </sheetData>
  <mergeCells count="3">
    <mergeCell ref="C1:J1"/>
    <mergeCell ref="O1:V1"/>
    <mergeCell ref="AA1:A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Lab Dip - Fecundity</vt:lpstr>
      <vt:lpstr>Blood Dip - Fecundity</vt:lpstr>
      <vt:lpstr>Oral Dip - Fecundity</vt:lpstr>
      <vt:lpstr>Lab Tet - Fecundity</vt:lpstr>
      <vt:lpstr>Blood Tet - Fecundity</vt:lpstr>
      <vt:lpstr>Vaginal Tet - Fecundity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2020-06-18T20:25:54Z</dcterms:created>
  <dcterms:modified xsi:type="dcterms:W3CDTF">2020-06-19T01:02:09Z</dcterms:modified>
</cp:coreProperties>
</file>