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a\Dropbox\PHD\Method Paper\Resubmission\"/>
    </mc:Choice>
  </mc:AlternateContent>
  <xr:revisionPtr revIDLastSave="0" documentId="13_ncr:1_{BD7FEA43-DF61-4D8A-BEBC-23F61851370D}" xr6:coauthVersionLast="45" xr6:coauthVersionMax="45" xr10:uidLastSave="{00000000-0000-0000-0000-000000000000}"/>
  <bookViews>
    <workbookView xWindow="-108" yWindow="-108" windowWidth="23256" windowHeight="12576" activeTab="3" xr2:uid="{CFDE799F-A957-480B-9576-7CCB54655C98}"/>
  </bookViews>
  <sheets>
    <sheet name="Water_Samples_Workflows" sheetId="1" r:id="rId1"/>
    <sheet name="Sediment_Samples_Workflows" sheetId="2" r:id="rId2"/>
    <sheet name="Monthly_Water_Samples" sheetId="3" r:id="rId3"/>
    <sheet name="Comparison Water Sample" sheetId="5" r:id="rId4"/>
  </sheets>
  <definedNames>
    <definedName name="_xlnm._FilterDatabase" localSheetId="1" hidden="1">Sediment_Samples_Workflows!$A$1:$O$49</definedName>
    <definedName name="_xlnm._FilterDatabase" localSheetId="0" hidden="1">Water_Samples_Workflows!$A$1:$O$97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5" l="1"/>
  <c r="I2" i="5"/>
  <c r="J2" i="5" s="1"/>
  <c r="I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N11" i="3"/>
  <c r="N10" i="3"/>
  <c r="N9" i="3"/>
  <c r="N8" i="3"/>
  <c r="N7" i="3"/>
  <c r="N6" i="3"/>
  <c r="N5" i="3"/>
  <c r="N4" i="3"/>
  <c r="N3" i="3"/>
  <c r="N2" i="3"/>
  <c r="H11" i="3"/>
  <c r="H10" i="3"/>
  <c r="H9" i="3"/>
  <c r="H8" i="3"/>
  <c r="H7" i="3"/>
  <c r="H6" i="3"/>
  <c r="H5" i="3"/>
  <c r="H4" i="3"/>
  <c r="H3" i="3"/>
  <c r="H2" i="3"/>
  <c r="O49" i="2" l="1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O97" i="1" l="1"/>
  <c r="I97" i="1"/>
  <c r="O96" i="1"/>
  <c r="I96" i="1"/>
  <c r="O95" i="1"/>
  <c r="I95" i="1"/>
  <c r="O94" i="1"/>
  <c r="I94" i="1"/>
  <c r="O93" i="1"/>
  <c r="I93" i="1"/>
  <c r="O92" i="1"/>
  <c r="I92" i="1"/>
  <c r="O91" i="1"/>
  <c r="I91" i="1"/>
  <c r="O90" i="1"/>
  <c r="I90" i="1"/>
  <c r="O89" i="1"/>
  <c r="I89" i="1"/>
  <c r="O88" i="1"/>
  <c r="I88" i="1"/>
  <c r="O87" i="1"/>
  <c r="I87" i="1"/>
  <c r="O86" i="1"/>
  <c r="I86" i="1"/>
  <c r="O85" i="1"/>
  <c r="I85" i="1"/>
  <c r="O84" i="1"/>
  <c r="I84" i="1"/>
  <c r="O83" i="1"/>
  <c r="I83" i="1"/>
  <c r="O82" i="1"/>
  <c r="I82" i="1"/>
  <c r="O81" i="1"/>
  <c r="I81" i="1"/>
  <c r="O80" i="1"/>
  <c r="I80" i="1"/>
  <c r="O79" i="1"/>
  <c r="I79" i="1"/>
  <c r="O78" i="1"/>
  <c r="I78" i="1"/>
  <c r="O77" i="1"/>
  <c r="I77" i="1"/>
  <c r="O76" i="1"/>
  <c r="I76" i="1"/>
  <c r="O75" i="1"/>
  <c r="I75" i="1"/>
  <c r="O74" i="1"/>
  <c r="I74" i="1"/>
  <c r="O73" i="1"/>
  <c r="I73" i="1"/>
  <c r="O72" i="1"/>
  <c r="I72" i="1"/>
  <c r="O71" i="1"/>
  <c r="I71" i="1"/>
  <c r="O70" i="1"/>
  <c r="I70" i="1"/>
  <c r="O69" i="1"/>
  <c r="I69" i="1"/>
  <c r="O68" i="1"/>
  <c r="I68" i="1"/>
  <c r="O67" i="1"/>
  <c r="I67" i="1"/>
  <c r="O66" i="1"/>
  <c r="I66" i="1"/>
  <c r="O65" i="1"/>
  <c r="I65" i="1"/>
  <c r="O64" i="1"/>
  <c r="I64" i="1"/>
  <c r="O63" i="1"/>
  <c r="I63" i="1"/>
  <c r="O62" i="1"/>
  <c r="I62" i="1"/>
  <c r="O61" i="1"/>
  <c r="I61" i="1"/>
  <c r="O60" i="1"/>
  <c r="I60" i="1"/>
  <c r="O59" i="1"/>
  <c r="I59" i="1"/>
  <c r="O58" i="1"/>
  <c r="I58" i="1"/>
  <c r="O57" i="1"/>
  <c r="I57" i="1"/>
  <c r="O56" i="1"/>
  <c r="I56" i="1"/>
  <c r="O55" i="1"/>
  <c r="I55" i="1"/>
  <c r="O54" i="1"/>
  <c r="I54" i="1"/>
  <c r="O53" i="1"/>
  <c r="I53" i="1"/>
  <c r="O52" i="1"/>
  <c r="I52" i="1"/>
  <c r="O51" i="1"/>
  <c r="I51" i="1"/>
  <c r="O50" i="1"/>
  <c r="I50" i="1"/>
  <c r="O49" i="1"/>
  <c r="I49" i="1"/>
  <c r="O48" i="1"/>
  <c r="I48" i="1"/>
  <c r="O47" i="1"/>
  <c r="I47" i="1"/>
  <c r="O46" i="1"/>
  <c r="I46" i="1"/>
  <c r="O45" i="1"/>
  <c r="I45" i="1"/>
  <c r="O44" i="1"/>
  <c r="I44" i="1"/>
  <c r="O43" i="1"/>
  <c r="I43" i="1"/>
  <c r="O42" i="1"/>
  <c r="I42" i="1"/>
  <c r="O41" i="1"/>
  <c r="O40" i="1"/>
  <c r="O39" i="1"/>
  <c r="O38" i="1"/>
  <c r="O37" i="1"/>
  <c r="O36" i="1"/>
  <c r="I36" i="1"/>
  <c r="O35" i="1"/>
  <c r="O34" i="1"/>
  <c r="I34" i="1"/>
  <c r="O33" i="1"/>
  <c r="I33" i="1"/>
  <c r="O32" i="1"/>
  <c r="I32" i="1"/>
  <c r="O31" i="1"/>
  <c r="I31" i="1"/>
  <c r="O30" i="1"/>
  <c r="I30" i="1"/>
  <c r="O29" i="1"/>
  <c r="I29" i="1"/>
  <c r="O28" i="1"/>
  <c r="I28" i="1"/>
  <c r="O27" i="1"/>
  <c r="I27" i="1"/>
  <c r="O26" i="1"/>
  <c r="I26" i="1"/>
  <c r="O25" i="1"/>
  <c r="O24" i="1"/>
  <c r="O23" i="1"/>
  <c r="O22" i="1"/>
  <c r="O21" i="1"/>
  <c r="O20" i="1"/>
  <c r="O19" i="1"/>
  <c r="O18" i="1"/>
  <c r="O17" i="1"/>
  <c r="I17" i="1"/>
  <c r="O16" i="1"/>
  <c r="I16" i="1"/>
  <c r="O15" i="1"/>
  <c r="I15" i="1"/>
  <c r="O14" i="1"/>
  <c r="I14" i="1"/>
  <c r="O13" i="1"/>
  <c r="I13" i="1"/>
  <c r="O12" i="1"/>
  <c r="I12" i="1"/>
  <c r="O11" i="1"/>
  <c r="I11" i="1"/>
  <c r="O10" i="1"/>
  <c r="I10" i="1"/>
  <c r="O9" i="1"/>
  <c r="I9" i="1"/>
  <c r="O8" i="1"/>
  <c r="I8" i="1"/>
  <c r="O7" i="1"/>
  <c r="I7" i="1"/>
  <c r="O6" i="1"/>
  <c r="I6" i="1"/>
  <c r="O5" i="1"/>
  <c r="I5" i="1"/>
  <c r="O4" i="1"/>
  <c r="I4" i="1"/>
  <c r="O3" i="1"/>
  <c r="I3" i="1"/>
  <c r="O2" i="1"/>
  <c r="I2" i="1"/>
</calcChain>
</file>

<file path=xl/sharedStrings.xml><?xml version="1.0" encoding="utf-8"?>
<sst xmlns="http://schemas.openxmlformats.org/spreadsheetml/2006/main" count="802" uniqueCount="233">
  <si>
    <t>Extraction_Method</t>
  </si>
  <si>
    <t xml:space="preserve">Cycle_Threshold_Mean </t>
  </si>
  <si>
    <t>AYHS1</t>
  </si>
  <si>
    <t>High Salt</t>
  </si>
  <si>
    <t>Centrifugation</t>
  </si>
  <si>
    <t>fixated</t>
  </si>
  <si>
    <t>HS_1</t>
  </si>
  <si>
    <t>AYHS2</t>
  </si>
  <si>
    <t>AYHS3</t>
  </si>
  <si>
    <t>AYHS4</t>
  </si>
  <si>
    <t>AYHS5</t>
  </si>
  <si>
    <t>AYHS6</t>
  </si>
  <si>
    <t>AYHS7</t>
  </si>
  <si>
    <t>AYHS8</t>
  </si>
  <si>
    <t>AYD1</t>
  </si>
  <si>
    <t>DNeasy</t>
  </si>
  <si>
    <t>DN_1</t>
  </si>
  <si>
    <t>AYD2</t>
  </si>
  <si>
    <t>AYD3</t>
  </si>
  <si>
    <t>AYD4</t>
  </si>
  <si>
    <t>AYD5</t>
  </si>
  <si>
    <t>AYD6</t>
  </si>
  <si>
    <t>AYD7</t>
  </si>
  <si>
    <t>AYD8</t>
  </si>
  <si>
    <t>AYC1</t>
  </si>
  <si>
    <t>CTAB</t>
  </si>
  <si>
    <t>CB_1</t>
  </si>
  <si>
    <t>AYC2</t>
  </si>
  <si>
    <t>AYC3</t>
  </si>
  <si>
    <t>AYC4</t>
  </si>
  <si>
    <t>AYC5</t>
  </si>
  <si>
    <t>AYC6</t>
  </si>
  <si>
    <t>AYC7</t>
  </si>
  <si>
    <t>AYC8</t>
  </si>
  <si>
    <t>AXHS1</t>
  </si>
  <si>
    <t>Filtration</t>
  </si>
  <si>
    <t>HS_3</t>
  </si>
  <si>
    <t>AXHS2</t>
  </si>
  <si>
    <t>AXHS3</t>
  </si>
  <si>
    <t>AXHS4</t>
  </si>
  <si>
    <t>AXHS5</t>
  </si>
  <si>
    <t>AXHS6</t>
  </si>
  <si>
    <t>AXHS7</t>
  </si>
  <si>
    <t>AXHS8</t>
  </si>
  <si>
    <t>AXC1</t>
  </si>
  <si>
    <t>CB_3</t>
  </si>
  <si>
    <t>AXC2</t>
  </si>
  <si>
    <t>AXC3</t>
  </si>
  <si>
    <t>AXC4</t>
  </si>
  <si>
    <t>AXC5</t>
  </si>
  <si>
    <t>AXC6</t>
  </si>
  <si>
    <t>AXC7</t>
  </si>
  <si>
    <t>AXC8</t>
  </si>
  <si>
    <t>BXHS1</t>
  </si>
  <si>
    <t>HS_4</t>
  </si>
  <si>
    <t>BXHS2</t>
  </si>
  <si>
    <t>BXHS3</t>
  </si>
  <si>
    <t>BXHS4</t>
  </si>
  <si>
    <t>BXHS5</t>
  </si>
  <si>
    <t>BXHS6</t>
  </si>
  <si>
    <t>BXHS7</t>
  </si>
  <si>
    <t>BXHS8</t>
  </si>
  <si>
    <t>AXD1</t>
  </si>
  <si>
    <t>DN_3</t>
  </si>
  <si>
    <t>AXD2</t>
  </si>
  <si>
    <t>AXD3</t>
  </si>
  <si>
    <t>AXD4</t>
  </si>
  <si>
    <t>AXD5</t>
  </si>
  <si>
    <t>AXD6</t>
  </si>
  <si>
    <t>AXD7</t>
  </si>
  <si>
    <t>AXD8</t>
  </si>
  <si>
    <t>BXD1</t>
  </si>
  <si>
    <t>DN_4</t>
  </si>
  <si>
    <t>BXD2</t>
  </si>
  <si>
    <t>BXD3</t>
  </si>
  <si>
    <t>BXD4</t>
  </si>
  <si>
    <t>BXD5</t>
  </si>
  <si>
    <t>BXD6</t>
  </si>
  <si>
    <t>BXD7</t>
  </si>
  <si>
    <t>BXD8</t>
  </si>
  <si>
    <t>BYC1</t>
  </si>
  <si>
    <t>CB_2</t>
  </si>
  <si>
    <t>BYC2</t>
  </si>
  <si>
    <t>BYC3</t>
  </si>
  <si>
    <t>BYC4</t>
  </si>
  <si>
    <t>BYC5</t>
  </si>
  <si>
    <t>BYC6</t>
  </si>
  <si>
    <t>BYC7</t>
  </si>
  <si>
    <t>BYC8</t>
  </si>
  <si>
    <t>BYHS1</t>
  </si>
  <si>
    <t>HS_2</t>
  </si>
  <si>
    <t>BYHS2</t>
  </si>
  <si>
    <t>BYHS3</t>
  </si>
  <si>
    <t>BYHS4</t>
  </si>
  <si>
    <t>BYHS5</t>
  </si>
  <si>
    <t>BYHS6</t>
  </si>
  <si>
    <t>BYHS7</t>
  </si>
  <si>
    <t>BYHS8</t>
  </si>
  <si>
    <t>BXC1</t>
  </si>
  <si>
    <t>CB_4</t>
  </si>
  <si>
    <t>BXC2</t>
  </si>
  <si>
    <t>BXC3</t>
  </si>
  <si>
    <t>BXC4</t>
  </si>
  <si>
    <t>BXC5</t>
  </si>
  <si>
    <t>BXC6</t>
  </si>
  <si>
    <t>BXC7</t>
  </si>
  <si>
    <t>BXC8</t>
  </si>
  <si>
    <t>BYD1</t>
  </si>
  <si>
    <t>DN_2</t>
  </si>
  <si>
    <t>BYD2</t>
  </si>
  <si>
    <t>BYD3</t>
  </si>
  <si>
    <t>BYD4</t>
  </si>
  <si>
    <t>BYD5</t>
  </si>
  <si>
    <t>BYD6</t>
  </si>
  <si>
    <t>BYD7</t>
  </si>
  <si>
    <t>BYD8</t>
  </si>
  <si>
    <t>Sampling_Date</t>
  </si>
  <si>
    <t xml:space="preserve">Storage_Sample_ID </t>
  </si>
  <si>
    <t xml:space="preserve">Workflow_ID </t>
  </si>
  <si>
    <t>not_fixated</t>
  </si>
  <si>
    <t>HighSalt</t>
  </si>
  <si>
    <t>Sample_Preservation_(fixated/not_fixated)</t>
  </si>
  <si>
    <t>Extraction_Method_(HighSalt/DNeasy/CTAB)</t>
  </si>
  <si>
    <t>Capture_Method_(Centrifugation/Filtration)</t>
  </si>
  <si>
    <t>Cycle_Threshold_1</t>
  </si>
  <si>
    <t>Cycle_Threshold_2</t>
  </si>
  <si>
    <t>Nanodrop_Measurement_1_(ng/µL)</t>
  </si>
  <si>
    <t>Nanodrop_Measurement_2_(ng/µL)</t>
  </si>
  <si>
    <t>Nanodrop_Measurement_3_(ng/µL)</t>
  </si>
  <si>
    <t>Nanodrop_Measurement_4_(ng/µL)</t>
  </si>
  <si>
    <t>Nanodrop_Measurement_5_(ng/µL)</t>
  </si>
  <si>
    <t>Nanodrop_Mean_(ng/µL)</t>
  </si>
  <si>
    <t>NSPB1</t>
  </si>
  <si>
    <t>NucleoSpin</t>
  </si>
  <si>
    <t>NSPB2</t>
  </si>
  <si>
    <t>NSPB3</t>
  </si>
  <si>
    <t>NSPB4</t>
  </si>
  <si>
    <t>NSPB5</t>
  </si>
  <si>
    <t>NSPB6</t>
  </si>
  <si>
    <t>NSPB7</t>
  </si>
  <si>
    <t>NSPB8</t>
  </si>
  <si>
    <t>NSNB1</t>
  </si>
  <si>
    <t>NSNB2</t>
  </si>
  <si>
    <t>NSNB3</t>
  </si>
  <si>
    <t>NSNB4</t>
  </si>
  <si>
    <t>NSNB5</t>
  </si>
  <si>
    <t>NSNB6</t>
  </si>
  <si>
    <t>NSNB7</t>
  </si>
  <si>
    <t>NSNB8</t>
  </si>
  <si>
    <t>HSPB1</t>
  </si>
  <si>
    <t>HSPB2</t>
  </si>
  <si>
    <t>HSPB3</t>
  </si>
  <si>
    <t>HSPB4</t>
  </si>
  <si>
    <t>HSPB5</t>
  </si>
  <si>
    <t>HSPB6</t>
  </si>
  <si>
    <t>HSPB7</t>
  </si>
  <si>
    <t>HSPB8</t>
  </si>
  <si>
    <t>HSNB1</t>
  </si>
  <si>
    <t>HSNB2</t>
  </si>
  <si>
    <t>HSNB3</t>
  </si>
  <si>
    <t>HSNB4</t>
  </si>
  <si>
    <t>HSNB5</t>
  </si>
  <si>
    <t>HSNB6</t>
  </si>
  <si>
    <t>HSNB7</t>
  </si>
  <si>
    <t>HSNB8</t>
  </si>
  <si>
    <t>SedCTZ1</t>
  </si>
  <si>
    <t>SedCTZ2</t>
  </si>
  <si>
    <t>SedCTZ3</t>
  </si>
  <si>
    <t>SedCTZ4</t>
  </si>
  <si>
    <t>SedCTZ5</t>
  </si>
  <si>
    <t>SedCTZ6</t>
  </si>
  <si>
    <t>SedCTZ7</t>
  </si>
  <si>
    <t>SedCTZ8</t>
  </si>
  <si>
    <t>CTPB1</t>
  </si>
  <si>
    <t>CTPB2</t>
  </si>
  <si>
    <t>CTPB3</t>
  </si>
  <si>
    <t>CTPB4</t>
  </si>
  <si>
    <t>CTPB5</t>
  </si>
  <si>
    <t>CTPB6</t>
  </si>
  <si>
    <t>CTPB7</t>
  </si>
  <si>
    <t>CTPB8</t>
  </si>
  <si>
    <t>Sample_ID</t>
  </si>
  <si>
    <t>CT_1</t>
  </si>
  <si>
    <t>CT_2</t>
  </si>
  <si>
    <t>CT_Mean</t>
  </si>
  <si>
    <t>Sample_Storage_ID</t>
  </si>
  <si>
    <t>N1</t>
  </si>
  <si>
    <t>N2</t>
  </si>
  <si>
    <t>H1</t>
  </si>
  <si>
    <t>H2</t>
  </si>
  <si>
    <t>C2</t>
  </si>
  <si>
    <t>C1</t>
  </si>
  <si>
    <t>Workflow_ID</t>
  </si>
  <si>
    <t>No_Phosphate_Buffer</t>
  </si>
  <si>
    <t>Phosphate_Buffer</t>
  </si>
  <si>
    <t>DNA_Capture_(Phosphate_Buffer/No_Phosphate_Buffer)</t>
  </si>
  <si>
    <t>Extraction_Method_(NucleoSpin/HighSalt/CTAB)</t>
  </si>
  <si>
    <t xml:space="preserve">Month </t>
  </si>
  <si>
    <t>P2 1.2.18</t>
  </si>
  <si>
    <t>Feb</t>
  </si>
  <si>
    <t>P2 3.3.18</t>
  </si>
  <si>
    <t>Mar</t>
  </si>
  <si>
    <t>P2 4.4.18</t>
  </si>
  <si>
    <t>Apr</t>
  </si>
  <si>
    <t>P2 24.05.17</t>
  </si>
  <si>
    <t>May</t>
  </si>
  <si>
    <t>P2 26.06.17</t>
  </si>
  <si>
    <t>Jun</t>
  </si>
  <si>
    <t>P2 7.17</t>
  </si>
  <si>
    <t>Jul</t>
  </si>
  <si>
    <t>P2 31.08.17</t>
  </si>
  <si>
    <t>Aug</t>
  </si>
  <si>
    <t>P2 26.09.17</t>
  </si>
  <si>
    <t>Sep</t>
  </si>
  <si>
    <t>P2 25.10.17</t>
  </si>
  <si>
    <t>Oct</t>
  </si>
  <si>
    <t>P2 29.11.17</t>
  </si>
  <si>
    <t>Nov</t>
  </si>
  <si>
    <t>Storage_Sample_ID</t>
  </si>
  <si>
    <t xml:space="preserve">Sampling_Date </t>
  </si>
  <si>
    <t>CT_3</t>
  </si>
  <si>
    <t>CT_4</t>
  </si>
  <si>
    <t xml:space="preserve">CT_Mean </t>
  </si>
  <si>
    <t>Nanodrop_Measurement_Mean_(ng/µL)</t>
  </si>
  <si>
    <t>ET_13_2_19 (1)</t>
  </si>
  <si>
    <t>ET_13_2_19(2)</t>
  </si>
  <si>
    <t>Sample_Type_(Sediment_Sample/Water_Sample)</t>
  </si>
  <si>
    <t>Sediment_Sample</t>
  </si>
  <si>
    <t xml:space="preserve">Capturing_Method </t>
  </si>
  <si>
    <t xml:space="preserve">CT_3 </t>
  </si>
  <si>
    <t>Comment</t>
  </si>
  <si>
    <t xml:space="preserve">CT_Overall_Mean </t>
  </si>
  <si>
    <t xml:space="preserve">These are the results of the 1.5 L water sample that was taken directly before the sediment sampling.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</si>
</sst>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textRotation="90"/>
    </xf>
    <xf numFmtId="14" fontId="0" fillId="0" borderId="0" xfId="0" applyNumberFormat="1"/>
    <xf numFmtId="2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textRotation="9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53D83-C78B-43C6-9E26-FCBD0D36AD88}">
  <dimension ref="A1:O97"/>
  <sheetViews>
    <sheetView workbookViewId="0">
      <selection activeCell="P1" sqref="P1"/>
    </sheetView>
  </sheetViews>
  <sheetFormatPr baseColWidth="10" defaultRowHeight="14.4" x14ac:dyDescent="0.3"/>
  <sheetData>
    <row r="1" spans="1:15" ht="205.8" x14ac:dyDescent="0.3">
      <c r="A1" s="1" t="s">
        <v>118</v>
      </c>
      <c r="B1" s="1" t="s">
        <v>117</v>
      </c>
      <c r="C1" s="1" t="s">
        <v>116</v>
      </c>
      <c r="D1" s="1" t="s">
        <v>122</v>
      </c>
      <c r="E1" s="1" t="s">
        <v>123</v>
      </c>
      <c r="F1" s="1" t="s">
        <v>121</v>
      </c>
      <c r="G1" s="1" t="s">
        <v>124</v>
      </c>
      <c r="H1" s="1" t="s">
        <v>125</v>
      </c>
      <c r="I1" s="1" t="s">
        <v>1</v>
      </c>
      <c r="J1" s="1" t="s">
        <v>126</v>
      </c>
      <c r="K1" s="1" t="s">
        <v>127</v>
      </c>
      <c r="L1" s="1" t="s">
        <v>128</v>
      </c>
      <c r="M1" s="1" t="s">
        <v>129</v>
      </c>
      <c r="N1" s="1" t="s">
        <v>130</v>
      </c>
      <c r="O1" s="1" t="s">
        <v>131</v>
      </c>
    </row>
    <row r="2" spans="1:15" x14ac:dyDescent="0.3">
      <c r="A2" t="s">
        <v>6</v>
      </c>
      <c r="B2" t="s">
        <v>2</v>
      </c>
      <c r="C2" s="2">
        <v>43416</v>
      </c>
      <c r="D2" t="s">
        <v>120</v>
      </c>
      <c r="E2" t="s">
        <v>4</v>
      </c>
      <c r="F2" t="s">
        <v>5</v>
      </c>
      <c r="G2" s="3">
        <v>36.57</v>
      </c>
      <c r="H2" s="3">
        <v>35.270000000000003</v>
      </c>
      <c r="I2" s="3">
        <f>AVERAGE(G2,H2)</f>
        <v>35.92</v>
      </c>
      <c r="J2">
        <v>1.0900000000000001</v>
      </c>
      <c r="K2" s="3">
        <v>0.9</v>
      </c>
      <c r="L2" s="3">
        <v>1</v>
      </c>
      <c r="M2" s="3">
        <v>1.27</v>
      </c>
      <c r="N2" s="3">
        <v>1.46</v>
      </c>
      <c r="O2">
        <f>AVERAGE(J2:N2)</f>
        <v>1.1439999999999999</v>
      </c>
    </row>
    <row r="3" spans="1:15" x14ac:dyDescent="0.3">
      <c r="A3" t="s">
        <v>6</v>
      </c>
      <c r="B3" t="s">
        <v>7</v>
      </c>
      <c r="C3" s="2">
        <v>43416</v>
      </c>
      <c r="D3" t="s">
        <v>120</v>
      </c>
      <c r="E3" t="s">
        <v>4</v>
      </c>
      <c r="F3" t="s">
        <v>5</v>
      </c>
      <c r="G3" s="3">
        <v>35.42</v>
      </c>
      <c r="H3" s="3">
        <v>34.99</v>
      </c>
      <c r="I3" s="3">
        <f>AVERAGE(G3:H3)</f>
        <v>35.204999999999998</v>
      </c>
      <c r="J3">
        <v>0.62</v>
      </c>
      <c r="K3" s="3">
        <v>0.74</v>
      </c>
      <c r="L3" s="3">
        <v>1.03</v>
      </c>
      <c r="M3" s="3">
        <v>0.72</v>
      </c>
      <c r="N3" s="3">
        <v>1.17</v>
      </c>
      <c r="O3">
        <f>AVERAGE(J3:N3)</f>
        <v>0.85599999999999987</v>
      </c>
    </row>
    <row r="4" spans="1:15" x14ac:dyDescent="0.3">
      <c r="A4" t="s">
        <v>6</v>
      </c>
      <c r="B4" t="s">
        <v>8</v>
      </c>
      <c r="C4" s="2">
        <v>43416</v>
      </c>
      <c r="D4" t="s">
        <v>120</v>
      </c>
      <c r="E4" t="s">
        <v>4</v>
      </c>
      <c r="F4" t="s">
        <v>5</v>
      </c>
      <c r="G4" s="3">
        <v>36.61</v>
      </c>
      <c r="H4" s="3">
        <v>36.68</v>
      </c>
      <c r="I4" s="3">
        <f t="shared" ref="I4" si="0">AVERAGE(G4,H4)</f>
        <v>36.644999999999996</v>
      </c>
      <c r="J4">
        <v>0.89</v>
      </c>
      <c r="K4" s="3">
        <v>0.96</v>
      </c>
      <c r="L4" s="3">
        <v>1.22</v>
      </c>
      <c r="M4" s="3">
        <v>0.48</v>
      </c>
      <c r="N4" s="3">
        <v>0.63</v>
      </c>
      <c r="O4">
        <f t="shared" ref="O4:O9" si="1">AVERAGE(J4:N4)</f>
        <v>0.83600000000000008</v>
      </c>
    </row>
    <row r="5" spans="1:15" x14ac:dyDescent="0.3">
      <c r="A5" t="s">
        <v>6</v>
      </c>
      <c r="B5" t="s">
        <v>9</v>
      </c>
      <c r="C5" s="2">
        <v>43416</v>
      </c>
      <c r="D5" t="s">
        <v>120</v>
      </c>
      <c r="E5" t="s">
        <v>4</v>
      </c>
      <c r="F5" t="s">
        <v>5</v>
      </c>
      <c r="G5" s="3">
        <v>37.380000000000003</v>
      </c>
      <c r="H5" s="3">
        <v>34.51</v>
      </c>
      <c r="I5" s="3">
        <f t="shared" ref="I5" si="2">AVERAGE(G5:H5)</f>
        <v>35.945</v>
      </c>
      <c r="J5">
        <v>1.78</v>
      </c>
      <c r="K5" s="3">
        <v>0.92</v>
      </c>
      <c r="L5" s="3">
        <v>0.93</v>
      </c>
      <c r="M5" s="3">
        <v>1.26</v>
      </c>
      <c r="N5" s="3">
        <v>1.32</v>
      </c>
      <c r="O5">
        <f t="shared" si="1"/>
        <v>1.2420000000000002</v>
      </c>
    </row>
    <row r="6" spans="1:15" x14ac:dyDescent="0.3">
      <c r="A6" t="s">
        <v>6</v>
      </c>
      <c r="B6" t="s">
        <v>10</v>
      </c>
      <c r="C6" s="2">
        <v>43416</v>
      </c>
      <c r="D6" t="s">
        <v>120</v>
      </c>
      <c r="E6" t="s">
        <v>4</v>
      </c>
      <c r="F6" t="s">
        <v>5</v>
      </c>
      <c r="G6" s="3">
        <v>35.36</v>
      </c>
      <c r="H6">
        <v>60</v>
      </c>
      <c r="I6" s="3">
        <f t="shared" ref="I6" si="3">AVERAGE(G6,H6)</f>
        <v>47.68</v>
      </c>
      <c r="J6">
        <v>1.01</v>
      </c>
      <c r="K6" s="3">
        <v>1.24</v>
      </c>
      <c r="L6" s="3">
        <v>1.08</v>
      </c>
      <c r="M6" s="3">
        <v>0.95</v>
      </c>
      <c r="N6" s="3">
        <v>0.39</v>
      </c>
      <c r="O6">
        <f t="shared" si="1"/>
        <v>0.93399999999999994</v>
      </c>
    </row>
    <row r="7" spans="1:15" x14ac:dyDescent="0.3">
      <c r="A7" t="s">
        <v>6</v>
      </c>
      <c r="B7" t="s">
        <v>11</v>
      </c>
      <c r="C7" s="2">
        <v>43416</v>
      </c>
      <c r="D7" t="s">
        <v>120</v>
      </c>
      <c r="E7" t="s">
        <v>4</v>
      </c>
      <c r="F7" t="s">
        <v>5</v>
      </c>
      <c r="G7">
        <v>60</v>
      </c>
      <c r="H7" s="3">
        <v>35.630000000000003</v>
      </c>
      <c r="I7" s="3">
        <f t="shared" ref="I7" si="4">AVERAGE(G7:H7)</f>
        <v>47.814999999999998</v>
      </c>
      <c r="J7">
        <v>1.24</v>
      </c>
      <c r="K7" s="3">
        <v>1.2</v>
      </c>
      <c r="L7" s="3">
        <v>1.28</v>
      </c>
      <c r="M7" s="3">
        <v>1.48</v>
      </c>
      <c r="N7" s="3">
        <v>0.78</v>
      </c>
      <c r="O7">
        <f t="shared" si="1"/>
        <v>1.196</v>
      </c>
    </row>
    <row r="8" spans="1:15" x14ac:dyDescent="0.3">
      <c r="A8" t="s">
        <v>6</v>
      </c>
      <c r="B8" t="s">
        <v>12</v>
      </c>
      <c r="C8" s="2">
        <v>43416</v>
      </c>
      <c r="D8" t="s">
        <v>120</v>
      </c>
      <c r="E8" t="s">
        <v>4</v>
      </c>
      <c r="F8" t="s">
        <v>5</v>
      </c>
      <c r="G8" s="3">
        <v>37.159999999999997</v>
      </c>
      <c r="H8" s="3">
        <v>36.770000000000003</v>
      </c>
      <c r="I8" s="3">
        <f t="shared" ref="I8" si="5">AVERAGE(G8,H8)</f>
        <v>36.965000000000003</v>
      </c>
      <c r="J8">
        <v>1.37</v>
      </c>
      <c r="K8" s="3">
        <v>1.01</v>
      </c>
      <c r="L8" s="3">
        <v>2.2400000000000002</v>
      </c>
      <c r="M8" s="3">
        <v>0.75</v>
      </c>
      <c r="N8" s="3">
        <v>0.91</v>
      </c>
      <c r="O8">
        <f t="shared" si="1"/>
        <v>1.256</v>
      </c>
    </row>
    <row r="9" spans="1:15" x14ac:dyDescent="0.3">
      <c r="A9" t="s">
        <v>6</v>
      </c>
      <c r="B9" t="s">
        <v>13</v>
      </c>
      <c r="C9" s="2">
        <v>43416</v>
      </c>
      <c r="D9" t="s">
        <v>120</v>
      </c>
      <c r="E9" t="s">
        <v>4</v>
      </c>
      <c r="F9" t="s">
        <v>5</v>
      </c>
      <c r="G9" s="3">
        <v>35.78</v>
      </c>
      <c r="H9" s="3">
        <v>36.65</v>
      </c>
      <c r="I9" s="3">
        <f t="shared" ref="I9" si="6">AVERAGE(G9:H9)</f>
        <v>36.215000000000003</v>
      </c>
      <c r="J9">
        <v>0.97</v>
      </c>
      <c r="K9" s="3">
        <v>0.6</v>
      </c>
      <c r="L9" s="3">
        <v>0.66</v>
      </c>
      <c r="M9" s="3">
        <v>1.39</v>
      </c>
      <c r="N9" s="3">
        <v>0.24</v>
      </c>
      <c r="O9">
        <f t="shared" si="1"/>
        <v>0.77200000000000002</v>
      </c>
    </row>
    <row r="10" spans="1:15" x14ac:dyDescent="0.3">
      <c r="A10" t="s">
        <v>16</v>
      </c>
      <c r="B10" t="s">
        <v>14</v>
      </c>
      <c r="C10" s="2">
        <v>43416</v>
      </c>
      <c r="D10" t="s">
        <v>15</v>
      </c>
      <c r="E10" t="s">
        <v>4</v>
      </c>
      <c r="F10" t="s">
        <v>5</v>
      </c>
      <c r="G10" s="3">
        <v>37.049999999999997</v>
      </c>
      <c r="H10" s="3">
        <v>36.72</v>
      </c>
      <c r="I10" s="3">
        <f t="shared" ref="I10" si="7">AVERAGE(G10,H10)</f>
        <v>36.884999999999998</v>
      </c>
      <c r="J10">
        <v>2.23</v>
      </c>
      <c r="K10" s="3">
        <v>2.39</v>
      </c>
      <c r="L10" s="3">
        <v>3.04</v>
      </c>
      <c r="M10" s="3">
        <v>2.02</v>
      </c>
      <c r="N10" s="3">
        <v>2.1800000000000002</v>
      </c>
      <c r="O10">
        <f>AVERAGE(J10:N10)</f>
        <v>2.3719999999999999</v>
      </c>
    </row>
    <row r="11" spans="1:15" x14ac:dyDescent="0.3">
      <c r="A11" t="s">
        <v>16</v>
      </c>
      <c r="B11" t="s">
        <v>17</v>
      </c>
      <c r="C11" s="2">
        <v>43416</v>
      </c>
      <c r="D11" t="s">
        <v>15</v>
      </c>
      <c r="E11" t="s">
        <v>4</v>
      </c>
      <c r="F11" t="s">
        <v>5</v>
      </c>
      <c r="G11" s="3">
        <v>38.15</v>
      </c>
      <c r="H11" s="3">
        <v>37.880000000000003</v>
      </c>
      <c r="I11" s="3">
        <f t="shared" ref="I11" si="8">AVERAGE(G11:H11)</f>
        <v>38.015000000000001</v>
      </c>
      <c r="J11">
        <v>2.96</v>
      </c>
      <c r="K11" s="3">
        <v>1.4</v>
      </c>
      <c r="L11" s="3">
        <v>1.62</v>
      </c>
      <c r="M11" s="3">
        <v>1.46</v>
      </c>
      <c r="N11" s="3">
        <v>1.27</v>
      </c>
      <c r="O11">
        <f t="shared" ref="O11:O17" si="9">AVERAGE(J11:N11)</f>
        <v>1.7419999999999998</v>
      </c>
    </row>
    <row r="12" spans="1:15" x14ac:dyDescent="0.3">
      <c r="A12" t="s">
        <v>16</v>
      </c>
      <c r="B12" t="s">
        <v>18</v>
      </c>
      <c r="C12" s="2">
        <v>43416</v>
      </c>
      <c r="D12" t="s">
        <v>15</v>
      </c>
      <c r="E12" t="s">
        <v>4</v>
      </c>
      <c r="F12" t="s">
        <v>5</v>
      </c>
      <c r="G12" s="3">
        <v>37.700000000000003</v>
      </c>
      <c r="H12" s="3">
        <v>37.69</v>
      </c>
      <c r="I12" s="3">
        <f t="shared" ref="I12" si="10">AVERAGE(G12,H12)</f>
        <v>37.695</v>
      </c>
      <c r="J12">
        <v>1.46</v>
      </c>
      <c r="K12" s="3">
        <v>1.27</v>
      </c>
      <c r="L12" s="3">
        <v>1.52</v>
      </c>
      <c r="M12" s="3">
        <v>2.2599999999999998</v>
      </c>
      <c r="N12" s="3">
        <v>1.77</v>
      </c>
      <c r="O12">
        <f t="shared" si="9"/>
        <v>1.6559999999999999</v>
      </c>
    </row>
    <row r="13" spans="1:15" x14ac:dyDescent="0.3">
      <c r="A13" t="s">
        <v>16</v>
      </c>
      <c r="B13" t="s">
        <v>19</v>
      </c>
      <c r="C13" s="2">
        <v>43416</v>
      </c>
      <c r="D13" t="s">
        <v>15</v>
      </c>
      <c r="E13" t="s">
        <v>4</v>
      </c>
      <c r="F13" t="s">
        <v>5</v>
      </c>
      <c r="G13" s="3">
        <v>37.81</v>
      </c>
      <c r="H13" s="3">
        <v>37.17</v>
      </c>
      <c r="I13" s="3">
        <f t="shared" ref="I13" si="11">AVERAGE(G13:H13)</f>
        <v>37.49</v>
      </c>
      <c r="J13">
        <v>1.43</v>
      </c>
      <c r="K13" s="3">
        <v>1.29</v>
      </c>
      <c r="L13" s="3">
        <v>1.62</v>
      </c>
      <c r="M13" s="3">
        <v>1.56</v>
      </c>
      <c r="N13" s="3">
        <v>1.96</v>
      </c>
      <c r="O13">
        <f t="shared" si="9"/>
        <v>1.5720000000000001</v>
      </c>
    </row>
    <row r="14" spans="1:15" x14ac:dyDescent="0.3">
      <c r="A14" t="s">
        <v>16</v>
      </c>
      <c r="B14" t="s">
        <v>20</v>
      </c>
      <c r="C14" s="2">
        <v>43416</v>
      </c>
      <c r="D14" t="s">
        <v>15</v>
      </c>
      <c r="E14" t="s">
        <v>4</v>
      </c>
      <c r="F14" t="s">
        <v>5</v>
      </c>
      <c r="G14" s="3">
        <v>37.04</v>
      </c>
      <c r="H14" s="3">
        <v>37.270000000000003</v>
      </c>
      <c r="I14" s="3">
        <f t="shared" ref="I14" si="12">AVERAGE(G14,H14)</f>
        <v>37.155000000000001</v>
      </c>
      <c r="J14">
        <v>3.57</v>
      </c>
      <c r="K14" s="3">
        <v>2.5</v>
      </c>
      <c r="L14" s="3">
        <v>3.14</v>
      </c>
      <c r="M14" s="3">
        <v>3.12</v>
      </c>
      <c r="N14" s="3">
        <v>2.4900000000000002</v>
      </c>
      <c r="O14">
        <f t="shared" si="9"/>
        <v>2.9640000000000004</v>
      </c>
    </row>
    <row r="15" spans="1:15" x14ac:dyDescent="0.3">
      <c r="A15" t="s">
        <v>16</v>
      </c>
      <c r="B15" t="s">
        <v>21</v>
      </c>
      <c r="C15" s="2">
        <v>43416</v>
      </c>
      <c r="D15" t="s">
        <v>15</v>
      </c>
      <c r="E15" t="s">
        <v>4</v>
      </c>
      <c r="F15" t="s">
        <v>5</v>
      </c>
      <c r="G15" s="3">
        <v>36.92</v>
      </c>
      <c r="H15" s="3">
        <v>37.049999999999997</v>
      </c>
      <c r="I15" s="3">
        <f t="shared" ref="I15" si="13">AVERAGE(G15:H15)</f>
        <v>36.984999999999999</v>
      </c>
      <c r="J15">
        <v>1.6</v>
      </c>
      <c r="K15" s="3">
        <v>2.1800000000000002</v>
      </c>
      <c r="L15" s="3">
        <v>1.91</v>
      </c>
      <c r="M15" s="3">
        <v>1.68</v>
      </c>
      <c r="N15" s="3">
        <v>2.09</v>
      </c>
      <c r="O15">
        <f t="shared" si="9"/>
        <v>1.8920000000000001</v>
      </c>
    </row>
    <row r="16" spans="1:15" x14ac:dyDescent="0.3">
      <c r="A16" t="s">
        <v>16</v>
      </c>
      <c r="B16" t="s">
        <v>22</v>
      </c>
      <c r="C16" s="2">
        <v>43416</v>
      </c>
      <c r="D16" t="s">
        <v>15</v>
      </c>
      <c r="E16" t="s">
        <v>4</v>
      </c>
      <c r="F16" t="s">
        <v>5</v>
      </c>
      <c r="G16" s="3">
        <v>37.35</v>
      </c>
      <c r="H16" s="3">
        <v>36.97</v>
      </c>
      <c r="I16" s="3">
        <f t="shared" ref="I16" si="14">AVERAGE(G16,H16)</f>
        <v>37.159999999999997</v>
      </c>
      <c r="J16">
        <v>2.69</v>
      </c>
      <c r="K16" s="3">
        <v>2.37</v>
      </c>
      <c r="L16" s="3">
        <v>1.94</v>
      </c>
      <c r="M16" s="3">
        <v>2.3199999999999998</v>
      </c>
      <c r="N16" s="3">
        <v>1.93</v>
      </c>
      <c r="O16">
        <f t="shared" si="9"/>
        <v>2.25</v>
      </c>
    </row>
    <row r="17" spans="1:15" x14ac:dyDescent="0.3">
      <c r="A17" t="s">
        <v>16</v>
      </c>
      <c r="B17" t="s">
        <v>23</v>
      </c>
      <c r="C17" s="2">
        <v>43416</v>
      </c>
      <c r="D17" t="s">
        <v>15</v>
      </c>
      <c r="E17" t="s">
        <v>4</v>
      </c>
      <c r="F17" t="s">
        <v>5</v>
      </c>
      <c r="G17" s="3">
        <v>36.21</v>
      </c>
      <c r="H17" s="3">
        <v>36.619999999999997</v>
      </c>
      <c r="I17" s="3">
        <f t="shared" ref="I17" si="15">AVERAGE(G17:H17)</f>
        <v>36.414999999999999</v>
      </c>
      <c r="J17">
        <v>1.96</v>
      </c>
      <c r="K17" s="3">
        <v>2.4300000000000002</v>
      </c>
      <c r="L17" s="3">
        <v>2.29</v>
      </c>
      <c r="M17" s="3">
        <v>2.14</v>
      </c>
      <c r="N17" s="3">
        <v>2.5</v>
      </c>
      <c r="O17">
        <f t="shared" si="9"/>
        <v>2.2640000000000002</v>
      </c>
    </row>
    <row r="18" spans="1:15" x14ac:dyDescent="0.3">
      <c r="A18" t="s">
        <v>26</v>
      </c>
      <c r="B18" t="s">
        <v>24</v>
      </c>
      <c r="C18" s="2">
        <v>43416</v>
      </c>
      <c r="D18" t="s">
        <v>25</v>
      </c>
      <c r="E18" t="s">
        <v>4</v>
      </c>
      <c r="F18" t="s">
        <v>5</v>
      </c>
      <c r="G18">
        <v>60</v>
      </c>
      <c r="H18">
        <v>60</v>
      </c>
      <c r="I18" s="3">
        <v>60</v>
      </c>
      <c r="J18">
        <v>0.24</v>
      </c>
      <c r="K18" s="3">
        <v>0.79</v>
      </c>
      <c r="L18" s="3">
        <v>0.87</v>
      </c>
      <c r="M18" s="3">
        <v>0.56999999999999995</v>
      </c>
      <c r="N18" s="3">
        <v>0.59</v>
      </c>
      <c r="O18">
        <f>AVERAGE(J18:N18)</f>
        <v>0.61199999999999988</v>
      </c>
    </row>
    <row r="19" spans="1:15" x14ac:dyDescent="0.3">
      <c r="A19" t="s">
        <v>26</v>
      </c>
      <c r="B19" t="s">
        <v>27</v>
      </c>
      <c r="C19" s="2">
        <v>43416</v>
      </c>
      <c r="D19" t="s">
        <v>25</v>
      </c>
      <c r="E19" t="s">
        <v>4</v>
      </c>
      <c r="F19" t="s">
        <v>5</v>
      </c>
      <c r="G19">
        <v>60</v>
      </c>
      <c r="H19">
        <v>60</v>
      </c>
      <c r="I19" s="3">
        <v>60</v>
      </c>
      <c r="J19">
        <v>0.16</v>
      </c>
      <c r="K19" s="3">
        <v>0.57999999999999996</v>
      </c>
      <c r="L19" s="3">
        <v>7.0000000000000007E-2</v>
      </c>
      <c r="M19" s="3">
        <v>1.38</v>
      </c>
      <c r="N19" s="3">
        <v>0.92</v>
      </c>
      <c r="O19">
        <f t="shared" ref="O19:O25" si="16">AVERAGE(J19:N19)</f>
        <v>0.622</v>
      </c>
    </row>
    <row r="20" spans="1:15" x14ac:dyDescent="0.3">
      <c r="A20" t="s">
        <v>26</v>
      </c>
      <c r="B20" t="s">
        <v>28</v>
      </c>
      <c r="C20" s="2">
        <v>43416</v>
      </c>
      <c r="D20" t="s">
        <v>25</v>
      </c>
      <c r="E20" t="s">
        <v>4</v>
      </c>
      <c r="F20" t="s">
        <v>5</v>
      </c>
      <c r="G20">
        <v>60</v>
      </c>
      <c r="H20">
        <v>60</v>
      </c>
      <c r="I20" s="3">
        <v>60</v>
      </c>
      <c r="J20">
        <v>0.61</v>
      </c>
      <c r="K20" s="3">
        <v>0.12</v>
      </c>
      <c r="L20" s="3">
        <v>0.53</v>
      </c>
      <c r="M20" s="3">
        <v>0.26</v>
      </c>
      <c r="N20" s="3">
        <v>0.8</v>
      </c>
      <c r="O20">
        <f t="shared" si="16"/>
        <v>0.46400000000000008</v>
      </c>
    </row>
    <row r="21" spans="1:15" x14ac:dyDescent="0.3">
      <c r="A21" t="s">
        <v>26</v>
      </c>
      <c r="B21" t="s">
        <v>29</v>
      </c>
      <c r="C21" s="2">
        <v>43416</v>
      </c>
      <c r="D21" t="s">
        <v>25</v>
      </c>
      <c r="E21" t="s">
        <v>4</v>
      </c>
      <c r="F21" t="s">
        <v>5</v>
      </c>
      <c r="G21">
        <v>60</v>
      </c>
      <c r="H21">
        <v>60</v>
      </c>
      <c r="I21" s="3">
        <v>60</v>
      </c>
      <c r="J21">
        <v>0.34</v>
      </c>
      <c r="K21" s="3">
        <v>0.52</v>
      </c>
      <c r="L21" s="3">
        <v>0.72</v>
      </c>
      <c r="M21" s="3">
        <v>0.19</v>
      </c>
      <c r="N21" s="3">
        <v>0.31</v>
      </c>
      <c r="O21">
        <f t="shared" si="16"/>
        <v>0.41600000000000004</v>
      </c>
    </row>
    <row r="22" spans="1:15" x14ac:dyDescent="0.3">
      <c r="A22" t="s">
        <v>26</v>
      </c>
      <c r="B22" t="s">
        <v>30</v>
      </c>
      <c r="C22" s="2">
        <v>43416</v>
      </c>
      <c r="D22" t="s">
        <v>25</v>
      </c>
      <c r="E22" t="s">
        <v>4</v>
      </c>
      <c r="F22" t="s">
        <v>5</v>
      </c>
      <c r="G22">
        <v>60</v>
      </c>
      <c r="H22">
        <v>60</v>
      </c>
      <c r="I22" s="3">
        <v>60</v>
      </c>
      <c r="J22">
        <v>0.6</v>
      </c>
      <c r="K22" s="3">
        <v>0.73</v>
      </c>
      <c r="L22" s="3">
        <v>0.8</v>
      </c>
      <c r="M22" s="3">
        <v>1.08</v>
      </c>
      <c r="N22" s="3">
        <v>0.36</v>
      </c>
      <c r="O22">
        <f t="shared" si="16"/>
        <v>0.71399999999999997</v>
      </c>
    </row>
    <row r="23" spans="1:15" x14ac:dyDescent="0.3">
      <c r="A23" t="s">
        <v>26</v>
      </c>
      <c r="B23" t="s">
        <v>31</v>
      </c>
      <c r="C23" s="2">
        <v>43416</v>
      </c>
      <c r="D23" t="s">
        <v>25</v>
      </c>
      <c r="E23" t="s">
        <v>4</v>
      </c>
      <c r="F23" t="s">
        <v>5</v>
      </c>
      <c r="G23">
        <v>60</v>
      </c>
      <c r="H23">
        <v>60</v>
      </c>
      <c r="I23" s="3">
        <v>60</v>
      </c>
      <c r="J23">
        <v>1.75</v>
      </c>
      <c r="K23" s="3">
        <v>1.1499999999999999</v>
      </c>
      <c r="L23" s="3">
        <v>1.1100000000000001</v>
      </c>
      <c r="M23" s="3">
        <v>0.51</v>
      </c>
      <c r="N23" s="3">
        <v>1.66</v>
      </c>
      <c r="O23">
        <f t="shared" si="16"/>
        <v>1.236</v>
      </c>
    </row>
    <row r="24" spans="1:15" x14ac:dyDescent="0.3">
      <c r="A24" t="s">
        <v>26</v>
      </c>
      <c r="B24" t="s">
        <v>32</v>
      </c>
      <c r="C24" s="2">
        <v>43416</v>
      </c>
      <c r="D24" t="s">
        <v>25</v>
      </c>
      <c r="E24" t="s">
        <v>4</v>
      </c>
      <c r="F24" t="s">
        <v>5</v>
      </c>
      <c r="G24">
        <v>60</v>
      </c>
      <c r="H24">
        <v>60</v>
      </c>
      <c r="I24" s="3">
        <v>60</v>
      </c>
      <c r="J24">
        <v>1.02</v>
      </c>
      <c r="K24" s="3">
        <v>0.85</v>
      </c>
      <c r="L24" s="3">
        <v>1</v>
      </c>
      <c r="M24" s="3">
        <v>1.39</v>
      </c>
      <c r="N24" s="3">
        <v>1.48</v>
      </c>
      <c r="O24">
        <f t="shared" si="16"/>
        <v>1.1480000000000001</v>
      </c>
    </row>
    <row r="25" spans="1:15" x14ac:dyDescent="0.3">
      <c r="A25" t="s">
        <v>26</v>
      </c>
      <c r="B25" t="s">
        <v>33</v>
      </c>
      <c r="C25" s="2">
        <v>43416</v>
      </c>
      <c r="D25" t="s">
        <v>25</v>
      </c>
      <c r="E25" t="s">
        <v>4</v>
      </c>
      <c r="F25" t="s">
        <v>5</v>
      </c>
      <c r="G25">
        <v>60</v>
      </c>
      <c r="H25">
        <v>60</v>
      </c>
      <c r="I25" s="3">
        <v>60</v>
      </c>
      <c r="J25">
        <v>1.05</v>
      </c>
      <c r="K25" s="3">
        <v>1.38</v>
      </c>
      <c r="L25" s="3">
        <v>0.36</v>
      </c>
      <c r="M25" s="3">
        <v>0.87</v>
      </c>
      <c r="N25" s="3">
        <v>1.5</v>
      </c>
      <c r="O25">
        <f t="shared" si="16"/>
        <v>1.032</v>
      </c>
    </row>
    <row r="26" spans="1:15" x14ac:dyDescent="0.3">
      <c r="A26" t="s">
        <v>36</v>
      </c>
      <c r="B26" t="s">
        <v>34</v>
      </c>
      <c r="C26" s="2">
        <v>43416</v>
      </c>
      <c r="D26" t="s">
        <v>120</v>
      </c>
      <c r="E26" t="s">
        <v>35</v>
      </c>
      <c r="F26" t="s">
        <v>5</v>
      </c>
      <c r="G26" s="3">
        <v>37.03</v>
      </c>
      <c r="H26" s="3">
        <v>37.630000000000003</v>
      </c>
      <c r="I26" s="3">
        <f t="shared" ref="I26:I49" si="17">AVERAGE(G26,H26)</f>
        <v>37.33</v>
      </c>
      <c r="J26">
        <v>0.16</v>
      </c>
      <c r="K26">
        <v>0.32</v>
      </c>
      <c r="L26">
        <v>0.61</v>
      </c>
      <c r="M26">
        <v>7.0000000000000007E-2</v>
      </c>
      <c r="N26">
        <v>0.57999999999999996</v>
      </c>
      <c r="O26">
        <f>AVERAGE(J26:N26)</f>
        <v>0.34799999999999998</v>
      </c>
    </row>
    <row r="27" spans="1:15" x14ac:dyDescent="0.3">
      <c r="A27" t="s">
        <v>36</v>
      </c>
      <c r="B27" t="s">
        <v>37</v>
      </c>
      <c r="C27" s="2">
        <v>43416</v>
      </c>
      <c r="D27" t="s">
        <v>120</v>
      </c>
      <c r="E27" t="s">
        <v>35</v>
      </c>
      <c r="F27" t="s">
        <v>5</v>
      </c>
      <c r="G27" s="3">
        <v>39.58</v>
      </c>
      <c r="H27" s="3">
        <v>37.630000000000003</v>
      </c>
      <c r="I27" s="3">
        <f t="shared" ref="I27:I48" si="18">AVERAGE(G27:H27)</f>
        <v>38.605000000000004</v>
      </c>
      <c r="J27">
        <v>1.1399999999999999</v>
      </c>
      <c r="K27">
        <v>0.09</v>
      </c>
      <c r="L27">
        <v>0.5</v>
      </c>
      <c r="M27">
        <v>0.4</v>
      </c>
      <c r="N27">
        <v>0.02</v>
      </c>
      <c r="O27">
        <f>AVERAGE(J27:N27)</f>
        <v>0.43</v>
      </c>
    </row>
    <row r="28" spans="1:15" x14ac:dyDescent="0.3">
      <c r="A28" t="s">
        <v>36</v>
      </c>
      <c r="B28" t="s">
        <v>38</v>
      </c>
      <c r="C28" s="2">
        <v>43416</v>
      </c>
      <c r="D28" t="s">
        <v>120</v>
      </c>
      <c r="E28" t="s">
        <v>35</v>
      </c>
      <c r="F28" t="s">
        <v>5</v>
      </c>
      <c r="G28" s="3">
        <v>39.619999999999997</v>
      </c>
      <c r="H28" s="3">
        <v>37.89</v>
      </c>
      <c r="I28" s="3">
        <f t="shared" si="18"/>
        <v>38.754999999999995</v>
      </c>
      <c r="J28">
        <v>0.7</v>
      </c>
      <c r="K28">
        <v>0.28999999999999998</v>
      </c>
      <c r="L28">
        <v>0.18</v>
      </c>
      <c r="M28">
        <v>0.4</v>
      </c>
      <c r="N28">
        <v>0.32</v>
      </c>
      <c r="O28">
        <f t="shared" ref="O28:O33" si="19">AVERAGE(J28:N28)</f>
        <v>0.378</v>
      </c>
    </row>
    <row r="29" spans="1:15" x14ac:dyDescent="0.3">
      <c r="A29" t="s">
        <v>36</v>
      </c>
      <c r="B29" t="s">
        <v>39</v>
      </c>
      <c r="C29" s="2">
        <v>43416</v>
      </c>
      <c r="D29" t="s">
        <v>120</v>
      </c>
      <c r="E29" t="s">
        <v>35</v>
      </c>
      <c r="F29" t="s">
        <v>5</v>
      </c>
      <c r="G29" s="3">
        <v>37.32</v>
      </c>
      <c r="H29">
        <v>60</v>
      </c>
      <c r="I29" s="3">
        <f t="shared" si="17"/>
        <v>48.66</v>
      </c>
      <c r="J29">
        <v>1.43</v>
      </c>
      <c r="K29">
        <v>0.14000000000000001</v>
      </c>
      <c r="L29">
        <v>0.38</v>
      </c>
      <c r="M29">
        <v>0.54</v>
      </c>
      <c r="N29">
        <v>2.14</v>
      </c>
      <c r="O29">
        <f t="shared" si="19"/>
        <v>0.92599999999999993</v>
      </c>
    </row>
    <row r="30" spans="1:15" x14ac:dyDescent="0.3">
      <c r="A30" t="s">
        <v>36</v>
      </c>
      <c r="B30" t="s">
        <v>40</v>
      </c>
      <c r="C30" s="2">
        <v>43416</v>
      </c>
      <c r="D30" t="s">
        <v>120</v>
      </c>
      <c r="E30" t="s">
        <v>35</v>
      </c>
      <c r="F30" t="s">
        <v>5</v>
      </c>
      <c r="G30" s="3">
        <v>39.42</v>
      </c>
      <c r="H30" s="3">
        <v>38.17</v>
      </c>
      <c r="I30" s="3">
        <f t="shared" si="18"/>
        <v>38.795000000000002</v>
      </c>
      <c r="J30">
        <v>0.5</v>
      </c>
      <c r="K30">
        <v>0.41</v>
      </c>
      <c r="L30">
        <v>0.65</v>
      </c>
      <c r="M30">
        <v>0.6</v>
      </c>
      <c r="N30">
        <v>0.67</v>
      </c>
      <c r="O30">
        <f t="shared" si="19"/>
        <v>0.56600000000000006</v>
      </c>
    </row>
    <row r="31" spans="1:15" x14ac:dyDescent="0.3">
      <c r="A31" t="s">
        <v>36</v>
      </c>
      <c r="B31" t="s">
        <v>41</v>
      </c>
      <c r="C31" s="2">
        <v>43416</v>
      </c>
      <c r="D31" t="s">
        <v>120</v>
      </c>
      <c r="E31" t="s">
        <v>35</v>
      </c>
      <c r="F31" t="s">
        <v>5</v>
      </c>
      <c r="G31" s="3">
        <v>38.75</v>
      </c>
      <c r="H31" s="3">
        <v>39.700000000000003</v>
      </c>
      <c r="I31" s="3">
        <f t="shared" si="18"/>
        <v>39.225000000000001</v>
      </c>
      <c r="J31">
        <v>0.46</v>
      </c>
      <c r="K31">
        <v>0.57999999999999996</v>
      </c>
      <c r="L31">
        <v>0.14000000000000001</v>
      </c>
      <c r="M31">
        <v>1.1299999999999999</v>
      </c>
      <c r="N31">
        <v>1.3</v>
      </c>
      <c r="O31">
        <f t="shared" si="19"/>
        <v>0.72200000000000009</v>
      </c>
    </row>
    <row r="32" spans="1:15" x14ac:dyDescent="0.3">
      <c r="A32" t="s">
        <v>36</v>
      </c>
      <c r="B32" t="s">
        <v>42</v>
      </c>
      <c r="C32" s="2">
        <v>43416</v>
      </c>
      <c r="D32" t="s">
        <v>120</v>
      </c>
      <c r="E32" t="s">
        <v>35</v>
      </c>
      <c r="F32" t="s">
        <v>5</v>
      </c>
      <c r="G32" s="3">
        <v>39.6</v>
      </c>
      <c r="H32" s="3">
        <v>38.979999999999997</v>
      </c>
      <c r="I32" s="3">
        <f t="shared" si="17"/>
        <v>39.29</v>
      </c>
      <c r="J32">
        <v>0.73</v>
      </c>
      <c r="K32">
        <v>1.21</v>
      </c>
      <c r="L32">
        <v>0.39</v>
      </c>
      <c r="M32">
        <v>0.25</v>
      </c>
      <c r="N32">
        <v>0.87</v>
      </c>
      <c r="O32">
        <f t="shared" si="19"/>
        <v>0.69000000000000006</v>
      </c>
    </row>
    <row r="33" spans="1:15" x14ac:dyDescent="0.3">
      <c r="A33" t="s">
        <v>36</v>
      </c>
      <c r="B33" t="s">
        <v>43</v>
      </c>
      <c r="C33" s="2">
        <v>43416</v>
      </c>
      <c r="D33" t="s">
        <v>120</v>
      </c>
      <c r="E33" t="s">
        <v>35</v>
      </c>
      <c r="F33" t="s">
        <v>5</v>
      </c>
      <c r="G33" s="3">
        <v>40.32</v>
      </c>
      <c r="H33" s="3">
        <v>39.68</v>
      </c>
      <c r="I33" s="3">
        <f t="shared" si="18"/>
        <v>40</v>
      </c>
      <c r="J33">
        <v>0.55000000000000004</v>
      </c>
      <c r="K33">
        <v>0.48</v>
      </c>
      <c r="L33">
        <v>1.2</v>
      </c>
      <c r="M33">
        <v>0.92</v>
      </c>
      <c r="N33">
        <v>0.14000000000000001</v>
      </c>
      <c r="O33">
        <f t="shared" si="19"/>
        <v>0.65800000000000003</v>
      </c>
    </row>
    <row r="34" spans="1:15" x14ac:dyDescent="0.3">
      <c r="A34" t="s">
        <v>45</v>
      </c>
      <c r="B34" t="s">
        <v>44</v>
      </c>
      <c r="C34" s="2">
        <v>43416</v>
      </c>
      <c r="D34" t="s">
        <v>25</v>
      </c>
      <c r="E34" t="s">
        <v>35</v>
      </c>
      <c r="F34" t="s">
        <v>5</v>
      </c>
      <c r="G34">
        <v>60</v>
      </c>
      <c r="H34" s="3">
        <v>40.1</v>
      </c>
      <c r="I34" s="3">
        <f t="shared" si="18"/>
        <v>50.05</v>
      </c>
      <c r="J34">
        <v>0.81</v>
      </c>
      <c r="K34">
        <v>0.53</v>
      </c>
      <c r="L34">
        <v>1.37</v>
      </c>
      <c r="M34">
        <v>0.43</v>
      </c>
      <c r="N34">
        <v>0.75</v>
      </c>
      <c r="O34">
        <f>AVERAGE(J34:N34)</f>
        <v>0.77800000000000002</v>
      </c>
    </row>
    <row r="35" spans="1:15" x14ac:dyDescent="0.3">
      <c r="A35" t="s">
        <v>45</v>
      </c>
      <c r="B35" t="s">
        <v>46</v>
      </c>
      <c r="C35" s="2">
        <v>43416</v>
      </c>
      <c r="D35" t="s">
        <v>25</v>
      </c>
      <c r="E35" t="s">
        <v>35</v>
      </c>
      <c r="F35" t="s">
        <v>5</v>
      </c>
      <c r="G35">
        <v>60</v>
      </c>
      <c r="H35">
        <v>60</v>
      </c>
      <c r="I35" s="3">
        <v>60</v>
      </c>
      <c r="J35">
        <v>0.66</v>
      </c>
      <c r="K35">
        <v>2.61</v>
      </c>
      <c r="L35">
        <v>1.04</v>
      </c>
      <c r="M35">
        <v>0.63</v>
      </c>
      <c r="N35">
        <v>0.45</v>
      </c>
      <c r="O35">
        <f t="shared" ref="O35:O41" si="20">AVERAGE(J35:N35)</f>
        <v>1.0780000000000001</v>
      </c>
    </row>
    <row r="36" spans="1:15" x14ac:dyDescent="0.3">
      <c r="A36" t="s">
        <v>45</v>
      </c>
      <c r="B36" t="s">
        <v>47</v>
      </c>
      <c r="C36" s="2">
        <v>43416</v>
      </c>
      <c r="D36" t="s">
        <v>25</v>
      </c>
      <c r="E36" t="s">
        <v>35</v>
      </c>
      <c r="F36" t="s">
        <v>5</v>
      </c>
      <c r="G36" s="3">
        <v>40.200000000000003</v>
      </c>
      <c r="H36" s="3">
        <v>40.94</v>
      </c>
      <c r="I36" s="3">
        <f t="shared" si="17"/>
        <v>40.57</v>
      </c>
      <c r="J36">
        <v>0.72</v>
      </c>
      <c r="K36">
        <v>0.27</v>
      </c>
      <c r="L36">
        <v>0.94</v>
      </c>
      <c r="M36">
        <v>0.91</v>
      </c>
      <c r="N36">
        <v>0.67</v>
      </c>
      <c r="O36">
        <f t="shared" si="20"/>
        <v>0.70199999999999996</v>
      </c>
    </row>
    <row r="37" spans="1:15" x14ac:dyDescent="0.3">
      <c r="A37" t="s">
        <v>45</v>
      </c>
      <c r="B37" t="s">
        <v>48</v>
      </c>
      <c r="C37" s="2">
        <v>43416</v>
      </c>
      <c r="D37" t="s">
        <v>25</v>
      </c>
      <c r="E37" t="s">
        <v>35</v>
      </c>
      <c r="F37" t="s">
        <v>5</v>
      </c>
      <c r="G37">
        <v>60</v>
      </c>
      <c r="H37">
        <v>60</v>
      </c>
      <c r="I37" s="3">
        <v>60</v>
      </c>
      <c r="J37">
        <v>0.78</v>
      </c>
      <c r="K37">
        <v>0.26</v>
      </c>
      <c r="L37">
        <v>0.45</v>
      </c>
      <c r="M37">
        <v>0.1</v>
      </c>
      <c r="N37">
        <v>0.19</v>
      </c>
      <c r="O37">
        <f t="shared" si="20"/>
        <v>0.35599999999999998</v>
      </c>
    </row>
    <row r="38" spans="1:15" x14ac:dyDescent="0.3">
      <c r="A38" t="s">
        <v>45</v>
      </c>
      <c r="B38" t="s">
        <v>49</v>
      </c>
      <c r="C38" s="2">
        <v>43416</v>
      </c>
      <c r="D38" t="s">
        <v>25</v>
      </c>
      <c r="E38" t="s">
        <v>35</v>
      </c>
      <c r="F38" t="s">
        <v>5</v>
      </c>
      <c r="G38">
        <v>60</v>
      </c>
      <c r="H38">
        <v>60</v>
      </c>
      <c r="I38" s="3">
        <v>60</v>
      </c>
      <c r="J38">
        <v>0.74</v>
      </c>
      <c r="K38">
        <v>7.0000000000000007E-2</v>
      </c>
      <c r="L38">
        <v>0.43</v>
      </c>
      <c r="M38">
        <v>1</v>
      </c>
      <c r="N38">
        <v>0.19</v>
      </c>
      <c r="O38">
        <f t="shared" si="20"/>
        <v>0.48600000000000004</v>
      </c>
    </row>
    <row r="39" spans="1:15" x14ac:dyDescent="0.3">
      <c r="A39" t="s">
        <v>45</v>
      </c>
      <c r="B39" t="s">
        <v>50</v>
      </c>
      <c r="C39" s="2">
        <v>43416</v>
      </c>
      <c r="D39" t="s">
        <v>25</v>
      </c>
      <c r="E39" t="s">
        <v>35</v>
      </c>
      <c r="F39" t="s">
        <v>5</v>
      </c>
      <c r="G39">
        <v>60</v>
      </c>
      <c r="H39">
        <v>60</v>
      </c>
      <c r="I39" s="3">
        <v>60</v>
      </c>
      <c r="J39">
        <v>0.82</v>
      </c>
      <c r="K39">
        <v>0.21</v>
      </c>
      <c r="L39">
        <v>1.1599999999999999</v>
      </c>
      <c r="M39">
        <v>0.75</v>
      </c>
      <c r="N39">
        <v>0.73</v>
      </c>
      <c r="O39">
        <f t="shared" si="20"/>
        <v>0.73399999999999999</v>
      </c>
    </row>
    <row r="40" spans="1:15" x14ac:dyDescent="0.3">
      <c r="A40" t="s">
        <v>45</v>
      </c>
      <c r="B40" t="s">
        <v>51</v>
      </c>
      <c r="C40" s="2">
        <v>43416</v>
      </c>
      <c r="D40" t="s">
        <v>25</v>
      </c>
      <c r="E40" t="s">
        <v>35</v>
      </c>
      <c r="F40" t="s">
        <v>5</v>
      </c>
      <c r="G40">
        <v>60</v>
      </c>
      <c r="H40">
        <v>60</v>
      </c>
      <c r="I40" s="3">
        <v>60</v>
      </c>
      <c r="J40">
        <v>0.48</v>
      </c>
      <c r="K40">
        <v>0.02</v>
      </c>
      <c r="L40">
        <v>0.31</v>
      </c>
      <c r="M40">
        <v>1.04</v>
      </c>
      <c r="N40">
        <v>1.1100000000000001</v>
      </c>
      <c r="O40">
        <f t="shared" si="20"/>
        <v>0.59199999999999997</v>
      </c>
    </row>
    <row r="41" spans="1:15" x14ac:dyDescent="0.3">
      <c r="A41" t="s">
        <v>45</v>
      </c>
      <c r="B41" t="s">
        <v>52</v>
      </c>
      <c r="C41" s="2">
        <v>43416</v>
      </c>
      <c r="D41" t="s">
        <v>25</v>
      </c>
      <c r="E41" t="s">
        <v>35</v>
      </c>
      <c r="F41" t="s">
        <v>5</v>
      </c>
      <c r="G41">
        <v>60</v>
      </c>
      <c r="H41">
        <v>60</v>
      </c>
      <c r="I41" s="3">
        <v>60</v>
      </c>
      <c r="J41">
        <v>0.19</v>
      </c>
      <c r="K41">
        <v>0.35</v>
      </c>
      <c r="L41">
        <v>1.26</v>
      </c>
      <c r="M41">
        <v>0.72</v>
      </c>
      <c r="N41">
        <v>0.99</v>
      </c>
      <c r="O41">
        <f t="shared" si="20"/>
        <v>0.70199999999999996</v>
      </c>
    </row>
    <row r="42" spans="1:15" x14ac:dyDescent="0.3">
      <c r="A42" t="s">
        <v>54</v>
      </c>
      <c r="B42" t="s">
        <v>53</v>
      </c>
      <c r="C42" s="2">
        <v>43416</v>
      </c>
      <c r="D42" t="s">
        <v>120</v>
      </c>
      <c r="E42" t="s">
        <v>35</v>
      </c>
      <c r="F42" t="s">
        <v>119</v>
      </c>
      <c r="G42" s="3">
        <v>29.03</v>
      </c>
      <c r="H42" s="3">
        <v>30.35</v>
      </c>
      <c r="I42" s="3">
        <f t="shared" si="18"/>
        <v>29.69</v>
      </c>
      <c r="J42">
        <v>23.44</v>
      </c>
      <c r="K42">
        <v>23.65</v>
      </c>
      <c r="L42">
        <v>25.19</v>
      </c>
      <c r="M42">
        <v>22.56</v>
      </c>
      <c r="N42">
        <v>22.92</v>
      </c>
      <c r="O42">
        <f>AVERAGE(J42:N42)</f>
        <v>23.552</v>
      </c>
    </row>
    <row r="43" spans="1:15" x14ac:dyDescent="0.3">
      <c r="A43" t="s">
        <v>54</v>
      </c>
      <c r="B43" t="s">
        <v>55</v>
      </c>
      <c r="C43" s="2">
        <v>43416</v>
      </c>
      <c r="D43" t="s">
        <v>120</v>
      </c>
      <c r="E43" t="s">
        <v>35</v>
      </c>
      <c r="F43" t="s">
        <v>119</v>
      </c>
      <c r="G43" s="3">
        <v>29.37</v>
      </c>
      <c r="H43" s="3">
        <v>28.03</v>
      </c>
      <c r="I43" s="3">
        <f t="shared" si="17"/>
        <v>28.700000000000003</v>
      </c>
      <c r="J43">
        <v>20.48</v>
      </c>
      <c r="K43">
        <v>20.239999999999998</v>
      </c>
      <c r="L43">
        <v>36.47</v>
      </c>
      <c r="M43">
        <v>22.81</v>
      </c>
      <c r="N43">
        <v>20.62</v>
      </c>
      <c r="O43">
        <f t="shared" ref="O43:O49" si="21">AVERAGE(J43:N43)</f>
        <v>24.124000000000002</v>
      </c>
    </row>
    <row r="44" spans="1:15" x14ac:dyDescent="0.3">
      <c r="A44" t="s">
        <v>54</v>
      </c>
      <c r="B44" t="s">
        <v>56</v>
      </c>
      <c r="C44" s="2">
        <v>43416</v>
      </c>
      <c r="D44" t="s">
        <v>120</v>
      </c>
      <c r="E44" t="s">
        <v>35</v>
      </c>
      <c r="F44" t="s">
        <v>119</v>
      </c>
      <c r="G44" s="3">
        <v>26.41</v>
      </c>
      <c r="H44" s="3">
        <v>27.77</v>
      </c>
      <c r="I44" s="3">
        <f t="shared" si="18"/>
        <v>27.09</v>
      </c>
      <c r="J44">
        <v>20.89</v>
      </c>
      <c r="K44">
        <v>21.83</v>
      </c>
      <c r="L44">
        <v>22.13</v>
      </c>
      <c r="M44">
        <v>22.12</v>
      </c>
      <c r="N44">
        <v>22.04</v>
      </c>
      <c r="O44">
        <f t="shared" si="21"/>
        <v>21.802</v>
      </c>
    </row>
    <row r="45" spans="1:15" x14ac:dyDescent="0.3">
      <c r="A45" t="s">
        <v>54</v>
      </c>
      <c r="B45" t="s">
        <v>57</v>
      </c>
      <c r="C45" s="2">
        <v>43416</v>
      </c>
      <c r="D45" t="s">
        <v>120</v>
      </c>
      <c r="E45" t="s">
        <v>35</v>
      </c>
      <c r="F45" t="s">
        <v>119</v>
      </c>
      <c r="G45" s="3">
        <v>29.05</v>
      </c>
      <c r="H45" s="3">
        <v>29.86</v>
      </c>
      <c r="I45" s="3">
        <f t="shared" si="18"/>
        <v>29.454999999999998</v>
      </c>
      <c r="J45">
        <v>17.43</v>
      </c>
      <c r="K45">
        <v>17.45</v>
      </c>
      <c r="L45">
        <v>19.28</v>
      </c>
      <c r="M45">
        <v>16.399999999999999</v>
      </c>
      <c r="N45">
        <v>16.920000000000002</v>
      </c>
      <c r="O45">
        <f t="shared" si="21"/>
        <v>17.496000000000002</v>
      </c>
    </row>
    <row r="46" spans="1:15" x14ac:dyDescent="0.3">
      <c r="A46" t="s">
        <v>54</v>
      </c>
      <c r="B46" t="s">
        <v>58</v>
      </c>
      <c r="C46" s="2">
        <v>43416</v>
      </c>
      <c r="D46" t="s">
        <v>120</v>
      </c>
      <c r="E46" t="s">
        <v>35</v>
      </c>
      <c r="F46" t="s">
        <v>119</v>
      </c>
      <c r="G46" s="3">
        <v>26.62</v>
      </c>
      <c r="H46" s="3">
        <v>28.5</v>
      </c>
      <c r="I46" s="3">
        <f t="shared" si="17"/>
        <v>27.560000000000002</v>
      </c>
      <c r="J46">
        <v>22.18</v>
      </c>
      <c r="K46">
        <v>22.94</v>
      </c>
      <c r="L46">
        <v>21.9</v>
      </c>
      <c r="M46">
        <v>22.78</v>
      </c>
      <c r="N46">
        <v>23.46</v>
      </c>
      <c r="O46">
        <f t="shared" si="21"/>
        <v>22.652000000000005</v>
      </c>
    </row>
    <row r="47" spans="1:15" x14ac:dyDescent="0.3">
      <c r="A47" t="s">
        <v>54</v>
      </c>
      <c r="B47" t="s">
        <v>59</v>
      </c>
      <c r="C47" s="2">
        <v>43416</v>
      </c>
      <c r="D47" t="s">
        <v>120</v>
      </c>
      <c r="E47" t="s">
        <v>35</v>
      </c>
      <c r="F47" t="s">
        <v>119</v>
      </c>
      <c r="G47" s="3">
        <v>28.79</v>
      </c>
      <c r="H47" s="3">
        <v>30.18</v>
      </c>
      <c r="I47" s="3">
        <f t="shared" si="18"/>
        <v>29.484999999999999</v>
      </c>
      <c r="J47">
        <v>10.11</v>
      </c>
      <c r="K47">
        <v>10.45</v>
      </c>
      <c r="L47">
        <v>11.49</v>
      </c>
      <c r="M47">
        <v>11.45</v>
      </c>
      <c r="N47">
        <v>10.14</v>
      </c>
      <c r="O47">
        <f t="shared" si="21"/>
        <v>10.728</v>
      </c>
    </row>
    <row r="48" spans="1:15" x14ac:dyDescent="0.3">
      <c r="A48" t="s">
        <v>54</v>
      </c>
      <c r="B48" t="s">
        <v>60</v>
      </c>
      <c r="C48" s="2">
        <v>43416</v>
      </c>
      <c r="D48" t="s">
        <v>120</v>
      </c>
      <c r="E48" t="s">
        <v>35</v>
      </c>
      <c r="F48" t="s">
        <v>119</v>
      </c>
      <c r="G48" s="3">
        <v>31.78</v>
      </c>
      <c r="H48" s="3">
        <v>31.5</v>
      </c>
      <c r="I48" s="3">
        <f t="shared" si="18"/>
        <v>31.64</v>
      </c>
      <c r="J48">
        <v>25.68</v>
      </c>
      <c r="K48">
        <v>26.08</v>
      </c>
      <c r="L48">
        <v>25.65</v>
      </c>
      <c r="M48">
        <v>26.01</v>
      </c>
      <c r="N48">
        <v>25.18</v>
      </c>
      <c r="O48">
        <f t="shared" si="21"/>
        <v>25.72</v>
      </c>
    </row>
    <row r="49" spans="1:15" x14ac:dyDescent="0.3">
      <c r="A49" t="s">
        <v>54</v>
      </c>
      <c r="B49" t="s">
        <v>61</v>
      </c>
      <c r="C49" s="2">
        <v>43416</v>
      </c>
      <c r="D49" t="s">
        <v>120</v>
      </c>
      <c r="E49" t="s">
        <v>35</v>
      </c>
      <c r="F49" t="s">
        <v>119</v>
      </c>
      <c r="G49" s="3">
        <v>27.35</v>
      </c>
      <c r="H49" s="3">
        <v>28.06</v>
      </c>
      <c r="I49" s="3">
        <f t="shared" si="17"/>
        <v>27.704999999999998</v>
      </c>
      <c r="J49">
        <v>15.03</v>
      </c>
      <c r="K49">
        <v>17.079999999999998</v>
      </c>
      <c r="L49">
        <v>14.93</v>
      </c>
      <c r="M49">
        <v>15.56</v>
      </c>
      <c r="N49">
        <v>17.059999999999999</v>
      </c>
      <c r="O49">
        <f t="shared" si="21"/>
        <v>15.931999999999999</v>
      </c>
    </row>
    <row r="50" spans="1:15" x14ac:dyDescent="0.3">
      <c r="A50" t="s">
        <v>63</v>
      </c>
      <c r="B50" t="s">
        <v>62</v>
      </c>
      <c r="C50" s="2">
        <v>43416</v>
      </c>
      <c r="D50" t="s">
        <v>15</v>
      </c>
      <c r="E50" t="s">
        <v>35</v>
      </c>
      <c r="F50" t="s">
        <v>5</v>
      </c>
      <c r="G50">
        <v>38.01</v>
      </c>
      <c r="H50">
        <v>37.64</v>
      </c>
      <c r="I50">
        <f>AVERAGE(G50:H50)</f>
        <v>37.825000000000003</v>
      </c>
      <c r="J50">
        <v>0.72</v>
      </c>
      <c r="K50">
        <v>0.7</v>
      </c>
      <c r="L50">
        <v>1.02</v>
      </c>
      <c r="M50">
        <v>0.6</v>
      </c>
      <c r="N50">
        <v>1.64</v>
      </c>
      <c r="O50">
        <f>AVERAGE(J50:N50)</f>
        <v>0.93599999999999994</v>
      </c>
    </row>
    <row r="51" spans="1:15" x14ac:dyDescent="0.3">
      <c r="A51" t="s">
        <v>63</v>
      </c>
      <c r="B51" t="s">
        <v>64</v>
      </c>
      <c r="C51" s="2">
        <v>43416</v>
      </c>
      <c r="D51" t="s">
        <v>15</v>
      </c>
      <c r="E51" t="s">
        <v>35</v>
      </c>
      <c r="F51" t="s">
        <v>5</v>
      </c>
      <c r="G51">
        <v>38.6</v>
      </c>
      <c r="H51">
        <v>60</v>
      </c>
      <c r="I51">
        <f t="shared" ref="I51:I57" si="22">AVERAGE(G51:H51)</f>
        <v>49.3</v>
      </c>
      <c r="J51">
        <v>1.66</v>
      </c>
      <c r="K51">
        <v>1</v>
      </c>
      <c r="L51">
        <v>0.67</v>
      </c>
      <c r="M51">
        <v>2.36</v>
      </c>
      <c r="N51">
        <v>0.55000000000000004</v>
      </c>
      <c r="O51">
        <f t="shared" ref="O51:O57" si="23">AVERAGE(J51:N51)</f>
        <v>1.2479999999999998</v>
      </c>
    </row>
    <row r="52" spans="1:15" x14ac:dyDescent="0.3">
      <c r="A52" t="s">
        <v>63</v>
      </c>
      <c r="B52" t="s">
        <v>65</v>
      </c>
      <c r="C52" s="2">
        <v>43416</v>
      </c>
      <c r="D52" t="s">
        <v>15</v>
      </c>
      <c r="E52" t="s">
        <v>35</v>
      </c>
      <c r="F52" t="s">
        <v>5</v>
      </c>
      <c r="G52">
        <v>39.76</v>
      </c>
      <c r="H52">
        <v>38.21</v>
      </c>
      <c r="I52">
        <f t="shared" si="22"/>
        <v>38.984999999999999</v>
      </c>
      <c r="J52">
        <v>0.85</v>
      </c>
      <c r="K52">
        <v>2.61</v>
      </c>
      <c r="L52">
        <v>0.34</v>
      </c>
      <c r="M52">
        <v>0.89</v>
      </c>
      <c r="N52">
        <v>0.48</v>
      </c>
      <c r="O52">
        <f t="shared" si="23"/>
        <v>1.034</v>
      </c>
    </row>
    <row r="53" spans="1:15" x14ac:dyDescent="0.3">
      <c r="A53" t="s">
        <v>63</v>
      </c>
      <c r="B53" t="s">
        <v>66</v>
      </c>
      <c r="C53" s="2">
        <v>43416</v>
      </c>
      <c r="D53" t="s">
        <v>15</v>
      </c>
      <c r="E53" t="s">
        <v>35</v>
      </c>
      <c r="F53" t="s">
        <v>5</v>
      </c>
      <c r="G53">
        <v>39.03</v>
      </c>
      <c r="H53">
        <v>38.82</v>
      </c>
      <c r="I53">
        <f t="shared" si="22"/>
        <v>38.924999999999997</v>
      </c>
      <c r="J53">
        <v>0.63</v>
      </c>
      <c r="K53">
        <v>1.17</v>
      </c>
      <c r="L53">
        <v>2.2999999999999998</v>
      </c>
      <c r="M53">
        <v>2.0299999999999998</v>
      </c>
      <c r="N53">
        <v>4.49</v>
      </c>
      <c r="O53">
        <f t="shared" si="23"/>
        <v>2.1239999999999997</v>
      </c>
    </row>
    <row r="54" spans="1:15" x14ac:dyDescent="0.3">
      <c r="A54" t="s">
        <v>63</v>
      </c>
      <c r="B54" t="s">
        <v>67</v>
      </c>
      <c r="C54" s="2">
        <v>43416</v>
      </c>
      <c r="D54" t="s">
        <v>15</v>
      </c>
      <c r="E54" t="s">
        <v>35</v>
      </c>
      <c r="F54" t="s">
        <v>5</v>
      </c>
      <c r="G54">
        <v>38.61</v>
      </c>
      <c r="H54">
        <v>38.700000000000003</v>
      </c>
      <c r="I54">
        <f t="shared" si="22"/>
        <v>38.655000000000001</v>
      </c>
      <c r="J54">
        <v>1.1200000000000001</v>
      </c>
      <c r="K54">
        <v>2.37</v>
      </c>
      <c r="L54">
        <v>0.62</v>
      </c>
      <c r="M54">
        <v>0.91</v>
      </c>
      <c r="N54">
        <v>0.9</v>
      </c>
      <c r="O54">
        <f t="shared" si="23"/>
        <v>1.1840000000000002</v>
      </c>
    </row>
    <row r="55" spans="1:15" x14ac:dyDescent="0.3">
      <c r="A55" t="s">
        <v>63</v>
      </c>
      <c r="B55" t="s">
        <v>68</v>
      </c>
      <c r="C55" s="2">
        <v>43416</v>
      </c>
      <c r="D55" t="s">
        <v>15</v>
      </c>
      <c r="E55" t="s">
        <v>35</v>
      </c>
      <c r="F55" t="s">
        <v>5</v>
      </c>
      <c r="G55">
        <v>37.770000000000003</v>
      </c>
      <c r="H55">
        <v>40.950000000000003</v>
      </c>
      <c r="I55">
        <f t="shared" si="22"/>
        <v>39.36</v>
      </c>
      <c r="J55">
        <v>1.23</v>
      </c>
      <c r="K55">
        <v>0.57999999999999996</v>
      </c>
      <c r="L55">
        <v>1.94</v>
      </c>
      <c r="M55">
        <v>0.9</v>
      </c>
      <c r="N55">
        <v>2.2200000000000002</v>
      </c>
      <c r="O55">
        <f t="shared" si="23"/>
        <v>1.3740000000000001</v>
      </c>
    </row>
    <row r="56" spans="1:15" x14ac:dyDescent="0.3">
      <c r="A56" t="s">
        <v>63</v>
      </c>
      <c r="B56" t="s">
        <v>69</v>
      </c>
      <c r="C56" s="2">
        <v>43416</v>
      </c>
      <c r="D56" t="s">
        <v>15</v>
      </c>
      <c r="E56" t="s">
        <v>35</v>
      </c>
      <c r="F56" t="s">
        <v>5</v>
      </c>
      <c r="G56">
        <v>54.82</v>
      </c>
      <c r="H56">
        <v>38.65</v>
      </c>
      <c r="I56">
        <f t="shared" si="22"/>
        <v>46.734999999999999</v>
      </c>
      <c r="J56">
        <v>4.79</v>
      </c>
      <c r="K56">
        <v>2.74</v>
      </c>
      <c r="L56">
        <v>1.6</v>
      </c>
      <c r="M56">
        <v>1.06</v>
      </c>
      <c r="N56">
        <v>1.41</v>
      </c>
      <c r="O56">
        <f t="shared" si="23"/>
        <v>2.3200000000000003</v>
      </c>
    </row>
    <row r="57" spans="1:15" x14ac:dyDescent="0.3">
      <c r="A57" t="s">
        <v>63</v>
      </c>
      <c r="B57" t="s">
        <v>70</v>
      </c>
      <c r="C57" s="2">
        <v>43416</v>
      </c>
      <c r="D57" t="s">
        <v>15</v>
      </c>
      <c r="E57" t="s">
        <v>35</v>
      </c>
      <c r="F57" t="s">
        <v>5</v>
      </c>
      <c r="G57">
        <v>39.9</v>
      </c>
      <c r="H57">
        <v>39.159999999999997</v>
      </c>
      <c r="I57">
        <f t="shared" si="22"/>
        <v>39.53</v>
      </c>
      <c r="J57">
        <v>1.22</v>
      </c>
      <c r="K57">
        <v>1.17</v>
      </c>
      <c r="L57">
        <v>2.02</v>
      </c>
      <c r="M57">
        <v>0.79</v>
      </c>
      <c r="N57">
        <v>1.28</v>
      </c>
      <c r="O57">
        <f t="shared" si="23"/>
        <v>1.296</v>
      </c>
    </row>
    <row r="58" spans="1:15" x14ac:dyDescent="0.3">
      <c r="A58" t="s">
        <v>72</v>
      </c>
      <c r="B58" t="s">
        <v>71</v>
      </c>
      <c r="C58" s="2">
        <v>43416</v>
      </c>
      <c r="D58" t="s">
        <v>15</v>
      </c>
      <c r="E58" t="s">
        <v>35</v>
      </c>
      <c r="F58" t="s">
        <v>119</v>
      </c>
      <c r="G58">
        <v>32.82</v>
      </c>
      <c r="H58">
        <v>33</v>
      </c>
      <c r="I58">
        <f>AVERAGE(G58:H58)</f>
        <v>32.909999999999997</v>
      </c>
      <c r="J58">
        <v>2.95</v>
      </c>
      <c r="K58">
        <v>4.99</v>
      </c>
      <c r="L58">
        <v>4.66</v>
      </c>
      <c r="M58">
        <v>4.72</v>
      </c>
      <c r="N58">
        <v>4.95</v>
      </c>
      <c r="O58">
        <f>AVERAGE(J58:N58)</f>
        <v>4.4539999999999997</v>
      </c>
    </row>
    <row r="59" spans="1:15" x14ac:dyDescent="0.3">
      <c r="A59" t="s">
        <v>72</v>
      </c>
      <c r="B59" t="s">
        <v>73</v>
      </c>
      <c r="C59" s="2">
        <v>43416</v>
      </c>
      <c r="D59" t="s">
        <v>15</v>
      </c>
      <c r="E59" t="s">
        <v>35</v>
      </c>
      <c r="F59" t="s">
        <v>119</v>
      </c>
      <c r="G59">
        <v>32.729999999999997</v>
      </c>
      <c r="H59">
        <v>32.83</v>
      </c>
      <c r="I59">
        <f t="shared" ref="I59:I65" si="24">AVERAGE(G59:H59)</f>
        <v>32.78</v>
      </c>
      <c r="J59">
        <v>10.14</v>
      </c>
      <c r="K59">
        <v>2.7</v>
      </c>
      <c r="L59">
        <v>2.0099999999999998</v>
      </c>
      <c r="M59">
        <v>3.39</v>
      </c>
      <c r="N59">
        <v>2.79</v>
      </c>
      <c r="O59">
        <f t="shared" ref="O59:O65" si="25">AVERAGE(J59:N59)</f>
        <v>4.2059999999999995</v>
      </c>
    </row>
    <row r="60" spans="1:15" x14ac:dyDescent="0.3">
      <c r="A60" t="s">
        <v>72</v>
      </c>
      <c r="B60" t="s">
        <v>74</v>
      </c>
      <c r="C60" s="2">
        <v>43416</v>
      </c>
      <c r="D60" t="s">
        <v>15</v>
      </c>
      <c r="E60" t="s">
        <v>35</v>
      </c>
      <c r="F60" t="s">
        <v>119</v>
      </c>
      <c r="G60">
        <v>32.51</v>
      </c>
      <c r="H60">
        <v>32.51</v>
      </c>
      <c r="I60">
        <f t="shared" si="24"/>
        <v>32.51</v>
      </c>
      <c r="J60">
        <v>5.03</v>
      </c>
      <c r="K60">
        <v>6.7</v>
      </c>
      <c r="L60">
        <v>5.4</v>
      </c>
      <c r="M60">
        <v>4.4400000000000004</v>
      </c>
      <c r="N60">
        <v>4.4400000000000004</v>
      </c>
      <c r="O60">
        <f t="shared" si="25"/>
        <v>5.2020000000000008</v>
      </c>
    </row>
    <row r="61" spans="1:15" x14ac:dyDescent="0.3">
      <c r="A61" t="s">
        <v>72</v>
      </c>
      <c r="B61" t="s">
        <v>75</v>
      </c>
      <c r="C61" s="2">
        <v>43416</v>
      </c>
      <c r="D61" t="s">
        <v>15</v>
      </c>
      <c r="E61" t="s">
        <v>35</v>
      </c>
      <c r="F61" t="s">
        <v>119</v>
      </c>
      <c r="G61">
        <v>32.770000000000003</v>
      </c>
      <c r="H61">
        <v>31.81</v>
      </c>
      <c r="I61">
        <f t="shared" si="24"/>
        <v>32.29</v>
      </c>
      <c r="J61">
        <v>2.85</v>
      </c>
      <c r="K61">
        <v>2.16</v>
      </c>
      <c r="L61">
        <v>1.89</v>
      </c>
      <c r="M61">
        <v>2.9</v>
      </c>
      <c r="N61">
        <v>2.4500000000000002</v>
      </c>
      <c r="O61">
        <f t="shared" si="25"/>
        <v>2.4500000000000002</v>
      </c>
    </row>
    <row r="62" spans="1:15" x14ac:dyDescent="0.3">
      <c r="A62" t="s">
        <v>72</v>
      </c>
      <c r="B62" t="s">
        <v>76</v>
      </c>
      <c r="C62" s="2">
        <v>43416</v>
      </c>
      <c r="D62" t="s">
        <v>15</v>
      </c>
      <c r="E62" t="s">
        <v>35</v>
      </c>
      <c r="F62" t="s">
        <v>119</v>
      </c>
      <c r="G62">
        <v>32.58</v>
      </c>
      <c r="H62">
        <v>32.049999999999997</v>
      </c>
      <c r="I62">
        <f t="shared" si="24"/>
        <v>32.314999999999998</v>
      </c>
      <c r="J62">
        <v>5.92</v>
      </c>
      <c r="K62">
        <v>6.48</v>
      </c>
      <c r="L62">
        <v>6.87</v>
      </c>
      <c r="M62">
        <v>6.5</v>
      </c>
      <c r="N62">
        <v>6.35</v>
      </c>
      <c r="O62">
        <f t="shared" si="25"/>
        <v>6.4239999999999995</v>
      </c>
    </row>
    <row r="63" spans="1:15" x14ac:dyDescent="0.3">
      <c r="A63" t="s">
        <v>72</v>
      </c>
      <c r="B63" t="s">
        <v>77</v>
      </c>
      <c r="C63" s="2">
        <v>43416</v>
      </c>
      <c r="D63" t="s">
        <v>15</v>
      </c>
      <c r="E63" t="s">
        <v>35</v>
      </c>
      <c r="F63" t="s">
        <v>119</v>
      </c>
      <c r="G63">
        <v>32.47</v>
      </c>
      <c r="H63">
        <v>32.450000000000003</v>
      </c>
      <c r="I63">
        <f t="shared" si="24"/>
        <v>32.46</v>
      </c>
      <c r="J63">
        <v>5.23</v>
      </c>
      <c r="K63">
        <v>4.63</v>
      </c>
      <c r="L63">
        <v>13.21</v>
      </c>
      <c r="M63">
        <v>10.31</v>
      </c>
      <c r="N63">
        <v>6.21</v>
      </c>
      <c r="O63">
        <f t="shared" si="25"/>
        <v>7.918000000000001</v>
      </c>
    </row>
    <row r="64" spans="1:15" x14ac:dyDescent="0.3">
      <c r="A64" t="s">
        <v>72</v>
      </c>
      <c r="B64" t="s">
        <v>78</v>
      </c>
      <c r="C64" s="2">
        <v>43416</v>
      </c>
      <c r="D64" t="s">
        <v>15</v>
      </c>
      <c r="E64" t="s">
        <v>35</v>
      </c>
      <c r="F64" t="s">
        <v>119</v>
      </c>
      <c r="G64">
        <v>32.22</v>
      </c>
      <c r="H64">
        <v>32.049999999999997</v>
      </c>
      <c r="I64">
        <f t="shared" si="24"/>
        <v>32.134999999999998</v>
      </c>
      <c r="J64">
        <v>16.63</v>
      </c>
      <c r="K64">
        <v>7.98</v>
      </c>
      <c r="L64">
        <v>7.59</v>
      </c>
      <c r="M64">
        <v>7.82</v>
      </c>
      <c r="N64">
        <v>7.95</v>
      </c>
      <c r="O64">
        <f t="shared" si="25"/>
        <v>9.5940000000000012</v>
      </c>
    </row>
    <row r="65" spans="1:15" x14ac:dyDescent="0.3">
      <c r="A65" t="s">
        <v>72</v>
      </c>
      <c r="B65" t="s">
        <v>79</v>
      </c>
      <c r="C65" s="2">
        <v>43416</v>
      </c>
      <c r="D65" t="s">
        <v>15</v>
      </c>
      <c r="E65" t="s">
        <v>35</v>
      </c>
      <c r="F65" t="s">
        <v>119</v>
      </c>
      <c r="G65">
        <v>32.07</v>
      </c>
      <c r="H65">
        <v>32.69</v>
      </c>
      <c r="I65">
        <f t="shared" si="24"/>
        <v>32.379999999999995</v>
      </c>
      <c r="J65">
        <v>20.83</v>
      </c>
      <c r="K65">
        <v>20.260000000000002</v>
      </c>
      <c r="L65">
        <v>21.02</v>
      </c>
      <c r="M65">
        <v>20.440000000000001</v>
      </c>
      <c r="N65">
        <v>20</v>
      </c>
      <c r="O65">
        <f t="shared" si="25"/>
        <v>20.509999999999998</v>
      </c>
    </row>
    <row r="66" spans="1:15" x14ac:dyDescent="0.3">
      <c r="A66" t="s">
        <v>81</v>
      </c>
      <c r="B66" t="s">
        <v>80</v>
      </c>
      <c r="C66" s="2">
        <v>43416</v>
      </c>
      <c r="D66" t="s">
        <v>25</v>
      </c>
      <c r="E66" t="s">
        <v>4</v>
      </c>
      <c r="F66" t="s">
        <v>119</v>
      </c>
      <c r="G66" s="3">
        <v>33.15</v>
      </c>
      <c r="H66" s="3">
        <v>33.5</v>
      </c>
      <c r="I66" s="3">
        <f>AVERAGE(G66:H66)</f>
        <v>33.325000000000003</v>
      </c>
      <c r="J66">
        <v>1.1599999999999999</v>
      </c>
      <c r="K66">
        <v>1.59</v>
      </c>
      <c r="L66">
        <v>2.2599999999999998</v>
      </c>
      <c r="M66">
        <v>1.25</v>
      </c>
      <c r="N66">
        <v>0.82</v>
      </c>
      <c r="O66">
        <f>AVERAGE(J66:N66)</f>
        <v>1.4159999999999999</v>
      </c>
    </row>
    <row r="67" spans="1:15" x14ac:dyDescent="0.3">
      <c r="A67" t="s">
        <v>81</v>
      </c>
      <c r="B67" t="s">
        <v>82</v>
      </c>
      <c r="C67" s="2">
        <v>43416</v>
      </c>
      <c r="D67" t="s">
        <v>25</v>
      </c>
      <c r="E67" t="s">
        <v>4</v>
      </c>
      <c r="F67" t="s">
        <v>119</v>
      </c>
      <c r="G67" s="3">
        <v>31.16</v>
      </c>
      <c r="H67" s="3">
        <v>31.99</v>
      </c>
      <c r="I67" s="3">
        <f>AVERAGE(G67:H67)</f>
        <v>31.574999999999999</v>
      </c>
      <c r="J67">
        <v>4.82</v>
      </c>
      <c r="K67">
        <v>4.92</v>
      </c>
      <c r="L67">
        <v>5.33</v>
      </c>
      <c r="M67">
        <v>5.87</v>
      </c>
      <c r="N67">
        <v>4.68</v>
      </c>
      <c r="O67">
        <f t="shared" ref="O67:O73" si="26">AVERAGE(J67:N67)</f>
        <v>5.1240000000000006</v>
      </c>
    </row>
    <row r="68" spans="1:15" x14ac:dyDescent="0.3">
      <c r="A68" t="s">
        <v>81</v>
      </c>
      <c r="B68" t="s">
        <v>83</v>
      </c>
      <c r="C68" s="2">
        <v>43416</v>
      </c>
      <c r="D68" t="s">
        <v>25</v>
      </c>
      <c r="E68" t="s">
        <v>4</v>
      </c>
      <c r="F68" t="s">
        <v>119</v>
      </c>
      <c r="G68" s="3">
        <v>32.36</v>
      </c>
      <c r="H68" s="3">
        <v>32.74</v>
      </c>
      <c r="I68" s="3">
        <f t="shared" ref="I68:I81" si="27">AVERAGE(G68:H68)</f>
        <v>32.549999999999997</v>
      </c>
      <c r="J68">
        <v>1.63</v>
      </c>
      <c r="K68">
        <v>1.7</v>
      </c>
      <c r="L68">
        <v>1.85</v>
      </c>
      <c r="M68">
        <v>1.97</v>
      </c>
      <c r="N68">
        <v>3.5</v>
      </c>
      <c r="O68">
        <f t="shared" si="26"/>
        <v>2.13</v>
      </c>
    </row>
    <row r="69" spans="1:15" x14ac:dyDescent="0.3">
      <c r="A69" t="s">
        <v>81</v>
      </c>
      <c r="B69" t="s">
        <v>84</v>
      </c>
      <c r="C69" s="2">
        <v>43416</v>
      </c>
      <c r="D69" t="s">
        <v>25</v>
      </c>
      <c r="E69" t="s">
        <v>4</v>
      </c>
      <c r="F69" t="s">
        <v>119</v>
      </c>
      <c r="G69" s="3">
        <v>32.75</v>
      </c>
      <c r="H69" s="3">
        <v>33.119999999999997</v>
      </c>
      <c r="I69" s="3">
        <f t="shared" si="27"/>
        <v>32.935000000000002</v>
      </c>
      <c r="J69">
        <v>5.13</v>
      </c>
      <c r="K69">
        <v>3.79</v>
      </c>
      <c r="L69">
        <v>4.0599999999999996</v>
      </c>
      <c r="M69">
        <v>3.4</v>
      </c>
      <c r="N69">
        <v>3.62</v>
      </c>
      <c r="O69">
        <f t="shared" si="26"/>
        <v>4</v>
      </c>
    </row>
    <row r="70" spans="1:15" x14ac:dyDescent="0.3">
      <c r="A70" t="s">
        <v>81</v>
      </c>
      <c r="B70" t="s">
        <v>85</v>
      </c>
      <c r="C70" s="2">
        <v>43416</v>
      </c>
      <c r="D70" t="s">
        <v>25</v>
      </c>
      <c r="E70" t="s">
        <v>4</v>
      </c>
      <c r="F70" t="s">
        <v>119</v>
      </c>
      <c r="G70" s="3">
        <v>32.53</v>
      </c>
      <c r="H70" s="3">
        <v>32.56</v>
      </c>
      <c r="I70" s="3">
        <f t="shared" si="27"/>
        <v>32.545000000000002</v>
      </c>
      <c r="J70">
        <v>1.96</v>
      </c>
      <c r="K70">
        <v>3.36</v>
      </c>
      <c r="L70">
        <v>1.61</v>
      </c>
      <c r="M70">
        <v>1.6</v>
      </c>
      <c r="N70">
        <v>1.65</v>
      </c>
      <c r="O70">
        <f t="shared" si="26"/>
        <v>2.0360000000000005</v>
      </c>
    </row>
    <row r="71" spans="1:15" x14ac:dyDescent="0.3">
      <c r="A71" t="s">
        <v>81</v>
      </c>
      <c r="B71" t="s">
        <v>86</v>
      </c>
      <c r="C71" s="2">
        <v>43416</v>
      </c>
      <c r="D71" t="s">
        <v>25</v>
      </c>
      <c r="E71" t="s">
        <v>4</v>
      </c>
      <c r="F71" t="s">
        <v>119</v>
      </c>
      <c r="G71" s="3">
        <v>31.99</v>
      </c>
      <c r="H71" s="3">
        <v>29.69</v>
      </c>
      <c r="I71" s="3">
        <f t="shared" si="27"/>
        <v>30.84</v>
      </c>
      <c r="J71">
        <v>3.33</v>
      </c>
      <c r="K71">
        <v>2.58</v>
      </c>
      <c r="L71">
        <v>3.59</v>
      </c>
      <c r="M71">
        <v>6.07</v>
      </c>
      <c r="N71">
        <v>2.92</v>
      </c>
      <c r="O71">
        <f t="shared" si="26"/>
        <v>3.6980000000000004</v>
      </c>
    </row>
    <row r="72" spans="1:15" x14ac:dyDescent="0.3">
      <c r="A72" t="s">
        <v>81</v>
      </c>
      <c r="B72" t="s">
        <v>87</v>
      </c>
      <c r="C72" s="2">
        <v>43416</v>
      </c>
      <c r="D72" t="s">
        <v>25</v>
      </c>
      <c r="E72" t="s">
        <v>4</v>
      </c>
      <c r="F72" t="s">
        <v>119</v>
      </c>
      <c r="G72" s="3">
        <v>31.01</v>
      </c>
      <c r="H72" s="3">
        <v>32.6</v>
      </c>
      <c r="I72" s="3">
        <f t="shared" si="27"/>
        <v>31.805</v>
      </c>
      <c r="J72">
        <v>6.19</v>
      </c>
      <c r="K72">
        <v>2.2000000000000002</v>
      </c>
      <c r="L72">
        <v>3.01</v>
      </c>
      <c r="M72">
        <v>2.27</v>
      </c>
      <c r="N72">
        <v>2.65</v>
      </c>
      <c r="O72">
        <f t="shared" si="26"/>
        <v>3.2640000000000002</v>
      </c>
    </row>
    <row r="73" spans="1:15" x14ac:dyDescent="0.3">
      <c r="A73" t="s">
        <v>81</v>
      </c>
      <c r="B73" t="s">
        <v>88</v>
      </c>
      <c r="C73" s="2">
        <v>43416</v>
      </c>
      <c r="D73" t="s">
        <v>25</v>
      </c>
      <c r="E73" t="s">
        <v>4</v>
      </c>
      <c r="F73" t="s">
        <v>119</v>
      </c>
      <c r="G73" s="3">
        <v>32.549999999999997</v>
      </c>
      <c r="H73" s="3">
        <v>32.21</v>
      </c>
      <c r="I73" s="3">
        <f t="shared" si="27"/>
        <v>32.379999999999995</v>
      </c>
      <c r="J73">
        <v>2.46</v>
      </c>
      <c r="K73">
        <v>2.1</v>
      </c>
      <c r="L73">
        <v>2.56</v>
      </c>
      <c r="M73">
        <v>2.2400000000000002</v>
      </c>
      <c r="N73">
        <v>2.4500000000000002</v>
      </c>
      <c r="O73">
        <f t="shared" si="26"/>
        <v>2.3620000000000005</v>
      </c>
    </row>
    <row r="74" spans="1:15" x14ac:dyDescent="0.3">
      <c r="A74" t="s">
        <v>90</v>
      </c>
      <c r="B74" t="s">
        <v>89</v>
      </c>
      <c r="C74" s="2">
        <v>43416</v>
      </c>
      <c r="D74" t="s">
        <v>120</v>
      </c>
      <c r="E74" t="s">
        <v>4</v>
      </c>
      <c r="F74" t="s">
        <v>119</v>
      </c>
      <c r="G74" s="3">
        <v>30.82</v>
      </c>
      <c r="H74" s="3">
        <v>30.7</v>
      </c>
      <c r="I74" s="3">
        <f t="shared" si="27"/>
        <v>30.759999999999998</v>
      </c>
      <c r="J74">
        <v>17.55</v>
      </c>
      <c r="K74">
        <v>17.260000000000002</v>
      </c>
      <c r="L74">
        <v>17.899999999999999</v>
      </c>
      <c r="M74">
        <v>16.62</v>
      </c>
      <c r="N74">
        <v>18.649999999999999</v>
      </c>
      <c r="O74">
        <f>AVERAGE(J74:N74)</f>
        <v>17.595999999999997</v>
      </c>
    </row>
    <row r="75" spans="1:15" x14ac:dyDescent="0.3">
      <c r="A75" t="s">
        <v>90</v>
      </c>
      <c r="B75" t="s">
        <v>91</v>
      </c>
      <c r="C75" s="2">
        <v>43416</v>
      </c>
      <c r="D75" t="s">
        <v>120</v>
      </c>
      <c r="E75" t="s">
        <v>4</v>
      </c>
      <c r="F75" t="s">
        <v>119</v>
      </c>
      <c r="G75" s="3">
        <v>29.89</v>
      </c>
      <c r="H75" s="3">
        <v>29.66</v>
      </c>
      <c r="I75" s="3">
        <f t="shared" si="27"/>
        <v>29.774999999999999</v>
      </c>
      <c r="J75">
        <v>25.6</v>
      </c>
      <c r="K75">
        <v>25.21</v>
      </c>
      <c r="L75">
        <v>24.98</v>
      </c>
      <c r="M75">
        <v>25.87</v>
      </c>
      <c r="N75">
        <v>23.26</v>
      </c>
      <c r="O75">
        <f t="shared" ref="O75:O81" si="28">AVERAGE(J75:N75)</f>
        <v>24.984000000000002</v>
      </c>
    </row>
    <row r="76" spans="1:15" x14ac:dyDescent="0.3">
      <c r="A76" t="s">
        <v>90</v>
      </c>
      <c r="B76" t="s">
        <v>92</v>
      </c>
      <c r="C76" s="2">
        <v>43416</v>
      </c>
      <c r="D76" t="s">
        <v>120</v>
      </c>
      <c r="E76" t="s">
        <v>4</v>
      </c>
      <c r="F76" t="s">
        <v>119</v>
      </c>
      <c r="G76" s="3">
        <v>29.6</v>
      </c>
      <c r="H76" s="3">
        <v>29.62</v>
      </c>
      <c r="I76" s="3">
        <f t="shared" si="27"/>
        <v>29.61</v>
      </c>
      <c r="J76">
        <v>36.68</v>
      </c>
      <c r="K76">
        <v>38.21</v>
      </c>
      <c r="L76">
        <v>38.520000000000003</v>
      </c>
      <c r="M76">
        <v>39.42</v>
      </c>
      <c r="N76">
        <v>37.85</v>
      </c>
      <c r="O76">
        <f t="shared" si="28"/>
        <v>38.135999999999996</v>
      </c>
    </row>
    <row r="77" spans="1:15" x14ac:dyDescent="0.3">
      <c r="A77" t="s">
        <v>90</v>
      </c>
      <c r="B77" t="s">
        <v>93</v>
      </c>
      <c r="C77" s="2">
        <v>43416</v>
      </c>
      <c r="D77" t="s">
        <v>120</v>
      </c>
      <c r="E77" t="s">
        <v>4</v>
      </c>
      <c r="F77" t="s">
        <v>119</v>
      </c>
      <c r="G77" s="3">
        <v>29.7</v>
      </c>
      <c r="H77" s="3">
        <v>29.57</v>
      </c>
      <c r="I77" s="3">
        <f t="shared" si="27"/>
        <v>29.634999999999998</v>
      </c>
      <c r="J77">
        <v>25.62</v>
      </c>
      <c r="K77">
        <v>27.61</v>
      </c>
      <c r="L77">
        <v>27.5</v>
      </c>
      <c r="M77">
        <v>27.38</v>
      </c>
      <c r="N77">
        <v>27.15</v>
      </c>
      <c r="O77">
        <f t="shared" si="28"/>
        <v>27.052</v>
      </c>
    </row>
    <row r="78" spans="1:15" x14ac:dyDescent="0.3">
      <c r="A78" t="s">
        <v>90</v>
      </c>
      <c r="B78" t="s">
        <v>94</v>
      </c>
      <c r="C78" s="2">
        <v>43416</v>
      </c>
      <c r="D78" t="s">
        <v>120</v>
      </c>
      <c r="E78" t="s">
        <v>4</v>
      </c>
      <c r="F78" t="s">
        <v>119</v>
      </c>
      <c r="G78" s="3">
        <v>31.51</v>
      </c>
      <c r="H78" s="3">
        <v>31.4</v>
      </c>
      <c r="I78" s="3">
        <f t="shared" si="27"/>
        <v>31.454999999999998</v>
      </c>
      <c r="J78">
        <v>26.19</v>
      </c>
      <c r="K78">
        <v>25.58</v>
      </c>
      <c r="L78">
        <v>26.31</v>
      </c>
      <c r="M78">
        <v>26.36</v>
      </c>
      <c r="N78">
        <v>25.51</v>
      </c>
      <c r="O78">
        <f t="shared" si="28"/>
        <v>25.99</v>
      </c>
    </row>
    <row r="79" spans="1:15" x14ac:dyDescent="0.3">
      <c r="A79" t="s">
        <v>90</v>
      </c>
      <c r="B79" t="s">
        <v>95</v>
      </c>
      <c r="C79" s="2">
        <v>43416</v>
      </c>
      <c r="D79" t="s">
        <v>120</v>
      </c>
      <c r="E79" t="s">
        <v>4</v>
      </c>
      <c r="F79" t="s">
        <v>119</v>
      </c>
      <c r="G79" s="3">
        <v>31.5</v>
      </c>
      <c r="H79" s="3">
        <v>31.46</v>
      </c>
      <c r="I79" s="3">
        <f t="shared" si="27"/>
        <v>31.48</v>
      </c>
      <c r="J79">
        <v>33.46</v>
      </c>
      <c r="K79">
        <v>31.3</v>
      </c>
      <c r="L79">
        <v>33.950000000000003</v>
      </c>
      <c r="M79">
        <v>33.01</v>
      </c>
      <c r="N79" s="3">
        <v>31.9</v>
      </c>
      <c r="O79">
        <f t="shared" si="28"/>
        <v>32.724000000000004</v>
      </c>
    </row>
    <row r="80" spans="1:15" x14ac:dyDescent="0.3">
      <c r="A80" t="s">
        <v>90</v>
      </c>
      <c r="B80" t="s">
        <v>96</v>
      </c>
      <c r="C80" s="2">
        <v>43416</v>
      </c>
      <c r="D80" t="s">
        <v>120</v>
      </c>
      <c r="E80" t="s">
        <v>4</v>
      </c>
      <c r="F80" t="s">
        <v>119</v>
      </c>
      <c r="G80" s="3">
        <v>30.96</v>
      </c>
      <c r="H80" s="3">
        <v>30.16</v>
      </c>
      <c r="I80" s="3">
        <f t="shared" si="27"/>
        <v>30.560000000000002</v>
      </c>
      <c r="J80">
        <v>25.94</v>
      </c>
      <c r="K80">
        <v>28.32</v>
      </c>
      <c r="L80">
        <v>25.83</v>
      </c>
      <c r="M80">
        <v>26.47</v>
      </c>
      <c r="N80">
        <v>26.52</v>
      </c>
      <c r="O80">
        <f t="shared" si="28"/>
        <v>26.616000000000003</v>
      </c>
    </row>
    <row r="81" spans="1:15" x14ac:dyDescent="0.3">
      <c r="A81" t="s">
        <v>90</v>
      </c>
      <c r="B81" t="s">
        <v>97</v>
      </c>
      <c r="C81" s="2">
        <v>43416</v>
      </c>
      <c r="D81" t="s">
        <v>120</v>
      </c>
      <c r="E81" t="s">
        <v>4</v>
      </c>
      <c r="F81" t="s">
        <v>119</v>
      </c>
      <c r="G81" s="3">
        <v>32.479999999999997</v>
      </c>
      <c r="H81" s="3">
        <v>30.8</v>
      </c>
      <c r="I81" s="3">
        <f t="shared" si="27"/>
        <v>31.64</v>
      </c>
      <c r="J81">
        <v>16.670000000000002</v>
      </c>
      <c r="K81">
        <v>16.239999999999998</v>
      </c>
      <c r="L81">
        <v>16.260000000000002</v>
      </c>
      <c r="M81">
        <v>17.32</v>
      </c>
      <c r="N81">
        <v>16.38</v>
      </c>
      <c r="O81">
        <f t="shared" si="28"/>
        <v>16.574000000000002</v>
      </c>
    </row>
    <row r="82" spans="1:15" x14ac:dyDescent="0.3">
      <c r="A82" t="s">
        <v>99</v>
      </c>
      <c r="B82" t="s">
        <v>98</v>
      </c>
      <c r="C82" s="2">
        <v>43416</v>
      </c>
      <c r="D82" t="s">
        <v>25</v>
      </c>
      <c r="E82" t="s">
        <v>35</v>
      </c>
      <c r="F82" t="s">
        <v>119</v>
      </c>
      <c r="G82" s="3">
        <v>34.26</v>
      </c>
      <c r="H82" s="3">
        <v>34.020000000000003</v>
      </c>
      <c r="I82" s="3">
        <f>AVERAGE(G82:H82)</f>
        <v>34.14</v>
      </c>
      <c r="J82">
        <v>0.8</v>
      </c>
      <c r="K82">
        <v>1.23</v>
      </c>
      <c r="L82">
        <v>1.24</v>
      </c>
      <c r="M82">
        <v>0.77</v>
      </c>
      <c r="N82">
        <v>1.37</v>
      </c>
      <c r="O82">
        <f>AVERAGE(J82:N82)</f>
        <v>1.0820000000000003</v>
      </c>
    </row>
    <row r="83" spans="1:15" x14ac:dyDescent="0.3">
      <c r="A83" t="s">
        <v>99</v>
      </c>
      <c r="B83" t="s">
        <v>100</v>
      </c>
      <c r="C83" s="2">
        <v>43416</v>
      </c>
      <c r="D83" t="s">
        <v>25</v>
      </c>
      <c r="E83" t="s">
        <v>35</v>
      </c>
      <c r="F83" t="s">
        <v>119</v>
      </c>
      <c r="G83" s="3">
        <v>35.619999999999997</v>
      </c>
      <c r="H83" s="3">
        <v>35.53</v>
      </c>
      <c r="I83" s="3">
        <f t="shared" ref="I83:I89" si="29">AVERAGE(G83:H83)</f>
        <v>35.575000000000003</v>
      </c>
      <c r="J83">
        <v>0.9</v>
      </c>
      <c r="K83">
        <v>1.48</v>
      </c>
      <c r="L83">
        <v>0.96</v>
      </c>
      <c r="M83">
        <v>1.45</v>
      </c>
      <c r="N83">
        <v>0.55000000000000004</v>
      </c>
      <c r="O83">
        <f t="shared" ref="O83:O89" si="30">AVERAGE(J83:N83)</f>
        <v>1.0680000000000001</v>
      </c>
    </row>
    <row r="84" spans="1:15" x14ac:dyDescent="0.3">
      <c r="A84" t="s">
        <v>99</v>
      </c>
      <c r="B84" t="s">
        <v>101</v>
      </c>
      <c r="C84" s="2">
        <v>43416</v>
      </c>
      <c r="D84" t="s">
        <v>25</v>
      </c>
      <c r="E84" t="s">
        <v>35</v>
      </c>
      <c r="F84" t="s">
        <v>119</v>
      </c>
      <c r="G84" s="3">
        <v>32.020000000000003</v>
      </c>
      <c r="H84" s="3">
        <v>32.14</v>
      </c>
      <c r="I84" s="3">
        <f t="shared" si="29"/>
        <v>32.08</v>
      </c>
      <c r="J84">
        <v>2.93</v>
      </c>
      <c r="K84">
        <v>3.5</v>
      </c>
      <c r="L84">
        <v>2.67</v>
      </c>
      <c r="M84">
        <v>2.54</v>
      </c>
      <c r="N84">
        <v>2.77</v>
      </c>
      <c r="O84">
        <f t="shared" si="30"/>
        <v>2.8820000000000001</v>
      </c>
    </row>
    <row r="85" spans="1:15" x14ac:dyDescent="0.3">
      <c r="A85" t="s">
        <v>99</v>
      </c>
      <c r="B85" t="s">
        <v>102</v>
      </c>
      <c r="C85" s="2">
        <v>43416</v>
      </c>
      <c r="D85" t="s">
        <v>25</v>
      </c>
      <c r="E85" t="s">
        <v>35</v>
      </c>
      <c r="F85" t="s">
        <v>119</v>
      </c>
      <c r="G85" s="3">
        <v>31.85</v>
      </c>
      <c r="H85" s="3">
        <v>31.78</v>
      </c>
      <c r="I85" s="3">
        <f t="shared" si="29"/>
        <v>31.815000000000001</v>
      </c>
      <c r="J85">
        <v>2.48</v>
      </c>
      <c r="K85">
        <v>2.71</v>
      </c>
      <c r="L85">
        <v>2.76</v>
      </c>
      <c r="M85">
        <v>3.19</v>
      </c>
      <c r="N85">
        <v>2.2799999999999998</v>
      </c>
      <c r="O85">
        <f t="shared" si="30"/>
        <v>2.6839999999999997</v>
      </c>
    </row>
    <row r="86" spans="1:15" x14ac:dyDescent="0.3">
      <c r="A86" t="s">
        <v>99</v>
      </c>
      <c r="B86" t="s">
        <v>103</v>
      </c>
      <c r="C86" s="2">
        <v>43416</v>
      </c>
      <c r="D86" t="s">
        <v>25</v>
      </c>
      <c r="E86" t="s">
        <v>35</v>
      </c>
      <c r="F86" t="s">
        <v>119</v>
      </c>
      <c r="G86" s="3">
        <v>31.89</v>
      </c>
      <c r="H86" s="3">
        <v>32.17</v>
      </c>
      <c r="I86" s="3">
        <f t="shared" si="29"/>
        <v>32.03</v>
      </c>
      <c r="J86">
        <v>2.9</v>
      </c>
      <c r="K86">
        <v>3.15</v>
      </c>
      <c r="L86">
        <v>2.86</v>
      </c>
      <c r="M86">
        <v>2.74</v>
      </c>
      <c r="N86">
        <v>2.7</v>
      </c>
      <c r="O86">
        <f t="shared" si="30"/>
        <v>2.87</v>
      </c>
    </row>
    <row r="87" spans="1:15" x14ac:dyDescent="0.3">
      <c r="A87" t="s">
        <v>99</v>
      </c>
      <c r="B87" t="s">
        <v>104</v>
      </c>
      <c r="C87" s="2">
        <v>43416</v>
      </c>
      <c r="D87" t="s">
        <v>25</v>
      </c>
      <c r="E87" t="s">
        <v>35</v>
      </c>
      <c r="F87" t="s">
        <v>119</v>
      </c>
      <c r="G87" s="3">
        <v>34.14</v>
      </c>
      <c r="H87" s="3">
        <v>34.03</v>
      </c>
      <c r="I87" s="3">
        <f t="shared" si="29"/>
        <v>34.085000000000001</v>
      </c>
      <c r="J87">
        <v>0.72</v>
      </c>
      <c r="K87">
        <v>0.95</v>
      </c>
      <c r="L87">
        <v>0.56999999999999995</v>
      </c>
      <c r="M87">
        <v>0.51</v>
      </c>
      <c r="N87">
        <v>0.13</v>
      </c>
      <c r="O87">
        <f t="shared" si="30"/>
        <v>0.57599999999999996</v>
      </c>
    </row>
    <row r="88" spans="1:15" x14ac:dyDescent="0.3">
      <c r="A88" t="s">
        <v>99</v>
      </c>
      <c r="B88" t="s">
        <v>105</v>
      </c>
      <c r="C88" s="2">
        <v>43416</v>
      </c>
      <c r="D88" t="s">
        <v>25</v>
      </c>
      <c r="E88" t="s">
        <v>35</v>
      </c>
      <c r="F88" t="s">
        <v>119</v>
      </c>
      <c r="G88" s="3">
        <v>31.68</v>
      </c>
      <c r="H88" s="3">
        <v>31.2</v>
      </c>
      <c r="I88" s="3">
        <f t="shared" si="29"/>
        <v>31.439999999999998</v>
      </c>
      <c r="J88">
        <v>4.0999999999999996</v>
      </c>
      <c r="K88">
        <v>4.93</v>
      </c>
      <c r="L88">
        <v>5.05</v>
      </c>
      <c r="M88">
        <v>5.19</v>
      </c>
      <c r="N88">
        <v>5.39</v>
      </c>
      <c r="O88">
        <f t="shared" si="30"/>
        <v>4.9320000000000004</v>
      </c>
    </row>
    <row r="89" spans="1:15" x14ac:dyDescent="0.3">
      <c r="A89" t="s">
        <v>99</v>
      </c>
      <c r="B89" t="s">
        <v>106</v>
      </c>
      <c r="C89" s="2">
        <v>43416</v>
      </c>
      <c r="D89" t="s">
        <v>25</v>
      </c>
      <c r="E89" t="s">
        <v>35</v>
      </c>
      <c r="F89" t="s">
        <v>119</v>
      </c>
      <c r="G89" s="3">
        <v>31.42</v>
      </c>
      <c r="H89" s="3">
        <v>31.4</v>
      </c>
      <c r="I89" s="3">
        <f t="shared" si="29"/>
        <v>31.41</v>
      </c>
      <c r="J89">
        <v>13.81</v>
      </c>
      <c r="K89">
        <v>5.48</v>
      </c>
      <c r="L89">
        <v>5.6</v>
      </c>
      <c r="M89">
        <v>4.7</v>
      </c>
      <c r="N89">
        <v>5.63</v>
      </c>
      <c r="O89">
        <f t="shared" si="30"/>
        <v>7.0439999999999996</v>
      </c>
    </row>
    <row r="90" spans="1:15" x14ac:dyDescent="0.3">
      <c r="A90" t="s">
        <v>108</v>
      </c>
      <c r="B90" t="s">
        <v>107</v>
      </c>
      <c r="C90" s="2">
        <v>43416</v>
      </c>
      <c r="D90" t="s">
        <v>15</v>
      </c>
      <c r="E90" t="s">
        <v>4</v>
      </c>
      <c r="F90" t="s">
        <v>119</v>
      </c>
      <c r="G90" s="3">
        <v>30.59</v>
      </c>
      <c r="H90" s="3">
        <v>30.63</v>
      </c>
      <c r="I90" s="3">
        <f>AVERAGE(G90:H90)</f>
        <v>30.61</v>
      </c>
      <c r="J90">
        <v>51.21</v>
      </c>
      <c r="K90">
        <v>51.24</v>
      </c>
      <c r="L90">
        <v>50.77</v>
      </c>
      <c r="M90">
        <v>54.61</v>
      </c>
      <c r="N90">
        <v>52.67</v>
      </c>
      <c r="O90">
        <f>AVERAGE(J90:N90)</f>
        <v>52.1</v>
      </c>
    </row>
    <row r="91" spans="1:15" x14ac:dyDescent="0.3">
      <c r="A91" t="s">
        <v>108</v>
      </c>
      <c r="B91" t="s">
        <v>109</v>
      </c>
      <c r="C91" s="2">
        <v>43416</v>
      </c>
      <c r="D91" t="s">
        <v>15</v>
      </c>
      <c r="E91" t="s">
        <v>4</v>
      </c>
      <c r="F91" t="s">
        <v>119</v>
      </c>
      <c r="G91" s="3">
        <v>31.38</v>
      </c>
      <c r="H91" s="3">
        <v>31.14</v>
      </c>
      <c r="I91" s="3">
        <f t="shared" ref="I91:I97" si="31">AVERAGE(G91:H91)</f>
        <v>31.259999999999998</v>
      </c>
      <c r="J91">
        <v>28.42</v>
      </c>
      <c r="K91">
        <v>24.41</v>
      </c>
      <c r="L91">
        <v>25.39</v>
      </c>
      <c r="M91">
        <v>24.31</v>
      </c>
      <c r="N91">
        <v>24.11</v>
      </c>
      <c r="O91">
        <f t="shared" ref="O91:O97" si="32">AVERAGE(J91:N91)</f>
        <v>25.327999999999999</v>
      </c>
    </row>
    <row r="92" spans="1:15" x14ac:dyDescent="0.3">
      <c r="A92" t="s">
        <v>108</v>
      </c>
      <c r="B92" t="s">
        <v>110</v>
      </c>
      <c r="C92" s="2">
        <v>43416</v>
      </c>
      <c r="D92" t="s">
        <v>15</v>
      </c>
      <c r="E92" t="s">
        <v>4</v>
      </c>
      <c r="F92" t="s">
        <v>119</v>
      </c>
      <c r="G92" s="3">
        <v>30.65</v>
      </c>
      <c r="H92" s="3">
        <v>30.5</v>
      </c>
      <c r="I92" s="3">
        <f t="shared" si="31"/>
        <v>30.574999999999999</v>
      </c>
      <c r="J92">
        <v>50.38</v>
      </c>
      <c r="K92">
        <v>49.93</v>
      </c>
      <c r="L92">
        <v>52.25</v>
      </c>
      <c r="M92">
        <v>52.17</v>
      </c>
      <c r="N92">
        <v>50.22</v>
      </c>
      <c r="O92">
        <f t="shared" si="32"/>
        <v>50.99</v>
      </c>
    </row>
    <row r="93" spans="1:15" x14ac:dyDescent="0.3">
      <c r="A93" t="s">
        <v>108</v>
      </c>
      <c r="B93" t="s">
        <v>111</v>
      </c>
      <c r="C93" s="2">
        <v>43416</v>
      </c>
      <c r="D93" t="s">
        <v>15</v>
      </c>
      <c r="E93" t="s">
        <v>4</v>
      </c>
      <c r="F93" t="s">
        <v>119</v>
      </c>
      <c r="G93" s="3">
        <v>31.37</v>
      </c>
      <c r="H93" s="3">
        <v>31.37</v>
      </c>
      <c r="I93" s="3">
        <f t="shared" si="31"/>
        <v>31.37</v>
      </c>
      <c r="J93">
        <v>24.11</v>
      </c>
      <c r="K93">
        <v>16.41</v>
      </c>
      <c r="L93">
        <v>21.39</v>
      </c>
      <c r="M93">
        <v>24.43</v>
      </c>
      <c r="N93">
        <v>23.54</v>
      </c>
      <c r="O93">
        <f t="shared" si="32"/>
        <v>21.975999999999999</v>
      </c>
    </row>
    <row r="94" spans="1:15" x14ac:dyDescent="0.3">
      <c r="A94" t="s">
        <v>108</v>
      </c>
      <c r="B94" t="s">
        <v>112</v>
      </c>
      <c r="C94" s="2">
        <v>43416</v>
      </c>
      <c r="D94" t="s">
        <v>15</v>
      </c>
      <c r="E94" t="s">
        <v>4</v>
      </c>
      <c r="F94" t="s">
        <v>119</v>
      </c>
      <c r="G94" s="3">
        <v>31.11</v>
      </c>
      <c r="H94" s="3">
        <v>31.56</v>
      </c>
      <c r="I94" s="3">
        <f t="shared" si="31"/>
        <v>31.335000000000001</v>
      </c>
      <c r="J94">
        <v>39.119999999999997</v>
      </c>
      <c r="K94">
        <v>39.65</v>
      </c>
      <c r="L94">
        <v>39.31</v>
      </c>
      <c r="M94">
        <v>38.659999999999997</v>
      </c>
      <c r="N94">
        <v>39.06</v>
      </c>
      <c r="O94">
        <f t="shared" si="32"/>
        <v>39.160000000000004</v>
      </c>
    </row>
    <row r="95" spans="1:15" x14ac:dyDescent="0.3">
      <c r="A95" t="s">
        <v>108</v>
      </c>
      <c r="B95" t="s">
        <v>113</v>
      </c>
      <c r="C95" s="2">
        <v>43416</v>
      </c>
      <c r="D95" t="s">
        <v>15</v>
      </c>
      <c r="E95" t="s">
        <v>4</v>
      </c>
      <c r="F95" t="s">
        <v>119</v>
      </c>
      <c r="G95" s="3">
        <v>31.08</v>
      </c>
      <c r="H95" s="3">
        <v>30.82</v>
      </c>
      <c r="I95" s="3">
        <f t="shared" si="31"/>
        <v>30.95</v>
      </c>
      <c r="J95">
        <v>50.16</v>
      </c>
      <c r="K95">
        <v>45.98</v>
      </c>
      <c r="L95">
        <v>46.84</v>
      </c>
      <c r="M95">
        <v>48.21</v>
      </c>
      <c r="N95">
        <v>46.68</v>
      </c>
      <c r="O95">
        <f t="shared" si="32"/>
        <v>47.573999999999998</v>
      </c>
    </row>
    <row r="96" spans="1:15" x14ac:dyDescent="0.3">
      <c r="A96" t="s">
        <v>108</v>
      </c>
      <c r="B96" t="s">
        <v>114</v>
      </c>
      <c r="C96" s="2">
        <v>43416</v>
      </c>
      <c r="D96" t="s">
        <v>15</v>
      </c>
      <c r="E96" t="s">
        <v>4</v>
      </c>
      <c r="F96" t="s">
        <v>119</v>
      </c>
      <c r="G96" s="3">
        <v>31.45</v>
      </c>
      <c r="H96" s="3">
        <v>31.25</v>
      </c>
      <c r="I96" s="3">
        <f t="shared" si="31"/>
        <v>31.35</v>
      </c>
      <c r="J96">
        <v>42.14</v>
      </c>
      <c r="K96">
        <v>31.41</v>
      </c>
      <c r="L96">
        <v>31.75</v>
      </c>
      <c r="M96">
        <v>32.06</v>
      </c>
      <c r="N96">
        <v>35.08</v>
      </c>
      <c r="O96">
        <f t="shared" si="32"/>
        <v>34.488</v>
      </c>
    </row>
    <row r="97" spans="1:15" x14ac:dyDescent="0.3">
      <c r="A97" t="s">
        <v>108</v>
      </c>
      <c r="B97" t="s">
        <v>115</v>
      </c>
      <c r="C97" s="2">
        <v>43416</v>
      </c>
      <c r="D97" t="s">
        <v>15</v>
      </c>
      <c r="E97" t="s">
        <v>4</v>
      </c>
      <c r="F97" t="s">
        <v>119</v>
      </c>
      <c r="G97" s="3">
        <v>31.01</v>
      </c>
      <c r="H97" s="3">
        <v>31.34</v>
      </c>
      <c r="I97" s="3">
        <f t="shared" si="31"/>
        <v>31.175000000000001</v>
      </c>
      <c r="J97">
        <v>43.69</v>
      </c>
      <c r="K97">
        <v>44.23</v>
      </c>
      <c r="L97">
        <v>43.75</v>
      </c>
      <c r="M97">
        <v>43.66</v>
      </c>
      <c r="N97">
        <v>43.29</v>
      </c>
      <c r="O97">
        <f t="shared" si="32"/>
        <v>43.723999999999997</v>
      </c>
    </row>
  </sheetData>
  <autoFilter ref="A1:O97" xr:uid="{C17E9ACE-B197-4B5A-A924-B3D396958A7B}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230C4-484F-4B2F-BCC8-7B82BD574C6B}">
  <dimension ref="A1:O65"/>
  <sheetViews>
    <sheetView workbookViewId="0">
      <selection activeCell="J53" sqref="J53"/>
    </sheetView>
  </sheetViews>
  <sheetFormatPr baseColWidth="10" defaultRowHeight="14.4" x14ac:dyDescent="0.3"/>
  <sheetData>
    <row r="1" spans="1:15" ht="262.2" x14ac:dyDescent="0.3">
      <c r="A1" s="1" t="s">
        <v>192</v>
      </c>
      <c r="B1" s="1" t="s">
        <v>185</v>
      </c>
      <c r="C1" s="1" t="s">
        <v>116</v>
      </c>
      <c r="D1" s="1" t="s">
        <v>226</v>
      </c>
      <c r="E1" s="1" t="s">
        <v>195</v>
      </c>
      <c r="F1" s="1" t="s">
        <v>196</v>
      </c>
      <c r="G1" s="1" t="s">
        <v>182</v>
      </c>
      <c r="H1" s="1" t="s">
        <v>183</v>
      </c>
      <c r="I1" s="1" t="s">
        <v>184</v>
      </c>
      <c r="J1" s="1" t="s">
        <v>126</v>
      </c>
      <c r="K1" s="1" t="s">
        <v>127</v>
      </c>
      <c r="L1" s="1" t="s">
        <v>128</v>
      </c>
      <c r="M1" s="1" t="s">
        <v>129</v>
      </c>
      <c r="N1" s="1" t="s">
        <v>130</v>
      </c>
      <c r="O1" s="1" t="s">
        <v>131</v>
      </c>
    </row>
    <row r="2" spans="1:15" x14ac:dyDescent="0.3">
      <c r="A2" t="s">
        <v>186</v>
      </c>
      <c r="B2" t="s">
        <v>132</v>
      </c>
      <c r="C2" s="2">
        <v>43509</v>
      </c>
      <c r="D2" s="2" t="s">
        <v>227</v>
      </c>
      <c r="E2" t="s">
        <v>194</v>
      </c>
      <c r="F2" t="s">
        <v>133</v>
      </c>
      <c r="G2">
        <v>35.119999999999997</v>
      </c>
      <c r="H2">
        <v>34.96</v>
      </c>
      <c r="I2">
        <f>AVERAGE(G2:H2)</f>
        <v>35.04</v>
      </c>
      <c r="J2" s="4">
        <v>9.52</v>
      </c>
      <c r="K2" s="4">
        <v>12.68</v>
      </c>
      <c r="L2" s="4">
        <v>41.25</v>
      </c>
      <c r="M2" s="4">
        <v>9.41</v>
      </c>
      <c r="N2" s="4">
        <v>16.09</v>
      </c>
      <c r="O2" s="4">
        <f t="shared" ref="O2:O49" si="0">AVERAGE(J2:N2)</f>
        <v>17.79</v>
      </c>
    </row>
    <row r="3" spans="1:15" x14ac:dyDescent="0.3">
      <c r="A3" t="s">
        <v>186</v>
      </c>
      <c r="B3" t="s">
        <v>134</v>
      </c>
      <c r="C3" s="2">
        <v>43509</v>
      </c>
      <c r="D3" s="2" t="s">
        <v>227</v>
      </c>
      <c r="E3" t="s">
        <v>194</v>
      </c>
      <c r="F3" t="s">
        <v>133</v>
      </c>
      <c r="G3">
        <v>34.47</v>
      </c>
      <c r="H3">
        <v>34.590000000000003</v>
      </c>
      <c r="I3">
        <f t="shared" ref="I3:I49" si="1">AVERAGE(G3:H3)</f>
        <v>34.53</v>
      </c>
      <c r="J3" s="4">
        <v>13.69</v>
      </c>
      <c r="K3" s="4">
        <v>12.76</v>
      </c>
      <c r="L3" s="4">
        <v>17.57</v>
      </c>
      <c r="M3" s="4">
        <v>15.3</v>
      </c>
      <c r="N3" s="4">
        <v>12.26</v>
      </c>
      <c r="O3" s="4">
        <f t="shared" si="0"/>
        <v>14.315999999999999</v>
      </c>
    </row>
    <row r="4" spans="1:15" x14ac:dyDescent="0.3">
      <c r="A4" t="s">
        <v>186</v>
      </c>
      <c r="B4" t="s">
        <v>135</v>
      </c>
      <c r="C4" s="2">
        <v>43509</v>
      </c>
      <c r="D4" s="2" t="s">
        <v>227</v>
      </c>
      <c r="E4" t="s">
        <v>194</v>
      </c>
      <c r="F4" t="s">
        <v>133</v>
      </c>
      <c r="G4">
        <v>35.03</v>
      </c>
      <c r="H4">
        <v>34.79</v>
      </c>
      <c r="I4">
        <f t="shared" si="1"/>
        <v>34.909999999999997</v>
      </c>
      <c r="J4" s="4">
        <v>11.01</v>
      </c>
      <c r="K4" s="4">
        <v>12.36</v>
      </c>
      <c r="L4" s="4">
        <v>13.75</v>
      </c>
      <c r="M4" s="4">
        <v>12.41</v>
      </c>
      <c r="N4" s="4">
        <v>11.38</v>
      </c>
      <c r="O4" s="4">
        <f t="shared" si="0"/>
        <v>12.182</v>
      </c>
    </row>
    <row r="5" spans="1:15" x14ac:dyDescent="0.3">
      <c r="A5" t="s">
        <v>186</v>
      </c>
      <c r="B5" t="s">
        <v>136</v>
      </c>
      <c r="C5" s="2">
        <v>43509</v>
      </c>
      <c r="D5" s="2" t="s">
        <v>227</v>
      </c>
      <c r="E5" t="s">
        <v>194</v>
      </c>
      <c r="F5" t="s">
        <v>133</v>
      </c>
      <c r="G5">
        <v>35.75</v>
      </c>
      <c r="H5">
        <v>34.43</v>
      </c>
      <c r="I5">
        <f t="shared" si="1"/>
        <v>35.090000000000003</v>
      </c>
      <c r="J5" s="4">
        <v>26.39</v>
      </c>
      <c r="K5" s="4">
        <v>19.600000000000001</v>
      </c>
      <c r="L5" s="4">
        <v>15.41</v>
      </c>
      <c r="M5" s="4">
        <v>12.66</v>
      </c>
      <c r="N5" s="4">
        <v>12.99</v>
      </c>
      <c r="O5" s="4">
        <f t="shared" si="0"/>
        <v>17.41</v>
      </c>
    </row>
    <row r="6" spans="1:15" x14ac:dyDescent="0.3">
      <c r="A6" t="s">
        <v>186</v>
      </c>
      <c r="B6" t="s">
        <v>137</v>
      </c>
      <c r="C6" s="2">
        <v>43509</v>
      </c>
      <c r="D6" s="2" t="s">
        <v>227</v>
      </c>
      <c r="E6" t="s">
        <v>194</v>
      </c>
      <c r="F6" t="s">
        <v>133</v>
      </c>
      <c r="G6">
        <v>35.32</v>
      </c>
      <c r="H6">
        <v>35.03</v>
      </c>
      <c r="I6">
        <f t="shared" si="1"/>
        <v>35.174999999999997</v>
      </c>
      <c r="J6" s="4">
        <v>12.62</v>
      </c>
      <c r="K6" s="4">
        <v>10.35</v>
      </c>
      <c r="L6" s="4">
        <v>9.77</v>
      </c>
      <c r="M6" s="4">
        <v>10.55</v>
      </c>
      <c r="N6" s="4">
        <v>10.26</v>
      </c>
      <c r="O6" s="4">
        <f t="shared" si="0"/>
        <v>10.709999999999997</v>
      </c>
    </row>
    <row r="7" spans="1:15" x14ac:dyDescent="0.3">
      <c r="A7" t="s">
        <v>186</v>
      </c>
      <c r="B7" t="s">
        <v>138</v>
      </c>
      <c r="C7" s="2">
        <v>43509</v>
      </c>
      <c r="D7" s="2" t="s">
        <v>227</v>
      </c>
      <c r="E7" t="s">
        <v>194</v>
      </c>
      <c r="F7" t="s">
        <v>133</v>
      </c>
      <c r="G7">
        <v>34.29</v>
      </c>
      <c r="H7">
        <v>34.86</v>
      </c>
      <c r="I7">
        <f t="shared" si="1"/>
        <v>34.575000000000003</v>
      </c>
      <c r="J7" s="4">
        <v>13.86</v>
      </c>
      <c r="K7" s="4">
        <v>11.7</v>
      </c>
      <c r="L7" s="4">
        <v>11.29</v>
      </c>
      <c r="M7" s="4">
        <v>11.18</v>
      </c>
      <c r="N7" s="4">
        <v>12.58</v>
      </c>
      <c r="O7" s="4">
        <f t="shared" si="0"/>
        <v>12.121999999999998</v>
      </c>
    </row>
    <row r="8" spans="1:15" x14ac:dyDescent="0.3">
      <c r="A8" t="s">
        <v>186</v>
      </c>
      <c r="B8" t="s">
        <v>139</v>
      </c>
      <c r="C8" s="2">
        <v>43509</v>
      </c>
      <c r="D8" s="2" t="s">
        <v>227</v>
      </c>
      <c r="E8" t="s">
        <v>194</v>
      </c>
      <c r="F8" t="s">
        <v>133</v>
      </c>
      <c r="G8">
        <v>34.61</v>
      </c>
      <c r="H8">
        <v>34.83</v>
      </c>
      <c r="I8">
        <f t="shared" si="1"/>
        <v>34.72</v>
      </c>
      <c r="J8" s="4">
        <v>20.38</v>
      </c>
      <c r="K8" s="4">
        <v>13.68</v>
      </c>
      <c r="L8" s="4">
        <v>16.22</v>
      </c>
      <c r="M8" s="4">
        <v>12.69</v>
      </c>
      <c r="N8" s="4">
        <v>11.67</v>
      </c>
      <c r="O8" s="4">
        <f t="shared" si="0"/>
        <v>14.928000000000001</v>
      </c>
    </row>
    <row r="9" spans="1:15" x14ac:dyDescent="0.3">
      <c r="A9" t="s">
        <v>186</v>
      </c>
      <c r="B9" t="s">
        <v>140</v>
      </c>
      <c r="C9" s="2">
        <v>43509</v>
      </c>
      <c r="D9" s="2" t="s">
        <v>227</v>
      </c>
      <c r="E9" t="s">
        <v>194</v>
      </c>
      <c r="F9" t="s">
        <v>133</v>
      </c>
      <c r="G9">
        <v>34.61</v>
      </c>
      <c r="H9">
        <v>34.97</v>
      </c>
      <c r="I9">
        <f t="shared" si="1"/>
        <v>34.79</v>
      </c>
      <c r="J9" s="4">
        <v>14.64</v>
      </c>
      <c r="K9" s="4">
        <v>13.47</v>
      </c>
      <c r="L9" s="4">
        <v>12.43</v>
      </c>
      <c r="M9" s="4">
        <v>11.45</v>
      </c>
      <c r="N9" s="4">
        <v>12.46</v>
      </c>
      <c r="O9" s="4">
        <f t="shared" si="0"/>
        <v>12.889999999999997</v>
      </c>
    </row>
    <row r="10" spans="1:15" x14ac:dyDescent="0.3">
      <c r="A10" t="s">
        <v>187</v>
      </c>
      <c r="B10" t="s">
        <v>141</v>
      </c>
      <c r="C10" s="2">
        <v>43509</v>
      </c>
      <c r="D10" s="2" t="s">
        <v>227</v>
      </c>
      <c r="E10" t="s">
        <v>193</v>
      </c>
      <c r="F10" t="s">
        <v>133</v>
      </c>
      <c r="G10" s="3">
        <v>34.880000000000003</v>
      </c>
      <c r="H10" s="3">
        <v>35.119999999999997</v>
      </c>
      <c r="I10">
        <f t="shared" si="1"/>
        <v>35</v>
      </c>
      <c r="J10" s="4">
        <v>39.950000000000003</v>
      </c>
      <c r="K10" s="4">
        <v>36.96</v>
      </c>
      <c r="L10" s="4">
        <v>38.18</v>
      </c>
      <c r="M10" s="4">
        <v>36.82</v>
      </c>
      <c r="N10" s="4">
        <v>37.44</v>
      </c>
      <c r="O10" s="4">
        <f t="shared" si="0"/>
        <v>37.869999999999997</v>
      </c>
    </row>
    <row r="11" spans="1:15" x14ac:dyDescent="0.3">
      <c r="A11" t="s">
        <v>187</v>
      </c>
      <c r="B11" t="s">
        <v>142</v>
      </c>
      <c r="C11" s="2">
        <v>43509</v>
      </c>
      <c r="D11" s="2" t="s">
        <v>227</v>
      </c>
      <c r="E11" t="s">
        <v>193</v>
      </c>
      <c r="F11" t="s">
        <v>133</v>
      </c>
      <c r="G11" s="3">
        <v>34.97</v>
      </c>
      <c r="H11" s="3">
        <v>34.729999999999997</v>
      </c>
      <c r="I11">
        <f t="shared" si="1"/>
        <v>34.849999999999994</v>
      </c>
      <c r="J11" s="4">
        <v>47</v>
      </c>
      <c r="K11" s="4">
        <v>36.049999999999997</v>
      </c>
      <c r="L11" s="4">
        <v>34.840000000000003</v>
      </c>
      <c r="M11" s="4">
        <v>33.35</v>
      </c>
      <c r="N11" s="4">
        <v>33.659999999999997</v>
      </c>
      <c r="O11" s="4">
        <f t="shared" si="0"/>
        <v>36.980000000000004</v>
      </c>
    </row>
    <row r="12" spans="1:15" x14ac:dyDescent="0.3">
      <c r="A12" t="s">
        <v>187</v>
      </c>
      <c r="B12" t="s">
        <v>143</v>
      </c>
      <c r="C12" s="2">
        <v>43509</v>
      </c>
      <c r="D12" s="2" t="s">
        <v>227</v>
      </c>
      <c r="E12" t="s">
        <v>193</v>
      </c>
      <c r="F12" t="s">
        <v>133</v>
      </c>
      <c r="G12" s="3">
        <v>36.49</v>
      </c>
      <c r="H12" s="3">
        <v>36.700000000000003</v>
      </c>
      <c r="I12">
        <f t="shared" si="1"/>
        <v>36.594999999999999</v>
      </c>
      <c r="J12" s="4">
        <v>35.19</v>
      </c>
      <c r="K12" s="4">
        <v>31.4</v>
      </c>
      <c r="L12" s="4">
        <v>29.56</v>
      </c>
      <c r="M12" s="4">
        <v>28.24</v>
      </c>
      <c r="N12" s="4">
        <v>29.33</v>
      </c>
      <c r="O12" s="4">
        <f t="shared" si="0"/>
        <v>30.744</v>
      </c>
    </row>
    <row r="13" spans="1:15" x14ac:dyDescent="0.3">
      <c r="A13" t="s">
        <v>187</v>
      </c>
      <c r="B13" t="s">
        <v>144</v>
      </c>
      <c r="C13" s="2">
        <v>43509</v>
      </c>
      <c r="D13" s="2" t="s">
        <v>227</v>
      </c>
      <c r="E13" t="s">
        <v>193</v>
      </c>
      <c r="F13" t="s">
        <v>133</v>
      </c>
      <c r="G13" s="3">
        <v>34.590000000000003</v>
      </c>
      <c r="H13" s="3">
        <v>34.46</v>
      </c>
      <c r="I13">
        <f t="shared" si="1"/>
        <v>34.525000000000006</v>
      </c>
      <c r="J13" s="4">
        <v>51.16</v>
      </c>
      <c r="K13" s="4">
        <v>39.01</v>
      </c>
      <c r="L13" s="4">
        <v>36.19</v>
      </c>
      <c r="M13" s="4">
        <v>37.409999999999997</v>
      </c>
      <c r="N13" s="4">
        <v>37.93</v>
      </c>
      <c r="O13" s="4">
        <f t="shared" si="0"/>
        <v>40.339999999999996</v>
      </c>
    </row>
    <row r="14" spans="1:15" x14ac:dyDescent="0.3">
      <c r="A14" t="s">
        <v>187</v>
      </c>
      <c r="B14" t="s">
        <v>145</v>
      </c>
      <c r="C14" s="2">
        <v>43509</v>
      </c>
      <c r="D14" s="2" t="s">
        <v>227</v>
      </c>
      <c r="E14" t="s">
        <v>193</v>
      </c>
      <c r="F14" t="s">
        <v>133</v>
      </c>
      <c r="G14" s="3">
        <v>34.53</v>
      </c>
      <c r="H14" s="3">
        <v>34.35</v>
      </c>
      <c r="I14">
        <f t="shared" si="1"/>
        <v>34.44</v>
      </c>
      <c r="J14">
        <v>42.43</v>
      </c>
      <c r="K14" s="4">
        <v>35.03</v>
      </c>
      <c r="L14" s="4">
        <v>33.58</v>
      </c>
      <c r="M14" s="4">
        <v>33.04</v>
      </c>
      <c r="N14" s="4">
        <v>32.93</v>
      </c>
      <c r="O14" s="4">
        <f t="shared" si="0"/>
        <v>35.402000000000001</v>
      </c>
    </row>
    <row r="15" spans="1:15" x14ac:dyDescent="0.3">
      <c r="A15" t="s">
        <v>187</v>
      </c>
      <c r="B15" t="s">
        <v>146</v>
      </c>
      <c r="C15" s="2">
        <v>43509</v>
      </c>
      <c r="D15" s="2" t="s">
        <v>227</v>
      </c>
      <c r="E15" t="s">
        <v>193</v>
      </c>
      <c r="F15" t="s">
        <v>133</v>
      </c>
      <c r="G15" s="3">
        <v>34.409999999999997</v>
      </c>
      <c r="H15" s="3">
        <v>34.11</v>
      </c>
      <c r="I15">
        <f t="shared" si="1"/>
        <v>34.26</v>
      </c>
      <c r="J15" s="4">
        <v>46.1</v>
      </c>
      <c r="K15" s="4">
        <v>32.54</v>
      </c>
      <c r="L15" s="4">
        <v>32.64</v>
      </c>
      <c r="M15" s="4">
        <v>33.450000000000003</v>
      </c>
      <c r="N15" s="4">
        <v>33.229999999999997</v>
      </c>
      <c r="O15" s="4">
        <f t="shared" si="0"/>
        <v>35.591999999999999</v>
      </c>
    </row>
    <row r="16" spans="1:15" x14ac:dyDescent="0.3">
      <c r="A16" t="s">
        <v>187</v>
      </c>
      <c r="B16" t="s">
        <v>147</v>
      </c>
      <c r="C16" s="2">
        <v>43509</v>
      </c>
      <c r="D16" s="2" t="s">
        <v>227</v>
      </c>
      <c r="E16" t="s">
        <v>193</v>
      </c>
      <c r="F16" t="s">
        <v>133</v>
      </c>
      <c r="G16" s="3">
        <v>35.82</v>
      </c>
      <c r="H16" s="3">
        <v>35.020000000000003</v>
      </c>
      <c r="I16">
        <f t="shared" si="1"/>
        <v>35.42</v>
      </c>
      <c r="J16" s="4">
        <v>35.42</v>
      </c>
      <c r="K16" s="4">
        <v>28.22</v>
      </c>
      <c r="L16" s="4">
        <v>31.16</v>
      </c>
      <c r="M16" s="4">
        <v>28.32</v>
      </c>
      <c r="N16" s="4">
        <v>27.69</v>
      </c>
      <c r="O16" s="4">
        <f t="shared" si="0"/>
        <v>30.161999999999999</v>
      </c>
    </row>
    <row r="17" spans="1:15" x14ac:dyDescent="0.3">
      <c r="A17" t="s">
        <v>187</v>
      </c>
      <c r="B17" t="s">
        <v>148</v>
      </c>
      <c r="C17" s="2">
        <v>43509</v>
      </c>
      <c r="D17" s="2" t="s">
        <v>227</v>
      </c>
      <c r="E17" t="s">
        <v>193</v>
      </c>
      <c r="F17" t="s">
        <v>133</v>
      </c>
      <c r="G17" s="3">
        <v>35</v>
      </c>
      <c r="H17" s="3">
        <v>35.520000000000003</v>
      </c>
      <c r="I17">
        <f t="shared" si="1"/>
        <v>35.260000000000005</v>
      </c>
      <c r="J17" s="4">
        <v>40.270000000000003</v>
      </c>
      <c r="K17" s="4">
        <v>40.56</v>
      </c>
      <c r="L17" s="4">
        <v>40.1</v>
      </c>
      <c r="M17" s="4">
        <v>39.590000000000003</v>
      </c>
      <c r="N17" s="4">
        <v>38.31</v>
      </c>
      <c r="O17" s="4">
        <f t="shared" si="0"/>
        <v>39.766000000000005</v>
      </c>
    </row>
    <row r="18" spans="1:15" x14ac:dyDescent="0.3">
      <c r="A18" t="s">
        <v>188</v>
      </c>
      <c r="B18" t="s">
        <v>149</v>
      </c>
      <c r="C18" s="2">
        <v>43509</v>
      </c>
      <c r="D18" s="2" t="s">
        <v>227</v>
      </c>
      <c r="E18" t="s">
        <v>194</v>
      </c>
      <c r="F18" t="s">
        <v>120</v>
      </c>
      <c r="G18" s="3">
        <v>41.39</v>
      </c>
      <c r="H18">
        <v>60</v>
      </c>
      <c r="I18">
        <f t="shared" si="1"/>
        <v>50.695</v>
      </c>
      <c r="J18" s="4">
        <v>1.7</v>
      </c>
      <c r="K18" s="4">
        <v>1.72</v>
      </c>
      <c r="L18" s="4">
        <v>1.89</v>
      </c>
      <c r="M18" s="4">
        <v>1.22</v>
      </c>
      <c r="N18" s="4">
        <v>4.38</v>
      </c>
      <c r="O18" s="4">
        <f t="shared" si="0"/>
        <v>2.1819999999999999</v>
      </c>
    </row>
    <row r="19" spans="1:15" x14ac:dyDescent="0.3">
      <c r="A19" t="s">
        <v>188</v>
      </c>
      <c r="B19" t="s">
        <v>150</v>
      </c>
      <c r="C19" s="2">
        <v>43509</v>
      </c>
      <c r="D19" s="2" t="s">
        <v>227</v>
      </c>
      <c r="E19" t="s">
        <v>194</v>
      </c>
      <c r="F19" t="s">
        <v>120</v>
      </c>
      <c r="G19">
        <v>60</v>
      </c>
      <c r="H19">
        <v>60</v>
      </c>
      <c r="I19">
        <f t="shared" si="1"/>
        <v>60</v>
      </c>
      <c r="J19" s="4">
        <v>1.26</v>
      </c>
      <c r="K19" s="4">
        <v>1.58</v>
      </c>
      <c r="L19" s="4">
        <v>1.81</v>
      </c>
      <c r="M19" s="4">
        <v>1.58</v>
      </c>
      <c r="N19" s="4">
        <v>1</v>
      </c>
      <c r="O19" s="4">
        <f t="shared" si="0"/>
        <v>1.4460000000000002</v>
      </c>
    </row>
    <row r="20" spans="1:15" x14ac:dyDescent="0.3">
      <c r="A20" t="s">
        <v>188</v>
      </c>
      <c r="B20" t="s">
        <v>151</v>
      </c>
      <c r="C20" s="2">
        <v>43509</v>
      </c>
      <c r="D20" s="2" t="s">
        <v>227</v>
      </c>
      <c r="E20" t="s">
        <v>194</v>
      </c>
      <c r="F20" t="s">
        <v>120</v>
      </c>
      <c r="G20" s="3">
        <v>39.369999999999997</v>
      </c>
      <c r="H20" s="3">
        <v>42.67</v>
      </c>
      <c r="I20">
        <f t="shared" si="1"/>
        <v>41.019999999999996</v>
      </c>
      <c r="J20" s="4">
        <v>1.88</v>
      </c>
      <c r="K20" s="4">
        <v>0.26</v>
      </c>
      <c r="L20" s="4">
        <v>3.47</v>
      </c>
      <c r="M20" s="4">
        <v>1.69</v>
      </c>
      <c r="N20" s="4">
        <v>3.2</v>
      </c>
      <c r="O20" s="4">
        <f t="shared" si="0"/>
        <v>2.1</v>
      </c>
    </row>
    <row r="21" spans="1:15" x14ac:dyDescent="0.3">
      <c r="A21" t="s">
        <v>188</v>
      </c>
      <c r="B21" t="s">
        <v>152</v>
      </c>
      <c r="C21" s="2">
        <v>43509</v>
      </c>
      <c r="D21" s="2" t="s">
        <v>227</v>
      </c>
      <c r="E21" t="s">
        <v>194</v>
      </c>
      <c r="F21" t="s">
        <v>120</v>
      </c>
      <c r="G21">
        <v>60</v>
      </c>
      <c r="H21">
        <v>60</v>
      </c>
      <c r="I21">
        <f t="shared" si="1"/>
        <v>60</v>
      </c>
      <c r="J21" s="4">
        <v>2.08</v>
      </c>
      <c r="K21" s="4">
        <v>2.44</v>
      </c>
      <c r="L21" s="4">
        <v>1.72</v>
      </c>
      <c r="M21" s="4">
        <v>2.35</v>
      </c>
      <c r="N21" s="4">
        <v>2.13</v>
      </c>
      <c r="O21" s="4">
        <f t="shared" si="0"/>
        <v>2.1439999999999997</v>
      </c>
    </row>
    <row r="22" spans="1:15" x14ac:dyDescent="0.3">
      <c r="A22" t="s">
        <v>188</v>
      </c>
      <c r="B22" t="s">
        <v>153</v>
      </c>
      <c r="C22" s="2">
        <v>43509</v>
      </c>
      <c r="D22" s="2" t="s">
        <v>227</v>
      </c>
      <c r="E22" t="s">
        <v>194</v>
      </c>
      <c r="F22" t="s">
        <v>120</v>
      </c>
      <c r="G22" s="3">
        <v>39.51</v>
      </c>
      <c r="H22" s="3">
        <v>51.19</v>
      </c>
      <c r="I22">
        <f t="shared" si="1"/>
        <v>45.349999999999994</v>
      </c>
      <c r="J22" s="4">
        <v>0.64</v>
      </c>
      <c r="K22" s="4">
        <v>0.61</v>
      </c>
      <c r="L22" s="4">
        <v>1.63</v>
      </c>
      <c r="M22" s="4">
        <v>2.57</v>
      </c>
      <c r="N22" s="4">
        <v>1.73</v>
      </c>
      <c r="O22" s="4">
        <f t="shared" si="0"/>
        <v>1.4359999999999999</v>
      </c>
    </row>
    <row r="23" spans="1:15" x14ac:dyDescent="0.3">
      <c r="A23" t="s">
        <v>188</v>
      </c>
      <c r="B23" t="s">
        <v>154</v>
      </c>
      <c r="C23" s="2">
        <v>43509</v>
      </c>
      <c r="D23" s="2" t="s">
        <v>227</v>
      </c>
      <c r="E23" t="s">
        <v>194</v>
      </c>
      <c r="F23" t="s">
        <v>120</v>
      </c>
      <c r="G23" s="3">
        <v>38.729999999999997</v>
      </c>
      <c r="H23" s="3">
        <v>38.33</v>
      </c>
      <c r="I23">
        <f t="shared" si="1"/>
        <v>38.53</v>
      </c>
      <c r="J23" s="4">
        <v>2.95</v>
      </c>
      <c r="K23" s="4">
        <v>4.6100000000000003</v>
      </c>
      <c r="L23" s="4">
        <v>3.6</v>
      </c>
      <c r="M23" s="4">
        <v>2.94</v>
      </c>
      <c r="N23" s="4">
        <v>2.7</v>
      </c>
      <c r="O23" s="4">
        <f t="shared" si="0"/>
        <v>3.3600000000000003</v>
      </c>
    </row>
    <row r="24" spans="1:15" x14ac:dyDescent="0.3">
      <c r="A24" t="s">
        <v>188</v>
      </c>
      <c r="B24" t="s">
        <v>155</v>
      </c>
      <c r="C24" s="2">
        <v>43509</v>
      </c>
      <c r="D24" s="2" t="s">
        <v>227</v>
      </c>
      <c r="E24" t="s">
        <v>194</v>
      </c>
      <c r="F24" t="s">
        <v>120</v>
      </c>
      <c r="G24">
        <v>60</v>
      </c>
      <c r="H24">
        <v>60</v>
      </c>
      <c r="I24">
        <f t="shared" si="1"/>
        <v>60</v>
      </c>
      <c r="J24" s="4">
        <v>3.8</v>
      </c>
      <c r="K24" s="4">
        <v>2.89</v>
      </c>
      <c r="L24" s="4">
        <v>1.84</v>
      </c>
      <c r="M24" s="4">
        <v>2</v>
      </c>
      <c r="N24" s="4">
        <v>2.17</v>
      </c>
      <c r="O24" s="4">
        <f t="shared" si="0"/>
        <v>2.54</v>
      </c>
    </row>
    <row r="25" spans="1:15" x14ac:dyDescent="0.3">
      <c r="A25" t="s">
        <v>188</v>
      </c>
      <c r="B25" t="s">
        <v>156</v>
      </c>
      <c r="C25" s="2">
        <v>43509</v>
      </c>
      <c r="D25" s="2" t="s">
        <v>227</v>
      </c>
      <c r="E25" t="s">
        <v>194</v>
      </c>
      <c r="F25" t="s">
        <v>120</v>
      </c>
      <c r="G25">
        <v>60</v>
      </c>
      <c r="H25">
        <v>60</v>
      </c>
      <c r="I25">
        <f t="shared" si="1"/>
        <v>60</v>
      </c>
      <c r="J25" s="4">
        <v>3</v>
      </c>
      <c r="K25" s="4">
        <v>2.57</v>
      </c>
      <c r="L25" s="4">
        <v>2.5099999999999998</v>
      </c>
      <c r="M25" s="4">
        <v>4.17</v>
      </c>
      <c r="N25" s="4">
        <v>2.4700000000000002</v>
      </c>
      <c r="O25" s="4">
        <f t="shared" si="0"/>
        <v>2.944</v>
      </c>
    </row>
    <row r="26" spans="1:15" x14ac:dyDescent="0.3">
      <c r="A26" t="s">
        <v>189</v>
      </c>
      <c r="B26" t="s">
        <v>157</v>
      </c>
      <c r="C26" s="2">
        <v>43509</v>
      </c>
      <c r="D26" s="2" t="s">
        <v>227</v>
      </c>
      <c r="E26" t="s">
        <v>193</v>
      </c>
      <c r="F26" t="s">
        <v>120</v>
      </c>
      <c r="G26" s="3">
        <v>33.93</v>
      </c>
      <c r="H26" s="3">
        <v>34.119999999999997</v>
      </c>
      <c r="I26">
        <f t="shared" si="1"/>
        <v>34.024999999999999</v>
      </c>
      <c r="J26" s="3">
        <v>62.66</v>
      </c>
      <c r="K26" s="3">
        <v>65.38</v>
      </c>
      <c r="L26" s="3">
        <v>57.91</v>
      </c>
      <c r="M26" s="3">
        <v>55.82</v>
      </c>
      <c r="N26" s="3">
        <v>55.72</v>
      </c>
      <c r="O26" s="3">
        <f t="shared" si="0"/>
        <v>59.498000000000005</v>
      </c>
    </row>
    <row r="27" spans="1:15" x14ac:dyDescent="0.3">
      <c r="A27" t="s">
        <v>189</v>
      </c>
      <c r="B27" t="s">
        <v>158</v>
      </c>
      <c r="C27" s="2">
        <v>43509</v>
      </c>
      <c r="D27" s="2" t="s">
        <v>227</v>
      </c>
      <c r="E27" t="s">
        <v>193</v>
      </c>
      <c r="F27" t="s">
        <v>120</v>
      </c>
      <c r="G27" s="3">
        <v>33.299999999999997</v>
      </c>
      <c r="H27" s="3">
        <v>32.89</v>
      </c>
      <c r="I27">
        <f t="shared" si="1"/>
        <v>33.094999999999999</v>
      </c>
      <c r="J27" s="3">
        <v>73.739999999999995</v>
      </c>
      <c r="K27" s="3">
        <v>51.94</v>
      </c>
      <c r="L27" s="3">
        <v>61</v>
      </c>
      <c r="M27" s="3">
        <v>51.38</v>
      </c>
      <c r="N27" s="3">
        <v>50.65</v>
      </c>
      <c r="O27" s="3">
        <f t="shared" si="0"/>
        <v>57.741999999999997</v>
      </c>
    </row>
    <row r="28" spans="1:15" x14ac:dyDescent="0.3">
      <c r="A28" t="s">
        <v>189</v>
      </c>
      <c r="B28" t="s">
        <v>159</v>
      </c>
      <c r="C28" s="2">
        <v>43509</v>
      </c>
      <c r="D28" s="2" t="s">
        <v>227</v>
      </c>
      <c r="E28" t="s">
        <v>193</v>
      </c>
      <c r="F28" t="s">
        <v>120</v>
      </c>
      <c r="G28" s="3">
        <v>33.49</v>
      </c>
      <c r="H28" s="3">
        <v>32.85</v>
      </c>
      <c r="I28">
        <f t="shared" si="1"/>
        <v>33.17</v>
      </c>
      <c r="J28" s="3">
        <v>59.18</v>
      </c>
      <c r="K28" s="3">
        <v>52.94</v>
      </c>
      <c r="L28" s="3">
        <v>49.18</v>
      </c>
      <c r="M28" s="3">
        <v>51.44</v>
      </c>
      <c r="N28" s="3">
        <v>50.29</v>
      </c>
      <c r="O28" s="3">
        <f t="shared" si="0"/>
        <v>52.606000000000009</v>
      </c>
    </row>
    <row r="29" spans="1:15" x14ac:dyDescent="0.3">
      <c r="A29" t="s">
        <v>189</v>
      </c>
      <c r="B29" t="s">
        <v>160</v>
      </c>
      <c r="C29" s="2">
        <v>43509</v>
      </c>
      <c r="D29" s="2" t="s">
        <v>227</v>
      </c>
      <c r="E29" t="s">
        <v>193</v>
      </c>
      <c r="F29" t="s">
        <v>120</v>
      </c>
      <c r="G29" s="3">
        <v>32.69</v>
      </c>
      <c r="H29" s="3">
        <v>32.4</v>
      </c>
      <c r="I29">
        <f t="shared" si="1"/>
        <v>32.545000000000002</v>
      </c>
      <c r="J29" s="3">
        <v>71.73</v>
      </c>
      <c r="K29" s="3">
        <v>69.680000000000007</v>
      </c>
      <c r="L29" s="3">
        <v>68.95</v>
      </c>
      <c r="M29" s="3">
        <v>68.97</v>
      </c>
      <c r="N29" s="3">
        <v>74.86</v>
      </c>
      <c r="O29" s="3">
        <f t="shared" si="0"/>
        <v>70.838000000000008</v>
      </c>
    </row>
    <row r="30" spans="1:15" x14ac:dyDescent="0.3">
      <c r="A30" t="s">
        <v>189</v>
      </c>
      <c r="B30" t="s">
        <v>161</v>
      </c>
      <c r="C30" s="2">
        <v>43509</v>
      </c>
      <c r="D30" s="2" t="s">
        <v>227</v>
      </c>
      <c r="E30" t="s">
        <v>193</v>
      </c>
      <c r="F30" t="s">
        <v>120</v>
      </c>
      <c r="G30" s="3">
        <v>32.700000000000003</v>
      </c>
      <c r="H30" s="3">
        <v>32.409999999999997</v>
      </c>
      <c r="I30">
        <f t="shared" si="1"/>
        <v>32.555</v>
      </c>
      <c r="J30" s="3">
        <v>82.38</v>
      </c>
      <c r="K30" s="3">
        <v>78.34</v>
      </c>
      <c r="L30" s="3">
        <v>76.08</v>
      </c>
      <c r="M30" s="3">
        <v>62.88</v>
      </c>
      <c r="N30" s="3">
        <v>65.099999999999994</v>
      </c>
      <c r="O30" s="3">
        <f t="shared" si="0"/>
        <v>72.955999999999989</v>
      </c>
    </row>
    <row r="31" spans="1:15" x14ac:dyDescent="0.3">
      <c r="A31" t="s">
        <v>189</v>
      </c>
      <c r="B31" t="s">
        <v>162</v>
      </c>
      <c r="C31" s="2">
        <v>43509</v>
      </c>
      <c r="D31" s="2" t="s">
        <v>227</v>
      </c>
      <c r="E31" t="s">
        <v>193</v>
      </c>
      <c r="F31" t="s">
        <v>120</v>
      </c>
      <c r="G31" s="3">
        <v>32.78</v>
      </c>
      <c r="H31" s="3">
        <v>32.92</v>
      </c>
      <c r="I31">
        <f t="shared" si="1"/>
        <v>32.85</v>
      </c>
      <c r="J31" s="3">
        <v>81.87</v>
      </c>
      <c r="K31" s="3">
        <v>68.77</v>
      </c>
      <c r="L31" s="3">
        <v>72.58</v>
      </c>
      <c r="M31" s="3">
        <v>75.33</v>
      </c>
      <c r="N31" s="3">
        <v>58.04</v>
      </c>
      <c r="O31" s="3">
        <f t="shared" si="0"/>
        <v>71.317999999999998</v>
      </c>
    </row>
    <row r="32" spans="1:15" x14ac:dyDescent="0.3">
      <c r="A32" t="s">
        <v>189</v>
      </c>
      <c r="B32" t="s">
        <v>163</v>
      </c>
      <c r="C32" s="2">
        <v>43509</v>
      </c>
      <c r="D32" s="2" t="s">
        <v>227</v>
      </c>
      <c r="E32" t="s">
        <v>193</v>
      </c>
      <c r="F32" t="s">
        <v>120</v>
      </c>
      <c r="G32" s="3">
        <v>33.35</v>
      </c>
      <c r="H32" s="3">
        <v>32.9</v>
      </c>
      <c r="I32">
        <f t="shared" si="1"/>
        <v>33.125</v>
      </c>
      <c r="J32" s="3">
        <v>97.66</v>
      </c>
      <c r="K32" s="3">
        <v>89.09</v>
      </c>
      <c r="L32" s="3">
        <v>72.73</v>
      </c>
      <c r="M32" s="3">
        <v>61.37</v>
      </c>
      <c r="N32" s="3">
        <v>71.69</v>
      </c>
      <c r="O32" s="3">
        <f t="shared" si="0"/>
        <v>78.50800000000001</v>
      </c>
    </row>
    <row r="33" spans="1:15" x14ac:dyDescent="0.3">
      <c r="A33" t="s">
        <v>189</v>
      </c>
      <c r="B33" t="s">
        <v>164</v>
      </c>
      <c r="C33" s="2">
        <v>43509</v>
      </c>
      <c r="D33" s="2" t="s">
        <v>227</v>
      </c>
      <c r="E33" t="s">
        <v>193</v>
      </c>
      <c r="F33" t="s">
        <v>120</v>
      </c>
      <c r="G33" s="3">
        <v>33.270000000000003</v>
      </c>
      <c r="H33" s="3">
        <v>32.89</v>
      </c>
      <c r="I33">
        <f t="shared" si="1"/>
        <v>33.08</v>
      </c>
      <c r="J33" s="3">
        <v>106.33</v>
      </c>
      <c r="K33" s="3">
        <v>91.59</v>
      </c>
      <c r="L33" s="3">
        <v>67.25</v>
      </c>
      <c r="M33" s="3">
        <v>74.7</v>
      </c>
      <c r="N33" s="3">
        <v>58.38</v>
      </c>
      <c r="O33" s="3">
        <f t="shared" si="0"/>
        <v>79.650000000000006</v>
      </c>
    </row>
    <row r="34" spans="1:15" x14ac:dyDescent="0.3">
      <c r="A34" t="s">
        <v>190</v>
      </c>
      <c r="B34" t="s">
        <v>165</v>
      </c>
      <c r="C34" s="2">
        <v>43509</v>
      </c>
      <c r="D34" s="2" t="s">
        <v>227</v>
      </c>
      <c r="E34" t="s">
        <v>193</v>
      </c>
      <c r="F34" t="s">
        <v>25</v>
      </c>
      <c r="G34" s="3">
        <v>38.07</v>
      </c>
      <c r="H34" s="3">
        <v>37.29</v>
      </c>
      <c r="I34">
        <f t="shared" si="1"/>
        <v>37.68</v>
      </c>
      <c r="J34" s="3">
        <v>6.19</v>
      </c>
      <c r="K34" s="3">
        <v>27.27</v>
      </c>
      <c r="L34" s="3">
        <v>8.0299999999999994</v>
      </c>
      <c r="M34" s="3">
        <v>7.87</v>
      </c>
      <c r="N34" s="3">
        <v>7.1</v>
      </c>
      <c r="O34" s="3">
        <f t="shared" si="0"/>
        <v>11.292</v>
      </c>
    </row>
    <row r="35" spans="1:15" x14ac:dyDescent="0.3">
      <c r="A35" t="s">
        <v>190</v>
      </c>
      <c r="B35" t="s">
        <v>166</v>
      </c>
      <c r="C35" s="2">
        <v>43509</v>
      </c>
      <c r="D35" s="2" t="s">
        <v>227</v>
      </c>
      <c r="E35" t="s">
        <v>193</v>
      </c>
      <c r="F35" t="s">
        <v>25</v>
      </c>
      <c r="G35">
        <v>60</v>
      </c>
      <c r="H35">
        <v>60</v>
      </c>
      <c r="I35">
        <f t="shared" si="1"/>
        <v>60</v>
      </c>
      <c r="J35" s="3">
        <v>2.71</v>
      </c>
      <c r="K35" s="3">
        <v>1.61</v>
      </c>
      <c r="L35" s="3">
        <v>1.58</v>
      </c>
      <c r="M35" s="3">
        <v>1.93</v>
      </c>
      <c r="N35" s="3">
        <v>1.28</v>
      </c>
      <c r="O35" s="3">
        <f t="shared" si="0"/>
        <v>1.8219999999999998</v>
      </c>
    </row>
    <row r="36" spans="1:15" x14ac:dyDescent="0.3">
      <c r="A36" t="s">
        <v>190</v>
      </c>
      <c r="B36" t="s">
        <v>167</v>
      </c>
      <c r="C36" s="2">
        <v>43509</v>
      </c>
      <c r="D36" s="2" t="s">
        <v>227</v>
      </c>
      <c r="E36" t="s">
        <v>193</v>
      </c>
      <c r="F36" t="s">
        <v>25</v>
      </c>
      <c r="G36" s="3">
        <v>35.450000000000003</v>
      </c>
      <c r="H36" s="3">
        <v>36.08</v>
      </c>
      <c r="I36">
        <f t="shared" si="1"/>
        <v>35.765000000000001</v>
      </c>
      <c r="J36" s="3">
        <v>17.82</v>
      </c>
      <c r="K36" s="3">
        <v>17.34</v>
      </c>
      <c r="L36" s="3">
        <v>18.02</v>
      </c>
      <c r="M36" s="3">
        <v>19.27</v>
      </c>
      <c r="N36" s="3">
        <v>18.95</v>
      </c>
      <c r="O36" s="3">
        <f t="shared" si="0"/>
        <v>18.279999999999998</v>
      </c>
    </row>
    <row r="37" spans="1:15" x14ac:dyDescent="0.3">
      <c r="A37" t="s">
        <v>190</v>
      </c>
      <c r="B37" t="s">
        <v>168</v>
      </c>
      <c r="C37" s="2">
        <v>43509</v>
      </c>
      <c r="D37" s="2" t="s">
        <v>227</v>
      </c>
      <c r="E37" t="s">
        <v>193</v>
      </c>
      <c r="F37" t="s">
        <v>25</v>
      </c>
      <c r="G37" s="3">
        <v>38.630000000000003</v>
      </c>
      <c r="H37" s="3">
        <v>38.93</v>
      </c>
      <c r="I37">
        <f t="shared" si="1"/>
        <v>38.78</v>
      </c>
      <c r="J37" s="3">
        <v>8.23</v>
      </c>
      <c r="K37" s="3">
        <v>6.51</v>
      </c>
      <c r="L37" s="3">
        <v>6.71</v>
      </c>
      <c r="M37" s="3">
        <v>6.54</v>
      </c>
      <c r="N37" s="3">
        <v>7.12</v>
      </c>
      <c r="O37" s="3">
        <f t="shared" si="0"/>
        <v>7.0220000000000002</v>
      </c>
    </row>
    <row r="38" spans="1:15" x14ac:dyDescent="0.3">
      <c r="A38" t="s">
        <v>190</v>
      </c>
      <c r="B38" t="s">
        <v>169</v>
      </c>
      <c r="C38" s="2">
        <v>43509</v>
      </c>
      <c r="D38" s="2" t="s">
        <v>227</v>
      </c>
      <c r="E38" t="s">
        <v>193</v>
      </c>
      <c r="F38" t="s">
        <v>25</v>
      </c>
      <c r="G38" s="3">
        <v>34.869999999999997</v>
      </c>
      <c r="H38" s="3">
        <v>34.700000000000003</v>
      </c>
      <c r="I38">
        <f t="shared" si="1"/>
        <v>34.784999999999997</v>
      </c>
      <c r="J38" s="3">
        <v>40.07</v>
      </c>
      <c r="K38" s="3">
        <v>41.45</v>
      </c>
      <c r="L38" s="3">
        <v>41.21</v>
      </c>
      <c r="M38" s="3">
        <v>41.14</v>
      </c>
      <c r="N38" s="3">
        <v>40.880000000000003</v>
      </c>
      <c r="O38" s="3">
        <f t="shared" si="0"/>
        <v>40.950000000000003</v>
      </c>
    </row>
    <row r="39" spans="1:15" x14ac:dyDescent="0.3">
      <c r="A39" t="s">
        <v>190</v>
      </c>
      <c r="B39" t="s">
        <v>170</v>
      </c>
      <c r="C39" s="2">
        <v>43509</v>
      </c>
      <c r="D39" s="2" t="s">
        <v>227</v>
      </c>
      <c r="E39" t="s">
        <v>193</v>
      </c>
      <c r="F39" t="s">
        <v>25</v>
      </c>
      <c r="G39" s="3">
        <v>35.25</v>
      </c>
      <c r="H39" s="3">
        <v>35.31</v>
      </c>
      <c r="I39">
        <f t="shared" si="1"/>
        <v>35.28</v>
      </c>
      <c r="J39" s="3">
        <v>27.94</v>
      </c>
      <c r="K39" s="3">
        <v>20.85</v>
      </c>
      <c r="L39" s="3">
        <v>19.25</v>
      </c>
      <c r="M39" s="3">
        <v>17.96</v>
      </c>
      <c r="N39" s="3">
        <v>18.75</v>
      </c>
      <c r="O39" s="3">
        <f t="shared" si="0"/>
        <v>20.95</v>
      </c>
    </row>
    <row r="40" spans="1:15" x14ac:dyDescent="0.3">
      <c r="A40" t="s">
        <v>190</v>
      </c>
      <c r="B40" t="s">
        <v>171</v>
      </c>
      <c r="C40" s="2">
        <v>43509</v>
      </c>
      <c r="D40" s="2" t="s">
        <v>227</v>
      </c>
      <c r="E40" t="s">
        <v>193</v>
      </c>
      <c r="F40" t="s">
        <v>25</v>
      </c>
      <c r="G40" s="3">
        <v>32.33</v>
      </c>
      <c r="H40" s="3">
        <v>33.6</v>
      </c>
      <c r="I40">
        <f t="shared" si="1"/>
        <v>32.965000000000003</v>
      </c>
      <c r="J40" s="3">
        <v>31.7</v>
      </c>
      <c r="K40" s="3">
        <v>30.52</v>
      </c>
      <c r="L40" s="3">
        <v>35.36</v>
      </c>
      <c r="M40" s="3">
        <v>32.200000000000003</v>
      </c>
      <c r="N40" s="3">
        <v>36.28</v>
      </c>
      <c r="O40" s="3">
        <f t="shared" si="0"/>
        <v>33.212000000000003</v>
      </c>
    </row>
    <row r="41" spans="1:15" x14ac:dyDescent="0.3">
      <c r="A41" t="s">
        <v>190</v>
      </c>
      <c r="B41" t="s">
        <v>172</v>
      </c>
      <c r="C41" s="2">
        <v>43509</v>
      </c>
      <c r="D41" s="2" t="s">
        <v>227</v>
      </c>
      <c r="E41" t="s">
        <v>193</v>
      </c>
      <c r="F41" t="s">
        <v>25</v>
      </c>
      <c r="G41" s="3">
        <v>36.130000000000003</v>
      </c>
      <c r="H41" s="3">
        <v>36.130000000000003</v>
      </c>
      <c r="I41">
        <f t="shared" si="1"/>
        <v>36.130000000000003</v>
      </c>
      <c r="J41" s="3">
        <v>18.920000000000002</v>
      </c>
      <c r="K41" s="3">
        <v>19.010000000000002</v>
      </c>
      <c r="L41" s="3">
        <v>21.19</v>
      </c>
      <c r="M41" s="3">
        <v>17.95</v>
      </c>
      <c r="N41" s="3">
        <v>16.8</v>
      </c>
      <c r="O41" s="3">
        <f t="shared" si="0"/>
        <v>18.774000000000001</v>
      </c>
    </row>
    <row r="42" spans="1:15" x14ac:dyDescent="0.3">
      <c r="A42" t="s">
        <v>191</v>
      </c>
      <c r="B42" t="s">
        <v>173</v>
      </c>
      <c r="C42" s="2">
        <v>43509</v>
      </c>
      <c r="D42" s="2" t="s">
        <v>227</v>
      </c>
      <c r="E42" t="s">
        <v>194</v>
      </c>
      <c r="F42" t="s">
        <v>25</v>
      </c>
      <c r="G42" s="3">
        <v>44.99</v>
      </c>
      <c r="H42" s="3">
        <v>46.13</v>
      </c>
      <c r="I42">
        <f t="shared" si="1"/>
        <v>45.56</v>
      </c>
      <c r="J42" s="3">
        <v>21.63</v>
      </c>
      <c r="K42" s="3">
        <v>23.6</v>
      </c>
      <c r="L42" s="3">
        <v>21.35</v>
      </c>
      <c r="M42" s="3">
        <v>23.22</v>
      </c>
      <c r="N42" s="3">
        <v>22.39</v>
      </c>
      <c r="O42" s="3">
        <f t="shared" si="0"/>
        <v>22.438000000000002</v>
      </c>
    </row>
    <row r="43" spans="1:15" x14ac:dyDescent="0.3">
      <c r="A43" t="s">
        <v>191</v>
      </c>
      <c r="B43" t="s">
        <v>174</v>
      </c>
      <c r="C43" s="2">
        <v>43509</v>
      </c>
      <c r="D43" s="2" t="s">
        <v>227</v>
      </c>
      <c r="E43" t="s">
        <v>194</v>
      </c>
      <c r="F43" t="s">
        <v>25</v>
      </c>
      <c r="G43" s="3">
        <v>39.590000000000003</v>
      </c>
      <c r="H43" s="3">
        <v>38.520000000000003</v>
      </c>
      <c r="I43">
        <f t="shared" si="1"/>
        <v>39.055000000000007</v>
      </c>
      <c r="J43" s="3">
        <v>13.16</v>
      </c>
      <c r="K43" s="3">
        <v>16.77</v>
      </c>
      <c r="L43" s="3">
        <v>13.29</v>
      </c>
      <c r="M43" s="3">
        <v>13.41</v>
      </c>
      <c r="N43" s="3">
        <v>13.84</v>
      </c>
      <c r="O43" s="3">
        <f t="shared" si="0"/>
        <v>14.093999999999999</v>
      </c>
    </row>
    <row r="44" spans="1:15" x14ac:dyDescent="0.3">
      <c r="A44" t="s">
        <v>191</v>
      </c>
      <c r="B44" t="s">
        <v>175</v>
      </c>
      <c r="C44" s="2">
        <v>43509</v>
      </c>
      <c r="D44" s="2" t="s">
        <v>227</v>
      </c>
      <c r="E44" t="s">
        <v>194</v>
      </c>
      <c r="F44" t="s">
        <v>25</v>
      </c>
      <c r="G44" s="3">
        <v>49.55</v>
      </c>
      <c r="H44">
        <v>60</v>
      </c>
      <c r="I44">
        <f t="shared" si="1"/>
        <v>54.774999999999999</v>
      </c>
      <c r="J44" s="3">
        <v>30.35</v>
      </c>
      <c r="K44" s="3">
        <v>31.76</v>
      </c>
      <c r="L44" s="3">
        <v>32.19</v>
      </c>
      <c r="M44" s="3">
        <v>30.78</v>
      </c>
      <c r="N44" s="3">
        <v>31.2</v>
      </c>
      <c r="O44" s="3">
        <f t="shared" si="0"/>
        <v>31.256</v>
      </c>
    </row>
    <row r="45" spans="1:15" x14ac:dyDescent="0.3">
      <c r="A45" t="s">
        <v>191</v>
      </c>
      <c r="B45" t="s">
        <v>176</v>
      </c>
      <c r="C45" s="2">
        <v>43509</v>
      </c>
      <c r="D45" s="2" t="s">
        <v>227</v>
      </c>
      <c r="E45" t="s">
        <v>194</v>
      </c>
      <c r="F45" t="s">
        <v>25</v>
      </c>
      <c r="G45" s="3">
        <v>52.85</v>
      </c>
      <c r="H45" s="3">
        <v>51.53</v>
      </c>
      <c r="I45">
        <f t="shared" si="1"/>
        <v>52.19</v>
      </c>
      <c r="J45" s="3">
        <v>22.32</v>
      </c>
      <c r="K45" s="3">
        <v>23.4</v>
      </c>
      <c r="L45" s="3">
        <v>22.64</v>
      </c>
      <c r="M45" s="3">
        <v>23.15</v>
      </c>
      <c r="N45" s="3">
        <v>23.52</v>
      </c>
      <c r="O45" s="3">
        <f t="shared" si="0"/>
        <v>23.005999999999997</v>
      </c>
    </row>
    <row r="46" spans="1:15" x14ac:dyDescent="0.3">
      <c r="A46" t="s">
        <v>191</v>
      </c>
      <c r="B46" t="s">
        <v>177</v>
      </c>
      <c r="C46" s="2">
        <v>43509</v>
      </c>
      <c r="D46" s="2" t="s">
        <v>227</v>
      </c>
      <c r="E46" t="s">
        <v>194</v>
      </c>
      <c r="F46" t="s">
        <v>25</v>
      </c>
      <c r="G46">
        <v>60</v>
      </c>
      <c r="H46">
        <v>60</v>
      </c>
      <c r="I46">
        <f t="shared" si="1"/>
        <v>60</v>
      </c>
      <c r="J46" s="3">
        <v>33.130000000000003</v>
      </c>
      <c r="K46" s="3">
        <v>34.01</v>
      </c>
      <c r="L46" s="3">
        <v>32.71</v>
      </c>
      <c r="M46" s="3">
        <v>34.380000000000003</v>
      </c>
      <c r="N46" s="3">
        <v>33.450000000000003</v>
      </c>
      <c r="O46" s="3">
        <f t="shared" si="0"/>
        <v>33.536000000000001</v>
      </c>
    </row>
    <row r="47" spans="1:15" x14ac:dyDescent="0.3">
      <c r="A47" t="s">
        <v>191</v>
      </c>
      <c r="B47" t="s">
        <v>178</v>
      </c>
      <c r="C47" s="2">
        <v>43509</v>
      </c>
      <c r="D47" s="2" t="s">
        <v>227</v>
      </c>
      <c r="E47" t="s">
        <v>194</v>
      </c>
      <c r="F47" t="s">
        <v>25</v>
      </c>
      <c r="G47" s="3">
        <v>52.63</v>
      </c>
      <c r="H47">
        <v>60</v>
      </c>
      <c r="I47">
        <f t="shared" si="1"/>
        <v>56.314999999999998</v>
      </c>
      <c r="J47" s="3">
        <v>33.57</v>
      </c>
      <c r="K47" s="3">
        <v>32.18</v>
      </c>
      <c r="L47" s="3">
        <v>32.54</v>
      </c>
      <c r="M47" s="3">
        <v>32.799999999999997</v>
      </c>
      <c r="N47" s="3">
        <v>32.880000000000003</v>
      </c>
      <c r="O47" s="3">
        <f t="shared" si="0"/>
        <v>32.793999999999997</v>
      </c>
    </row>
    <row r="48" spans="1:15" x14ac:dyDescent="0.3">
      <c r="A48" t="s">
        <v>191</v>
      </c>
      <c r="B48" t="s">
        <v>179</v>
      </c>
      <c r="C48" s="2">
        <v>43509</v>
      </c>
      <c r="D48" s="2" t="s">
        <v>227</v>
      </c>
      <c r="E48" t="s">
        <v>194</v>
      </c>
      <c r="F48" t="s">
        <v>25</v>
      </c>
      <c r="G48">
        <v>60</v>
      </c>
      <c r="H48">
        <v>60</v>
      </c>
      <c r="I48">
        <f t="shared" si="1"/>
        <v>60</v>
      </c>
      <c r="J48" s="3">
        <v>37.79</v>
      </c>
      <c r="K48" s="3">
        <v>36.61</v>
      </c>
      <c r="L48" s="3">
        <v>36.65</v>
      </c>
      <c r="M48" s="3">
        <v>36.11</v>
      </c>
      <c r="N48" s="3">
        <v>36.68</v>
      </c>
      <c r="O48" s="3">
        <f t="shared" si="0"/>
        <v>36.768000000000008</v>
      </c>
    </row>
    <row r="49" spans="1:15" x14ac:dyDescent="0.3">
      <c r="A49" t="s">
        <v>191</v>
      </c>
      <c r="B49" t="s">
        <v>180</v>
      </c>
      <c r="C49" s="2">
        <v>43509</v>
      </c>
      <c r="D49" s="2" t="s">
        <v>227</v>
      </c>
      <c r="E49" t="s">
        <v>194</v>
      </c>
      <c r="F49" t="s">
        <v>25</v>
      </c>
      <c r="G49">
        <v>60</v>
      </c>
      <c r="H49">
        <v>60</v>
      </c>
      <c r="I49">
        <f t="shared" si="1"/>
        <v>60</v>
      </c>
      <c r="J49" s="3">
        <v>32.200000000000003</v>
      </c>
      <c r="K49" s="3">
        <v>30.84</v>
      </c>
      <c r="L49" s="3">
        <v>31.88</v>
      </c>
      <c r="M49" s="3">
        <v>31.4</v>
      </c>
      <c r="N49" s="3">
        <v>31.67</v>
      </c>
      <c r="O49" s="3">
        <f t="shared" si="0"/>
        <v>31.598000000000003</v>
      </c>
    </row>
    <row r="50" spans="1:15" x14ac:dyDescent="0.3">
      <c r="C50" s="2"/>
      <c r="D50" s="2"/>
      <c r="E50" s="2"/>
      <c r="G50" s="3"/>
      <c r="H50" s="3"/>
    </row>
    <row r="51" spans="1:1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L51" s="1"/>
    </row>
    <row r="52" spans="1:15" x14ac:dyDescent="0.3">
      <c r="B52" s="2"/>
      <c r="F52" s="3"/>
      <c r="G52" s="3"/>
      <c r="H52" s="3"/>
      <c r="I52" s="3"/>
      <c r="J52" s="3"/>
      <c r="L52" s="3"/>
    </row>
    <row r="53" spans="1:15" x14ac:dyDescent="0.3">
      <c r="B53" s="2"/>
      <c r="F53" s="3"/>
      <c r="G53" s="3"/>
      <c r="H53" s="3"/>
      <c r="I53" s="3"/>
      <c r="J53" s="3"/>
    </row>
    <row r="54" spans="1:15" x14ac:dyDescent="0.3">
      <c r="C54" s="2"/>
      <c r="D54" s="2"/>
      <c r="E54" s="2"/>
      <c r="G54" s="3"/>
      <c r="H54" s="3"/>
    </row>
    <row r="55" spans="1:15" x14ac:dyDescent="0.3">
      <c r="C55" s="2"/>
      <c r="D55" s="2"/>
      <c r="E55" s="2"/>
      <c r="G55" s="3"/>
      <c r="H55" s="3"/>
    </row>
    <row r="56" spans="1:15" x14ac:dyDescent="0.3">
      <c r="C56" s="2"/>
      <c r="D56" s="2"/>
      <c r="E56" s="2"/>
      <c r="G56" s="3"/>
      <c r="H56" s="3"/>
    </row>
    <row r="57" spans="1:15" x14ac:dyDescent="0.3">
      <c r="C57" s="2"/>
      <c r="D57" s="2"/>
      <c r="E57" s="2"/>
      <c r="G57" s="3"/>
      <c r="H57" s="3"/>
    </row>
    <row r="58" spans="1:15" x14ac:dyDescent="0.3">
      <c r="C58" s="2"/>
      <c r="D58" s="2"/>
      <c r="E58" s="2"/>
      <c r="G58" s="3"/>
      <c r="H58" s="3"/>
    </row>
    <row r="59" spans="1:15" x14ac:dyDescent="0.3">
      <c r="C59" s="2"/>
      <c r="D59" s="2"/>
      <c r="E59" s="2"/>
      <c r="G59" s="3"/>
      <c r="H59" s="3"/>
    </row>
    <row r="60" spans="1:15" x14ac:dyDescent="0.3">
      <c r="C60" s="2"/>
      <c r="D60" s="2"/>
      <c r="E60" s="2"/>
      <c r="H60" s="3"/>
    </row>
    <row r="61" spans="1:15" x14ac:dyDescent="0.3">
      <c r="C61" s="2"/>
      <c r="D61" s="2"/>
      <c r="E61" s="2"/>
      <c r="G61" s="3"/>
      <c r="H61" s="3"/>
    </row>
    <row r="62" spans="1:15" x14ac:dyDescent="0.3">
      <c r="C62" s="2"/>
      <c r="D62" s="2"/>
      <c r="E62" s="2"/>
      <c r="H62" s="3"/>
    </row>
    <row r="63" spans="1:15" x14ac:dyDescent="0.3">
      <c r="C63" s="2"/>
      <c r="D63" s="2"/>
      <c r="E63" s="2"/>
      <c r="H63" s="3"/>
    </row>
    <row r="64" spans="1:15" x14ac:dyDescent="0.3">
      <c r="C64" s="2"/>
      <c r="D64" s="2"/>
      <c r="E64" s="2"/>
      <c r="H64" s="3"/>
    </row>
    <row r="65" spans="3:8" x14ac:dyDescent="0.3">
      <c r="C65" s="2"/>
      <c r="D65" s="2"/>
      <c r="E65" s="2"/>
      <c r="H65" s="3"/>
    </row>
  </sheetData>
  <autoFilter ref="A1:O49" xr:uid="{8484F831-C02A-41D8-9638-ED0F77A76F29}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6D7BB-06C4-4937-A4EE-FF23C6CF4C63}">
  <dimension ref="A1:N18"/>
  <sheetViews>
    <sheetView workbookViewId="0">
      <selection activeCell="R1" sqref="R1"/>
    </sheetView>
  </sheetViews>
  <sheetFormatPr baseColWidth="10" defaultRowHeight="14.4" x14ac:dyDescent="0.3"/>
  <sheetData>
    <row r="1" spans="1:14" ht="186" x14ac:dyDescent="0.3">
      <c r="A1" s="5" t="s">
        <v>218</v>
      </c>
      <c r="B1" s="5" t="s">
        <v>197</v>
      </c>
      <c r="C1" s="5" t="s">
        <v>219</v>
      </c>
      <c r="D1" s="5" t="s">
        <v>182</v>
      </c>
      <c r="E1" s="5" t="s">
        <v>183</v>
      </c>
      <c r="F1" s="5" t="s">
        <v>220</v>
      </c>
      <c r="G1" s="5" t="s">
        <v>221</v>
      </c>
      <c r="H1" s="5" t="s">
        <v>222</v>
      </c>
      <c r="I1" s="1" t="s">
        <v>126</v>
      </c>
      <c r="J1" s="1" t="s">
        <v>127</v>
      </c>
      <c r="K1" s="1" t="s">
        <v>128</v>
      </c>
      <c r="L1" s="1" t="s">
        <v>129</v>
      </c>
      <c r="M1" s="1" t="s">
        <v>130</v>
      </c>
      <c r="N1" s="1" t="s">
        <v>223</v>
      </c>
    </row>
    <row r="2" spans="1:14" x14ac:dyDescent="0.3">
      <c r="A2" t="s">
        <v>198</v>
      </c>
      <c r="B2" t="s">
        <v>199</v>
      </c>
      <c r="C2" s="2">
        <v>43132</v>
      </c>
      <c r="D2">
        <v>37.659999999999997</v>
      </c>
      <c r="E2">
        <v>38.700000000000003</v>
      </c>
      <c r="F2">
        <v>40.65</v>
      </c>
      <c r="G2">
        <v>60</v>
      </c>
      <c r="H2">
        <f>AVERAGE(D2:G2)</f>
        <v>44.252499999999998</v>
      </c>
      <c r="I2">
        <v>28.72</v>
      </c>
      <c r="J2">
        <v>29.59</v>
      </c>
      <c r="K2">
        <v>31.35</v>
      </c>
      <c r="L2">
        <v>29.53</v>
      </c>
      <c r="M2">
        <v>27.86</v>
      </c>
      <c r="N2">
        <f>AVERAGE(I2:M2)</f>
        <v>29.410000000000004</v>
      </c>
    </row>
    <row r="3" spans="1:14" x14ac:dyDescent="0.3">
      <c r="A3" t="s">
        <v>200</v>
      </c>
      <c r="B3" t="s">
        <v>201</v>
      </c>
      <c r="C3" s="2">
        <v>43162</v>
      </c>
      <c r="D3">
        <v>60</v>
      </c>
      <c r="E3">
        <v>60</v>
      </c>
      <c r="F3">
        <v>60</v>
      </c>
      <c r="G3">
        <v>60</v>
      </c>
      <c r="H3">
        <f>AVERAGE(D3:G3)</f>
        <v>60</v>
      </c>
      <c r="I3">
        <v>30.56</v>
      </c>
      <c r="J3">
        <v>24.71</v>
      </c>
      <c r="K3">
        <v>26.33</v>
      </c>
      <c r="L3">
        <v>24.18</v>
      </c>
      <c r="M3">
        <v>23.16</v>
      </c>
      <c r="N3">
        <f>AVERAGE(I3:M3)</f>
        <v>25.788</v>
      </c>
    </row>
    <row r="4" spans="1:14" x14ac:dyDescent="0.3">
      <c r="A4" t="s">
        <v>202</v>
      </c>
      <c r="B4" t="s">
        <v>203</v>
      </c>
      <c r="C4" s="2">
        <v>43194</v>
      </c>
      <c r="D4">
        <v>35.65</v>
      </c>
      <c r="E4">
        <v>36.340000000000003</v>
      </c>
      <c r="F4">
        <v>36.700000000000003</v>
      </c>
      <c r="G4">
        <v>36.090000000000003</v>
      </c>
      <c r="H4">
        <f t="shared" ref="H4:H11" si="0">AVERAGE(D4:G4)</f>
        <v>36.195000000000007</v>
      </c>
      <c r="I4">
        <v>108.53</v>
      </c>
      <c r="J4">
        <v>98.11</v>
      </c>
      <c r="K4">
        <v>88.34</v>
      </c>
      <c r="L4">
        <v>78.150000000000006</v>
      </c>
      <c r="M4">
        <v>74.819999999999993</v>
      </c>
      <c r="N4">
        <f t="shared" ref="N4:N11" si="1">AVERAGE(I4:M4)</f>
        <v>89.59</v>
      </c>
    </row>
    <row r="5" spans="1:14" x14ac:dyDescent="0.3">
      <c r="A5" t="s">
        <v>204</v>
      </c>
      <c r="B5" t="s">
        <v>205</v>
      </c>
      <c r="C5" s="2">
        <v>42879</v>
      </c>
      <c r="D5">
        <v>30.84</v>
      </c>
      <c r="E5">
        <v>31.22</v>
      </c>
      <c r="F5">
        <v>31.1</v>
      </c>
      <c r="G5">
        <v>31.49</v>
      </c>
      <c r="H5">
        <f t="shared" si="0"/>
        <v>31.162499999999998</v>
      </c>
      <c r="I5">
        <v>26.69</v>
      </c>
      <c r="J5">
        <v>28.34</v>
      </c>
      <c r="K5">
        <v>26.01</v>
      </c>
      <c r="L5">
        <v>27.06</v>
      </c>
      <c r="M5">
        <v>26.74</v>
      </c>
      <c r="N5">
        <f t="shared" si="1"/>
        <v>26.968</v>
      </c>
    </row>
    <row r="6" spans="1:14" x14ac:dyDescent="0.3">
      <c r="A6" t="s">
        <v>206</v>
      </c>
      <c r="B6" t="s">
        <v>207</v>
      </c>
      <c r="C6" s="2">
        <v>42912</v>
      </c>
      <c r="D6">
        <v>31.12</v>
      </c>
      <c r="E6">
        <v>31.41</v>
      </c>
      <c r="F6">
        <v>31.14</v>
      </c>
      <c r="G6">
        <v>31.41</v>
      </c>
      <c r="H6">
        <f t="shared" si="0"/>
        <v>31.27</v>
      </c>
      <c r="I6">
        <v>215.39</v>
      </c>
      <c r="J6">
        <v>217.52</v>
      </c>
      <c r="K6">
        <v>215.65</v>
      </c>
      <c r="L6">
        <v>214.41</v>
      </c>
      <c r="M6">
        <v>217.41</v>
      </c>
      <c r="N6">
        <f t="shared" si="1"/>
        <v>216.07599999999996</v>
      </c>
    </row>
    <row r="7" spans="1:14" x14ac:dyDescent="0.3">
      <c r="A7" t="s">
        <v>208</v>
      </c>
      <c r="B7" t="s">
        <v>209</v>
      </c>
      <c r="C7">
        <v>7.2016999999999998</v>
      </c>
      <c r="D7">
        <v>33.479999999999997</v>
      </c>
      <c r="E7">
        <v>33.450000000000003</v>
      </c>
      <c r="F7">
        <v>33.58</v>
      </c>
      <c r="G7">
        <v>33.67</v>
      </c>
      <c r="H7">
        <f t="shared" si="0"/>
        <v>33.545000000000002</v>
      </c>
      <c r="I7">
        <v>220.84</v>
      </c>
      <c r="J7">
        <v>155.94999999999999</v>
      </c>
      <c r="K7">
        <v>124.67</v>
      </c>
      <c r="L7">
        <v>173.96</v>
      </c>
      <c r="M7">
        <v>150.99</v>
      </c>
      <c r="N7">
        <f t="shared" si="1"/>
        <v>165.28199999999998</v>
      </c>
    </row>
    <row r="8" spans="1:14" x14ac:dyDescent="0.3">
      <c r="A8" t="s">
        <v>210</v>
      </c>
      <c r="B8" t="s">
        <v>211</v>
      </c>
      <c r="C8" s="2">
        <v>42978</v>
      </c>
      <c r="D8">
        <v>32.43</v>
      </c>
      <c r="E8">
        <v>32.130000000000003</v>
      </c>
      <c r="F8">
        <v>32.94</v>
      </c>
      <c r="G8">
        <v>32.54</v>
      </c>
      <c r="H8">
        <f t="shared" si="0"/>
        <v>32.51</v>
      </c>
      <c r="I8">
        <v>298.61</v>
      </c>
      <c r="J8">
        <v>202.18</v>
      </c>
      <c r="K8">
        <v>191.4</v>
      </c>
      <c r="L8">
        <v>183.87</v>
      </c>
      <c r="M8">
        <v>180.52</v>
      </c>
      <c r="N8">
        <f t="shared" si="1"/>
        <v>211.31600000000003</v>
      </c>
    </row>
    <row r="9" spans="1:14" x14ac:dyDescent="0.3">
      <c r="A9" t="s">
        <v>212</v>
      </c>
      <c r="B9" t="s">
        <v>213</v>
      </c>
      <c r="C9" s="2">
        <v>43004</v>
      </c>
      <c r="D9">
        <v>30.17</v>
      </c>
      <c r="E9">
        <v>30.19</v>
      </c>
      <c r="F9">
        <v>30.3</v>
      </c>
      <c r="G9">
        <v>30.42</v>
      </c>
      <c r="H9">
        <f t="shared" si="0"/>
        <v>30.27</v>
      </c>
      <c r="I9">
        <v>235.43</v>
      </c>
      <c r="J9">
        <v>220.35</v>
      </c>
      <c r="K9">
        <v>219.73</v>
      </c>
      <c r="L9">
        <v>181.34</v>
      </c>
      <c r="M9">
        <v>137.96</v>
      </c>
      <c r="N9">
        <f t="shared" si="1"/>
        <v>198.96200000000002</v>
      </c>
    </row>
    <row r="10" spans="1:14" x14ac:dyDescent="0.3">
      <c r="A10" t="s">
        <v>214</v>
      </c>
      <c r="B10" t="s">
        <v>215</v>
      </c>
      <c r="C10" s="2">
        <v>43033</v>
      </c>
      <c r="D10">
        <v>34.21</v>
      </c>
      <c r="E10">
        <v>34.43</v>
      </c>
      <c r="F10">
        <v>33.94</v>
      </c>
      <c r="G10">
        <v>34.299999999999997</v>
      </c>
      <c r="H10">
        <f t="shared" si="0"/>
        <v>34.22</v>
      </c>
      <c r="I10">
        <v>90.75</v>
      </c>
      <c r="J10">
        <v>88.68</v>
      </c>
      <c r="K10">
        <v>87.68</v>
      </c>
      <c r="L10">
        <v>87.44</v>
      </c>
      <c r="M10">
        <v>88.44</v>
      </c>
      <c r="N10">
        <f t="shared" si="1"/>
        <v>88.597999999999999</v>
      </c>
    </row>
    <row r="11" spans="1:14" x14ac:dyDescent="0.3">
      <c r="A11" t="s">
        <v>216</v>
      </c>
      <c r="B11" t="s">
        <v>217</v>
      </c>
      <c r="C11" s="2">
        <v>43068</v>
      </c>
      <c r="D11" s="3">
        <v>40.46</v>
      </c>
      <c r="E11">
        <v>60</v>
      </c>
      <c r="F11">
        <v>60</v>
      </c>
      <c r="G11">
        <v>60</v>
      </c>
      <c r="H11">
        <f t="shared" si="0"/>
        <v>55.115000000000002</v>
      </c>
      <c r="I11">
        <v>9.9600000000000009</v>
      </c>
      <c r="J11">
        <v>5.62</v>
      </c>
      <c r="K11">
        <v>5.91</v>
      </c>
      <c r="L11">
        <v>11</v>
      </c>
      <c r="M11">
        <v>7.1</v>
      </c>
      <c r="N11">
        <f t="shared" si="1"/>
        <v>7.918000000000001</v>
      </c>
    </row>
    <row r="16" spans="1:14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3">
      <c r="B17" s="2"/>
      <c r="E17" s="3"/>
      <c r="F17" s="3"/>
      <c r="G17" s="3"/>
      <c r="H17" s="3"/>
      <c r="I17" s="3"/>
      <c r="J17" s="3"/>
    </row>
    <row r="18" spans="2:10" x14ac:dyDescent="0.3">
      <c r="B18" s="2"/>
      <c r="E18" s="3"/>
      <c r="F18" s="3"/>
      <c r="G18" s="3"/>
      <c r="H18" s="3"/>
      <c r="I18" s="3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0F7B-25AF-4E9F-A604-FA829C801EBC}">
  <dimension ref="A1:L3"/>
  <sheetViews>
    <sheetView tabSelected="1" topLeftCell="B1" workbookViewId="0">
      <selection activeCell="L2" sqref="L2"/>
    </sheetView>
  </sheetViews>
  <sheetFormatPr baseColWidth="10" defaultRowHeight="14.4" x14ac:dyDescent="0.3"/>
  <cols>
    <col min="12" max="12" width="35.77734375" customWidth="1"/>
  </cols>
  <sheetData>
    <row r="1" spans="1:12" ht="91.2" x14ac:dyDescent="0.3">
      <c r="A1" s="1" t="s">
        <v>181</v>
      </c>
      <c r="B1" s="1" t="s">
        <v>116</v>
      </c>
      <c r="C1" s="1" t="s">
        <v>0</v>
      </c>
      <c r="D1" s="1" t="s">
        <v>228</v>
      </c>
      <c r="E1" s="1" t="s">
        <v>182</v>
      </c>
      <c r="F1" s="1" t="s">
        <v>183</v>
      </c>
      <c r="G1" s="1" t="s">
        <v>229</v>
      </c>
      <c r="H1" s="1" t="s">
        <v>221</v>
      </c>
      <c r="I1" s="1" t="s">
        <v>222</v>
      </c>
      <c r="J1" s="1" t="s">
        <v>231</v>
      </c>
      <c r="L1" s="1" t="s">
        <v>230</v>
      </c>
    </row>
    <row r="2" spans="1:12" x14ac:dyDescent="0.3">
      <c r="A2" t="s">
        <v>224</v>
      </c>
      <c r="B2" s="2">
        <v>43509</v>
      </c>
      <c r="C2" t="s">
        <v>3</v>
      </c>
      <c r="D2" t="s">
        <v>35</v>
      </c>
      <c r="E2" s="3">
        <v>34.409999999999997</v>
      </c>
      <c r="F2" s="3">
        <v>34.159999999999997</v>
      </c>
      <c r="G2" s="3">
        <v>34.659999999999997</v>
      </c>
      <c r="H2" s="3">
        <v>34.200000000000003</v>
      </c>
      <c r="I2" s="3">
        <f>AVERAGE(E2,F2,G2,H2)</f>
        <v>34.357500000000002</v>
      </c>
      <c r="J2" s="3">
        <f>AVERAGE(I2:I3)</f>
        <v>33.947500000000005</v>
      </c>
      <c r="L2" t="s">
        <v>232</v>
      </c>
    </row>
    <row r="3" spans="1:12" x14ac:dyDescent="0.3">
      <c r="A3" t="s">
        <v>225</v>
      </c>
      <c r="B3" s="2">
        <v>43509</v>
      </c>
      <c r="C3" t="s">
        <v>3</v>
      </c>
      <c r="D3" t="s">
        <v>35</v>
      </c>
      <c r="E3" s="3">
        <v>33.47</v>
      </c>
      <c r="F3" s="3">
        <v>33.450000000000003</v>
      </c>
      <c r="G3" s="3">
        <v>33.479999999999997</v>
      </c>
      <c r="H3" s="3">
        <v>33.75</v>
      </c>
      <c r="I3" s="3">
        <f>AVERAGE(E3,F3,G3,H3)</f>
        <v>33.537500000000001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Water_Samples_Workflows</vt:lpstr>
      <vt:lpstr>Sediment_Samples_Workflows</vt:lpstr>
      <vt:lpstr>Monthly_Water_Samples</vt:lpstr>
      <vt:lpstr>Comparison Water 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Lena</cp:lastModifiedBy>
  <dcterms:created xsi:type="dcterms:W3CDTF">2020-06-15T08:08:12Z</dcterms:created>
  <dcterms:modified xsi:type="dcterms:W3CDTF">2020-06-15T12:10:13Z</dcterms:modified>
</cp:coreProperties>
</file>