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ocuments\Carbone\Horn\revisedmanuscript\rmg\"/>
    </mc:Choice>
  </mc:AlternateContent>
  <bookViews>
    <workbookView xWindow="0" yWindow="75" windowWidth="22980" windowHeight="9525"/>
  </bookViews>
  <sheets>
    <sheet name="Original" sheetId="1" r:id="rId1"/>
    <sheet name="Chi-squared" sheetId="3" r:id="rId2"/>
    <sheet name="T-tests" sheetId="2" state="hidden" r:id="rId3"/>
  </sheets>
  <calcPr calcId="152511"/>
</workbook>
</file>

<file path=xl/calcChain.xml><?xml version="1.0" encoding="utf-8"?>
<calcChain xmlns="http://schemas.openxmlformats.org/spreadsheetml/2006/main">
  <c r="G9" i="3" l="1"/>
  <c r="F10" i="3"/>
  <c r="F9" i="3"/>
  <c r="F17" i="3"/>
  <c r="G16" i="3"/>
  <c r="F16" i="3"/>
  <c r="G15" i="3"/>
  <c r="G17" i="3" s="1"/>
  <c r="F15" i="3"/>
  <c r="D17" i="3"/>
  <c r="C17" i="3"/>
  <c r="B17" i="3"/>
  <c r="J9" i="3"/>
  <c r="G10" i="3"/>
  <c r="H10" i="3"/>
  <c r="G11" i="3"/>
  <c r="F11" i="3"/>
  <c r="D11" i="3"/>
  <c r="C11" i="3"/>
  <c r="B11" i="3"/>
  <c r="J2" i="3"/>
  <c r="H4" i="3"/>
  <c r="H3" i="3"/>
  <c r="G5" i="3"/>
  <c r="G4" i="3"/>
  <c r="F5" i="3"/>
  <c r="F4" i="3"/>
  <c r="G3" i="3"/>
  <c r="F3" i="3"/>
  <c r="D5" i="3"/>
  <c r="C5" i="3"/>
  <c r="B5" i="3"/>
  <c r="F42" i="1"/>
  <c r="E42" i="1"/>
  <c r="G42" i="1" s="1"/>
  <c r="F38" i="1"/>
  <c r="E38" i="1"/>
  <c r="G38" i="1" s="1"/>
  <c r="F34" i="1"/>
  <c r="E34" i="1"/>
  <c r="G34" i="1" s="1"/>
  <c r="F30" i="1"/>
  <c r="E30" i="1"/>
  <c r="G30" i="1" s="1"/>
  <c r="F26" i="1"/>
  <c r="E26" i="1"/>
  <c r="G26" i="1" s="1"/>
  <c r="F22" i="1"/>
  <c r="E22" i="1"/>
  <c r="G22" i="1" s="1"/>
  <c r="F18" i="1"/>
  <c r="E18" i="1"/>
  <c r="G18" i="1" s="1"/>
  <c r="F14" i="1"/>
  <c r="E14" i="1"/>
  <c r="G14" i="1" s="1"/>
  <c r="F10" i="1"/>
  <c r="E10" i="1"/>
  <c r="G10" i="1" s="1"/>
  <c r="G6" i="1"/>
  <c r="F6" i="1"/>
  <c r="E6" i="1"/>
  <c r="E4" i="1"/>
  <c r="F4" i="1" s="1"/>
  <c r="E5" i="1"/>
  <c r="F5" i="1"/>
  <c r="E7" i="1"/>
  <c r="F7" i="1"/>
  <c r="E8" i="1"/>
  <c r="F8" i="1"/>
  <c r="E9" i="1"/>
  <c r="F9" i="1"/>
  <c r="E11" i="1"/>
  <c r="F11" i="1"/>
  <c r="E12" i="1"/>
  <c r="F12" i="1"/>
  <c r="E13" i="1"/>
  <c r="F13" i="1"/>
  <c r="E15" i="1"/>
  <c r="F15" i="1"/>
  <c r="E16" i="1"/>
  <c r="F16" i="1"/>
  <c r="E17" i="1"/>
  <c r="F17" i="1"/>
  <c r="E19" i="1"/>
  <c r="F19" i="1"/>
  <c r="E20" i="1"/>
  <c r="F20" i="1"/>
  <c r="E21" i="1"/>
  <c r="F21" i="1"/>
  <c r="E23" i="1"/>
  <c r="F23" i="1"/>
  <c r="E24" i="1"/>
  <c r="F24" i="1"/>
  <c r="E25" i="1"/>
  <c r="F25" i="1"/>
  <c r="E27" i="1"/>
  <c r="F27" i="1"/>
  <c r="E28" i="1"/>
  <c r="F28" i="1"/>
  <c r="E29" i="1"/>
  <c r="F29" i="1"/>
  <c r="E31" i="1"/>
  <c r="F31" i="1"/>
  <c r="E32" i="1"/>
  <c r="F32" i="1"/>
  <c r="E33" i="1"/>
  <c r="F33" i="1"/>
  <c r="E35" i="1"/>
  <c r="F35" i="1"/>
  <c r="E36" i="1"/>
  <c r="F36" i="1"/>
  <c r="E37" i="1"/>
  <c r="F37" i="1"/>
  <c r="E39" i="1"/>
  <c r="F39" i="1"/>
  <c r="E40" i="1"/>
  <c r="F40" i="1"/>
  <c r="E41" i="1"/>
  <c r="F41" i="1"/>
  <c r="E43" i="1"/>
  <c r="F43" i="1"/>
  <c r="E44" i="1"/>
  <c r="F44" i="1"/>
  <c r="E45" i="1"/>
  <c r="F45" i="1"/>
  <c r="E47" i="1"/>
  <c r="F47" i="1"/>
  <c r="E48" i="1"/>
  <c r="F48" i="1"/>
  <c r="E49" i="1"/>
  <c r="F49" i="1"/>
  <c r="F3" i="1"/>
  <c r="E3" i="1"/>
  <c r="J15" i="3" l="1"/>
  <c r="H15" i="3"/>
  <c r="H16" i="3"/>
  <c r="H9" i="3"/>
</calcChain>
</file>

<file path=xl/sharedStrings.xml><?xml version="1.0" encoding="utf-8"?>
<sst xmlns="http://schemas.openxmlformats.org/spreadsheetml/2006/main" count="85" uniqueCount="32">
  <si>
    <t>No. sclerotia examined</t>
  </si>
  <si>
    <t>% fertile sclerotia</t>
  </si>
  <si>
    <t>Soil cup</t>
  </si>
  <si>
    <r>
      <t xml:space="preserve">Strain for sclerotia </t>
    </r>
    <r>
      <rPr>
        <sz val="11"/>
        <color theme="1"/>
        <rFont val="Calibri"/>
        <family val="2"/>
      </rPr>
      <t>× Strain for conidia</t>
    </r>
  </si>
  <si>
    <t xml:space="preserve">NRRL 29507 × NRRL 21882 </t>
  </si>
  <si>
    <t>NRRL 21882 × NRRL 29507</t>
  </si>
  <si>
    <t>NRRL 29507 × NRRL 29473</t>
  </si>
  <si>
    <t>NRRL 21882 × NRRL 29536</t>
  </si>
  <si>
    <t>NRRL 29473 × AF36</t>
  </si>
  <si>
    <t>AF36 × NRRL 29473</t>
  </si>
  <si>
    <t>NRRL 29473 × NRRL 29537</t>
  </si>
  <si>
    <t>AF36 × NRRL 21882</t>
  </si>
  <si>
    <t>NRRL 29537 × NRRL 29536</t>
  </si>
  <si>
    <t>NRRL 29536 × NRRL 29537</t>
  </si>
  <si>
    <t>NRRL 29537 × NRRL 29507</t>
  </si>
  <si>
    <t>NRRL 29536 × AF36</t>
  </si>
  <si>
    <t>t-Test: Two-Sample Assuming Unequal Variances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</si>
  <si>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</si>
  <si>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</si>
  <si>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</si>
  <si>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</si>
  <si>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</si>
  <si>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</si>
  <si>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</si>
  <si>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</si>
  <si>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</si>
  <si>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</si>
  <si>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Fertile</t>
  </si>
  <si>
    <t>Non-fertile</t>
  </si>
  <si>
    <t>Observed</t>
  </si>
  <si>
    <t>Expectected</t>
  </si>
  <si>
    <t>Chi-squared 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</si>
</sst>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E3" sqref="E3:G6"/>
    </sheetView>
  </sheetViews>
  <sheetFormatPr defaultRowHeight="15" x14ac:dyDescent="0.25"/>
  <cols>
    <col min="1" max="1" width="35.7109375" customWidth="1"/>
    <col min="2" max="2" width="8.7109375" style="1" customWidth="1"/>
    <col min="3" max="3" width="20.7109375" style="1" customWidth="1"/>
    <col min="4" max="4" width="15.7109375" style="2" customWidth="1"/>
    <col min="6" max="6" width="12.140625" customWidth="1"/>
  </cols>
  <sheetData>
    <row r="1" spans="1:7" s="3" customFormat="1" x14ac:dyDescent="0.25">
      <c r="A1" s="3" t="s">
        <v>3</v>
      </c>
      <c r="B1" s="3" t="s">
        <v>2</v>
      </c>
      <c r="C1" s="3" t="s">
        <v>0</v>
      </c>
      <c r="D1" s="4" t="s">
        <v>1</v>
      </c>
      <c r="E1" s="3" t="s">
        <v>27</v>
      </c>
      <c r="F1" s="3" t="s">
        <v>28</v>
      </c>
    </row>
    <row r="2" spans="1:7" s="3" customFormat="1" x14ac:dyDescent="0.25">
      <c r="D2" s="4"/>
    </row>
    <row r="3" spans="1:7" x14ac:dyDescent="0.25">
      <c r="A3" t="s">
        <v>12</v>
      </c>
      <c r="B3" s="1">
        <v>1</v>
      </c>
      <c r="C3" s="1">
        <v>200</v>
      </c>
      <c r="D3" s="2">
        <v>1.5</v>
      </c>
      <c r="E3">
        <f>(C3*D3/100)</f>
        <v>3</v>
      </c>
      <c r="F3">
        <f>(C3-E3)</f>
        <v>197</v>
      </c>
    </row>
    <row r="4" spans="1:7" x14ac:dyDescent="0.25">
      <c r="B4" s="1">
        <v>2</v>
      </c>
      <c r="C4" s="1">
        <v>180</v>
      </c>
      <c r="D4" s="2">
        <v>1.6666666670000001</v>
      </c>
      <c r="E4" s="8">
        <f t="shared" ref="E4:E49" si="0">(C4*D4/100)</f>
        <v>3.0000000006</v>
      </c>
      <c r="F4" s="8">
        <f t="shared" ref="F4:F49" si="1">(C4-E4)</f>
        <v>176.99999999939999</v>
      </c>
    </row>
    <row r="5" spans="1:7" x14ac:dyDescent="0.25">
      <c r="B5" s="1">
        <v>3</v>
      </c>
      <c r="C5" s="1">
        <v>100</v>
      </c>
      <c r="D5" s="2">
        <v>0</v>
      </c>
      <c r="E5">
        <f t="shared" si="0"/>
        <v>0</v>
      </c>
      <c r="F5">
        <f t="shared" si="1"/>
        <v>100</v>
      </c>
    </row>
    <row r="6" spans="1:7" x14ac:dyDescent="0.25">
      <c r="E6">
        <f>SUM(E3:E5)</f>
        <v>6.0000000006</v>
      </c>
      <c r="F6">
        <f>SUM(F3:F5)</f>
        <v>473.99999999939996</v>
      </c>
      <c r="G6">
        <f>SUM(E6:F6)</f>
        <v>479.99999999999994</v>
      </c>
    </row>
    <row r="7" spans="1:7" x14ac:dyDescent="0.25">
      <c r="A7" t="s">
        <v>13</v>
      </c>
      <c r="B7" s="1">
        <v>1</v>
      </c>
      <c r="C7" s="1">
        <v>100</v>
      </c>
      <c r="D7" s="2">
        <v>99</v>
      </c>
      <c r="E7">
        <f t="shared" si="0"/>
        <v>99</v>
      </c>
      <c r="F7">
        <f t="shared" si="1"/>
        <v>1</v>
      </c>
    </row>
    <row r="8" spans="1:7" x14ac:dyDescent="0.25">
      <c r="B8" s="1">
        <v>2</v>
      </c>
      <c r="C8" s="1">
        <v>100</v>
      </c>
      <c r="D8" s="2">
        <v>98</v>
      </c>
      <c r="E8">
        <f t="shared" si="0"/>
        <v>98</v>
      </c>
      <c r="F8">
        <f t="shared" si="1"/>
        <v>2</v>
      </c>
    </row>
    <row r="9" spans="1:7" x14ac:dyDescent="0.25">
      <c r="B9" s="1">
        <v>3</v>
      </c>
      <c r="C9" s="1">
        <v>100</v>
      </c>
      <c r="D9" s="2">
        <v>99</v>
      </c>
      <c r="E9">
        <f t="shared" si="0"/>
        <v>99</v>
      </c>
      <c r="F9">
        <f t="shared" si="1"/>
        <v>1</v>
      </c>
    </row>
    <row r="10" spans="1:7" x14ac:dyDescent="0.25">
      <c r="E10">
        <f>SUM(E7:E9)</f>
        <v>296</v>
      </c>
      <c r="F10">
        <f>SUM(F7:F9)</f>
        <v>4</v>
      </c>
      <c r="G10">
        <f>SUM(E10:F10)</f>
        <v>300</v>
      </c>
    </row>
    <row r="11" spans="1:7" x14ac:dyDescent="0.25">
      <c r="A11" t="s">
        <v>14</v>
      </c>
      <c r="B11" s="1">
        <v>1</v>
      </c>
      <c r="C11" s="1">
        <v>100</v>
      </c>
      <c r="D11" s="2">
        <v>0</v>
      </c>
      <c r="E11">
        <f t="shared" si="0"/>
        <v>0</v>
      </c>
      <c r="F11">
        <f t="shared" si="1"/>
        <v>100</v>
      </c>
    </row>
    <row r="12" spans="1:7" x14ac:dyDescent="0.25">
      <c r="B12" s="1">
        <v>2</v>
      </c>
      <c r="C12" s="1">
        <v>100</v>
      </c>
      <c r="D12" s="2">
        <v>0</v>
      </c>
      <c r="E12">
        <f t="shared" si="0"/>
        <v>0</v>
      </c>
      <c r="F12">
        <f t="shared" si="1"/>
        <v>100</v>
      </c>
    </row>
    <row r="13" spans="1:7" x14ac:dyDescent="0.25">
      <c r="B13" s="1">
        <v>3</v>
      </c>
      <c r="C13" s="1">
        <v>100</v>
      </c>
      <c r="D13" s="2">
        <v>0</v>
      </c>
      <c r="E13">
        <f t="shared" si="0"/>
        <v>0</v>
      </c>
      <c r="F13">
        <f t="shared" si="1"/>
        <v>100</v>
      </c>
    </row>
    <row r="14" spans="1:7" x14ac:dyDescent="0.25">
      <c r="E14">
        <f>SUM(E11:E13)</f>
        <v>0</v>
      </c>
      <c r="F14">
        <f>SUM(F11:F13)</f>
        <v>300</v>
      </c>
      <c r="G14">
        <f>SUM(E14:F14)</f>
        <v>300</v>
      </c>
    </row>
    <row r="15" spans="1:7" x14ac:dyDescent="0.25">
      <c r="A15" t="s">
        <v>15</v>
      </c>
      <c r="B15" s="1">
        <v>1</v>
      </c>
      <c r="C15" s="1">
        <v>100</v>
      </c>
      <c r="D15" s="2">
        <v>0</v>
      </c>
      <c r="E15">
        <f t="shared" si="0"/>
        <v>0</v>
      </c>
      <c r="F15">
        <f t="shared" si="1"/>
        <v>100</v>
      </c>
    </row>
    <row r="16" spans="1:7" x14ac:dyDescent="0.25">
      <c r="B16" s="1">
        <v>2</v>
      </c>
      <c r="C16" s="1">
        <v>100</v>
      </c>
      <c r="D16" s="2">
        <v>0</v>
      </c>
      <c r="E16">
        <f t="shared" si="0"/>
        <v>0</v>
      </c>
      <c r="F16">
        <f t="shared" si="1"/>
        <v>100</v>
      </c>
    </row>
    <row r="17" spans="1:7" x14ac:dyDescent="0.25">
      <c r="B17" s="1">
        <v>3</v>
      </c>
      <c r="C17" s="1">
        <v>100</v>
      </c>
      <c r="D17" s="2">
        <v>0</v>
      </c>
      <c r="E17">
        <f t="shared" si="0"/>
        <v>0</v>
      </c>
      <c r="F17">
        <f t="shared" si="1"/>
        <v>100</v>
      </c>
    </row>
    <row r="18" spans="1:7" s="3" customFormat="1" x14ac:dyDescent="0.25">
      <c r="D18" s="4"/>
      <c r="E18">
        <f>SUM(E15:E17)</f>
        <v>0</v>
      </c>
      <c r="F18">
        <f>SUM(F15:F17)</f>
        <v>300</v>
      </c>
      <c r="G18">
        <f>SUM(E18:F18)</f>
        <v>300</v>
      </c>
    </row>
    <row r="19" spans="1:7" x14ac:dyDescent="0.25">
      <c r="A19" t="s">
        <v>8</v>
      </c>
      <c r="B19" s="1">
        <v>1</v>
      </c>
      <c r="C19" s="1">
        <v>100</v>
      </c>
      <c r="D19" s="2">
        <v>86</v>
      </c>
      <c r="E19">
        <f t="shared" si="0"/>
        <v>86</v>
      </c>
      <c r="F19">
        <f t="shared" si="1"/>
        <v>14</v>
      </c>
    </row>
    <row r="20" spans="1:7" x14ac:dyDescent="0.25">
      <c r="B20" s="1">
        <v>2</v>
      </c>
      <c r="C20" s="1">
        <v>100</v>
      </c>
      <c r="D20" s="2">
        <v>86</v>
      </c>
      <c r="E20">
        <f t="shared" si="0"/>
        <v>86</v>
      </c>
      <c r="F20">
        <f t="shared" si="1"/>
        <v>14</v>
      </c>
    </row>
    <row r="21" spans="1:7" x14ac:dyDescent="0.25">
      <c r="B21" s="1">
        <v>3</v>
      </c>
      <c r="C21" s="1">
        <v>100</v>
      </c>
      <c r="D21" s="2">
        <v>85</v>
      </c>
      <c r="E21">
        <f t="shared" si="0"/>
        <v>85</v>
      </c>
      <c r="F21">
        <f t="shared" si="1"/>
        <v>15</v>
      </c>
    </row>
    <row r="22" spans="1:7" x14ac:dyDescent="0.25">
      <c r="E22">
        <f>SUM(E19:E21)</f>
        <v>257</v>
      </c>
      <c r="F22">
        <f>SUM(F19:F21)</f>
        <v>43</v>
      </c>
      <c r="G22">
        <f>SUM(E22:F22)</f>
        <v>300</v>
      </c>
    </row>
    <row r="23" spans="1:7" x14ac:dyDescent="0.25">
      <c r="A23" t="s">
        <v>9</v>
      </c>
      <c r="B23" s="1">
        <v>1</v>
      </c>
      <c r="C23" s="1">
        <v>100</v>
      </c>
      <c r="D23" s="2">
        <v>40</v>
      </c>
      <c r="E23">
        <f t="shared" si="0"/>
        <v>40</v>
      </c>
      <c r="F23">
        <f t="shared" si="1"/>
        <v>60</v>
      </c>
    </row>
    <row r="24" spans="1:7" x14ac:dyDescent="0.25">
      <c r="B24" s="1">
        <v>2</v>
      </c>
      <c r="C24" s="1">
        <v>100</v>
      </c>
      <c r="D24" s="2">
        <v>28</v>
      </c>
      <c r="E24">
        <f t="shared" si="0"/>
        <v>28</v>
      </c>
      <c r="F24">
        <f t="shared" si="1"/>
        <v>72</v>
      </c>
    </row>
    <row r="25" spans="1:7" x14ac:dyDescent="0.25">
      <c r="B25" s="1">
        <v>3</v>
      </c>
      <c r="C25" s="1">
        <v>100</v>
      </c>
      <c r="D25" s="2">
        <v>15</v>
      </c>
      <c r="E25">
        <f t="shared" si="0"/>
        <v>15</v>
      </c>
      <c r="F25">
        <f t="shared" si="1"/>
        <v>85</v>
      </c>
    </row>
    <row r="26" spans="1:7" x14ac:dyDescent="0.25">
      <c r="E26">
        <f>SUM(E23:E25)</f>
        <v>83</v>
      </c>
      <c r="F26">
        <f>SUM(F23:F25)</f>
        <v>217</v>
      </c>
      <c r="G26">
        <f>SUM(E26:F26)</f>
        <v>300</v>
      </c>
    </row>
    <row r="27" spans="1:7" x14ac:dyDescent="0.25">
      <c r="A27" t="s">
        <v>10</v>
      </c>
      <c r="B27" s="1">
        <v>1</v>
      </c>
      <c r="C27" s="1">
        <v>100</v>
      </c>
      <c r="D27" s="2">
        <v>0</v>
      </c>
      <c r="E27">
        <f t="shared" si="0"/>
        <v>0</v>
      </c>
      <c r="F27">
        <f t="shared" si="1"/>
        <v>100</v>
      </c>
    </row>
    <row r="28" spans="1:7" x14ac:dyDescent="0.25">
      <c r="B28" s="1">
        <v>2</v>
      </c>
      <c r="C28" s="1">
        <v>100</v>
      </c>
      <c r="D28" s="2">
        <v>0</v>
      </c>
      <c r="E28">
        <f t="shared" si="0"/>
        <v>0</v>
      </c>
      <c r="F28">
        <f t="shared" si="1"/>
        <v>100</v>
      </c>
    </row>
    <row r="29" spans="1:7" x14ac:dyDescent="0.25">
      <c r="B29" s="1">
        <v>3</v>
      </c>
      <c r="C29" s="1">
        <v>100</v>
      </c>
      <c r="D29" s="2">
        <v>0</v>
      </c>
      <c r="E29">
        <f t="shared" si="0"/>
        <v>0</v>
      </c>
      <c r="F29">
        <f t="shared" si="1"/>
        <v>100</v>
      </c>
    </row>
    <row r="30" spans="1:7" x14ac:dyDescent="0.25">
      <c r="E30">
        <f>SUM(E27:E29)</f>
        <v>0</v>
      </c>
      <c r="F30">
        <f>SUM(F27:F29)</f>
        <v>300</v>
      </c>
      <c r="G30">
        <f>SUM(E30:F30)</f>
        <v>300</v>
      </c>
    </row>
    <row r="31" spans="1:7" x14ac:dyDescent="0.25">
      <c r="A31" t="s">
        <v>11</v>
      </c>
      <c r="B31" s="1">
        <v>1</v>
      </c>
      <c r="C31" s="1">
        <v>100</v>
      </c>
      <c r="D31" s="2">
        <v>0</v>
      </c>
      <c r="E31">
        <f t="shared" si="0"/>
        <v>0</v>
      </c>
      <c r="F31">
        <f t="shared" si="1"/>
        <v>100</v>
      </c>
    </row>
    <row r="32" spans="1:7" x14ac:dyDescent="0.25">
      <c r="B32" s="1">
        <v>2</v>
      </c>
      <c r="C32" s="1">
        <v>100</v>
      </c>
      <c r="D32" s="2">
        <v>0</v>
      </c>
      <c r="E32">
        <f t="shared" si="0"/>
        <v>0</v>
      </c>
      <c r="F32">
        <f t="shared" si="1"/>
        <v>100</v>
      </c>
    </row>
    <row r="33" spans="1:7" x14ac:dyDescent="0.25">
      <c r="B33" s="1">
        <v>3</v>
      </c>
      <c r="C33" s="1">
        <v>100</v>
      </c>
      <c r="D33" s="2">
        <v>0</v>
      </c>
      <c r="E33">
        <f t="shared" si="0"/>
        <v>0</v>
      </c>
      <c r="F33">
        <f t="shared" si="1"/>
        <v>100</v>
      </c>
    </row>
    <row r="34" spans="1:7" x14ac:dyDescent="0.25">
      <c r="E34">
        <f>SUM(E31:E33)</f>
        <v>0</v>
      </c>
      <c r="F34">
        <f>SUM(F31:F33)</f>
        <v>300</v>
      </c>
      <c r="G34">
        <f>SUM(E34:F34)</f>
        <v>300</v>
      </c>
    </row>
    <row r="35" spans="1:7" x14ac:dyDescent="0.25">
      <c r="A35" t="s">
        <v>4</v>
      </c>
      <c r="B35" s="1">
        <v>1</v>
      </c>
      <c r="C35" s="1">
        <v>100</v>
      </c>
      <c r="D35" s="2">
        <v>94</v>
      </c>
      <c r="E35">
        <f t="shared" si="0"/>
        <v>94</v>
      </c>
      <c r="F35">
        <f t="shared" si="1"/>
        <v>6</v>
      </c>
    </row>
    <row r="36" spans="1:7" x14ac:dyDescent="0.25">
      <c r="B36" s="1">
        <v>2</v>
      </c>
      <c r="C36" s="1">
        <v>100</v>
      </c>
      <c r="D36" s="2">
        <v>98</v>
      </c>
      <c r="E36">
        <f t="shared" si="0"/>
        <v>98</v>
      </c>
      <c r="F36">
        <f t="shared" si="1"/>
        <v>2</v>
      </c>
    </row>
    <row r="37" spans="1:7" x14ac:dyDescent="0.25">
      <c r="B37" s="1">
        <v>3</v>
      </c>
      <c r="C37" s="1">
        <v>100</v>
      </c>
      <c r="D37" s="2">
        <v>98</v>
      </c>
      <c r="E37">
        <f t="shared" si="0"/>
        <v>98</v>
      </c>
      <c r="F37">
        <f t="shared" si="1"/>
        <v>2</v>
      </c>
    </row>
    <row r="38" spans="1:7" x14ac:dyDescent="0.25">
      <c r="E38">
        <f>SUM(E35:E37)</f>
        <v>290</v>
      </c>
      <c r="F38">
        <f>SUM(F35:F37)</f>
        <v>10</v>
      </c>
      <c r="G38">
        <f>SUM(E38:F38)</f>
        <v>300</v>
      </c>
    </row>
    <row r="39" spans="1:7" x14ac:dyDescent="0.25">
      <c r="A39" t="s">
        <v>5</v>
      </c>
      <c r="B39" s="1">
        <v>1</v>
      </c>
      <c r="C39" s="1">
        <v>100</v>
      </c>
      <c r="D39" s="2">
        <v>1</v>
      </c>
      <c r="E39">
        <f t="shared" si="0"/>
        <v>1</v>
      </c>
      <c r="F39">
        <f t="shared" si="1"/>
        <v>99</v>
      </c>
    </row>
    <row r="40" spans="1:7" x14ac:dyDescent="0.25">
      <c r="B40" s="1">
        <v>2</v>
      </c>
      <c r="C40" s="1">
        <v>100</v>
      </c>
      <c r="D40" s="2">
        <v>1</v>
      </c>
      <c r="E40">
        <f t="shared" si="0"/>
        <v>1</v>
      </c>
      <c r="F40">
        <f t="shared" si="1"/>
        <v>99</v>
      </c>
    </row>
    <row r="41" spans="1:7" x14ac:dyDescent="0.25">
      <c r="B41" s="1">
        <v>3</v>
      </c>
      <c r="C41" s="1">
        <v>100</v>
      </c>
      <c r="D41" s="2">
        <v>1</v>
      </c>
      <c r="E41">
        <f t="shared" si="0"/>
        <v>1</v>
      </c>
      <c r="F41">
        <f t="shared" si="1"/>
        <v>99</v>
      </c>
    </row>
    <row r="42" spans="1:7" x14ac:dyDescent="0.25">
      <c r="E42">
        <f>SUM(E39:E41)</f>
        <v>3</v>
      </c>
      <c r="F42">
        <f>SUM(F39:F41)</f>
        <v>297</v>
      </c>
      <c r="G42">
        <f>SUM(E42:F42)</f>
        <v>300</v>
      </c>
    </row>
    <row r="43" spans="1:7" x14ac:dyDescent="0.25">
      <c r="A43" t="s">
        <v>6</v>
      </c>
      <c r="B43" s="1">
        <v>1</v>
      </c>
      <c r="C43" s="1">
        <v>100</v>
      </c>
      <c r="D43" s="2">
        <v>0</v>
      </c>
      <c r="E43">
        <f t="shared" si="0"/>
        <v>0</v>
      </c>
      <c r="F43">
        <f t="shared" si="1"/>
        <v>100</v>
      </c>
    </row>
    <row r="44" spans="1:7" x14ac:dyDescent="0.25">
      <c r="B44" s="1">
        <v>2</v>
      </c>
      <c r="C44" s="1">
        <v>100</v>
      </c>
      <c r="D44" s="2">
        <v>0</v>
      </c>
      <c r="E44">
        <f t="shared" si="0"/>
        <v>0</v>
      </c>
      <c r="F44">
        <f t="shared" si="1"/>
        <v>100</v>
      </c>
    </row>
    <row r="45" spans="1:7" x14ac:dyDescent="0.25">
      <c r="B45" s="1">
        <v>3</v>
      </c>
      <c r="C45" s="1">
        <v>100</v>
      </c>
      <c r="D45" s="2">
        <v>0</v>
      </c>
      <c r="E45">
        <f t="shared" si="0"/>
        <v>0</v>
      </c>
      <c r="F45">
        <f t="shared" si="1"/>
        <v>100</v>
      </c>
    </row>
    <row r="47" spans="1:7" x14ac:dyDescent="0.25">
      <c r="A47" t="s">
        <v>7</v>
      </c>
      <c r="B47" s="1">
        <v>1</v>
      </c>
      <c r="C47" s="1">
        <v>100</v>
      </c>
      <c r="D47" s="2">
        <v>0</v>
      </c>
      <c r="E47">
        <f t="shared" si="0"/>
        <v>0</v>
      </c>
      <c r="F47">
        <f t="shared" si="1"/>
        <v>100</v>
      </c>
    </row>
    <row r="48" spans="1:7" x14ac:dyDescent="0.25">
      <c r="B48" s="1">
        <v>2</v>
      </c>
      <c r="C48" s="1">
        <v>100</v>
      </c>
      <c r="D48" s="2">
        <v>0</v>
      </c>
      <c r="E48">
        <f t="shared" si="0"/>
        <v>0</v>
      </c>
      <c r="F48">
        <f t="shared" si="1"/>
        <v>100</v>
      </c>
    </row>
    <row r="49" spans="2:6" x14ac:dyDescent="0.25">
      <c r="B49" s="1">
        <v>3</v>
      </c>
      <c r="C49" s="1">
        <v>100</v>
      </c>
      <c r="D49" s="2">
        <v>0</v>
      </c>
      <c r="E49">
        <f t="shared" si="0"/>
        <v>0</v>
      </c>
      <c r="F49">
        <f t="shared" si="1"/>
        <v>100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3" sqref="G3"/>
    </sheetView>
  </sheetViews>
  <sheetFormatPr defaultRowHeight="15" x14ac:dyDescent="0.25"/>
  <cols>
    <col min="1" max="1" width="40.7109375" customWidth="1"/>
    <col min="3" max="3" width="12.42578125" customWidth="1"/>
    <col min="7" max="7" width="11.5703125" customWidth="1"/>
    <col min="9" max="9" width="18.85546875" customWidth="1"/>
    <col min="10" max="10" width="12" bestFit="1" customWidth="1"/>
  </cols>
  <sheetData>
    <row r="1" spans="1:10" x14ac:dyDescent="0.25">
      <c r="A1" s="3" t="s">
        <v>3</v>
      </c>
      <c r="B1" s="9" t="s">
        <v>29</v>
      </c>
      <c r="C1" s="9"/>
      <c r="F1" t="s">
        <v>30</v>
      </c>
    </row>
    <row r="2" spans="1:10" x14ac:dyDescent="0.25">
      <c r="A2" s="3"/>
      <c r="B2" s="3" t="s">
        <v>27</v>
      </c>
      <c r="C2" s="3" t="s">
        <v>28</v>
      </c>
      <c r="F2" s="3" t="s">
        <v>27</v>
      </c>
      <c r="G2" s="3" t="s">
        <v>28</v>
      </c>
      <c r="I2" t="s">
        <v>31</v>
      </c>
      <c r="J2">
        <f>_xlfn.CHISQ.TEST(B3:C4,F3:G4)</f>
        <v>1.3389316112781406E-162</v>
      </c>
    </row>
    <row r="3" spans="1:10" x14ac:dyDescent="0.25">
      <c r="A3" t="s">
        <v>12</v>
      </c>
      <c r="B3">
        <v>6.0000000006</v>
      </c>
      <c r="C3">
        <v>473.99999999939996</v>
      </c>
      <c r="D3">
        <v>479.99999999999994</v>
      </c>
      <c r="F3">
        <f>(D3/$D$5*B5/$D$5)*$D$5</f>
        <v>185.84615384652304</v>
      </c>
      <c r="G3">
        <f>(D3/D5*C5/D5)*D5</f>
        <v>294.15384615347688</v>
      </c>
      <c r="H3">
        <f>SUM(F3:G3)</f>
        <v>479.99999999999989</v>
      </c>
    </row>
    <row r="4" spans="1:10" x14ac:dyDescent="0.25">
      <c r="A4" t="s">
        <v>13</v>
      </c>
      <c r="B4">
        <v>296</v>
      </c>
      <c r="C4">
        <v>4</v>
      </c>
      <c r="D4">
        <v>300</v>
      </c>
      <c r="F4">
        <f>(D4/D5*B5/D5)*D5</f>
        <v>116.15384615407692</v>
      </c>
      <c r="G4">
        <f>(C5/D5*D4/D5)*D5</f>
        <v>183.84615384592308</v>
      </c>
      <c r="H4">
        <f>SUM(F4:G4)</f>
        <v>300</v>
      </c>
    </row>
    <row r="5" spans="1:10" x14ac:dyDescent="0.25">
      <c r="B5">
        <f>SUM(B3:B4)</f>
        <v>302.00000000059998</v>
      </c>
      <c r="C5">
        <f>SUM(C3:C4)</f>
        <v>477.99999999939996</v>
      </c>
      <c r="D5">
        <f>SUM(D3:D4)</f>
        <v>780</v>
      </c>
      <c r="F5">
        <f>SUM(F3:F4)</f>
        <v>302.00000000059993</v>
      </c>
      <c r="G5">
        <f>SUM(G3:G4)</f>
        <v>477.99999999939996</v>
      </c>
    </row>
    <row r="8" spans="1:10" x14ac:dyDescent="0.25">
      <c r="B8" s="3" t="s">
        <v>27</v>
      </c>
      <c r="C8" s="3" t="s">
        <v>28</v>
      </c>
      <c r="F8" s="3" t="s">
        <v>27</v>
      </c>
      <c r="G8" s="3" t="s">
        <v>28</v>
      </c>
    </row>
    <row r="9" spans="1:10" x14ac:dyDescent="0.25">
      <c r="A9" t="s">
        <v>8</v>
      </c>
      <c r="B9">
        <v>257</v>
      </c>
      <c r="C9">
        <v>43</v>
      </c>
      <c r="D9">
        <v>300</v>
      </c>
      <c r="F9">
        <f>(D9/D11*B11/D11)*D11</f>
        <v>170</v>
      </c>
      <c r="G9">
        <f>(D9/D11*C11/D11)*D11</f>
        <v>130</v>
      </c>
      <c r="H9">
        <f>SUM(F9:G9)</f>
        <v>300</v>
      </c>
      <c r="I9" t="s">
        <v>31</v>
      </c>
      <c r="J9">
        <f>_xlfn.CHISQ.TEST(B10:C11,F10:G11)</f>
        <v>3.8087775620136212E-24</v>
      </c>
    </row>
    <row r="10" spans="1:10" x14ac:dyDescent="0.25">
      <c r="A10" t="s">
        <v>9</v>
      </c>
      <c r="B10">
        <v>83</v>
      </c>
      <c r="C10">
        <v>217</v>
      </c>
      <c r="D10">
        <v>300</v>
      </c>
      <c r="F10">
        <f>(D10/D11*B11/D11)*D11</f>
        <v>170</v>
      </c>
      <c r="G10">
        <f>(C11/D11*D10/D11)*D11</f>
        <v>130</v>
      </c>
      <c r="H10">
        <f>SUM(F10:G10)</f>
        <v>300</v>
      </c>
    </row>
    <row r="11" spans="1:10" x14ac:dyDescent="0.25">
      <c r="B11">
        <f>SUM(B9:B10)</f>
        <v>340</v>
      </c>
      <c r="C11">
        <f>SUM(C9:C10)</f>
        <v>260</v>
      </c>
      <c r="D11">
        <f>SUM(D9:D10)</f>
        <v>600</v>
      </c>
      <c r="F11">
        <f>SUM(F9:F10)</f>
        <v>340</v>
      </c>
      <c r="G11">
        <f>SUM(G9:G10)</f>
        <v>260</v>
      </c>
    </row>
    <row r="14" spans="1:10" x14ac:dyDescent="0.25">
      <c r="F14" s="3" t="s">
        <v>27</v>
      </c>
      <c r="G14" s="3" t="s">
        <v>28</v>
      </c>
    </row>
    <row r="15" spans="1:10" x14ac:dyDescent="0.25">
      <c r="A15" t="s">
        <v>4</v>
      </c>
      <c r="B15">
        <v>290</v>
      </c>
      <c r="C15">
        <v>10</v>
      </c>
      <c r="D15">
        <v>300</v>
      </c>
      <c r="F15">
        <f>(D15/D17*B17/D17)*D17</f>
        <v>146.5</v>
      </c>
      <c r="G15">
        <f>(D15/D17*C17/D17)*D17</f>
        <v>153.5</v>
      </c>
      <c r="H15">
        <f>SUM(F15:G15)</f>
        <v>300</v>
      </c>
      <c r="I15" t="s">
        <v>31</v>
      </c>
      <c r="J15">
        <f>_xlfn.CHISQ.TEST(B16:C17,F16:G17)</f>
        <v>1.0660698039571908E-61</v>
      </c>
    </row>
    <row r="16" spans="1:10" x14ac:dyDescent="0.25">
      <c r="A16" t="s">
        <v>5</v>
      </c>
      <c r="B16">
        <v>3</v>
      </c>
      <c r="C16">
        <v>297</v>
      </c>
      <c r="D16">
        <v>300</v>
      </c>
      <c r="F16">
        <f>(D16/D17*B17/D17)*D17</f>
        <v>146.5</v>
      </c>
      <c r="G16">
        <f>(C17/D17*D16/D17)*D17</f>
        <v>153.5</v>
      </c>
      <c r="H16">
        <f>SUM(F16:G16)</f>
        <v>300</v>
      </c>
    </row>
    <row r="17" spans="2:7" x14ac:dyDescent="0.25">
      <c r="B17">
        <f>SUM(B15:B16)</f>
        <v>293</v>
      </c>
      <c r="C17">
        <f>SUM(C15:C16)</f>
        <v>307</v>
      </c>
      <c r="D17">
        <f>SUM(D15:D16)</f>
        <v>600</v>
      </c>
      <c r="F17">
        <f>SUM(F15:F16)</f>
        <v>293</v>
      </c>
      <c r="G17">
        <f>SUM(G15:G16)</f>
        <v>307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14" sqref="H14"/>
    </sheetView>
  </sheetViews>
  <sheetFormatPr defaultRowHeight="15" x14ac:dyDescent="0.25"/>
  <cols>
    <col min="1" max="1" width="25" customWidth="1"/>
    <col min="2" max="2" width="23.85546875" customWidth="1"/>
    <col min="3" max="3" width="17.140625" customWidth="1"/>
    <col min="4" max="4" width="23.5703125" customWidth="1"/>
    <col min="5" max="5" width="26.28515625" customWidth="1"/>
  </cols>
  <sheetData>
    <row r="1" spans="1:5" x14ac:dyDescent="0.25">
      <c r="A1" t="s">
        <v>12</v>
      </c>
      <c r="B1" t="s">
        <v>13</v>
      </c>
      <c r="C1" t="s">
        <v>16</v>
      </c>
    </row>
    <row r="2" spans="1:5" ht="15.75" thickBot="1" x14ac:dyDescent="0.3">
      <c r="A2" s="2">
        <v>1.5</v>
      </c>
      <c r="B2" s="2">
        <v>99</v>
      </c>
    </row>
    <row r="3" spans="1:5" x14ac:dyDescent="0.25">
      <c r="A3" s="2">
        <v>1.7</v>
      </c>
      <c r="B3" s="2">
        <v>98</v>
      </c>
      <c r="C3" s="7"/>
      <c r="D3" s="7" t="s">
        <v>12</v>
      </c>
      <c r="E3" s="7" t="s">
        <v>13</v>
      </c>
    </row>
    <row r="4" spans="1:5" x14ac:dyDescent="0.25">
      <c r="A4" s="2">
        <v>0</v>
      </c>
      <c r="B4" s="2">
        <v>99</v>
      </c>
      <c r="C4" s="5" t="s">
        <v>17</v>
      </c>
      <c r="D4" s="5">
        <v>1.0666666666666667</v>
      </c>
      <c r="E4" s="5">
        <v>98.666666666666671</v>
      </c>
    </row>
    <row r="5" spans="1:5" x14ac:dyDescent="0.25">
      <c r="C5" s="5" t="s">
        <v>18</v>
      </c>
      <c r="D5" s="5">
        <v>0.86333333333333284</v>
      </c>
      <c r="E5" s="5">
        <v>0.33333333333333331</v>
      </c>
    </row>
    <row r="6" spans="1:5" x14ac:dyDescent="0.25">
      <c r="C6" s="5" t="s">
        <v>19</v>
      </c>
      <c r="D6" s="5">
        <v>3</v>
      </c>
      <c r="E6" s="5">
        <v>3</v>
      </c>
    </row>
    <row r="7" spans="1:5" x14ac:dyDescent="0.25">
      <c r="C7" s="5" t="s">
        <v>20</v>
      </c>
      <c r="D7" s="5">
        <v>0</v>
      </c>
      <c r="E7" s="5"/>
    </row>
    <row r="8" spans="1:5" x14ac:dyDescent="0.25">
      <c r="C8" s="5" t="s">
        <v>21</v>
      </c>
      <c r="D8" s="5">
        <v>3</v>
      </c>
      <c r="E8" s="5"/>
    </row>
    <row r="9" spans="1:5" x14ac:dyDescent="0.25">
      <c r="C9" s="5" t="s">
        <v>22</v>
      </c>
      <c r="D9" s="5">
        <v>-154.53392953019923</v>
      </c>
      <c r="E9" s="5"/>
    </row>
    <row r="10" spans="1:5" x14ac:dyDescent="0.25">
      <c r="C10" s="5" t="s">
        <v>23</v>
      </c>
      <c r="D10" s="5">
        <v>2.9874712903662905E-7</v>
      </c>
      <c r="E10" s="5"/>
    </row>
    <row r="11" spans="1:5" x14ac:dyDescent="0.25">
      <c r="C11" s="5" t="s">
        <v>24</v>
      </c>
      <c r="D11" s="5">
        <v>2.3533634348018233</v>
      </c>
      <c r="E11" s="5"/>
    </row>
    <row r="12" spans="1:5" x14ac:dyDescent="0.25">
      <c r="C12" s="5" t="s">
        <v>25</v>
      </c>
      <c r="D12" s="5">
        <v>5.9749425807325811E-7</v>
      </c>
      <c r="E12" s="5"/>
    </row>
    <row r="13" spans="1:5" ht="15.75" thickBot="1" x14ac:dyDescent="0.3">
      <c r="C13" s="6" t="s">
        <v>26</v>
      </c>
      <c r="D13" s="6">
        <v>3.1824463052837091</v>
      </c>
      <c r="E13" s="6"/>
    </row>
    <row r="14" spans="1:5" x14ac:dyDescent="0.25">
      <c r="A14" t="s">
        <v>8</v>
      </c>
      <c r="B14" t="s">
        <v>9</v>
      </c>
      <c r="C14" t="s">
        <v>16</v>
      </c>
    </row>
    <row r="15" spans="1:5" ht="15.75" thickBot="1" x14ac:dyDescent="0.3">
      <c r="A15" s="2">
        <v>86</v>
      </c>
      <c r="B15" s="2">
        <v>40</v>
      </c>
    </row>
    <row r="16" spans="1:5" x14ac:dyDescent="0.25">
      <c r="A16" s="2">
        <v>86</v>
      </c>
      <c r="B16" s="2">
        <v>28</v>
      </c>
      <c r="C16" s="7"/>
      <c r="D16" s="7" t="s">
        <v>8</v>
      </c>
      <c r="E16" s="7" t="s">
        <v>9</v>
      </c>
    </row>
    <row r="17" spans="1:5" x14ac:dyDescent="0.25">
      <c r="A17" s="2">
        <v>85</v>
      </c>
      <c r="B17" s="2">
        <v>15</v>
      </c>
      <c r="C17" s="5" t="s">
        <v>17</v>
      </c>
      <c r="D17" s="5">
        <v>85.666666666666671</v>
      </c>
      <c r="E17" s="5">
        <v>27.666666666666668</v>
      </c>
    </row>
    <row r="18" spans="1:5" x14ac:dyDescent="0.25">
      <c r="C18" s="5" t="s">
        <v>18</v>
      </c>
      <c r="D18" s="5">
        <v>0.33333333333333331</v>
      </c>
      <c r="E18" s="5">
        <v>156.33333333333326</v>
      </c>
    </row>
    <row r="19" spans="1:5" x14ac:dyDescent="0.25">
      <c r="C19" s="5" t="s">
        <v>19</v>
      </c>
      <c r="D19" s="5">
        <v>3</v>
      </c>
      <c r="E19" s="5">
        <v>3</v>
      </c>
    </row>
    <row r="20" spans="1:5" x14ac:dyDescent="0.25">
      <c r="C20" s="5" t="s">
        <v>20</v>
      </c>
      <c r="D20" s="5">
        <v>0</v>
      </c>
      <c r="E20" s="5"/>
    </row>
    <row r="21" spans="1:5" x14ac:dyDescent="0.25">
      <c r="C21" s="5" t="s">
        <v>21</v>
      </c>
      <c r="D21" s="5">
        <v>2</v>
      </c>
      <c r="E21" s="5"/>
    </row>
    <row r="22" spans="1:5" x14ac:dyDescent="0.25">
      <c r="C22" s="5" t="s">
        <v>22</v>
      </c>
      <c r="D22" s="5">
        <v>8.0260215098513026</v>
      </c>
      <c r="E22" s="5"/>
    </row>
    <row r="23" spans="1:5" x14ac:dyDescent="0.25">
      <c r="C23" s="5" t="s">
        <v>23</v>
      </c>
      <c r="D23" s="5">
        <v>7.5857340322587029E-3</v>
      </c>
      <c r="E23" s="5"/>
    </row>
    <row r="24" spans="1:5" x14ac:dyDescent="0.25">
      <c r="C24" s="5" t="s">
        <v>24</v>
      </c>
      <c r="D24" s="5">
        <v>2.9199855803537269</v>
      </c>
      <c r="E24" s="5"/>
    </row>
    <row r="25" spans="1:5" x14ac:dyDescent="0.25">
      <c r="C25" s="5" t="s">
        <v>25</v>
      </c>
      <c r="D25" s="5">
        <v>1.5171468064517406E-2</v>
      </c>
      <c r="E25" s="5"/>
    </row>
    <row r="26" spans="1:5" ht="15.75" thickBot="1" x14ac:dyDescent="0.3">
      <c r="C26" s="6" t="s">
        <v>26</v>
      </c>
      <c r="D26" s="6">
        <v>4.3026527297494637</v>
      </c>
      <c r="E26" s="6"/>
    </row>
    <row r="27" spans="1:5" x14ac:dyDescent="0.25">
      <c r="A27" t="s">
        <v>4</v>
      </c>
      <c r="B27" t="s">
        <v>5</v>
      </c>
      <c r="C27" t="s">
        <v>16</v>
      </c>
    </row>
    <row r="28" spans="1:5" ht="15.75" thickBot="1" x14ac:dyDescent="0.3">
      <c r="A28" s="2">
        <v>94</v>
      </c>
      <c r="B28" s="2">
        <v>1</v>
      </c>
    </row>
    <row r="29" spans="1:5" x14ac:dyDescent="0.25">
      <c r="A29" s="2">
        <v>98</v>
      </c>
      <c r="B29" s="2">
        <v>1</v>
      </c>
      <c r="C29" s="7"/>
      <c r="D29" s="7" t="s">
        <v>4</v>
      </c>
      <c r="E29" s="7" t="s">
        <v>5</v>
      </c>
    </row>
    <row r="30" spans="1:5" x14ac:dyDescent="0.25">
      <c r="A30" s="2">
        <v>98</v>
      </c>
      <c r="B30" s="2">
        <v>1</v>
      </c>
      <c r="C30" s="5" t="s">
        <v>17</v>
      </c>
      <c r="D30" s="5">
        <v>96.666666666666671</v>
      </c>
      <c r="E30" s="5">
        <v>1</v>
      </c>
    </row>
    <row r="31" spans="1:5" x14ac:dyDescent="0.25">
      <c r="C31" s="5" t="s">
        <v>18</v>
      </c>
      <c r="D31" s="5">
        <v>5.3333333333333339</v>
      </c>
      <c r="E31" s="5">
        <v>0</v>
      </c>
    </row>
    <row r="32" spans="1:5" x14ac:dyDescent="0.25">
      <c r="C32" s="5" t="s">
        <v>19</v>
      </c>
      <c r="D32" s="5">
        <v>3</v>
      </c>
      <c r="E32" s="5">
        <v>3</v>
      </c>
    </row>
    <row r="33" spans="3:5" x14ac:dyDescent="0.25">
      <c r="C33" s="5" t="s">
        <v>20</v>
      </c>
      <c r="D33" s="5">
        <v>0</v>
      </c>
      <c r="E33" s="5"/>
    </row>
    <row r="34" spans="3:5" x14ac:dyDescent="0.25">
      <c r="C34" s="5" t="s">
        <v>21</v>
      </c>
      <c r="D34" s="5">
        <v>2</v>
      </c>
      <c r="E34" s="5"/>
    </row>
    <row r="35" spans="3:5" x14ac:dyDescent="0.25">
      <c r="C35" s="5" t="s">
        <v>22</v>
      </c>
      <c r="D35" s="5">
        <v>71.75</v>
      </c>
      <c r="E35" s="5"/>
    </row>
    <row r="36" spans="3:5" x14ac:dyDescent="0.25">
      <c r="C36" s="5" t="s">
        <v>23</v>
      </c>
      <c r="D36" s="5">
        <v>9.709562797116032E-5</v>
      </c>
      <c r="E36" s="5"/>
    </row>
    <row r="37" spans="3:5" x14ac:dyDescent="0.25">
      <c r="C37" s="5" t="s">
        <v>24</v>
      </c>
      <c r="D37" s="5">
        <v>2.9199855803537269</v>
      </c>
      <c r="E37" s="5"/>
    </row>
    <row r="38" spans="3:5" x14ac:dyDescent="0.25">
      <c r="C38" s="5" t="s">
        <v>25</v>
      </c>
      <c r="D38" s="5">
        <v>1.9419125594232064E-4</v>
      </c>
      <c r="E38" s="5"/>
    </row>
    <row r="39" spans="3:5" ht="15.75" thickBot="1" x14ac:dyDescent="0.3">
      <c r="C39" s="6" t="s">
        <v>26</v>
      </c>
      <c r="D39" s="6">
        <v>4.3026527297494637</v>
      </c>
      <c r="E39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</vt:lpstr>
      <vt:lpstr>Chi-squared</vt:lpstr>
      <vt:lpstr>T-tests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Richard Gell</cp:lastModifiedBy>
  <cp:lastPrinted>2015-03-19T17:29:46Z</cp:lastPrinted>
  <dcterms:created xsi:type="dcterms:W3CDTF">2015-03-19T12:45:03Z</dcterms:created>
  <dcterms:modified xsi:type="dcterms:W3CDTF">2015-09-13T22:32:32Z</dcterms:modified>
</cp:coreProperties>
</file>