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ocalAdmin\Desktop\PhD\Paper 2\Supporting Data\Fig 2\"/>
    </mc:Choice>
  </mc:AlternateContent>
  <bookViews>
    <workbookView xWindow="0" yWindow="0" windowWidth="28800" windowHeight="12435" activeTab="1"/>
  </bookViews>
  <sheets>
    <sheet name="Fig 2b Ca with distance" sheetId="5" r:id="rId1"/>
    <sheet name="Fig 2c LTS vs AP" sheetId="6" r:id="rId2"/>
    <sheet name="Fig 2d cuEPSP&amp; OI rel to LTS" sheetId="1" r:id="rId3"/>
    <sheet name="Fig2 e-g kinetics rel to LTS" sheetId="3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3" i="6" l="1"/>
  <c r="M32" i="6"/>
  <c r="L33" i="6"/>
  <c r="L32" i="6"/>
  <c r="L61" i="3"/>
  <c r="B26" i="1"/>
  <c r="C26" i="1"/>
  <c r="D26" i="1"/>
  <c r="E26" i="1"/>
  <c r="F26" i="1"/>
  <c r="G26" i="1"/>
  <c r="I26" i="1"/>
  <c r="K26" i="1"/>
  <c r="L26" i="1"/>
  <c r="M26" i="1"/>
  <c r="N26" i="1"/>
  <c r="O26" i="1"/>
  <c r="P26" i="1"/>
  <c r="Q26" i="1"/>
  <c r="S26" i="1"/>
  <c r="T26" i="1"/>
  <c r="U26" i="1"/>
  <c r="V26" i="1"/>
  <c r="W26" i="1"/>
  <c r="X26" i="1"/>
  <c r="Y26" i="1"/>
  <c r="AA26" i="1"/>
  <c r="AB26" i="1"/>
  <c r="AC26" i="1"/>
  <c r="AD26" i="1"/>
  <c r="AF26" i="1"/>
  <c r="AE26" i="1"/>
  <c r="B28" i="1"/>
  <c r="F28" i="1"/>
  <c r="G28" i="1"/>
  <c r="I28" i="1"/>
  <c r="K28" i="1"/>
  <c r="L28" i="1"/>
  <c r="M28" i="1"/>
  <c r="O28" i="1"/>
  <c r="P28" i="1"/>
  <c r="Q28" i="1"/>
  <c r="S28" i="1"/>
  <c r="T28" i="1"/>
  <c r="U28" i="1"/>
  <c r="W28" i="1"/>
  <c r="X28" i="1"/>
  <c r="Y28" i="1"/>
  <c r="AA28" i="1"/>
  <c r="AB28" i="1"/>
  <c r="AC28" i="1"/>
  <c r="AD28" i="1"/>
  <c r="AG28" i="1"/>
  <c r="AF28" i="1"/>
  <c r="E27" i="1"/>
  <c r="F27" i="1"/>
  <c r="G27" i="1"/>
  <c r="I27" i="1"/>
  <c r="K27" i="1"/>
  <c r="M27" i="1"/>
  <c r="O27" i="1"/>
  <c r="P27" i="1"/>
  <c r="Q27" i="1"/>
  <c r="S27" i="1"/>
  <c r="T27" i="1"/>
  <c r="U27" i="1"/>
  <c r="W27" i="1"/>
  <c r="AG27" i="1"/>
  <c r="AF27" i="1"/>
  <c r="AG26" i="1"/>
  <c r="D25" i="1"/>
  <c r="E25" i="1"/>
  <c r="F25" i="1"/>
  <c r="G25" i="1"/>
  <c r="I25" i="1"/>
  <c r="L25" i="1"/>
  <c r="M25" i="1"/>
  <c r="N25" i="1"/>
  <c r="O25" i="1"/>
  <c r="P25" i="1"/>
  <c r="Q25" i="1"/>
  <c r="S25" i="1"/>
  <c r="T25" i="1"/>
  <c r="U25" i="1"/>
  <c r="V25" i="1"/>
  <c r="W25" i="1"/>
  <c r="AG25" i="1"/>
  <c r="AF25" i="1"/>
  <c r="B24" i="1"/>
  <c r="C24" i="1"/>
  <c r="D24" i="1"/>
  <c r="E24" i="1"/>
  <c r="F24" i="1"/>
  <c r="G24" i="1"/>
  <c r="I24" i="1"/>
  <c r="L24" i="1"/>
  <c r="M24" i="1"/>
  <c r="N24" i="1"/>
  <c r="O24" i="1"/>
  <c r="P24" i="1"/>
  <c r="Q24" i="1"/>
  <c r="S24" i="1"/>
  <c r="T24" i="1"/>
  <c r="V24" i="1"/>
  <c r="W24" i="1"/>
  <c r="X24" i="1"/>
  <c r="Y24" i="1"/>
  <c r="AA24" i="1"/>
  <c r="AB24" i="1"/>
  <c r="AC24" i="1"/>
  <c r="AD24" i="1"/>
  <c r="AG24" i="1"/>
  <c r="AF24" i="1"/>
  <c r="AE28" i="1"/>
  <c r="AE27" i="1"/>
  <c r="AE25" i="1"/>
  <c r="AE24" i="1"/>
  <c r="D23" i="1"/>
  <c r="E23" i="1"/>
  <c r="F23" i="1"/>
  <c r="G23" i="1"/>
  <c r="I23" i="1"/>
  <c r="L23" i="1"/>
  <c r="M23" i="1"/>
  <c r="N23" i="1"/>
  <c r="O23" i="1"/>
  <c r="P23" i="1"/>
  <c r="S23" i="1"/>
  <c r="T23" i="1"/>
  <c r="V23" i="1"/>
  <c r="W23" i="1"/>
  <c r="X23" i="1"/>
  <c r="AA23" i="1"/>
  <c r="AB23" i="1"/>
  <c r="AC23" i="1"/>
  <c r="AG23" i="1"/>
  <c r="AF23" i="1"/>
  <c r="AE23" i="1"/>
  <c r="AA16" i="1"/>
  <c r="Y16" i="1"/>
  <c r="Z16" i="1"/>
  <c r="AB16" i="1"/>
  <c r="AD16" i="1"/>
  <c r="AC16" i="1"/>
  <c r="B30" i="3"/>
  <c r="F30" i="3"/>
  <c r="G30" i="3"/>
  <c r="I30" i="3"/>
  <c r="K30" i="3"/>
  <c r="L30" i="3"/>
  <c r="M30" i="3"/>
  <c r="O30" i="3"/>
  <c r="P30" i="3"/>
  <c r="Q30" i="3"/>
  <c r="S30" i="3"/>
  <c r="T30" i="3"/>
  <c r="U30" i="3"/>
  <c r="W30" i="3"/>
  <c r="X30" i="3"/>
  <c r="Y30" i="3"/>
  <c r="AA30" i="3"/>
  <c r="AB30" i="3"/>
  <c r="AC30" i="3"/>
  <c r="AD30" i="3"/>
  <c r="E29" i="3"/>
  <c r="F29" i="3"/>
  <c r="I29" i="3"/>
  <c r="K29" i="3"/>
  <c r="L29" i="3"/>
  <c r="M29" i="3"/>
  <c r="O29" i="3"/>
  <c r="P29" i="3"/>
  <c r="Q29" i="3"/>
  <c r="S29" i="3"/>
  <c r="T29" i="3"/>
  <c r="U29" i="3"/>
  <c r="W29" i="3"/>
  <c r="B28" i="3"/>
  <c r="C28" i="3"/>
  <c r="D28" i="3"/>
  <c r="E28" i="3"/>
  <c r="F28" i="3"/>
  <c r="G28" i="3"/>
  <c r="I28" i="3"/>
  <c r="K28" i="3"/>
  <c r="L28" i="3"/>
  <c r="M28" i="3"/>
  <c r="N28" i="3"/>
  <c r="O28" i="3"/>
  <c r="P28" i="3"/>
  <c r="Q28" i="3"/>
  <c r="S28" i="3"/>
  <c r="T28" i="3"/>
  <c r="U28" i="3"/>
  <c r="V28" i="3"/>
  <c r="W28" i="3"/>
  <c r="X28" i="3"/>
  <c r="Y28" i="3"/>
  <c r="AA28" i="3"/>
  <c r="AB28" i="3"/>
  <c r="AC28" i="3"/>
  <c r="AD28" i="3"/>
  <c r="D27" i="3"/>
  <c r="E27" i="3"/>
  <c r="F27" i="3"/>
  <c r="G27" i="3"/>
  <c r="I27" i="3"/>
  <c r="L27" i="3"/>
  <c r="M27" i="3"/>
  <c r="N27" i="3"/>
  <c r="O27" i="3"/>
  <c r="P27" i="3"/>
  <c r="Q27" i="3"/>
  <c r="S27" i="3"/>
  <c r="T27" i="3"/>
  <c r="U27" i="3"/>
  <c r="V27" i="3"/>
  <c r="W27" i="3"/>
  <c r="B26" i="3"/>
  <c r="C26" i="3"/>
  <c r="D26" i="3"/>
  <c r="E26" i="3"/>
  <c r="F26" i="3"/>
  <c r="G26" i="3"/>
  <c r="I26" i="3"/>
  <c r="L26" i="3"/>
  <c r="M26" i="3"/>
  <c r="N26" i="3"/>
  <c r="O26" i="3"/>
  <c r="P26" i="3"/>
  <c r="Q26" i="3"/>
  <c r="S26" i="3"/>
  <c r="T26" i="3"/>
  <c r="V26" i="3"/>
  <c r="W26" i="3"/>
  <c r="X26" i="3"/>
  <c r="Y26" i="3"/>
  <c r="AA26" i="3"/>
  <c r="AB26" i="3"/>
  <c r="AC26" i="3"/>
  <c r="AD26" i="3"/>
  <c r="D25" i="3"/>
  <c r="E25" i="3"/>
  <c r="F25" i="3"/>
  <c r="G25" i="3"/>
  <c r="I25" i="3"/>
  <c r="L25" i="3"/>
  <c r="M25" i="3"/>
  <c r="N25" i="3"/>
  <c r="O25" i="3"/>
  <c r="P25" i="3"/>
  <c r="S25" i="3"/>
  <c r="T25" i="3"/>
  <c r="V25" i="3"/>
  <c r="W25" i="3"/>
  <c r="X25" i="3"/>
  <c r="AA25" i="3"/>
  <c r="AB25" i="3"/>
  <c r="AC25" i="3"/>
  <c r="AD92" i="3"/>
  <c r="AD94" i="3"/>
  <c r="AD70" i="3"/>
  <c r="AD59" i="3"/>
  <c r="AD63" i="3"/>
  <c r="AD61" i="3"/>
  <c r="AD40" i="3"/>
  <c r="AD3" i="3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3" i="6"/>
  <c r="D32" i="6"/>
  <c r="AG41" i="3"/>
  <c r="AG42" i="3"/>
  <c r="AG43" i="3"/>
  <c r="AG44" i="3"/>
  <c r="AG45" i="3"/>
  <c r="AG46" i="3"/>
  <c r="AG47" i="3"/>
  <c r="AG48" i="3"/>
  <c r="AG49" i="3"/>
  <c r="AG50" i="3"/>
  <c r="AG51" i="3"/>
  <c r="AG52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13" i="3"/>
  <c r="AG5" i="3"/>
  <c r="AG6" i="3"/>
  <c r="AG7" i="3"/>
  <c r="AG8" i="3"/>
  <c r="AG9" i="3"/>
  <c r="AG10" i="3"/>
  <c r="AG11" i="3"/>
  <c r="AG12" i="3"/>
  <c r="AG13" i="3"/>
  <c r="AG14" i="3"/>
  <c r="AG4" i="3"/>
  <c r="AF13" i="1"/>
  <c r="AF4" i="1"/>
  <c r="C33" i="6"/>
  <c r="F33" i="6"/>
  <c r="G33" i="6"/>
  <c r="B33" i="6"/>
  <c r="B32" i="6"/>
  <c r="C32" i="6"/>
  <c r="F32" i="6"/>
  <c r="G32" i="6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S94" i="3"/>
  <c r="S93" i="3"/>
  <c r="S92" i="3"/>
  <c r="S90" i="3"/>
  <c r="S89" i="3"/>
  <c r="S63" i="3"/>
  <c r="S62" i="3"/>
  <c r="S61" i="3"/>
  <c r="S60" i="3"/>
  <c r="S59" i="3"/>
  <c r="S58" i="3"/>
  <c r="P92" i="3"/>
  <c r="B61" i="3"/>
  <c r="AC63" i="3"/>
  <c r="AB63" i="3"/>
  <c r="AA63" i="3"/>
  <c r="Y63" i="3"/>
  <c r="X63" i="3"/>
  <c r="W63" i="3"/>
  <c r="U63" i="3"/>
  <c r="T63" i="3"/>
  <c r="Q63" i="3"/>
  <c r="P63" i="3"/>
  <c r="O63" i="3"/>
  <c r="M63" i="3"/>
  <c r="L63" i="3"/>
  <c r="K63" i="3"/>
  <c r="I63" i="3"/>
  <c r="G63" i="3"/>
  <c r="F63" i="3"/>
  <c r="B63" i="3"/>
  <c r="W62" i="3"/>
  <c r="U62" i="3"/>
  <c r="T62" i="3"/>
  <c r="Q62" i="3"/>
  <c r="P62" i="3"/>
  <c r="O62" i="3"/>
  <c r="M62" i="3"/>
  <c r="L62" i="3"/>
  <c r="K62" i="3"/>
  <c r="I62" i="3"/>
  <c r="G62" i="3"/>
  <c r="F62" i="3"/>
  <c r="E62" i="3"/>
  <c r="AC61" i="3"/>
  <c r="AB61" i="3"/>
  <c r="AA61" i="3"/>
  <c r="Y61" i="3"/>
  <c r="X61" i="3"/>
  <c r="W61" i="3"/>
  <c r="V61" i="3"/>
  <c r="U61" i="3"/>
  <c r="T61" i="3"/>
  <c r="Q61" i="3"/>
  <c r="P61" i="3"/>
  <c r="O61" i="3"/>
  <c r="N61" i="3"/>
  <c r="M61" i="3"/>
  <c r="K61" i="3"/>
  <c r="I61" i="3"/>
  <c r="G61" i="3"/>
  <c r="F61" i="3"/>
  <c r="E61" i="3"/>
  <c r="D61" i="3"/>
  <c r="C61" i="3"/>
  <c r="W60" i="3"/>
  <c r="V60" i="3"/>
  <c r="U60" i="3"/>
  <c r="T60" i="3"/>
  <c r="Q60" i="3"/>
  <c r="P60" i="3"/>
  <c r="O60" i="3"/>
  <c r="N60" i="3"/>
  <c r="M60" i="3"/>
  <c r="L60" i="3"/>
  <c r="I60" i="3"/>
  <c r="G60" i="3"/>
  <c r="F60" i="3"/>
  <c r="E60" i="3"/>
  <c r="D60" i="3"/>
  <c r="AC59" i="3"/>
  <c r="AB59" i="3"/>
  <c r="AA59" i="3"/>
  <c r="Y59" i="3"/>
  <c r="X59" i="3"/>
  <c r="W59" i="3"/>
  <c r="V59" i="3"/>
  <c r="T59" i="3"/>
  <c r="Q59" i="3"/>
  <c r="P59" i="3"/>
  <c r="O59" i="3"/>
  <c r="N59" i="3"/>
  <c r="M59" i="3"/>
  <c r="L59" i="3"/>
  <c r="I59" i="3"/>
  <c r="G59" i="3"/>
  <c r="F59" i="3"/>
  <c r="E59" i="3"/>
  <c r="D59" i="3"/>
  <c r="C59" i="3"/>
  <c r="B59" i="3"/>
  <c r="AC58" i="3"/>
  <c r="AB58" i="3"/>
  <c r="AA58" i="3"/>
  <c r="X58" i="3"/>
  <c r="W58" i="3"/>
  <c r="V58" i="3"/>
  <c r="T58" i="3"/>
  <c r="P58" i="3"/>
  <c r="O58" i="3"/>
  <c r="N58" i="3"/>
  <c r="M58" i="3"/>
  <c r="L58" i="3"/>
  <c r="I58" i="3"/>
  <c r="G58" i="3"/>
  <c r="F58" i="3"/>
  <c r="E58" i="3"/>
  <c r="D58" i="3"/>
  <c r="X90" i="3"/>
  <c r="AB89" i="3"/>
  <c r="AC89" i="3"/>
  <c r="AB90" i="3"/>
  <c r="AC90" i="3"/>
  <c r="AB92" i="3"/>
  <c r="AC92" i="3"/>
  <c r="AB94" i="3"/>
  <c r="AC94" i="3"/>
  <c r="AA90" i="3"/>
  <c r="AA92" i="3"/>
  <c r="AA94" i="3"/>
  <c r="AA89" i="3"/>
  <c r="Y90" i="3"/>
  <c r="Y92" i="3"/>
  <c r="Y94" i="3"/>
  <c r="X94" i="3"/>
  <c r="X92" i="3"/>
  <c r="W89" i="3"/>
  <c r="W90" i="3"/>
  <c r="W92" i="3"/>
  <c r="W93" i="3"/>
  <c r="W94" i="3"/>
  <c r="V89" i="3"/>
  <c r="V90" i="3"/>
  <c r="V91" i="3"/>
  <c r="V92" i="3"/>
  <c r="U92" i="3"/>
  <c r="U93" i="3"/>
  <c r="U94" i="3"/>
  <c r="U91" i="3"/>
  <c r="T89" i="3"/>
  <c r="T90" i="3"/>
  <c r="T91" i="3"/>
  <c r="T92" i="3"/>
  <c r="T93" i="3"/>
  <c r="T94" i="3"/>
  <c r="Q91" i="3"/>
  <c r="Q92" i="3"/>
  <c r="Q93" i="3"/>
  <c r="Q94" i="3"/>
  <c r="Q90" i="3"/>
  <c r="P89" i="3"/>
  <c r="P90" i="3"/>
  <c r="P91" i="3"/>
  <c r="P93" i="3"/>
  <c r="P94" i="3"/>
  <c r="O89" i="3"/>
  <c r="O90" i="3"/>
  <c r="O91" i="3"/>
  <c r="O92" i="3"/>
  <c r="O93" i="3"/>
  <c r="O94" i="3"/>
  <c r="N89" i="3"/>
  <c r="N90" i="3"/>
  <c r="N91" i="3"/>
  <c r="N92" i="3"/>
  <c r="L94" i="3"/>
  <c r="L89" i="3"/>
  <c r="L90" i="3"/>
  <c r="L91" i="3"/>
  <c r="L92" i="3"/>
  <c r="G91" i="3"/>
  <c r="G94" i="3"/>
  <c r="G92" i="3"/>
  <c r="F89" i="3"/>
  <c r="F90" i="3"/>
  <c r="F91" i="3"/>
  <c r="F93" i="3"/>
  <c r="F94" i="3"/>
  <c r="F92" i="3"/>
  <c r="E89" i="3"/>
  <c r="E90" i="3"/>
  <c r="E91" i="3"/>
  <c r="E93" i="3"/>
  <c r="E92" i="3"/>
  <c r="D89" i="3"/>
  <c r="D90" i="3"/>
  <c r="D91" i="3"/>
  <c r="D92" i="3"/>
  <c r="C90" i="3"/>
  <c r="C92" i="3"/>
  <c r="B94" i="3"/>
  <c r="B90" i="3"/>
  <c r="B92" i="3"/>
  <c r="AF14" i="3"/>
  <c r="AC70" i="3"/>
  <c r="AC40" i="3"/>
  <c r="AC3" i="3"/>
  <c r="AB70" i="3"/>
  <c r="AB40" i="3"/>
  <c r="AB3" i="3"/>
  <c r="Z70" i="3"/>
  <c r="Z40" i="3"/>
  <c r="Z3" i="3"/>
  <c r="AA40" i="3"/>
  <c r="AA70" i="3"/>
  <c r="AA3" i="3"/>
  <c r="AF4" i="3"/>
  <c r="Y40" i="3"/>
  <c r="Y70" i="3"/>
  <c r="Y3" i="3"/>
  <c r="U40" i="3"/>
  <c r="V40" i="3"/>
  <c r="W40" i="3"/>
  <c r="X40" i="3"/>
  <c r="U70" i="3"/>
  <c r="V70" i="3"/>
  <c r="W70" i="3"/>
  <c r="X70" i="3"/>
  <c r="AF5" i="3"/>
  <c r="AF6" i="3"/>
  <c r="AF7" i="3"/>
  <c r="AF8" i="3"/>
  <c r="AF9" i="3"/>
  <c r="AF10" i="3"/>
  <c r="AF11" i="3"/>
  <c r="AF12" i="3"/>
  <c r="U3" i="3"/>
  <c r="V3" i="3"/>
  <c r="W3" i="3"/>
  <c r="X3" i="3"/>
  <c r="AF5" i="1"/>
  <c r="AF6" i="1"/>
  <c r="AF7" i="1"/>
  <c r="AF8" i="1"/>
  <c r="AF9" i="1"/>
  <c r="AF10" i="1"/>
  <c r="AF11" i="1"/>
  <c r="AF12" i="1"/>
  <c r="AF14" i="1"/>
  <c r="AF15" i="1"/>
  <c r="T70" i="3"/>
  <c r="T40" i="3"/>
  <c r="T3" i="3"/>
  <c r="S70" i="3"/>
  <c r="S40" i="3"/>
  <c r="S3" i="3"/>
  <c r="R70" i="3"/>
  <c r="R40" i="3"/>
  <c r="R3" i="3"/>
  <c r="Q70" i="3"/>
  <c r="Q40" i="3"/>
  <c r="Q3" i="3"/>
  <c r="O40" i="3"/>
  <c r="P40" i="3"/>
  <c r="P70" i="3"/>
  <c r="O70" i="3"/>
  <c r="P3" i="3"/>
  <c r="O3" i="3"/>
  <c r="K40" i="3"/>
  <c r="K70" i="3"/>
  <c r="K3" i="3"/>
  <c r="L40" i="3"/>
  <c r="L70" i="3"/>
  <c r="L3" i="3"/>
  <c r="M40" i="3"/>
  <c r="M70" i="3"/>
  <c r="M3" i="3"/>
  <c r="N40" i="3"/>
  <c r="N70" i="3"/>
  <c r="N3" i="3"/>
  <c r="J40" i="3"/>
  <c r="J70" i="3"/>
  <c r="J3" i="3"/>
  <c r="B40" i="3"/>
  <c r="I40" i="3"/>
  <c r="I70" i="3"/>
  <c r="I3" i="3"/>
  <c r="C40" i="3"/>
  <c r="D40" i="3"/>
  <c r="E40" i="3"/>
  <c r="F40" i="3"/>
  <c r="G40" i="3"/>
  <c r="H40" i="3"/>
  <c r="C70" i="3"/>
  <c r="D70" i="3"/>
  <c r="E70" i="3"/>
  <c r="F70" i="3"/>
  <c r="G70" i="3"/>
  <c r="H70" i="3"/>
  <c r="B70" i="3"/>
  <c r="C3" i="3"/>
  <c r="D3" i="3"/>
  <c r="E3" i="3"/>
  <c r="F3" i="3"/>
  <c r="G3" i="3"/>
  <c r="H3" i="3"/>
  <c r="B3" i="3"/>
  <c r="AF59" i="3"/>
  <c r="AF61" i="3"/>
  <c r="AG63" i="3"/>
  <c r="AF93" i="3"/>
  <c r="AG25" i="3"/>
  <c r="AE28" i="3"/>
  <c r="AG29" i="3"/>
  <c r="AF90" i="3"/>
  <c r="AG89" i="3"/>
  <c r="AF60" i="3"/>
  <c r="AF28" i="3"/>
  <c r="AF27" i="3"/>
  <c r="AF58" i="3"/>
  <c r="AG60" i="3"/>
  <c r="AG26" i="3"/>
  <c r="AG30" i="3"/>
  <c r="AF25" i="3"/>
  <c r="AE29" i="3"/>
  <c r="AG92" i="3"/>
  <c r="AG94" i="3"/>
  <c r="AF92" i="3"/>
  <c r="AG90" i="3"/>
  <c r="AF89" i="3"/>
  <c r="AF62" i="3"/>
  <c r="AG62" i="3"/>
  <c r="AF91" i="3"/>
  <c r="AF94" i="3"/>
  <c r="AG93" i="3"/>
  <c r="AG91" i="3"/>
  <c r="AG58" i="3"/>
  <c r="AG59" i="3"/>
  <c r="AG61" i="3"/>
  <c r="AF63" i="3"/>
  <c r="AF26" i="3"/>
  <c r="AF30" i="3"/>
  <c r="AG27" i="3"/>
  <c r="AE26" i="3"/>
  <c r="AE27" i="3"/>
  <c r="AG28" i="3"/>
  <c r="AE25" i="3"/>
  <c r="AE30" i="3"/>
  <c r="AF29" i="3"/>
</calcChain>
</file>

<file path=xl/comments1.xml><?xml version="1.0" encoding="utf-8"?>
<comments xmlns="http://schemas.openxmlformats.org/spreadsheetml/2006/main">
  <authors>
    <author>LocalAdmin</author>
  </authors>
  <commentList>
    <comment ref="F15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-58
</t>
        </r>
      </text>
    </comment>
  </commentList>
</comments>
</file>

<file path=xl/comments2.xml><?xml version="1.0" encoding="utf-8"?>
<comments xmlns="http://schemas.openxmlformats.org/spreadsheetml/2006/main">
  <authors>
    <author>LocalAdmin</author>
  </authors>
  <commentList>
    <comment ref="Z13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16,2 just single measurement at very beginning of exp</t>
        </r>
      </text>
    </comment>
  </commentList>
</comments>
</file>

<file path=xl/comments3.xml><?xml version="1.0" encoding="utf-8"?>
<comments xmlns="http://schemas.openxmlformats.org/spreadsheetml/2006/main">
  <authors>
    <author>LocalAdmin</author>
  </authors>
  <commentList>
    <comment ref="S3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5-9 sp spikelets!!</t>
        </r>
      </text>
    </comment>
    <comment ref="V3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suprelinear for spines 8 and 11!!!</t>
        </r>
      </text>
    </comment>
    <comment ref="W3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measurements without NMDA plateau</t>
        </r>
      </text>
    </comment>
    <comment ref="A4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average of all single spines</t>
        </r>
      </text>
    </comment>
    <comment ref="K6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nachgemessen!!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17 Ausreißer? Also EPSP smaller than before and not really measurable</t>
        </r>
      </text>
    </comment>
    <comment ref="A41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average of all single spines</t>
        </r>
      </text>
    </comment>
    <comment ref="W70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measurements withoug NMDA plateau</t>
        </r>
      </text>
    </comment>
    <comment ref="A71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average of all single spines</t>
        </r>
      </text>
    </comment>
    <comment ref="W75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n.m. or ~180 from other graph</t>
        </r>
      </text>
    </comment>
  </commentList>
</comments>
</file>

<file path=xl/sharedStrings.xml><?xml version="1.0" encoding="utf-8"?>
<sst xmlns="http://schemas.openxmlformats.org/spreadsheetml/2006/main" count="68" uniqueCount="37">
  <si>
    <t># spines</t>
  </si>
  <si>
    <t>average</t>
  </si>
  <si>
    <t>SD</t>
  </si>
  <si>
    <t>rise time [ms]</t>
  </si>
  <si>
    <t>rate of rise [V/s]</t>
  </si>
  <si>
    <t>171222 set2</t>
  </si>
  <si>
    <t>180321 cell3</t>
  </si>
  <si>
    <t>180321 cell2</t>
  </si>
  <si>
    <t>n.m.</t>
  </si>
  <si>
    <t>avg (sp1-4)</t>
  </si>
  <si>
    <t>measured cuEPSP amplitude (mV)</t>
  </si>
  <si>
    <t>min # for LTS</t>
  </si>
  <si>
    <t>170526 (cell2)</t>
  </si>
  <si>
    <t>171222 (set1)</t>
  </si>
  <si>
    <t>180115 cell2</t>
  </si>
  <si>
    <t>180321 (cell2)</t>
  </si>
  <si>
    <t>180321 (cell3)</t>
  </si>
  <si>
    <t>Experiment</t>
  </si>
  <si>
    <t xml:space="preserve">spine # </t>
  </si>
  <si>
    <t>AP</t>
  </si>
  <si>
    <t>LTS</t>
  </si>
  <si>
    <t>avg</t>
  </si>
  <si>
    <t>AP-LTS</t>
  </si>
  <si>
    <t>somatic threshold (mV)</t>
  </si>
  <si>
    <t>rise time [ms] rel to Ca2+ spike</t>
  </si>
  <si>
    <t>rate of rise [V/s] rel to Ca2+ spike</t>
  </si>
  <si>
    <t>distance (µm)</t>
  </si>
  <si>
    <t>highest # of spines (D-spike)</t>
  </si>
  <si>
    <t>dF/F (%)</t>
  </si>
  <si>
    <t>measured cuEPSP amplitude (mV) arranged relative to Ca2+ spike</t>
  </si>
  <si>
    <t>O/I ratio arranged relative to Ca2+ spike</t>
  </si>
  <si>
    <t xml:space="preserve"> </t>
  </si>
  <si>
    <t>n</t>
  </si>
  <si>
    <t>decay time t_1/2 [ms]</t>
  </si>
  <si>
    <t>decay time t_1/2 [ms] rel to Ca2+ spike</t>
  </si>
  <si>
    <t>n=28</t>
  </si>
  <si>
    <t>Cells not firing an 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</si>
</sst>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4" tint="-0.249977111117893"/>
      <name val="Calibri"/>
      <scheme val="minor"/>
    </font>
    <font>
      <sz val="1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scheme val="minor"/>
    </font>
    <font>
      <b/>
      <sz val="11"/>
      <color theme="9" tint="-0.249977111117893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3" borderId="0" xfId="0" applyFill="1"/>
    <xf numFmtId="0" fontId="0" fillId="0" borderId="0" xfId="0" applyFill="1"/>
    <xf numFmtId="0" fontId="1" fillId="0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4" fillId="0" borderId="0" xfId="0" applyFont="1"/>
    <xf numFmtId="0" fontId="0" fillId="0" borderId="0" xfId="0" applyFont="1"/>
    <xf numFmtId="2" fontId="0" fillId="0" borderId="0" xfId="0" applyNumberFormat="1" applyFill="1"/>
    <xf numFmtId="164" fontId="1" fillId="4" borderId="0" xfId="0" applyNumberFormat="1" applyFont="1" applyFill="1"/>
    <xf numFmtId="0" fontId="0" fillId="0" borderId="0" xfId="0" applyFont="1" applyFill="1"/>
    <xf numFmtId="0" fontId="0" fillId="5" borderId="0" xfId="0" applyFill="1"/>
    <xf numFmtId="0" fontId="0" fillId="6" borderId="0" xfId="0" applyFill="1"/>
    <xf numFmtId="0" fontId="5" fillId="0" borderId="0" xfId="0" applyFont="1" applyFill="1"/>
    <xf numFmtId="164" fontId="0" fillId="0" borderId="0" xfId="0" applyNumberFormat="1" applyFill="1"/>
    <xf numFmtId="2" fontId="1" fillId="0" borderId="0" xfId="0" applyNumberFormat="1" applyFont="1" applyFill="1"/>
    <xf numFmtId="0" fontId="1" fillId="2" borderId="0" xfId="0" applyFont="1" applyFill="1"/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2" fontId="6" fillId="0" borderId="0" xfId="0" applyNumberFormat="1" applyFont="1" applyFill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164" fontId="1" fillId="0" borderId="0" xfId="0" applyNumberFormat="1" applyFont="1"/>
    <xf numFmtId="0" fontId="14" fillId="0" borderId="0" xfId="0" applyFont="1" applyFill="1"/>
    <xf numFmtId="0" fontId="12" fillId="0" borderId="0" xfId="0" applyFont="1" applyFill="1"/>
    <xf numFmtId="2" fontId="7" fillId="0" borderId="0" xfId="0" applyNumberFormat="1" applyFont="1" applyFill="1"/>
    <xf numFmtId="0" fontId="13" fillId="0" borderId="0" xfId="0" applyFont="1" applyFill="1"/>
    <xf numFmtId="2" fontId="13" fillId="0" borderId="0" xfId="0" applyNumberFormat="1" applyFont="1" applyFill="1"/>
    <xf numFmtId="0" fontId="4" fillId="2" borderId="0" xfId="0" applyFont="1" applyFill="1"/>
    <xf numFmtId="0" fontId="4" fillId="0" borderId="0" xfId="0" applyFont="1" applyFill="1"/>
    <xf numFmtId="0" fontId="16" fillId="0" borderId="0" xfId="0" applyFont="1"/>
    <xf numFmtId="2" fontId="16" fillId="0" borderId="0" xfId="0" applyNumberFormat="1" applyFont="1"/>
    <xf numFmtId="0" fontId="16" fillId="0" borderId="0" xfId="0" applyFont="1" applyFill="1"/>
    <xf numFmtId="2" fontId="16" fillId="0" borderId="0" xfId="0" applyNumberFormat="1" applyFont="1" applyFill="1"/>
    <xf numFmtId="2" fontId="17" fillId="0" borderId="0" xfId="0" applyNumberFormat="1" applyFont="1" applyFill="1"/>
    <xf numFmtId="0" fontId="1" fillId="4" borderId="0" xfId="0" applyFont="1" applyFill="1"/>
    <xf numFmtId="0" fontId="16" fillId="5" borderId="0" xfId="0" applyFont="1" applyFill="1"/>
    <xf numFmtId="0" fontId="17" fillId="0" borderId="0" xfId="0" applyFont="1"/>
    <xf numFmtId="0" fontId="17" fillId="0" borderId="0" xfId="0" applyFont="1" applyFill="1"/>
    <xf numFmtId="0" fontId="17" fillId="5" borderId="0" xfId="0" applyFont="1" applyFill="1"/>
    <xf numFmtId="2" fontId="16" fillId="5" borderId="0" xfId="0" applyNumberFormat="1" applyFont="1" applyFill="1"/>
    <xf numFmtId="2" fontId="17" fillId="5" borderId="0" xfId="0" applyNumberFormat="1" applyFont="1" applyFill="1"/>
    <xf numFmtId="0" fontId="1" fillId="5" borderId="0" xfId="0" applyFont="1" applyFill="1"/>
    <xf numFmtId="0" fontId="0" fillId="5" borderId="0" xfId="0" applyFont="1" applyFill="1"/>
    <xf numFmtId="2" fontId="1" fillId="5" borderId="0" xfId="0" applyNumberFormat="1" applyFont="1" applyFill="1"/>
    <xf numFmtId="2" fontId="0" fillId="5" borderId="0" xfId="0" applyNumberFormat="1" applyFill="1"/>
    <xf numFmtId="0" fontId="15" fillId="0" borderId="0" xfId="0" applyFont="1" applyFill="1"/>
    <xf numFmtId="0" fontId="1" fillId="7" borderId="0" xfId="0" applyFont="1" applyFill="1"/>
    <xf numFmtId="0" fontId="18" fillId="0" borderId="0" xfId="0" applyFont="1"/>
    <xf numFmtId="0" fontId="19" fillId="0" borderId="0" xfId="0" applyFont="1"/>
    <xf numFmtId="2" fontId="0" fillId="0" borderId="0" xfId="0" applyNumberFormat="1" applyFont="1" applyFill="1"/>
    <xf numFmtId="2" fontId="0" fillId="0" borderId="0" xfId="0" applyNumberFormat="1" applyFont="1"/>
    <xf numFmtId="2" fontId="0" fillId="5" borderId="0" xfId="0" applyNumberFormat="1" applyFont="1" applyFill="1"/>
    <xf numFmtId="2" fontId="1" fillId="3" borderId="0" xfId="0" applyNumberFormat="1" applyFont="1" applyFill="1"/>
    <xf numFmtId="1" fontId="0" fillId="3" borderId="0" xfId="0" applyNumberFormat="1" applyFill="1"/>
    <xf numFmtId="1" fontId="0" fillId="0" borderId="0" xfId="0" applyNumberFormat="1"/>
    <xf numFmtId="1" fontId="16" fillId="0" borderId="0" xfId="0" applyNumberFormat="1" applyFont="1" applyFill="1"/>
    <xf numFmtId="1" fontId="16" fillId="5" borderId="0" xfId="0" applyNumberFormat="1" applyFont="1" applyFill="1"/>
    <xf numFmtId="0" fontId="17" fillId="0" borderId="0" xfId="0" applyFont="1" applyFill="1" applyAlignment="1">
      <alignment horizontal="right"/>
    </xf>
    <xf numFmtId="1" fontId="6" fillId="0" borderId="0" xfId="0" applyNumberFormat="1" applyFont="1"/>
    <xf numFmtId="1" fontId="16" fillId="0" borderId="0" xfId="0" applyNumberFormat="1" applyFont="1"/>
    <xf numFmtId="1" fontId="1" fillId="4" borderId="0" xfId="0" applyNumberFormat="1" applyFont="1" applyFill="1"/>
    <xf numFmtId="1" fontId="17" fillId="0" borderId="0" xfId="0" applyNumberFormat="1" applyFont="1"/>
    <xf numFmtId="1" fontId="17" fillId="5" borderId="0" xfId="0" applyNumberFormat="1" applyFont="1" applyFill="1"/>
    <xf numFmtId="1" fontId="17" fillId="0" borderId="0" xfId="0" applyNumberFormat="1" applyFont="1" applyFill="1"/>
  </cellXfs>
  <cellStyles count="4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rel.</a:t>
            </a:r>
            <a:r>
              <a:rPr lang="en-US" baseline="0"/>
              <a:t> to 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2d cuEPSP&amp; OI rel to LTS'!$AG$23:$AG$28</c:f>
                <c:numCache>
                  <c:formatCode>General</c:formatCode>
                  <c:ptCount val="6"/>
                  <c:pt idx="0">
                    <c:v>3.7427058690501243</c:v>
                  </c:pt>
                  <c:pt idx="1">
                    <c:v>3.8413037326836976</c:v>
                  </c:pt>
                  <c:pt idx="2">
                    <c:v>5.2539782174439011</c:v>
                  </c:pt>
                  <c:pt idx="3">
                    <c:v>4.7985897928453918</c:v>
                  </c:pt>
                  <c:pt idx="4">
                    <c:v>5.2319794979964875</c:v>
                  </c:pt>
                  <c:pt idx="5">
                    <c:v>5.7833873076251754</c:v>
                  </c:pt>
                </c:numCache>
              </c:numRef>
            </c:plus>
            <c:minus>
              <c:numRef>
                <c:f>'Fig 2d cuEPSP&amp; OI rel to LTS'!$AG$23:$AG$28</c:f>
                <c:numCache>
                  <c:formatCode>General</c:formatCode>
                  <c:ptCount val="6"/>
                  <c:pt idx="0">
                    <c:v>3.7427058690501243</c:v>
                  </c:pt>
                  <c:pt idx="1">
                    <c:v>3.8413037326836976</c:v>
                  </c:pt>
                  <c:pt idx="2">
                    <c:v>5.2539782174439011</c:v>
                  </c:pt>
                  <c:pt idx="3">
                    <c:v>4.7985897928453918</c:v>
                  </c:pt>
                  <c:pt idx="4">
                    <c:v>5.2319794979964875</c:v>
                  </c:pt>
                  <c:pt idx="5">
                    <c:v>5.7833873076251754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2d cuEPSP&amp; OI rel to LTS'!$A$23:$A$28</c:f>
              <c:numCache>
                <c:formatCode>General</c:formatCode>
                <c:ptCount val="6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xVal>
          <c:yVal>
            <c:numRef>
              <c:f>'Fig 2d cuEPSP&amp; OI rel to LTS'!$AF$23:$AF$28</c:f>
              <c:numCache>
                <c:formatCode>0.00</c:formatCode>
                <c:ptCount val="6"/>
                <c:pt idx="0">
                  <c:v>4.6249999999999982</c:v>
                </c:pt>
                <c:pt idx="1">
                  <c:v>5.678260869565217</c:v>
                </c:pt>
                <c:pt idx="2">
                  <c:v>8.6843750000000011</c:v>
                </c:pt>
                <c:pt idx="3">
                  <c:v>9.0440000000000005</c:v>
                </c:pt>
                <c:pt idx="4">
                  <c:v>9.0153846153846171</c:v>
                </c:pt>
                <c:pt idx="5">
                  <c:v>11.2925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928304"/>
        <c:axId val="446929480"/>
      </c:scatterChart>
      <c:valAx>
        <c:axId val="446928304"/>
        <c:scaling>
          <c:orientation val="minMax"/>
          <c:max val="6"/>
          <c:min val="-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929480"/>
        <c:crosses val="autoZero"/>
        <c:crossBetween val="midCat"/>
      </c:valAx>
      <c:valAx>
        <c:axId val="44692948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928304"/>
        <c:crossesAt val="-6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O/I ratio rel.</a:t>
            </a:r>
            <a:r>
              <a:rPr lang="en-US" baseline="0"/>
              <a:t> to 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2d cuEPSP&amp; OI rel to LTS'!$AG$34:$AG$39</c:f>
                <c:numCache>
                  <c:formatCode>General</c:formatCode>
                  <c:ptCount val="6"/>
                  <c:pt idx="0">
                    <c:v>0.36457142331284464</c:v>
                  </c:pt>
                  <c:pt idx="1">
                    <c:v>0.47384441628766999</c:v>
                  </c:pt>
                  <c:pt idx="2">
                    <c:v>0.51220187429825725</c:v>
                  </c:pt>
                  <c:pt idx="3">
                    <c:v>0.49363198277392395</c:v>
                  </c:pt>
                  <c:pt idx="4">
                    <c:v>0.55749215425649257</c:v>
                  </c:pt>
                  <c:pt idx="5">
                    <c:v>0.59260008856724555</c:v>
                  </c:pt>
                </c:numCache>
              </c:numRef>
            </c:plus>
            <c:minus>
              <c:numRef>
                <c:f>'Fig 2d cuEPSP&amp; OI rel to LTS'!$AG$34:$AG$39</c:f>
                <c:numCache>
                  <c:formatCode>General</c:formatCode>
                  <c:ptCount val="6"/>
                  <c:pt idx="0">
                    <c:v>0.36457142331284464</c:v>
                  </c:pt>
                  <c:pt idx="1">
                    <c:v>0.47384441628766999</c:v>
                  </c:pt>
                  <c:pt idx="2">
                    <c:v>0.51220187429825725</c:v>
                  </c:pt>
                  <c:pt idx="3">
                    <c:v>0.49363198277392395</c:v>
                  </c:pt>
                  <c:pt idx="4">
                    <c:v>0.55749215425649257</c:v>
                  </c:pt>
                  <c:pt idx="5">
                    <c:v>0.59260008856724555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2d cuEPSP&amp; OI rel to LTS'!$A$34:$A$39</c:f>
              <c:numCache>
                <c:formatCode>General</c:formatCode>
                <c:ptCount val="6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xVal>
          <c:yVal>
            <c:numRef>
              <c:f>'Fig 2d cuEPSP&amp; OI rel to LTS'!$AF$34:$AF$39</c:f>
              <c:numCache>
                <c:formatCode>0.00</c:formatCode>
                <c:ptCount val="6"/>
                <c:pt idx="0">
                  <c:v>1.0524291014567855</c:v>
                </c:pt>
                <c:pt idx="1">
                  <c:v>1.1018336934230797</c:v>
                </c:pt>
                <c:pt idx="2">
                  <c:v>1.1469165092376246</c:v>
                </c:pt>
                <c:pt idx="3">
                  <c:v>1.2711856103277741</c:v>
                </c:pt>
                <c:pt idx="4">
                  <c:v>1.0482743836386839</c:v>
                </c:pt>
                <c:pt idx="5">
                  <c:v>1.3128447002972539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929872"/>
        <c:axId val="446931048"/>
      </c:scatterChart>
      <c:valAx>
        <c:axId val="446929872"/>
        <c:scaling>
          <c:orientation val="minMax"/>
          <c:max val="6"/>
          <c:min val="-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931048"/>
        <c:crosses val="autoZero"/>
        <c:crossBetween val="midCat"/>
      </c:valAx>
      <c:valAx>
        <c:axId val="446931048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929872"/>
        <c:crossesAt val="-6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rise time rel to Ca2+ spike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'Fig2 e-g kinetics rel to LTS'!$AG$25:$AG$30</c:f>
                <c:numCache>
                  <c:formatCode>General</c:formatCode>
                  <c:ptCount val="6"/>
                  <c:pt idx="0">
                    <c:v>4.2951918280219097</c:v>
                  </c:pt>
                  <c:pt idx="1">
                    <c:v>6.1147656674840754</c:v>
                  </c:pt>
                  <c:pt idx="2">
                    <c:v>6.5047308505041164</c:v>
                  </c:pt>
                  <c:pt idx="3">
                    <c:v>8.5607476309023376</c:v>
                  </c:pt>
                  <c:pt idx="4">
                    <c:v>4.8339284133430693</c:v>
                  </c:pt>
                  <c:pt idx="5">
                    <c:v>11.872657663724665</c:v>
                  </c:pt>
                </c:numCache>
              </c:numRef>
            </c:plus>
            <c:minus>
              <c:numRef>
                <c:f>'Fig2 e-g kinetics rel to LTS'!$AG$25:$AG$30</c:f>
                <c:numCache>
                  <c:formatCode>General</c:formatCode>
                  <c:ptCount val="6"/>
                  <c:pt idx="0">
                    <c:v>4.2951918280219097</c:v>
                  </c:pt>
                  <c:pt idx="1">
                    <c:v>6.1147656674840754</c:v>
                  </c:pt>
                  <c:pt idx="2">
                    <c:v>6.5047308505041164</c:v>
                  </c:pt>
                  <c:pt idx="3">
                    <c:v>8.5607476309023376</c:v>
                  </c:pt>
                  <c:pt idx="4">
                    <c:v>4.8339284133430693</c:v>
                  </c:pt>
                  <c:pt idx="5">
                    <c:v>11.872657663724665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'Fig2 e-g kinetics rel to LTS'!$A$25:$A$30</c:f>
              <c:numCache>
                <c:formatCode>General</c:formatCode>
                <c:ptCount val="6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xVal>
          <c:yVal>
            <c:numRef>
              <c:f>'Fig2 e-g kinetics rel to LTS'!$AF$25:$AF$30</c:f>
              <c:numCache>
                <c:formatCode>0.00</c:formatCode>
                <c:ptCount val="6"/>
                <c:pt idx="0">
                  <c:v>7.6722222222222216</c:v>
                </c:pt>
                <c:pt idx="1">
                  <c:v>8.8913043478260878</c:v>
                </c:pt>
                <c:pt idx="2">
                  <c:v>9.71875</c:v>
                </c:pt>
                <c:pt idx="3">
                  <c:v>12.44</c:v>
                </c:pt>
                <c:pt idx="4">
                  <c:v>7.8076923076923075</c:v>
                </c:pt>
                <c:pt idx="5">
                  <c:v>12.2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931440"/>
        <c:axId val="446936144"/>
      </c:scatterChart>
      <c:valAx>
        <c:axId val="446931440"/>
        <c:scaling>
          <c:orientation val="minMax"/>
          <c:max val="3.1"/>
          <c:min val="-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# of activated spines (adjusted to LTS)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936144"/>
        <c:crosses val="autoZero"/>
        <c:crossBetween val="midCat"/>
        <c:majorUnit val="2"/>
      </c:valAx>
      <c:valAx>
        <c:axId val="446936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rise time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931440"/>
        <c:crossesAt val="-4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rate of rise rel to Ca2+ spike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'Fig2 e-g kinetics rel to LTS'!$AG$58:$AG$63</c:f>
                <c:numCache>
                  <c:formatCode>General</c:formatCode>
                  <c:ptCount val="6"/>
                  <c:pt idx="0">
                    <c:v>0.88093542454723828</c:v>
                  </c:pt>
                  <c:pt idx="1">
                    <c:v>0.76711104624942161</c:v>
                  </c:pt>
                  <c:pt idx="2">
                    <c:v>0.99904251035679181</c:v>
                  </c:pt>
                  <c:pt idx="3">
                    <c:v>0.91750967297353336</c:v>
                  </c:pt>
                  <c:pt idx="4">
                    <c:v>2.4529033193090903</c:v>
                  </c:pt>
                  <c:pt idx="5">
                    <c:v>2.9654847833027236</c:v>
                  </c:pt>
                </c:numCache>
              </c:numRef>
            </c:plus>
            <c:minus>
              <c:numRef>
                <c:f>'Fig2 e-g kinetics rel to LTS'!$AG$58:$AG$63</c:f>
                <c:numCache>
                  <c:formatCode>General</c:formatCode>
                  <c:ptCount val="6"/>
                  <c:pt idx="0">
                    <c:v>0.88093542454723828</c:v>
                  </c:pt>
                  <c:pt idx="1">
                    <c:v>0.76711104624942161</c:v>
                  </c:pt>
                  <c:pt idx="2">
                    <c:v>0.99904251035679181</c:v>
                  </c:pt>
                  <c:pt idx="3">
                    <c:v>0.91750967297353336</c:v>
                  </c:pt>
                  <c:pt idx="4">
                    <c:v>2.4529033193090903</c:v>
                  </c:pt>
                  <c:pt idx="5">
                    <c:v>2.9654847833027236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'Fig2 e-g kinetics rel to LTS'!$A$58:$A$63</c:f>
              <c:numCache>
                <c:formatCode>General</c:formatCode>
                <c:ptCount val="6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xVal>
          <c:yVal>
            <c:numRef>
              <c:f>'Fig2 e-g kinetics rel to LTS'!$AF$58:$AF$63</c:f>
              <c:numCache>
                <c:formatCode>0.00</c:formatCode>
                <c:ptCount val="6"/>
                <c:pt idx="0">
                  <c:v>1.0183333333333333</c:v>
                </c:pt>
                <c:pt idx="1">
                  <c:v>1.0456521739130435</c:v>
                </c:pt>
                <c:pt idx="2">
                  <c:v>1.4937499999999999</c:v>
                </c:pt>
                <c:pt idx="3">
                  <c:v>1.4239999999999997</c:v>
                </c:pt>
                <c:pt idx="4">
                  <c:v>1.8571428571428572</c:v>
                </c:pt>
                <c:pt idx="5">
                  <c:v>2.4700000000000002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935752"/>
        <c:axId val="446932616"/>
      </c:scatterChart>
      <c:valAx>
        <c:axId val="446935752"/>
        <c:scaling>
          <c:orientation val="minMax"/>
          <c:max val="3.1"/>
          <c:min val="-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# of activated spines (adjusted to LTS)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932616"/>
        <c:crosses val="autoZero"/>
        <c:crossBetween val="midCat"/>
        <c:majorUnit val="2"/>
      </c:valAx>
      <c:valAx>
        <c:axId val="446932616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rate of rise (V/s)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935752"/>
        <c:crossesAt val="-4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decay time rel to Ca2+ spike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'Fig2 e-g kinetics rel to LTS'!$AG$89:$AG$94</c:f>
                <c:numCache>
                  <c:formatCode>General</c:formatCode>
                  <c:ptCount val="6"/>
                  <c:pt idx="0">
                    <c:v>28.994281631848352</c:v>
                  </c:pt>
                  <c:pt idx="1">
                    <c:v>34.012951745277746</c:v>
                  </c:pt>
                  <c:pt idx="2">
                    <c:v>36.045881256470281</c:v>
                  </c:pt>
                  <c:pt idx="3">
                    <c:v>50.280720226009898</c:v>
                  </c:pt>
                  <c:pt idx="4">
                    <c:v>46.294814791110348</c:v>
                  </c:pt>
                  <c:pt idx="5">
                    <c:v>72.30936038035405</c:v>
                  </c:pt>
                </c:numCache>
              </c:numRef>
            </c:plus>
            <c:minus>
              <c:numRef>
                <c:f>'Fig2 e-g kinetics rel to LTS'!$AG$89:$AG$94</c:f>
                <c:numCache>
                  <c:formatCode>General</c:formatCode>
                  <c:ptCount val="6"/>
                  <c:pt idx="0">
                    <c:v>28.994281631848352</c:v>
                  </c:pt>
                  <c:pt idx="1">
                    <c:v>34.012951745277746</c:v>
                  </c:pt>
                  <c:pt idx="2">
                    <c:v>36.045881256470281</c:v>
                  </c:pt>
                  <c:pt idx="3">
                    <c:v>50.280720226009898</c:v>
                  </c:pt>
                  <c:pt idx="4">
                    <c:v>46.294814791110348</c:v>
                  </c:pt>
                  <c:pt idx="5">
                    <c:v>72.30936038035405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'Fig2 e-g kinetics rel to LTS'!$A$89:$A$94</c:f>
              <c:numCache>
                <c:formatCode>General</c:formatCode>
                <c:ptCount val="6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xVal>
          <c:yVal>
            <c:numRef>
              <c:f>'Fig2 e-g kinetics rel to LTS'!$AF$89:$AF$94</c:f>
              <c:numCache>
                <c:formatCode>0</c:formatCode>
                <c:ptCount val="6"/>
                <c:pt idx="0">
                  <c:v>54.714285714285715</c:v>
                </c:pt>
                <c:pt idx="1">
                  <c:v>68.526315789473685</c:v>
                </c:pt>
                <c:pt idx="2">
                  <c:v>79.166666666666671</c:v>
                </c:pt>
                <c:pt idx="3">
                  <c:v>98.409090909090907</c:v>
                </c:pt>
                <c:pt idx="4">
                  <c:v>116.11111111111111</c:v>
                </c:pt>
                <c:pt idx="5">
                  <c:v>119.05882352941177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936536"/>
        <c:axId val="446924384"/>
      </c:scatterChart>
      <c:valAx>
        <c:axId val="446936536"/>
        <c:scaling>
          <c:orientation val="minMax"/>
          <c:max val="3.1"/>
          <c:min val="-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# of activated spines (adjusted to LTS)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924384"/>
        <c:crosses val="autoZero"/>
        <c:crossBetween val="midCat"/>
        <c:majorUnit val="2"/>
      </c:valAx>
      <c:valAx>
        <c:axId val="446924384"/>
        <c:scaling>
          <c:orientation val="minMax"/>
          <c:max val="1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decay time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936536"/>
        <c:crossesAt val="-4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339725</xdr:colOff>
      <xdr:row>16</xdr:row>
      <xdr:rowOff>92075</xdr:rowOff>
    </xdr:from>
    <xdr:to>
      <xdr:col>39</xdr:col>
      <xdr:colOff>339725</xdr:colOff>
      <xdr:row>30</xdr:row>
      <xdr:rowOff>168275</xdr:rowOff>
    </xdr:to>
    <xdr:graphicFrame macro="">
      <xdr:nvGraphicFramePr>
        <xdr:cNvPr id="39" name="Diagram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222250</xdr:colOff>
      <xdr:row>31</xdr:row>
      <xdr:rowOff>174625</xdr:rowOff>
    </xdr:from>
    <xdr:to>
      <xdr:col>39</xdr:col>
      <xdr:colOff>222250</xdr:colOff>
      <xdr:row>46</xdr:row>
      <xdr:rowOff>60325</xdr:rowOff>
    </xdr:to>
    <xdr:graphicFrame macro="">
      <xdr:nvGraphicFramePr>
        <xdr:cNvPr id="3" name="Diagram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398318</xdr:colOff>
      <xdr:row>19</xdr:row>
      <xdr:rowOff>0</xdr:rowOff>
    </xdr:from>
    <xdr:to>
      <xdr:col>39</xdr:col>
      <xdr:colOff>588818</xdr:colOff>
      <xdr:row>34</xdr:row>
      <xdr:rowOff>53398</xdr:rowOff>
    </xdr:to>
    <xdr:graphicFrame macro="">
      <xdr:nvGraphicFramePr>
        <xdr:cNvPr id="13" name="Diagram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554182</xdr:colOff>
      <xdr:row>54</xdr:row>
      <xdr:rowOff>1</xdr:rowOff>
    </xdr:from>
    <xdr:to>
      <xdr:col>39</xdr:col>
      <xdr:colOff>346364</xdr:colOff>
      <xdr:row>68</xdr:row>
      <xdr:rowOff>17320</xdr:rowOff>
    </xdr:to>
    <xdr:graphicFrame macro="">
      <xdr:nvGraphicFramePr>
        <xdr:cNvPr id="14" name="Diagram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502227</xdr:colOff>
      <xdr:row>83</xdr:row>
      <xdr:rowOff>121227</xdr:rowOff>
    </xdr:from>
    <xdr:to>
      <xdr:col>39</xdr:col>
      <xdr:colOff>294409</xdr:colOff>
      <xdr:row>98</xdr:row>
      <xdr:rowOff>51955</xdr:rowOff>
    </xdr:to>
    <xdr:graphicFrame macro="">
      <xdr:nvGraphicFramePr>
        <xdr:cNvPr id="15" name="Diagram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150" zoomScaleNormal="150" zoomScalePageLayoutView="150" workbookViewId="0">
      <selection activeCell="B1" sqref="B1"/>
    </sheetView>
  </sheetViews>
  <sheetFormatPr baseColWidth="10" defaultColWidth="11.42578125" defaultRowHeight="15"/>
  <sheetData>
    <row r="1" spans="1:5">
      <c r="A1" s="3" t="s">
        <v>27</v>
      </c>
      <c r="B1" s="3"/>
      <c r="C1" s="3"/>
      <c r="D1" s="55" t="s">
        <v>11</v>
      </c>
      <c r="E1" s="3"/>
    </row>
    <row r="2" spans="1:5">
      <c r="A2" s="3"/>
      <c r="B2" s="3"/>
      <c r="C2" s="3"/>
      <c r="D2" s="3"/>
      <c r="E2" s="3"/>
    </row>
    <row r="3" spans="1:5">
      <c r="A3" s="3" t="s">
        <v>26</v>
      </c>
      <c r="B3" s="3" t="s">
        <v>28</v>
      </c>
      <c r="C3" s="3"/>
      <c r="D3" s="3" t="s">
        <v>26</v>
      </c>
      <c r="E3" s="3" t="s">
        <v>28</v>
      </c>
    </row>
    <row r="4" spans="1:5">
      <c r="A4">
        <v>52</v>
      </c>
      <c r="B4">
        <v>13</v>
      </c>
      <c r="D4">
        <v>51</v>
      </c>
      <c r="E4">
        <v>11</v>
      </c>
    </row>
    <row r="5" spans="1:5">
      <c r="A5">
        <v>109</v>
      </c>
      <c r="B5">
        <v>11</v>
      </c>
      <c r="D5">
        <v>108</v>
      </c>
      <c r="E5">
        <v>10</v>
      </c>
    </row>
    <row r="6" spans="1:5">
      <c r="A6">
        <v>141</v>
      </c>
      <c r="B6">
        <v>7</v>
      </c>
      <c r="D6">
        <v>140</v>
      </c>
      <c r="E6">
        <v>0</v>
      </c>
    </row>
    <row r="7" spans="1:5">
      <c r="A7">
        <v>29</v>
      </c>
      <c r="B7">
        <v>52</v>
      </c>
      <c r="D7">
        <v>24</v>
      </c>
      <c r="E7">
        <v>16</v>
      </c>
    </row>
    <row r="8" spans="1:5">
      <c r="A8">
        <v>166</v>
      </c>
      <c r="B8">
        <v>36</v>
      </c>
      <c r="D8">
        <v>161</v>
      </c>
      <c r="E8">
        <v>5</v>
      </c>
    </row>
    <row r="9" spans="1:5">
      <c r="A9">
        <v>-2</v>
      </c>
      <c r="B9">
        <v>37</v>
      </c>
      <c r="D9">
        <v>1.6</v>
      </c>
      <c r="E9">
        <v>13</v>
      </c>
    </row>
    <row r="10" spans="1:5">
      <c r="A10">
        <v>150</v>
      </c>
      <c r="B10">
        <v>5</v>
      </c>
      <c r="D10">
        <v>153</v>
      </c>
      <c r="E10">
        <v>0</v>
      </c>
    </row>
    <row r="11" spans="1:5">
      <c r="A11">
        <v>183</v>
      </c>
      <c r="B11">
        <v>1</v>
      </c>
      <c r="D11">
        <v>187</v>
      </c>
      <c r="E11">
        <v>0</v>
      </c>
    </row>
    <row r="12" spans="1:5">
      <c r="A12">
        <v>6</v>
      </c>
      <c r="B12">
        <v>43</v>
      </c>
      <c r="D12">
        <v>-14</v>
      </c>
      <c r="E12">
        <v>6</v>
      </c>
    </row>
    <row r="13" spans="1:5">
      <c r="A13">
        <v>21</v>
      </c>
      <c r="B13">
        <v>33</v>
      </c>
      <c r="D13">
        <v>0</v>
      </c>
      <c r="E13">
        <v>14</v>
      </c>
    </row>
    <row r="14" spans="1:5">
      <c r="A14">
        <v>34</v>
      </c>
      <c r="B14">
        <v>7</v>
      </c>
      <c r="D14">
        <v>14</v>
      </c>
      <c r="E14">
        <v>5</v>
      </c>
    </row>
    <row r="15" spans="1:5">
      <c r="A15">
        <v>45</v>
      </c>
      <c r="B15">
        <v>5</v>
      </c>
      <c r="D15">
        <v>24</v>
      </c>
      <c r="E15">
        <v>0</v>
      </c>
    </row>
    <row r="16" spans="1:5">
      <c r="A16">
        <v>75</v>
      </c>
      <c r="B16">
        <v>6</v>
      </c>
      <c r="D16">
        <v>47</v>
      </c>
      <c r="E16">
        <v>0</v>
      </c>
    </row>
    <row r="17" spans="1:5">
      <c r="A17">
        <v>-8</v>
      </c>
      <c r="B17">
        <v>60</v>
      </c>
    </row>
    <row r="18" spans="1:5">
      <c r="A18">
        <v>123</v>
      </c>
      <c r="B18">
        <v>4</v>
      </c>
    </row>
    <row r="19" spans="1:5">
      <c r="A19">
        <v>138</v>
      </c>
      <c r="B19">
        <v>3</v>
      </c>
    </row>
    <row r="20" spans="1:5">
      <c r="A20">
        <v>-8</v>
      </c>
      <c r="B20">
        <v>35</v>
      </c>
    </row>
    <row r="21" spans="1:5">
      <c r="A21">
        <v>83</v>
      </c>
      <c r="B21">
        <v>14</v>
      </c>
    </row>
    <row r="22" spans="1:5">
      <c r="A22">
        <v>86</v>
      </c>
      <c r="B22">
        <v>11</v>
      </c>
    </row>
    <row r="23" spans="1:5">
      <c r="A23">
        <v>-32</v>
      </c>
      <c r="B23">
        <v>34</v>
      </c>
      <c r="D23">
        <v>-29</v>
      </c>
      <c r="E23">
        <v>19</v>
      </c>
    </row>
    <row r="24" spans="1:5">
      <c r="A24">
        <v>16</v>
      </c>
      <c r="B24">
        <v>20</v>
      </c>
      <c r="D24">
        <v>18</v>
      </c>
      <c r="E24">
        <v>6</v>
      </c>
    </row>
    <row r="25" spans="1:5">
      <c r="A25">
        <v>46</v>
      </c>
      <c r="B25">
        <v>14</v>
      </c>
      <c r="D25">
        <v>48</v>
      </c>
      <c r="E25">
        <v>0</v>
      </c>
    </row>
    <row r="26" spans="1:5">
      <c r="A26">
        <v>60</v>
      </c>
      <c r="B26">
        <v>10</v>
      </c>
      <c r="D26">
        <v>62</v>
      </c>
      <c r="E26">
        <v>0</v>
      </c>
    </row>
    <row r="27" spans="1:5">
      <c r="A27">
        <v>79</v>
      </c>
      <c r="B27">
        <v>6</v>
      </c>
      <c r="D27">
        <v>81</v>
      </c>
      <c r="E27">
        <v>0</v>
      </c>
    </row>
    <row r="28" spans="1:5">
      <c r="A28">
        <v>-10</v>
      </c>
      <c r="B28">
        <v>10</v>
      </c>
      <c r="D28">
        <v>-9</v>
      </c>
      <c r="E28">
        <v>8</v>
      </c>
    </row>
    <row r="29" spans="1:5">
      <c r="A29">
        <v>0</v>
      </c>
      <c r="B29">
        <v>7</v>
      </c>
      <c r="D29">
        <v>1</v>
      </c>
      <c r="E29">
        <v>17</v>
      </c>
    </row>
    <row r="30" spans="1:5">
      <c r="A30">
        <v>156</v>
      </c>
      <c r="B30">
        <v>6</v>
      </c>
      <c r="D30">
        <v>157</v>
      </c>
      <c r="E30">
        <v>0</v>
      </c>
    </row>
    <row r="31" spans="1:5">
      <c r="A31">
        <v>24</v>
      </c>
      <c r="B31">
        <v>21</v>
      </c>
      <c r="D31">
        <v>27</v>
      </c>
      <c r="E31">
        <v>10</v>
      </c>
    </row>
    <row r="32" spans="1:5">
      <c r="A32">
        <v>36</v>
      </c>
      <c r="B32">
        <v>11</v>
      </c>
      <c r="D32">
        <v>39</v>
      </c>
      <c r="E32">
        <v>8</v>
      </c>
    </row>
    <row r="33" spans="1:5">
      <c r="A33">
        <v>48</v>
      </c>
      <c r="B33">
        <v>9</v>
      </c>
      <c r="D33">
        <v>51</v>
      </c>
      <c r="E33">
        <v>0</v>
      </c>
    </row>
    <row r="34" spans="1:5">
      <c r="A34">
        <v>95</v>
      </c>
      <c r="B34">
        <v>8</v>
      </c>
      <c r="D34">
        <v>95</v>
      </c>
      <c r="E34">
        <v>0</v>
      </c>
    </row>
    <row r="35" spans="1:5">
      <c r="A35">
        <v>113</v>
      </c>
      <c r="B35">
        <v>6</v>
      </c>
      <c r="D35">
        <v>116</v>
      </c>
      <c r="E35">
        <v>0</v>
      </c>
    </row>
    <row r="36" spans="1:5">
      <c r="A36">
        <v>-17</v>
      </c>
      <c r="B36">
        <v>26</v>
      </c>
      <c r="D36">
        <v>-23</v>
      </c>
      <c r="E36">
        <v>9</v>
      </c>
    </row>
    <row r="37" spans="1:5">
      <c r="A37">
        <v>-12</v>
      </c>
      <c r="B37">
        <v>26</v>
      </c>
      <c r="D37">
        <v>-18</v>
      </c>
      <c r="E37">
        <v>10</v>
      </c>
    </row>
    <row r="38" spans="1:5">
      <c r="A38">
        <v>80</v>
      </c>
      <c r="B38">
        <v>5</v>
      </c>
      <c r="D38">
        <v>74</v>
      </c>
      <c r="E38">
        <v>0</v>
      </c>
    </row>
    <row r="39" spans="1:5">
      <c r="A39">
        <v>8</v>
      </c>
      <c r="B39">
        <v>16</v>
      </c>
      <c r="D39">
        <v>3</v>
      </c>
      <c r="E39">
        <v>10</v>
      </c>
    </row>
    <row r="40" spans="1:5">
      <c r="A40">
        <v>12</v>
      </c>
      <c r="B40">
        <v>31</v>
      </c>
      <c r="D40">
        <v>7</v>
      </c>
      <c r="E40">
        <v>11</v>
      </c>
    </row>
    <row r="41" spans="1:5">
      <c r="A41">
        <v>16</v>
      </c>
      <c r="B41">
        <v>35</v>
      </c>
      <c r="D41">
        <v>11</v>
      </c>
      <c r="E41">
        <v>0</v>
      </c>
    </row>
    <row r="42" spans="1:5">
      <c r="A42">
        <v>75</v>
      </c>
      <c r="B42">
        <v>17</v>
      </c>
      <c r="D42">
        <v>70</v>
      </c>
      <c r="E42">
        <v>0</v>
      </c>
    </row>
    <row r="43" spans="1:5">
      <c r="A43">
        <v>100</v>
      </c>
      <c r="B43">
        <v>9</v>
      </c>
      <c r="D43">
        <v>95</v>
      </c>
      <c r="E43">
        <v>0</v>
      </c>
    </row>
    <row r="44" spans="1:5">
      <c r="A44">
        <v>129</v>
      </c>
      <c r="B44">
        <v>9</v>
      </c>
      <c r="D44">
        <v>124</v>
      </c>
      <c r="E44">
        <v>0</v>
      </c>
    </row>
    <row r="45" spans="1:5">
      <c r="A45">
        <v>-15</v>
      </c>
      <c r="B45">
        <v>37</v>
      </c>
      <c r="D45">
        <v>-4</v>
      </c>
      <c r="E45">
        <v>16</v>
      </c>
    </row>
    <row r="46" spans="1:5">
      <c r="A46">
        <v>-6</v>
      </c>
      <c r="B46">
        <v>59</v>
      </c>
      <c r="D46">
        <v>5</v>
      </c>
      <c r="E46">
        <v>11</v>
      </c>
    </row>
    <row r="47" spans="1:5">
      <c r="A47">
        <v>176</v>
      </c>
      <c r="B47">
        <v>32</v>
      </c>
      <c r="D47">
        <v>187</v>
      </c>
      <c r="E47">
        <v>0</v>
      </c>
    </row>
  </sheetData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tabSelected="1" zoomScale="90" zoomScaleNormal="90" zoomScalePageLayoutView="90" workbookViewId="0">
      <selection activeCell="M2" sqref="M2:M27"/>
    </sheetView>
  </sheetViews>
  <sheetFormatPr baseColWidth="10" defaultColWidth="11.42578125" defaultRowHeight="15"/>
  <sheetData>
    <row r="1" spans="1:13">
      <c r="A1" s="3" t="s">
        <v>17</v>
      </c>
      <c r="B1" s="3" t="s">
        <v>18</v>
      </c>
      <c r="C1" s="3"/>
      <c r="D1" s="3"/>
      <c r="E1" s="3"/>
      <c r="F1" s="3" t="s">
        <v>23</v>
      </c>
      <c r="G1" s="3"/>
      <c r="I1" t="s">
        <v>35</v>
      </c>
      <c r="J1" s="3" t="s">
        <v>36</v>
      </c>
      <c r="L1" s="3" t="s">
        <v>18</v>
      </c>
      <c r="M1" s="3" t="s">
        <v>23</v>
      </c>
    </row>
    <row r="2" spans="1:13">
      <c r="B2" s="56" t="s">
        <v>19</v>
      </c>
      <c r="C2" s="57" t="s">
        <v>20</v>
      </c>
      <c r="D2" s="3" t="s">
        <v>22</v>
      </c>
      <c r="E2" s="3"/>
      <c r="F2" s="56" t="s">
        <v>19</v>
      </c>
      <c r="G2" s="57" t="s">
        <v>20</v>
      </c>
      <c r="H2" s="3"/>
      <c r="L2" s="57" t="s">
        <v>20</v>
      </c>
      <c r="M2" s="57" t="s">
        <v>20</v>
      </c>
    </row>
    <row r="3" spans="1:13">
      <c r="A3" s="3">
        <v>170524</v>
      </c>
      <c r="B3">
        <v>9</v>
      </c>
      <c r="C3" s="31">
        <v>5</v>
      </c>
      <c r="D3">
        <f>B3-C3</f>
        <v>4</v>
      </c>
      <c r="F3" s="27">
        <v>-56</v>
      </c>
      <c r="G3" s="27">
        <v>-64</v>
      </c>
      <c r="K3" s="27">
        <v>170404</v>
      </c>
      <c r="L3">
        <v>6</v>
      </c>
      <c r="M3">
        <v>-69.599999999999994</v>
      </c>
    </row>
    <row r="4" spans="1:13">
      <c r="A4" s="3">
        <v>170526</v>
      </c>
      <c r="B4">
        <v>8</v>
      </c>
      <c r="C4" s="31">
        <v>7</v>
      </c>
      <c r="D4">
        <f t="shared" ref="D4:D30" si="0">B4-C4</f>
        <v>1</v>
      </c>
      <c r="F4" s="27">
        <v>-71</v>
      </c>
      <c r="G4" s="27">
        <v>-71.8</v>
      </c>
      <c r="K4" s="27">
        <v>170502</v>
      </c>
      <c r="L4">
        <v>5</v>
      </c>
      <c r="M4">
        <v>-70.3</v>
      </c>
    </row>
    <row r="5" spans="1:13">
      <c r="A5" s="3" t="s">
        <v>12</v>
      </c>
      <c r="B5">
        <v>6</v>
      </c>
      <c r="C5" s="54">
        <v>6</v>
      </c>
      <c r="D5">
        <f t="shared" si="0"/>
        <v>0</v>
      </c>
      <c r="F5" s="29">
        <v>-66</v>
      </c>
      <c r="G5" s="29">
        <v>-66</v>
      </c>
      <c r="K5" s="27">
        <v>170627</v>
      </c>
      <c r="L5">
        <v>3</v>
      </c>
      <c r="M5">
        <v>-73.400000000000006</v>
      </c>
    </row>
    <row r="6" spans="1:13">
      <c r="A6" s="3">
        <v>170530</v>
      </c>
      <c r="B6">
        <v>6</v>
      </c>
      <c r="C6" s="31">
        <v>5</v>
      </c>
      <c r="D6">
        <f t="shared" si="0"/>
        <v>1</v>
      </c>
      <c r="F6" s="27">
        <v>-61</v>
      </c>
      <c r="G6" s="27">
        <v>-62</v>
      </c>
      <c r="K6" s="27">
        <v>180726</v>
      </c>
      <c r="L6">
        <v>4</v>
      </c>
      <c r="M6">
        <v>-79.900000000000006</v>
      </c>
    </row>
    <row r="7" spans="1:13">
      <c r="A7" s="3">
        <v>170904</v>
      </c>
      <c r="B7">
        <v>9</v>
      </c>
      <c r="C7" s="31">
        <v>9</v>
      </c>
      <c r="D7">
        <f t="shared" si="0"/>
        <v>0</v>
      </c>
      <c r="F7" s="27">
        <v>-48.5</v>
      </c>
      <c r="G7" s="27">
        <v>-48.5</v>
      </c>
      <c r="K7" s="27">
        <v>180731</v>
      </c>
      <c r="L7">
        <v>6</v>
      </c>
      <c r="M7">
        <v>-71.2</v>
      </c>
    </row>
    <row r="8" spans="1:13">
      <c r="A8" s="3">
        <v>170905</v>
      </c>
      <c r="B8">
        <v>6</v>
      </c>
      <c r="C8" s="31">
        <v>5</v>
      </c>
      <c r="D8">
        <f t="shared" si="0"/>
        <v>1</v>
      </c>
      <c r="F8" s="27">
        <v>-49.5</v>
      </c>
      <c r="G8" s="27">
        <v>-71.3</v>
      </c>
      <c r="K8" s="27">
        <v>180817</v>
      </c>
      <c r="L8">
        <v>10</v>
      </c>
      <c r="M8">
        <v>-73.5</v>
      </c>
    </row>
    <row r="9" spans="1:13">
      <c r="A9" s="3">
        <v>170907</v>
      </c>
      <c r="B9">
        <v>11</v>
      </c>
      <c r="C9" s="31">
        <v>4</v>
      </c>
      <c r="D9">
        <f t="shared" si="0"/>
        <v>7</v>
      </c>
      <c r="F9" s="27">
        <v>-53</v>
      </c>
      <c r="G9" s="27">
        <v>-75.2</v>
      </c>
      <c r="K9" s="27">
        <v>180907</v>
      </c>
      <c r="L9">
        <v>4</v>
      </c>
      <c r="M9">
        <v>-76.2</v>
      </c>
    </row>
    <row r="10" spans="1:13">
      <c r="A10" s="3">
        <v>170918</v>
      </c>
      <c r="B10">
        <v>8</v>
      </c>
      <c r="C10" s="31">
        <v>5</v>
      </c>
      <c r="D10">
        <f t="shared" si="0"/>
        <v>3</v>
      </c>
      <c r="F10" s="27">
        <v>-52.5</v>
      </c>
      <c r="G10" s="27">
        <v>-60</v>
      </c>
      <c r="K10" s="27">
        <v>180927</v>
      </c>
      <c r="L10">
        <v>6</v>
      </c>
      <c r="M10">
        <v>-70.900000000000006</v>
      </c>
    </row>
    <row r="11" spans="1:13">
      <c r="A11" s="3" t="s">
        <v>13</v>
      </c>
      <c r="B11">
        <v>11</v>
      </c>
      <c r="C11" s="31">
        <v>7</v>
      </c>
      <c r="D11">
        <f t="shared" si="0"/>
        <v>4</v>
      </c>
      <c r="F11" s="27">
        <v>-64.5</v>
      </c>
      <c r="G11" s="27">
        <v>-70</v>
      </c>
      <c r="K11" s="27">
        <v>181001</v>
      </c>
      <c r="L11">
        <v>6</v>
      </c>
      <c r="M11">
        <v>-61.8</v>
      </c>
    </row>
    <row r="12" spans="1:13">
      <c r="A12" s="3">
        <v>180109</v>
      </c>
      <c r="B12">
        <v>9</v>
      </c>
      <c r="C12" s="31">
        <v>5</v>
      </c>
      <c r="D12">
        <f t="shared" si="0"/>
        <v>4</v>
      </c>
      <c r="F12" s="27">
        <v>-69</v>
      </c>
      <c r="G12" s="27">
        <v>-80</v>
      </c>
      <c r="K12" s="27">
        <v>181011</v>
      </c>
      <c r="L12">
        <v>2</v>
      </c>
      <c r="M12">
        <v>-77.900000000000006</v>
      </c>
    </row>
    <row r="13" spans="1:13">
      <c r="A13" s="3" t="s">
        <v>14</v>
      </c>
      <c r="B13">
        <v>9</v>
      </c>
      <c r="C13" s="31">
        <v>1</v>
      </c>
      <c r="D13">
        <f t="shared" si="0"/>
        <v>8</v>
      </c>
      <c r="F13" s="27">
        <v>-69</v>
      </c>
      <c r="G13" s="27">
        <v>-70.900000000000006</v>
      </c>
      <c r="K13" s="27">
        <v>181012</v>
      </c>
      <c r="L13">
        <v>6</v>
      </c>
      <c r="M13">
        <v>-73.400000000000006</v>
      </c>
    </row>
    <row r="14" spans="1:13">
      <c r="A14" s="3">
        <v>180116</v>
      </c>
      <c r="B14">
        <v>10</v>
      </c>
      <c r="C14" s="31">
        <v>7</v>
      </c>
      <c r="D14">
        <f t="shared" si="0"/>
        <v>3</v>
      </c>
      <c r="F14" s="27">
        <v>-49.5</v>
      </c>
      <c r="G14" s="27">
        <v>-61.5</v>
      </c>
      <c r="K14" s="27">
        <v>181017</v>
      </c>
      <c r="L14">
        <v>6</v>
      </c>
      <c r="M14">
        <v>-71.099999999999994</v>
      </c>
    </row>
    <row r="15" spans="1:13">
      <c r="A15" s="3">
        <v>180119</v>
      </c>
      <c r="B15">
        <v>9</v>
      </c>
      <c r="C15" s="31">
        <v>7</v>
      </c>
      <c r="D15">
        <f t="shared" si="0"/>
        <v>2</v>
      </c>
      <c r="F15" s="27">
        <v>-58</v>
      </c>
      <c r="G15" s="28">
        <v>-55.8</v>
      </c>
      <c r="K15" s="27">
        <v>181023</v>
      </c>
      <c r="L15">
        <v>6</v>
      </c>
      <c r="M15">
        <v>-71.3</v>
      </c>
    </row>
    <row r="16" spans="1:13">
      <c r="A16" s="3">
        <v>180128</v>
      </c>
      <c r="B16">
        <v>5</v>
      </c>
      <c r="C16" s="31">
        <v>4</v>
      </c>
      <c r="D16">
        <f t="shared" si="0"/>
        <v>1</v>
      </c>
      <c r="F16" s="27">
        <v>-63</v>
      </c>
      <c r="G16" s="27">
        <v>-64</v>
      </c>
      <c r="K16" s="27">
        <v>181024</v>
      </c>
      <c r="L16">
        <v>6</v>
      </c>
      <c r="M16">
        <v>-72.400000000000006</v>
      </c>
    </row>
    <row r="17" spans="1:13">
      <c r="A17" s="3" t="s">
        <v>15</v>
      </c>
      <c r="B17">
        <v>8</v>
      </c>
      <c r="C17" s="31">
        <v>6</v>
      </c>
      <c r="D17">
        <f t="shared" si="0"/>
        <v>2</v>
      </c>
      <c r="F17" s="27">
        <v>-81</v>
      </c>
      <c r="G17" s="27">
        <v>-79.7</v>
      </c>
      <c r="K17" s="27">
        <v>181217</v>
      </c>
      <c r="L17">
        <v>10</v>
      </c>
      <c r="M17">
        <v>-62</v>
      </c>
    </row>
    <row r="18" spans="1:13">
      <c r="A18" s="3" t="s">
        <v>16</v>
      </c>
      <c r="B18">
        <v>8</v>
      </c>
      <c r="C18" s="31">
        <v>6</v>
      </c>
      <c r="D18">
        <f t="shared" si="0"/>
        <v>2</v>
      </c>
      <c r="F18" s="27">
        <v>-61</v>
      </c>
      <c r="G18" s="27">
        <v>-71.7</v>
      </c>
      <c r="K18" s="27">
        <v>181218</v>
      </c>
      <c r="L18">
        <v>4</v>
      </c>
      <c r="M18">
        <v>-72.3</v>
      </c>
    </row>
    <row r="19" spans="1:13">
      <c r="A19" s="3">
        <v>180329</v>
      </c>
      <c r="B19">
        <v>10</v>
      </c>
      <c r="C19" s="31">
        <v>3</v>
      </c>
      <c r="D19">
        <f t="shared" si="0"/>
        <v>7</v>
      </c>
      <c r="F19" s="27">
        <v>-53.5</v>
      </c>
      <c r="G19" s="27">
        <v>-73.400000000000006</v>
      </c>
      <c r="K19" s="27">
        <v>190108</v>
      </c>
      <c r="L19">
        <v>2</v>
      </c>
      <c r="M19">
        <v>-72.3</v>
      </c>
    </row>
    <row r="20" spans="1:13">
      <c r="A20" s="3">
        <v>180417</v>
      </c>
      <c r="B20">
        <v>8</v>
      </c>
      <c r="C20" s="31">
        <v>4</v>
      </c>
      <c r="D20">
        <f t="shared" si="0"/>
        <v>4</v>
      </c>
      <c r="F20" s="27">
        <v>-74</v>
      </c>
      <c r="G20" s="27">
        <v>-63.6</v>
      </c>
      <c r="K20" s="27">
        <v>190110</v>
      </c>
      <c r="L20">
        <v>4</v>
      </c>
      <c r="M20">
        <v>-72.400000000000006</v>
      </c>
    </row>
    <row r="21" spans="1:13">
      <c r="A21" s="3">
        <v>180418</v>
      </c>
      <c r="B21">
        <v>10</v>
      </c>
      <c r="C21" s="31">
        <v>7</v>
      </c>
      <c r="D21">
        <f t="shared" si="0"/>
        <v>3</v>
      </c>
      <c r="F21" s="27">
        <v>-56</v>
      </c>
      <c r="G21" s="27">
        <v>-68</v>
      </c>
      <c r="K21" s="27">
        <v>190122</v>
      </c>
      <c r="L21">
        <v>6</v>
      </c>
      <c r="M21">
        <v>-68</v>
      </c>
    </row>
    <row r="22" spans="1:13">
      <c r="A22" s="3">
        <v>180525</v>
      </c>
      <c r="B22">
        <v>10</v>
      </c>
      <c r="C22" s="31">
        <v>2</v>
      </c>
      <c r="D22">
        <f t="shared" si="0"/>
        <v>8</v>
      </c>
      <c r="F22" s="27">
        <v>-45</v>
      </c>
      <c r="G22" s="27">
        <v>-72.2</v>
      </c>
      <c r="K22" s="27">
        <v>190205</v>
      </c>
      <c r="L22">
        <v>1</v>
      </c>
      <c r="M22">
        <v>-75.900000000000006</v>
      </c>
    </row>
    <row r="23" spans="1:13">
      <c r="A23" s="3">
        <v>180606</v>
      </c>
      <c r="B23">
        <v>12</v>
      </c>
      <c r="C23" s="31">
        <v>12</v>
      </c>
      <c r="D23">
        <f t="shared" si="0"/>
        <v>0</v>
      </c>
      <c r="F23" s="27">
        <v>-57.4</v>
      </c>
      <c r="G23" s="27">
        <v>-57.4</v>
      </c>
      <c r="K23" s="27">
        <v>190207</v>
      </c>
      <c r="L23">
        <v>4</v>
      </c>
      <c r="M23">
        <v>-74.5</v>
      </c>
    </row>
    <row r="24" spans="1:13">
      <c r="A24" s="3">
        <v>180620</v>
      </c>
      <c r="B24">
        <v>10</v>
      </c>
      <c r="C24" s="31">
        <v>6</v>
      </c>
      <c r="D24">
        <f t="shared" si="0"/>
        <v>4</v>
      </c>
      <c r="F24" s="27">
        <v>-51</v>
      </c>
      <c r="G24" s="27">
        <v>-65</v>
      </c>
      <c r="K24" s="27">
        <v>190214</v>
      </c>
      <c r="L24">
        <v>8</v>
      </c>
      <c r="M24">
        <v>-74.900000000000006</v>
      </c>
    </row>
    <row r="25" spans="1:13">
      <c r="A25" s="3">
        <v>180725</v>
      </c>
      <c r="B25">
        <v>9</v>
      </c>
      <c r="C25" s="31">
        <v>4</v>
      </c>
      <c r="D25">
        <f t="shared" si="0"/>
        <v>5</v>
      </c>
      <c r="F25" s="27">
        <v>-72</v>
      </c>
      <c r="G25" s="27">
        <v>-76.5</v>
      </c>
      <c r="K25" s="27">
        <v>191002</v>
      </c>
      <c r="L25">
        <v>2</v>
      </c>
      <c r="M25">
        <v>-79.2</v>
      </c>
    </row>
    <row r="26" spans="1:13">
      <c r="A26" s="3">
        <v>181004</v>
      </c>
      <c r="B26">
        <v>10</v>
      </c>
      <c r="C26" s="27">
        <v>6</v>
      </c>
      <c r="D26">
        <f t="shared" si="0"/>
        <v>4</v>
      </c>
      <c r="F26" s="27">
        <v>-54.9</v>
      </c>
      <c r="G26" s="27">
        <v>-58.7</v>
      </c>
      <c r="K26" s="27">
        <v>191016</v>
      </c>
      <c r="L26">
        <v>8</v>
      </c>
      <c r="M26">
        <v>-67.599999999999994</v>
      </c>
    </row>
    <row r="27" spans="1:13">
      <c r="A27" s="3">
        <v>190121</v>
      </c>
      <c r="B27">
        <v>10</v>
      </c>
      <c r="C27" s="27">
        <v>4</v>
      </c>
      <c r="D27">
        <f t="shared" si="0"/>
        <v>6</v>
      </c>
      <c r="F27" s="27">
        <v>-56.8</v>
      </c>
      <c r="G27" s="27">
        <v>-74.099999999999994</v>
      </c>
      <c r="K27" s="27">
        <v>191017</v>
      </c>
      <c r="L27">
        <v>8</v>
      </c>
      <c r="M27">
        <v>-70.2</v>
      </c>
    </row>
    <row r="28" spans="1:13">
      <c r="A28" s="3">
        <v>190225</v>
      </c>
      <c r="B28">
        <v>10</v>
      </c>
      <c r="C28" s="27">
        <v>4</v>
      </c>
      <c r="D28">
        <f t="shared" si="0"/>
        <v>6</v>
      </c>
      <c r="F28" s="27">
        <v>-69.3</v>
      </c>
      <c r="G28" s="27">
        <v>-75.900000000000006</v>
      </c>
    </row>
    <row r="29" spans="1:13">
      <c r="A29" s="3">
        <v>190304</v>
      </c>
      <c r="B29">
        <v>10</v>
      </c>
      <c r="C29" s="27">
        <v>4</v>
      </c>
      <c r="D29">
        <f t="shared" si="0"/>
        <v>6</v>
      </c>
      <c r="F29" s="27">
        <v>-63.4</v>
      </c>
      <c r="G29" s="27">
        <v>-73.7</v>
      </c>
    </row>
    <row r="30" spans="1:13">
      <c r="A30" s="3">
        <v>191009</v>
      </c>
      <c r="B30">
        <v>10</v>
      </c>
      <c r="C30" s="27">
        <v>8</v>
      </c>
      <c r="D30">
        <f t="shared" si="0"/>
        <v>2</v>
      </c>
      <c r="F30" s="27">
        <v>-64.2</v>
      </c>
      <c r="G30" s="27">
        <v>-67.900000000000006</v>
      </c>
    </row>
    <row r="32" spans="1:13">
      <c r="A32" s="3" t="s">
        <v>21</v>
      </c>
      <c r="B32" s="30">
        <f>AVERAGE(B3:B31)</f>
        <v>8.9642857142857135</v>
      </c>
      <c r="C32" s="30">
        <f>AVERAGE(C3:C31)</f>
        <v>5.4642857142857144</v>
      </c>
      <c r="D32" s="30">
        <f>AVERAGE(D3:D31)</f>
        <v>3.5</v>
      </c>
      <c r="E32" s="30"/>
      <c r="F32" s="30">
        <f>AVERAGE(F3:F31)</f>
        <v>-60.357142857142868</v>
      </c>
      <c r="G32" s="30">
        <f>AVERAGE(G3:G31)</f>
        <v>-67.814285714285717</v>
      </c>
      <c r="L32" s="30">
        <f>AVERAGE(L3:L31)</f>
        <v>5.32</v>
      </c>
      <c r="M32" s="30">
        <f>AVERAGE(M3:M31)</f>
        <v>-72.088000000000008</v>
      </c>
    </row>
    <row r="33" spans="1:13">
      <c r="A33" s="3" t="s">
        <v>2</v>
      </c>
      <c r="B33" s="30">
        <f>_xlfn.STDEV.P(B3:B31)</f>
        <v>1.6362444555650439</v>
      </c>
      <c r="C33" s="30">
        <f t="shared" ref="C33:G33" si="1">_xlfn.STDEV.P(C3:C31)</f>
        <v>2.1461284553676592</v>
      </c>
      <c r="D33" s="30">
        <f t="shared" si="1"/>
        <v>2.3829753310874682</v>
      </c>
      <c r="E33" s="30"/>
      <c r="F33" s="30">
        <f t="shared" si="1"/>
        <v>8.7190853292986397</v>
      </c>
      <c r="G33" s="30">
        <f t="shared" si="1"/>
        <v>7.4854961800286439</v>
      </c>
      <c r="L33" s="30">
        <f t="shared" ref="L33:M33" si="2">_xlfn.STDEV.P(L3:L31)</f>
        <v>2.3275738441561851</v>
      </c>
      <c r="M33" s="30">
        <f t="shared" si="2"/>
        <v>4.2777863434257695</v>
      </c>
    </row>
    <row r="41" spans="1:13">
      <c r="A41" s="27"/>
    </row>
    <row r="42" spans="1:13">
      <c r="A42" s="27"/>
    </row>
    <row r="43" spans="1:13">
      <c r="A43" s="27"/>
    </row>
    <row r="44" spans="1:13">
      <c r="A44" s="27"/>
    </row>
    <row r="45" spans="1:13">
      <c r="A45" s="27"/>
    </row>
    <row r="46" spans="1:13">
      <c r="A46" s="27"/>
    </row>
    <row r="47" spans="1:13">
      <c r="A47" s="27"/>
    </row>
    <row r="48" spans="1:13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</sheetData>
  <pageMargins left="0.7" right="0.7" top="0.78740157499999996" bottom="0.78740157499999996" header="0.3" footer="0.3"/>
  <pageSetup orientation="portrait" horizontalDpi="4294967295" verticalDpi="4294967295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91"/>
  <sheetViews>
    <sheetView topLeftCell="A44" zoomScale="125" zoomScaleNormal="125" zoomScalePageLayoutView="125" workbookViewId="0">
      <selection activeCell="E33" sqref="E33"/>
    </sheetView>
  </sheetViews>
  <sheetFormatPr baseColWidth="10" defaultColWidth="11.42578125" defaultRowHeight="15"/>
  <cols>
    <col min="33" max="33" width="14.7109375" style="2" bestFit="1" customWidth="1"/>
  </cols>
  <sheetData>
    <row r="1" spans="1:53">
      <c r="AH1" s="6"/>
      <c r="AI1" s="6"/>
      <c r="AJ1" s="6"/>
      <c r="AK1" s="6"/>
      <c r="AL1" s="6"/>
      <c r="AM1" s="6"/>
      <c r="AN1" s="6"/>
    </row>
    <row r="2" spans="1:53" ht="23.25">
      <c r="A2" s="9" t="s">
        <v>10</v>
      </c>
      <c r="AF2" s="1"/>
      <c r="AH2" s="6"/>
      <c r="AI2" s="6"/>
      <c r="AJ2" s="6"/>
      <c r="AK2" s="6"/>
      <c r="AL2" s="6"/>
      <c r="AM2" s="6"/>
      <c r="AN2" s="6"/>
      <c r="AY2" s="2"/>
      <c r="AZ2" s="2"/>
      <c r="BA2" s="2"/>
    </row>
    <row r="3" spans="1:53">
      <c r="A3" s="3" t="s">
        <v>0</v>
      </c>
      <c r="B3" s="3">
        <v>170524</v>
      </c>
      <c r="C3" s="3">
        <v>170530</v>
      </c>
      <c r="D3" s="3">
        <v>170904</v>
      </c>
      <c r="E3" s="3">
        <v>170905</v>
      </c>
      <c r="F3" s="3">
        <v>170907</v>
      </c>
      <c r="G3" s="3">
        <v>170918</v>
      </c>
      <c r="H3" s="3">
        <v>171115</v>
      </c>
      <c r="I3" s="3">
        <v>171222</v>
      </c>
      <c r="J3" s="3" t="s">
        <v>5</v>
      </c>
      <c r="K3" s="3">
        <v>180115</v>
      </c>
      <c r="L3" s="3">
        <v>180116</v>
      </c>
      <c r="M3" s="3">
        <v>180119</v>
      </c>
      <c r="N3" s="3">
        <v>180128</v>
      </c>
      <c r="O3" s="3" t="s">
        <v>7</v>
      </c>
      <c r="P3" s="3" t="s">
        <v>6</v>
      </c>
      <c r="Q3" s="3">
        <v>180329</v>
      </c>
      <c r="R3" s="3">
        <v>180403</v>
      </c>
      <c r="S3" s="7">
        <v>180417</v>
      </c>
      <c r="T3" s="3">
        <v>180418</v>
      </c>
      <c r="U3" s="3">
        <v>180525</v>
      </c>
      <c r="V3" s="3">
        <v>180606</v>
      </c>
      <c r="W3" s="7">
        <v>180620</v>
      </c>
      <c r="X3" s="3">
        <v>180725</v>
      </c>
      <c r="Y3" s="3">
        <v>181004</v>
      </c>
      <c r="Z3" s="3">
        <v>181018</v>
      </c>
      <c r="AA3" s="3">
        <v>190121</v>
      </c>
      <c r="AB3" s="3">
        <v>190225</v>
      </c>
      <c r="AC3" s="3">
        <v>190304</v>
      </c>
      <c r="AD3" s="3">
        <v>191009</v>
      </c>
      <c r="AE3" s="3"/>
      <c r="AF3" s="13" t="s">
        <v>1</v>
      </c>
      <c r="AG3" s="4" t="s">
        <v>2</v>
      </c>
      <c r="AH3" s="6"/>
      <c r="AI3" s="6"/>
      <c r="AJ3" s="6"/>
      <c r="AK3" s="6"/>
      <c r="AL3" s="6"/>
      <c r="AM3" s="6"/>
      <c r="AN3" s="6"/>
      <c r="AY3" s="2"/>
      <c r="AZ3" s="2"/>
      <c r="BA3" s="2"/>
    </row>
    <row r="4" spans="1:53">
      <c r="A4" s="3">
        <v>1</v>
      </c>
      <c r="B4" s="5">
        <v>1.5</v>
      </c>
      <c r="C4" s="5">
        <v>1.95</v>
      </c>
      <c r="D4" s="5">
        <v>3.15</v>
      </c>
      <c r="E4" s="5">
        <v>1.55</v>
      </c>
      <c r="F4" s="5">
        <v>0.8</v>
      </c>
      <c r="G4" s="5">
        <v>0.15</v>
      </c>
      <c r="H4" s="5">
        <v>1.6</v>
      </c>
      <c r="I4" s="5">
        <v>3</v>
      </c>
      <c r="J4" s="5">
        <v>2.5</v>
      </c>
      <c r="K4" s="5">
        <v>2.5</v>
      </c>
      <c r="L4" s="5">
        <v>1.35</v>
      </c>
      <c r="M4" s="5">
        <v>3</v>
      </c>
      <c r="N4" s="5">
        <v>2.4000000000000004</v>
      </c>
      <c r="O4" s="5">
        <v>0.65</v>
      </c>
      <c r="P4" s="5">
        <v>2.2000000000000002</v>
      </c>
      <c r="Q4" s="5">
        <v>1.2</v>
      </c>
      <c r="R4" s="5">
        <v>1.4</v>
      </c>
      <c r="S4" s="5">
        <v>5.0999999999999996</v>
      </c>
      <c r="T4" s="5">
        <v>1.1499999999999999</v>
      </c>
      <c r="U4" s="5">
        <v>4.3499999999999996</v>
      </c>
      <c r="V4" s="5">
        <v>1.3</v>
      </c>
      <c r="W4" s="5">
        <v>5.0999999999999996</v>
      </c>
      <c r="X4" s="5">
        <v>0.75</v>
      </c>
      <c r="Y4" s="5">
        <v>4.0999999999999996</v>
      </c>
      <c r="Z4" s="5">
        <v>3.1</v>
      </c>
      <c r="AA4" s="5">
        <v>1</v>
      </c>
      <c r="AB4" s="5">
        <v>1.1000000000000001</v>
      </c>
      <c r="AC4" s="5">
        <v>0.6</v>
      </c>
      <c r="AD4" s="5">
        <v>0.2</v>
      </c>
      <c r="AF4" s="4">
        <f t="shared" ref="AF4:AF15" si="0">AVERAGE(B4:AE4)</f>
        <v>2.0258620689655173</v>
      </c>
      <c r="AH4" s="6"/>
      <c r="AI4" s="18"/>
      <c r="AJ4" s="18"/>
      <c r="AK4" s="6"/>
      <c r="AL4" s="6"/>
      <c r="AM4" s="6"/>
      <c r="AN4" s="6"/>
      <c r="AY4" s="2"/>
      <c r="AZ4" s="2"/>
      <c r="BA4" s="2"/>
    </row>
    <row r="5" spans="1:53">
      <c r="A5" s="3">
        <v>2</v>
      </c>
      <c r="B5" s="5"/>
      <c r="C5" s="5"/>
      <c r="D5" s="5">
        <v>5.6</v>
      </c>
      <c r="E5" s="5">
        <v>2.2999999999999998</v>
      </c>
      <c r="F5" s="5">
        <v>1.4</v>
      </c>
      <c r="G5" s="5">
        <v>1</v>
      </c>
      <c r="H5" s="5">
        <v>1.5</v>
      </c>
      <c r="I5" s="5">
        <v>1.7</v>
      </c>
      <c r="J5" s="5">
        <v>2</v>
      </c>
      <c r="K5" s="5">
        <v>0.5</v>
      </c>
      <c r="L5" s="5">
        <v>3.5</v>
      </c>
      <c r="M5" s="5">
        <v>3.6</v>
      </c>
      <c r="N5" s="5">
        <v>4.7</v>
      </c>
      <c r="O5" s="5">
        <v>1.8</v>
      </c>
      <c r="P5" s="5">
        <v>4.2</v>
      </c>
      <c r="Q5" s="5">
        <v>3.9</v>
      </c>
      <c r="R5" s="5">
        <v>1.2</v>
      </c>
      <c r="S5" s="5">
        <v>4.8</v>
      </c>
      <c r="T5" s="5">
        <v>3.7</v>
      </c>
      <c r="U5" s="5">
        <v>9.5</v>
      </c>
      <c r="V5" s="5">
        <v>2.5</v>
      </c>
      <c r="W5" s="5">
        <v>8.3000000000000007</v>
      </c>
      <c r="X5" s="5">
        <v>0.3</v>
      </c>
      <c r="Y5" s="5">
        <v>5.9</v>
      </c>
      <c r="Z5" s="5">
        <v>5.6</v>
      </c>
      <c r="AA5" s="5">
        <v>1.7</v>
      </c>
      <c r="AB5" s="5">
        <v>1.2</v>
      </c>
      <c r="AC5" s="5">
        <v>1.7</v>
      </c>
      <c r="AD5" s="5">
        <v>0.6</v>
      </c>
      <c r="AF5" s="4">
        <f t="shared" si="0"/>
        <v>3.1370370370370373</v>
      </c>
      <c r="AH5" s="6"/>
      <c r="AI5" s="18"/>
      <c r="AJ5" s="18"/>
      <c r="AK5" s="6"/>
      <c r="AL5" s="6"/>
      <c r="AM5" s="6"/>
      <c r="AN5" s="6"/>
      <c r="AY5" s="2"/>
      <c r="AZ5" s="2"/>
      <c r="BA5" s="2"/>
    </row>
    <row r="6" spans="1:53">
      <c r="A6" s="3">
        <v>3</v>
      </c>
      <c r="B6" s="5">
        <v>5.9</v>
      </c>
      <c r="C6" s="5">
        <v>7.6</v>
      </c>
      <c r="D6" s="5">
        <v>6.6</v>
      </c>
      <c r="E6" s="5">
        <v>3.7</v>
      </c>
      <c r="F6" s="5">
        <v>1</v>
      </c>
      <c r="G6" s="5">
        <v>3.4</v>
      </c>
      <c r="H6" s="5">
        <v>3</v>
      </c>
      <c r="I6" s="5">
        <v>3</v>
      </c>
      <c r="J6" s="5">
        <v>3</v>
      </c>
      <c r="K6" s="5">
        <v>1.6</v>
      </c>
      <c r="L6" s="5">
        <v>7.9</v>
      </c>
      <c r="M6" s="5">
        <v>8.8000000000000007</v>
      </c>
      <c r="N6" s="5">
        <v>8.1999999999999993</v>
      </c>
      <c r="O6" s="5">
        <v>2.9</v>
      </c>
      <c r="P6" s="5">
        <v>4.8</v>
      </c>
      <c r="Q6" s="5">
        <v>3.9</v>
      </c>
      <c r="R6" s="5">
        <v>2.7</v>
      </c>
      <c r="S6" s="5">
        <v>5.4</v>
      </c>
      <c r="T6" s="5">
        <v>6.7</v>
      </c>
      <c r="U6" s="5">
        <v>12.7</v>
      </c>
      <c r="V6" s="5">
        <v>2</v>
      </c>
      <c r="W6" s="5">
        <v>6.1</v>
      </c>
      <c r="X6" s="5"/>
      <c r="Y6" s="5"/>
      <c r="Z6" s="5"/>
      <c r="AA6" s="5"/>
      <c r="AB6" s="5"/>
      <c r="AC6" s="5"/>
      <c r="AD6" s="5"/>
      <c r="AF6" s="4">
        <f t="shared" si="0"/>
        <v>5.0409090909090919</v>
      </c>
      <c r="AH6" s="6"/>
      <c r="AI6" s="18"/>
      <c r="AJ6" s="18"/>
      <c r="AK6" s="6"/>
      <c r="AL6" s="6"/>
      <c r="AM6" s="6"/>
      <c r="AN6" s="6"/>
      <c r="AY6" s="2"/>
      <c r="AZ6" s="2"/>
      <c r="BA6" s="2"/>
    </row>
    <row r="7" spans="1:53">
      <c r="A7" s="3">
        <v>4</v>
      </c>
      <c r="B7" s="5"/>
      <c r="C7" s="5"/>
      <c r="D7" s="5">
        <v>7.6</v>
      </c>
      <c r="E7" s="5">
        <v>5.2</v>
      </c>
      <c r="F7" s="5">
        <v>1.8</v>
      </c>
      <c r="G7" s="5">
        <v>5.3</v>
      </c>
      <c r="H7" s="5">
        <v>4</v>
      </c>
      <c r="I7" s="5">
        <v>6</v>
      </c>
      <c r="J7" s="5">
        <v>3.5</v>
      </c>
      <c r="K7" s="5">
        <v>1.5</v>
      </c>
      <c r="L7" s="5">
        <v>8.9</v>
      </c>
      <c r="M7" s="5">
        <v>10.9</v>
      </c>
      <c r="N7" s="5">
        <v>12</v>
      </c>
      <c r="O7" s="5">
        <v>3.1</v>
      </c>
      <c r="P7" s="5">
        <v>8.1999999999999993</v>
      </c>
      <c r="Q7" s="5">
        <v>3.9</v>
      </c>
      <c r="R7" s="5">
        <v>3.3</v>
      </c>
      <c r="S7" s="5">
        <v>7.4</v>
      </c>
      <c r="T7" s="5">
        <v>6</v>
      </c>
      <c r="U7" s="5">
        <v>13</v>
      </c>
      <c r="V7" s="5">
        <v>3.2</v>
      </c>
      <c r="W7" s="5">
        <v>10.1</v>
      </c>
      <c r="X7" s="5">
        <v>3.4</v>
      </c>
      <c r="Y7" s="5">
        <v>9.6999999999999993</v>
      </c>
      <c r="Z7" s="5">
        <v>9</v>
      </c>
      <c r="AA7" s="5">
        <v>2.9</v>
      </c>
      <c r="AB7" s="5">
        <v>2.1</v>
      </c>
      <c r="AC7" s="5">
        <v>3.3</v>
      </c>
      <c r="AD7" s="5">
        <v>1.1000000000000001</v>
      </c>
      <c r="AF7" s="4">
        <f t="shared" si="0"/>
        <v>5.7925925925925927</v>
      </c>
      <c r="AH7" s="6"/>
      <c r="AI7" s="18"/>
      <c r="AJ7" s="18"/>
      <c r="AK7" s="6"/>
      <c r="AL7" s="6"/>
      <c r="AM7" s="6"/>
      <c r="AN7" s="6"/>
      <c r="AY7" s="2"/>
      <c r="AZ7" s="2"/>
      <c r="BA7" s="2"/>
    </row>
    <row r="8" spans="1:53">
      <c r="A8" s="3">
        <v>5</v>
      </c>
      <c r="B8" s="5">
        <v>11</v>
      </c>
      <c r="C8" s="5">
        <v>13</v>
      </c>
      <c r="D8" s="5">
        <v>7.8</v>
      </c>
      <c r="E8" s="5">
        <v>8.1999999999999993</v>
      </c>
      <c r="F8" s="5">
        <v>1.9</v>
      </c>
      <c r="G8" s="5">
        <v>7</v>
      </c>
      <c r="H8" s="5">
        <v>4</v>
      </c>
      <c r="I8" s="5">
        <v>8</v>
      </c>
      <c r="J8" s="5">
        <v>4.5</v>
      </c>
      <c r="K8" s="5">
        <v>4.7</v>
      </c>
      <c r="L8" s="5">
        <v>11.6</v>
      </c>
      <c r="M8" s="5">
        <v>12.3</v>
      </c>
      <c r="N8" s="5"/>
      <c r="O8" s="5">
        <v>3.4</v>
      </c>
      <c r="P8" s="5">
        <v>10.199999999999999</v>
      </c>
      <c r="Q8" s="5">
        <v>4.8</v>
      </c>
      <c r="R8" s="5">
        <v>7.4</v>
      </c>
      <c r="S8" s="5">
        <v>12.4</v>
      </c>
      <c r="T8" s="5">
        <v>7.1</v>
      </c>
      <c r="U8" s="5">
        <v>21.3</v>
      </c>
      <c r="V8" s="5">
        <v>2.9</v>
      </c>
      <c r="W8" s="5">
        <v>10.199999999999999</v>
      </c>
      <c r="X8" s="5"/>
      <c r="Y8" s="5"/>
      <c r="Z8" s="5"/>
      <c r="AA8" s="5"/>
      <c r="AB8" s="5"/>
      <c r="AC8" s="5"/>
      <c r="AD8" s="5"/>
      <c r="AF8" s="4">
        <f t="shared" si="0"/>
        <v>8.2714285714285722</v>
      </c>
      <c r="AH8" s="6"/>
      <c r="AI8" s="18"/>
      <c r="AJ8" s="18"/>
      <c r="AK8" s="6"/>
      <c r="AL8" s="6"/>
      <c r="AM8" s="6"/>
      <c r="AN8" s="6"/>
      <c r="AY8" s="2"/>
      <c r="AZ8" s="2"/>
      <c r="BA8" s="2"/>
    </row>
    <row r="9" spans="1:53">
      <c r="A9" s="3">
        <v>6</v>
      </c>
      <c r="B9" s="5"/>
      <c r="C9" s="5"/>
      <c r="D9" s="5">
        <v>10.5</v>
      </c>
      <c r="E9" s="5">
        <v>12.8</v>
      </c>
      <c r="F9" s="5">
        <v>2.2999999999999998</v>
      </c>
      <c r="G9" s="5">
        <v>6.4</v>
      </c>
      <c r="H9" s="5">
        <v>6.4</v>
      </c>
      <c r="I9" s="5">
        <v>8</v>
      </c>
      <c r="J9" s="5">
        <v>5.9</v>
      </c>
      <c r="K9" s="5">
        <v>7</v>
      </c>
      <c r="L9" s="5">
        <v>14.5</v>
      </c>
      <c r="M9" s="5">
        <v>22.3</v>
      </c>
      <c r="N9" s="5"/>
      <c r="O9" s="5">
        <v>4.8</v>
      </c>
      <c r="P9" s="5">
        <v>12.3</v>
      </c>
      <c r="Q9" s="5">
        <v>5.2</v>
      </c>
      <c r="R9" s="5">
        <v>7.6</v>
      </c>
      <c r="S9" s="5">
        <v>10.8</v>
      </c>
      <c r="T9" s="5">
        <v>9.4</v>
      </c>
      <c r="U9" s="5">
        <v>18.8</v>
      </c>
      <c r="V9" s="5">
        <v>5.5</v>
      </c>
      <c r="W9" s="5">
        <v>13</v>
      </c>
      <c r="X9" s="5">
        <v>3.6</v>
      </c>
      <c r="Y9" s="5">
        <v>14.2</v>
      </c>
      <c r="Z9" s="5">
        <v>9</v>
      </c>
      <c r="AA9" s="5">
        <v>4.0999999999999996</v>
      </c>
      <c r="AB9" s="5">
        <v>2.8</v>
      </c>
      <c r="AC9" s="5">
        <v>12.9</v>
      </c>
      <c r="AD9" s="5">
        <v>1.7</v>
      </c>
      <c r="AF9" s="4">
        <f t="shared" si="0"/>
        <v>8.9153846153846139</v>
      </c>
      <c r="AH9" s="6"/>
      <c r="AI9" s="18"/>
      <c r="AJ9" s="18"/>
      <c r="AK9" s="6"/>
      <c r="AL9" s="6"/>
      <c r="AM9" s="6"/>
      <c r="AN9" s="6"/>
      <c r="AY9" s="2"/>
      <c r="AZ9" s="2"/>
      <c r="BA9" s="2"/>
    </row>
    <row r="10" spans="1:53">
      <c r="A10" s="3">
        <v>7</v>
      </c>
      <c r="B10" s="5">
        <v>12.3</v>
      </c>
      <c r="C10" s="5"/>
      <c r="D10" s="5">
        <v>8.8000000000000007</v>
      </c>
      <c r="E10" s="5"/>
      <c r="F10" s="5">
        <v>3.8</v>
      </c>
      <c r="G10" s="5">
        <v>15.5</v>
      </c>
      <c r="H10" s="5">
        <v>7.5</v>
      </c>
      <c r="I10" s="5">
        <v>11</v>
      </c>
      <c r="J10" s="5">
        <v>7.6</v>
      </c>
      <c r="K10" s="5">
        <v>7</v>
      </c>
      <c r="L10" s="5">
        <v>12.5</v>
      </c>
      <c r="M10" s="5">
        <v>20.2</v>
      </c>
      <c r="N10" s="5"/>
      <c r="O10" s="5">
        <v>4.2</v>
      </c>
      <c r="P10" s="5">
        <v>12.2</v>
      </c>
      <c r="Q10" s="5">
        <v>5.2</v>
      </c>
      <c r="R10" s="5">
        <v>8.4</v>
      </c>
      <c r="S10" s="5">
        <v>11.3</v>
      </c>
      <c r="T10" s="5">
        <v>10.5</v>
      </c>
      <c r="U10" s="5">
        <v>22.6</v>
      </c>
      <c r="V10" s="5">
        <v>7.2</v>
      </c>
      <c r="W10" s="5">
        <v>9.1999999999999993</v>
      </c>
      <c r="X10" s="5"/>
      <c r="Y10" s="5"/>
      <c r="Z10" s="5"/>
      <c r="AA10" s="5"/>
      <c r="AB10" s="5"/>
      <c r="AC10" s="5"/>
      <c r="AD10" s="5"/>
      <c r="AF10" s="4">
        <f t="shared" si="0"/>
        <v>10.368421052631579</v>
      </c>
      <c r="AH10" s="6"/>
      <c r="AI10" s="18"/>
      <c r="AJ10" s="18"/>
      <c r="AK10" s="6"/>
      <c r="AL10" s="6"/>
      <c r="AM10" s="6"/>
      <c r="AN10" s="6"/>
      <c r="AY10" s="2"/>
      <c r="AZ10" s="2"/>
      <c r="BA10" s="2"/>
    </row>
    <row r="11" spans="1:53">
      <c r="A11" s="3">
        <v>8</v>
      </c>
      <c r="B11" s="5"/>
      <c r="C11" s="5"/>
      <c r="D11" s="5">
        <v>13</v>
      </c>
      <c r="E11" s="5"/>
      <c r="F11" s="5">
        <v>5.3</v>
      </c>
      <c r="G11" s="5">
        <v>17.8</v>
      </c>
      <c r="H11" s="5">
        <v>9</v>
      </c>
      <c r="I11" s="5">
        <v>10.5</v>
      </c>
      <c r="J11" s="5">
        <v>8.4</v>
      </c>
      <c r="K11" s="5">
        <v>12</v>
      </c>
      <c r="L11" s="5"/>
      <c r="M11" s="5">
        <v>20.100000000000001</v>
      </c>
      <c r="N11" s="5"/>
      <c r="O11" s="5">
        <v>15.25</v>
      </c>
      <c r="P11" s="5">
        <v>15.9</v>
      </c>
      <c r="Q11" s="5">
        <v>6.4</v>
      </c>
      <c r="R11" s="5">
        <v>9.4</v>
      </c>
      <c r="S11" s="5">
        <v>14.3</v>
      </c>
      <c r="T11" s="5">
        <v>10.4</v>
      </c>
      <c r="U11" s="5">
        <v>20.9</v>
      </c>
      <c r="V11" s="5">
        <v>9.1999999999999993</v>
      </c>
      <c r="W11" s="5">
        <v>13.8</v>
      </c>
      <c r="X11" s="5">
        <v>5</v>
      </c>
      <c r="Y11" s="5">
        <v>18.899999999999999</v>
      </c>
      <c r="Z11" s="5">
        <v>22.5</v>
      </c>
      <c r="AA11" s="5">
        <v>6</v>
      </c>
      <c r="AB11" s="5">
        <v>17.5</v>
      </c>
      <c r="AC11" s="5">
        <v>13.7</v>
      </c>
      <c r="AD11" s="5">
        <v>12.1</v>
      </c>
      <c r="AF11" s="4">
        <f t="shared" si="0"/>
        <v>12.806250000000004</v>
      </c>
      <c r="AH11" s="6"/>
      <c r="AI11" s="18"/>
      <c r="AJ11" s="18"/>
      <c r="AK11" s="6"/>
      <c r="AL11" s="6"/>
      <c r="AM11" s="6"/>
      <c r="AN11" s="6"/>
      <c r="AY11" s="2"/>
      <c r="AZ11" s="2"/>
      <c r="BA11" s="2"/>
    </row>
    <row r="12" spans="1:53">
      <c r="A12" s="3">
        <v>9</v>
      </c>
      <c r="B12" s="5">
        <v>14</v>
      </c>
      <c r="C12" s="5"/>
      <c r="D12" s="5">
        <v>13.4</v>
      </c>
      <c r="E12" s="5"/>
      <c r="F12" s="5">
        <v>7.4</v>
      </c>
      <c r="G12" s="5"/>
      <c r="H12" s="5">
        <v>12</v>
      </c>
      <c r="I12" s="5">
        <v>14</v>
      </c>
      <c r="J12" s="5">
        <v>10</v>
      </c>
      <c r="K12" s="5"/>
      <c r="L12" s="5">
        <v>16.2</v>
      </c>
      <c r="M12" s="5">
        <v>21</v>
      </c>
      <c r="N12" s="5"/>
      <c r="O12" s="5"/>
      <c r="P12" s="5"/>
      <c r="Q12" s="5">
        <v>6.4</v>
      </c>
      <c r="R12" s="5">
        <v>10.6</v>
      </c>
      <c r="S12" s="5"/>
      <c r="T12" s="5">
        <v>11.6</v>
      </c>
      <c r="U12" s="5">
        <v>32</v>
      </c>
      <c r="V12" s="5">
        <v>12.1</v>
      </c>
      <c r="W12" s="5">
        <v>18</v>
      </c>
      <c r="X12" s="5">
        <v>4.3</v>
      </c>
      <c r="Y12" s="5"/>
      <c r="Z12" s="5"/>
      <c r="AA12" s="5"/>
      <c r="AB12" s="5"/>
      <c r="AC12" s="5"/>
      <c r="AD12" s="5"/>
      <c r="AF12" s="4">
        <f t="shared" si="0"/>
        <v>13.533333333333333</v>
      </c>
      <c r="AH12" s="6"/>
      <c r="AI12" s="18"/>
      <c r="AJ12" s="18"/>
      <c r="AK12" s="6"/>
      <c r="AL12" s="6"/>
      <c r="AM12" s="6"/>
      <c r="AN12" s="6"/>
      <c r="AY12" s="2"/>
      <c r="AZ12" s="2"/>
      <c r="BA12" s="2"/>
    </row>
    <row r="13" spans="1:53">
      <c r="A13" s="3">
        <v>10</v>
      </c>
      <c r="B13" s="5"/>
      <c r="C13" s="5"/>
      <c r="D13" s="5"/>
      <c r="E13" s="5"/>
      <c r="F13" s="5">
        <v>11.1</v>
      </c>
      <c r="G13" s="5"/>
      <c r="H13" s="5"/>
      <c r="I13" s="5">
        <v>15</v>
      </c>
      <c r="J13" s="5"/>
      <c r="K13" s="5"/>
      <c r="L13" s="5">
        <v>19.3</v>
      </c>
      <c r="M13" s="5"/>
      <c r="N13" s="5"/>
      <c r="O13" s="5"/>
      <c r="P13" s="5"/>
      <c r="Q13" s="5">
        <v>15.1</v>
      </c>
      <c r="R13" s="5"/>
      <c r="S13" s="5"/>
      <c r="T13" s="5">
        <v>15.6</v>
      </c>
      <c r="U13" s="5">
        <v>24.5</v>
      </c>
      <c r="V13" s="5">
        <v>12.4</v>
      </c>
      <c r="W13" s="5">
        <v>16.899999999999999</v>
      </c>
      <c r="X13" s="5"/>
      <c r="Y13" s="5">
        <v>17.2</v>
      </c>
      <c r="Z13" s="5"/>
      <c r="AA13" s="5">
        <v>10.5</v>
      </c>
      <c r="AB13" s="5">
        <v>16.2</v>
      </c>
      <c r="AC13" s="5">
        <v>19.600000000000001</v>
      </c>
      <c r="AD13" s="5">
        <v>15.5</v>
      </c>
      <c r="AF13" s="4">
        <f t="shared" si="0"/>
        <v>16.069230769230767</v>
      </c>
      <c r="AH13" s="6"/>
      <c r="AI13" s="18"/>
      <c r="AJ13" s="18"/>
      <c r="AK13" s="6"/>
      <c r="AL13" s="6"/>
      <c r="AM13" s="6"/>
      <c r="AN13" s="6"/>
      <c r="AY13" s="2"/>
      <c r="AZ13" s="2"/>
      <c r="BA13" s="2"/>
    </row>
    <row r="14" spans="1:53">
      <c r="A14" s="3">
        <v>11</v>
      </c>
      <c r="B14" s="5"/>
      <c r="C14" s="5"/>
      <c r="D14" s="5"/>
      <c r="E14" s="5"/>
      <c r="F14" s="5">
        <v>17.100000000000001</v>
      </c>
      <c r="G14" s="5"/>
      <c r="H14" s="5"/>
      <c r="I14" s="5">
        <v>21.5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14.6</v>
      </c>
      <c r="W14" s="5"/>
      <c r="X14" s="5"/>
      <c r="Y14" s="5"/>
      <c r="Z14" s="5"/>
      <c r="AA14" s="5"/>
      <c r="AB14" s="5"/>
      <c r="AC14" s="5"/>
      <c r="AD14" s="5"/>
      <c r="AF14" s="4">
        <f t="shared" si="0"/>
        <v>17.733333333333334</v>
      </c>
      <c r="AH14" s="6"/>
      <c r="AI14" s="18"/>
      <c r="AJ14" s="18"/>
      <c r="AK14" s="6"/>
      <c r="AL14" s="6"/>
      <c r="AM14" s="6"/>
      <c r="AN14" s="6"/>
      <c r="AY14" s="2"/>
      <c r="AZ14" s="2"/>
      <c r="BA14" s="2"/>
    </row>
    <row r="15" spans="1:53">
      <c r="A15" s="3"/>
      <c r="V15">
        <v>14.1</v>
      </c>
      <c r="AF15" s="4">
        <f t="shared" si="0"/>
        <v>14.1</v>
      </c>
      <c r="AH15" s="6"/>
      <c r="AI15" s="6"/>
      <c r="AJ15" s="6"/>
      <c r="AK15" s="6"/>
      <c r="AL15" s="6"/>
      <c r="AM15" s="6"/>
      <c r="AN15" s="6"/>
      <c r="AY15" s="2"/>
      <c r="AZ15" s="2"/>
      <c r="BA15" s="2"/>
    </row>
    <row r="16" spans="1:53">
      <c r="A16" s="4" t="s">
        <v>9</v>
      </c>
      <c r="B16" s="61">
        <f t="shared" ref="B16:AD16" si="1">AVERAGE(B4:B7)</f>
        <v>3.7</v>
      </c>
      <c r="C16" s="61">
        <f t="shared" si="1"/>
        <v>4.7749999999999995</v>
      </c>
      <c r="D16" s="61">
        <f t="shared" si="1"/>
        <v>5.7374999999999998</v>
      </c>
      <c r="E16" s="61">
        <f t="shared" si="1"/>
        <v>3.1875</v>
      </c>
      <c r="F16" s="61">
        <f t="shared" si="1"/>
        <v>1.25</v>
      </c>
      <c r="G16" s="61">
        <f t="shared" si="1"/>
        <v>2.4624999999999999</v>
      </c>
      <c r="H16" s="61">
        <f t="shared" si="1"/>
        <v>2.5249999999999999</v>
      </c>
      <c r="I16" s="61">
        <f t="shared" si="1"/>
        <v>3.4249999999999998</v>
      </c>
      <c r="J16" s="61">
        <f t="shared" si="1"/>
        <v>2.75</v>
      </c>
      <c r="K16" s="61">
        <f t="shared" si="1"/>
        <v>1.5249999999999999</v>
      </c>
      <c r="L16" s="61">
        <f t="shared" si="1"/>
        <v>5.4124999999999996</v>
      </c>
      <c r="M16" s="61">
        <f t="shared" si="1"/>
        <v>6.5750000000000002</v>
      </c>
      <c r="N16" s="61">
        <f t="shared" si="1"/>
        <v>6.8250000000000002</v>
      </c>
      <c r="O16" s="61">
        <f t="shared" si="1"/>
        <v>2.1124999999999998</v>
      </c>
      <c r="P16" s="61">
        <f t="shared" si="1"/>
        <v>4.8499999999999996</v>
      </c>
      <c r="Q16" s="61">
        <f t="shared" si="1"/>
        <v>3.2250000000000001</v>
      </c>
      <c r="R16" s="61">
        <f t="shared" si="1"/>
        <v>2.15</v>
      </c>
      <c r="S16" s="61">
        <f t="shared" si="1"/>
        <v>5.6749999999999998</v>
      </c>
      <c r="T16" s="61">
        <f t="shared" si="1"/>
        <v>4.3875000000000002</v>
      </c>
      <c r="U16" s="61">
        <f t="shared" si="1"/>
        <v>9.8874999999999993</v>
      </c>
      <c r="V16" s="61">
        <f t="shared" si="1"/>
        <v>2.25</v>
      </c>
      <c r="W16" s="61">
        <f t="shared" si="1"/>
        <v>7.4</v>
      </c>
      <c r="X16" s="61">
        <f t="shared" si="1"/>
        <v>1.4833333333333334</v>
      </c>
      <c r="Y16" s="61">
        <f t="shared" si="1"/>
        <v>6.5666666666666664</v>
      </c>
      <c r="Z16" s="61">
        <f t="shared" si="1"/>
        <v>5.8999999999999995</v>
      </c>
      <c r="AA16" s="61">
        <f t="shared" si="1"/>
        <v>1.8666666666666665</v>
      </c>
      <c r="AB16" s="61">
        <f t="shared" si="1"/>
        <v>1.4666666666666668</v>
      </c>
      <c r="AC16" s="61">
        <f t="shared" si="1"/>
        <v>1.8666666666666665</v>
      </c>
      <c r="AD16" s="61">
        <f t="shared" si="1"/>
        <v>0.63333333333333341</v>
      </c>
      <c r="AF16" s="4"/>
      <c r="AH16" s="6"/>
      <c r="AI16" s="6"/>
      <c r="AJ16" s="6"/>
      <c r="AK16" s="6"/>
      <c r="AL16" s="6"/>
      <c r="AM16" s="6"/>
      <c r="AN16" s="6"/>
      <c r="AY16" s="2"/>
      <c r="AZ16" s="2"/>
      <c r="BA16" s="2"/>
    </row>
    <row r="17" spans="1:53">
      <c r="A17" s="3"/>
      <c r="AF17" s="4"/>
      <c r="AH17" s="6"/>
      <c r="AI17" s="6"/>
      <c r="AJ17" s="6"/>
      <c r="AK17" s="6"/>
      <c r="AL17" s="6"/>
      <c r="AM17" s="6"/>
      <c r="AN17" s="6"/>
      <c r="AY17" s="2"/>
      <c r="AZ17" s="2"/>
      <c r="BA17" s="2"/>
    </row>
    <row r="18" spans="1:53">
      <c r="A18" s="7"/>
      <c r="B18" s="7"/>
      <c r="C18" s="7"/>
      <c r="D18" s="7"/>
      <c r="E18" s="7"/>
      <c r="F18" s="7"/>
      <c r="G18" s="7"/>
      <c r="H18" s="7"/>
      <c r="I18" s="14"/>
      <c r="J18" s="14"/>
      <c r="K18" s="14"/>
      <c r="L18" s="14"/>
      <c r="M18" s="14"/>
      <c r="N18" s="14"/>
      <c r="O18" s="14"/>
      <c r="P18" s="14"/>
      <c r="Q18" s="14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4"/>
      <c r="AD18" s="14"/>
      <c r="AE18" s="7"/>
      <c r="AF18" s="19"/>
      <c r="AG18" s="12"/>
      <c r="AH18" s="12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3">
      <c r="A19" s="7"/>
      <c r="B19" s="7"/>
      <c r="C19" s="7"/>
      <c r="D19" s="7"/>
      <c r="E19" s="7"/>
      <c r="F19" s="7"/>
      <c r="G19" s="7"/>
      <c r="H19" s="7"/>
      <c r="I19" s="14"/>
      <c r="J19" s="14"/>
      <c r="K19" s="14"/>
      <c r="L19" s="14"/>
      <c r="M19" s="14"/>
      <c r="N19" s="14"/>
      <c r="O19" s="14"/>
      <c r="P19" s="14"/>
      <c r="Q19" s="14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4"/>
      <c r="AD19" s="14"/>
      <c r="AE19" s="7"/>
      <c r="AF19" s="19"/>
      <c r="AG19" s="12"/>
      <c r="AH19" s="12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3">
      <c r="A20" s="7"/>
      <c r="B20" s="7"/>
      <c r="C20" s="7"/>
      <c r="D20" s="7"/>
      <c r="E20" s="7"/>
      <c r="F20" s="7"/>
      <c r="G20" s="7"/>
      <c r="H20" s="7"/>
      <c r="I20" s="14"/>
      <c r="J20" s="14"/>
      <c r="K20" s="14"/>
      <c r="L20" s="14"/>
      <c r="M20" s="14"/>
      <c r="N20" s="14"/>
      <c r="O20" s="14"/>
      <c r="P20" s="14"/>
      <c r="Q20" s="14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4"/>
      <c r="AD20" s="14"/>
      <c r="AE20" s="7"/>
      <c r="AF20" s="19"/>
      <c r="AG20" s="12"/>
      <c r="AH20" s="12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3" ht="23.25">
      <c r="A21" s="36" t="s">
        <v>29</v>
      </c>
      <c r="B21" s="20"/>
      <c r="C21" s="20"/>
      <c r="D21" s="20"/>
      <c r="E21" s="20"/>
      <c r="F21" s="20"/>
      <c r="G21" s="20"/>
      <c r="H21" s="7"/>
      <c r="I21" s="14"/>
      <c r="J21" s="14"/>
      <c r="K21" s="14"/>
      <c r="L21" s="14"/>
      <c r="M21" s="14"/>
      <c r="N21" s="14"/>
      <c r="O21" s="14"/>
      <c r="P21" s="14"/>
      <c r="Q21" s="14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4"/>
      <c r="AD21" s="14"/>
      <c r="AE21" s="7"/>
      <c r="AF21" s="19"/>
      <c r="AG21" s="12"/>
      <c r="AH21" s="12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3">
      <c r="A22" s="7"/>
      <c r="B22" s="7"/>
      <c r="C22" s="7"/>
      <c r="D22" s="7"/>
      <c r="E22" s="7"/>
      <c r="F22" s="7"/>
      <c r="G22" s="7"/>
      <c r="H22" s="7"/>
      <c r="I22" s="14"/>
      <c r="J22" s="14"/>
      <c r="K22" s="14"/>
      <c r="L22" s="14"/>
      <c r="M22" s="14"/>
      <c r="N22" s="14"/>
      <c r="O22" s="14"/>
      <c r="P22" s="14"/>
      <c r="Q22" s="14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4"/>
      <c r="AD22" s="14"/>
      <c r="AE22" s="7"/>
      <c r="AF22" s="13" t="s">
        <v>1</v>
      </c>
      <c r="AG22" s="4" t="s">
        <v>2</v>
      </c>
      <c r="AH22" s="12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3">
      <c r="A23" s="7">
        <v>-3</v>
      </c>
      <c r="B23" s="7"/>
      <c r="C23" s="7"/>
      <c r="D23" s="7">
        <f>D9</f>
        <v>10.5</v>
      </c>
      <c r="E23" s="7">
        <f>E5</f>
        <v>2.2999999999999998</v>
      </c>
      <c r="F23" s="7">
        <f t="shared" ref="F23:F28" si="2">F4</f>
        <v>0.8</v>
      </c>
      <c r="G23" s="7">
        <f t="shared" ref="G23:G28" si="3">G5</f>
        <v>1</v>
      </c>
      <c r="H23" s="7"/>
      <c r="I23" s="14">
        <f t="shared" ref="I23:I28" si="4">I7</f>
        <v>6</v>
      </c>
      <c r="J23" s="14"/>
      <c r="K23" s="14"/>
      <c r="L23" s="14">
        <f t="shared" ref="L23:M26" si="5">L7</f>
        <v>8.9</v>
      </c>
      <c r="M23" s="14">
        <f t="shared" si="5"/>
        <v>10.9</v>
      </c>
      <c r="N23" s="14">
        <f>N4</f>
        <v>2.4000000000000004</v>
      </c>
      <c r="O23" s="14">
        <f t="shared" ref="O23:P28" si="6">O6</f>
        <v>2.9</v>
      </c>
      <c r="P23" s="14">
        <f t="shared" si="6"/>
        <v>4.8</v>
      </c>
      <c r="Q23" s="14"/>
      <c r="R23" s="11"/>
      <c r="S23" s="11">
        <f t="shared" ref="S23:S28" si="7">S4</f>
        <v>5.0999999999999996</v>
      </c>
      <c r="T23" s="11">
        <f t="shared" ref="T23:T28" si="8">T7</f>
        <v>6</v>
      </c>
      <c r="U23" s="11"/>
      <c r="V23" s="11">
        <f>V12</f>
        <v>12.1</v>
      </c>
      <c r="W23" s="11">
        <f t="shared" ref="W23:W28" si="9">W6</f>
        <v>6.1</v>
      </c>
      <c r="X23" s="11">
        <f>X4</f>
        <v>0.75</v>
      </c>
      <c r="Y23" s="11"/>
      <c r="Z23" s="11"/>
      <c r="AA23" s="11">
        <f t="shared" ref="AA23:AC24" si="10">AA4</f>
        <v>1</v>
      </c>
      <c r="AB23" s="11">
        <f t="shared" si="10"/>
        <v>1.1000000000000001</v>
      </c>
      <c r="AC23" s="14">
        <f t="shared" si="10"/>
        <v>0.6</v>
      </c>
      <c r="AD23" s="14"/>
      <c r="AE23" s="7">
        <f t="shared" ref="AE23:AE28" si="11">COUNT(B23:AD23)</f>
        <v>18</v>
      </c>
      <c r="AF23" s="19">
        <f t="shared" ref="AF23:AF28" si="12">AVERAGE(B23:AD23)</f>
        <v>4.6249999999999982</v>
      </c>
      <c r="AG23" s="12">
        <f t="shared" ref="AG23:AG28" si="13">_xlfn.STDEV.P(B23:AD23)</f>
        <v>3.7427058690501243</v>
      </c>
      <c r="AH23" s="12"/>
      <c r="AI23" s="7"/>
      <c r="AJ23" s="7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3">
      <c r="A24" s="7">
        <v>-2</v>
      </c>
      <c r="B24" s="7">
        <f>B6</f>
        <v>5.9</v>
      </c>
      <c r="C24" s="7">
        <f>C6</f>
        <v>7.6</v>
      </c>
      <c r="D24" s="7">
        <f>D10</f>
        <v>8.8000000000000007</v>
      </c>
      <c r="E24" s="7">
        <f>E6</f>
        <v>3.7</v>
      </c>
      <c r="F24" s="7">
        <f t="shared" si="2"/>
        <v>1.4</v>
      </c>
      <c r="G24" s="7">
        <f t="shared" si="3"/>
        <v>3.4</v>
      </c>
      <c r="H24" s="7"/>
      <c r="I24" s="14">
        <f t="shared" si="4"/>
        <v>8</v>
      </c>
      <c r="J24" s="14"/>
      <c r="K24" s="14"/>
      <c r="L24" s="14">
        <f t="shared" si="5"/>
        <v>11.6</v>
      </c>
      <c r="M24" s="14">
        <f t="shared" si="5"/>
        <v>12.3</v>
      </c>
      <c r="N24" s="14">
        <f>N5</f>
        <v>4.7</v>
      </c>
      <c r="O24" s="14">
        <f t="shared" si="6"/>
        <v>3.1</v>
      </c>
      <c r="P24" s="14">
        <f t="shared" si="6"/>
        <v>8.1999999999999993</v>
      </c>
      <c r="Q24" s="14">
        <f>Q4</f>
        <v>1.2</v>
      </c>
      <c r="R24" s="11"/>
      <c r="S24" s="11">
        <f t="shared" si="7"/>
        <v>4.8</v>
      </c>
      <c r="T24" s="11">
        <f t="shared" si="8"/>
        <v>7.1</v>
      </c>
      <c r="U24" s="11"/>
      <c r="V24" s="11">
        <f>V13</f>
        <v>12.4</v>
      </c>
      <c r="W24" s="11">
        <f t="shared" si="9"/>
        <v>10.1</v>
      </c>
      <c r="X24" s="11">
        <f>X5</f>
        <v>0.3</v>
      </c>
      <c r="Y24" s="11">
        <f>Y7</f>
        <v>9.6999999999999993</v>
      </c>
      <c r="Z24" s="11"/>
      <c r="AA24" s="11">
        <f t="shared" si="10"/>
        <v>1.7</v>
      </c>
      <c r="AB24" s="11">
        <f t="shared" si="10"/>
        <v>1.2</v>
      </c>
      <c r="AC24" s="14">
        <f t="shared" si="10"/>
        <v>1.7</v>
      </c>
      <c r="AD24" s="14">
        <f>AD9</f>
        <v>1.7</v>
      </c>
      <c r="AE24" s="7">
        <f t="shared" si="11"/>
        <v>23</v>
      </c>
      <c r="AF24" s="19">
        <f t="shared" si="12"/>
        <v>5.678260869565217</v>
      </c>
      <c r="AG24" s="12">
        <f t="shared" si="13"/>
        <v>3.8413037326836976</v>
      </c>
      <c r="AH24" s="12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3">
      <c r="A25" s="7">
        <v>-1</v>
      </c>
      <c r="B25" s="7"/>
      <c r="C25" s="7"/>
      <c r="D25" s="7">
        <f>D11</f>
        <v>13</v>
      </c>
      <c r="E25" s="7">
        <f>E7</f>
        <v>5.2</v>
      </c>
      <c r="F25" s="7">
        <f t="shared" si="2"/>
        <v>1</v>
      </c>
      <c r="G25" s="7">
        <f t="shared" si="3"/>
        <v>5.3</v>
      </c>
      <c r="H25" s="7"/>
      <c r="I25" s="14">
        <f t="shared" si="4"/>
        <v>8</v>
      </c>
      <c r="J25" s="14"/>
      <c r="K25" s="14"/>
      <c r="L25" s="14">
        <f t="shared" si="5"/>
        <v>14.5</v>
      </c>
      <c r="M25" s="14">
        <f t="shared" si="5"/>
        <v>22.3</v>
      </c>
      <c r="N25" s="14">
        <f>N6</f>
        <v>8.1999999999999993</v>
      </c>
      <c r="O25" s="14">
        <f t="shared" si="6"/>
        <v>3.4</v>
      </c>
      <c r="P25" s="14">
        <f t="shared" si="6"/>
        <v>10.199999999999999</v>
      </c>
      <c r="Q25" s="14">
        <f>Q5</f>
        <v>3.9</v>
      </c>
      <c r="R25" s="11"/>
      <c r="S25" s="11">
        <f t="shared" si="7"/>
        <v>5.4</v>
      </c>
      <c r="T25" s="11">
        <f t="shared" si="8"/>
        <v>9.4</v>
      </c>
      <c r="U25" s="11">
        <f>U4</f>
        <v>4.3499999999999996</v>
      </c>
      <c r="V25" s="11">
        <f>V14</f>
        <v>14.6</v>
      </c>
      <c r="W25" s="11">
        <f t="shared" si="9"/>
        <v>10.199999999999999</v>
      </c>
      <c r="X25" s="11"/>
      <c r="Y25" s="11"/>
      <c r="Z25" s="11"/>
      <c r="AA25" s="11"/>
      <c r="AB25" s="11"/>
      <c r="AC25" s="14"/>
      <c r="AD25" s="14"/>
      <c r="AE25" s="7">
        <f t="shared" si="11"/>
        <v>16</v>
      </c>
      <c r="AF25" s="19">
        <f t="shared" si="12"/>
        <v>8.6843750000000011</v>
      </c>
      <c r="AG25" s="12">
        <f t="shared" si="13"/>
        <v>5.2539782174439011</v>
      </c>
      <c r="AH25" s="12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3">
      <c r="A26" s="50">
        <v>0</v>
      </c>
      <c r="B26" s="15">
        <f>B8</f>
        <v>11</v>
      </c>
      <c r="C26" s="50">
        <f>C8</f>
        <v>13</v>
      </c>
      <c r="D26" s="50">
        <f>D12</f>
        <v>13.4</v>
      </c>
      <c r="E26" s="50">
        <f>E8</f>
        <v>8.1999999999999993</v>
      </c>
      <c r="F26" s="50">
        <f t="shared" si="2"/>
        <v>1.8</v>
      </c>
      <c r="G26" s="50">
        <f t="shared" si="3"/>
        <v>7</v>
      </c>
      <c r="H26" s="50"/>
      <c r="I26" s="51">
        <f t="shared" si="4"/>
        <v>11</v>
      </c>
      <c r="J26" s="51"/>
      <c r="K26" s="51">
        <f>K4</f>
        <v>2.5</v>
      </c>
      <c r="L26" s="51">
        <f t="shared" si="5"/>
        <v>12.5</v>
      </c>
      <c r="M26" s="51">
        <f t="shared" si="5"/>
        <v>20.2</v>
      </c>
      <c r="N26" s="51">
        <f>N7</f>
        <v>12</v>
      </c>
      <c r="O26" s="51">
        <f t="shared" si="6"/>
        <v>4.8</v>
      </c>
      <c r="P26" s="51">
        <f t="shared" si="6"/>
        <v>12.3</v>
      </c>
      <c r="Q26" s="51">
        <f>Q6</f>
        <v>3.9</v>
      </c>
      <c r="R26" s="51"/>
      <c r="S26" s="51">
        <f t="shared" si="7"/>
        <v>7.4</v>
      </c>
      <c r="T26" s="51">
        <f t="shared" si="8"/>
        <v>10.5</v>
      </c>
      <c r="U26" s="51">
        <f>U5</f>
        <v>9.5</v>
      </c>
      <c r="V26" s="51">
        <f>V15</f>
        <v>14.1</v>
      </c>
      <c r="W26" s="51">
        <f t="shared" si="9"/>
        <v>13</v>
      </c>
      <c r="X26" s="51">
        <f>X7</f>
        <v>3.4</v>
      </c>
      <c r="Y26" s="51">
        <f>Y9</f>
        <v>14.2</v>
      </c>
      <c r="Z26" s="51"/>
      <c r="AA26" s="51">
        <f>AA7</f>
        <v>2.9</v>
      </c>
      <c r="AB26" s="51">
        <f>AB7</f>
        <v>2.1</v>
      </c>
      <c r="AC26" s="51">
        <f>AC7</f>
        <v>3.3</v>
      </c>
      <c r="AD26" s="51">
        <f>AD11</f>
        <v>12.1</v>
      </c>
      <c r="AE26" s="50">
        <f>COUNT(B26:AD26)</f>
        <v>25</v>
      </c>
      <c r="AF26" s="52">
        <f>AVERAGE(B26:AD26)</f>
        <v>9.0440000000000005</v>
      </c>
      <c r="AG26" s="53">
        <f t="shared" si="13"/>
        <v>4.7985897928453918</v>
      </c>
      <c r="AH26" s="12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3">
      <c r="A27" s="7">
        <v>1</v>
      </c>
      <c r="B27" s="7"/>
      <c r="C27" s="7"/>
      <c r="D27" s="7"/>
      <c r="E27" s="7">
        <f>E9</f>
        <v>12.8</v>
      </c>
      <c r="F27" s="7">
        <f t="shared" si="2"/>
        <v>1.9</v>
      </c>
      <c r="G27" s="7">
        <f t="shared" si="3"/>
        <v>6.4</v>
      </c>
      <c r="H27" s="7"/>
      <c r="I27" s="14">
        <f t="shared" si="4"/>
        <v>10.5</v>
      </c>
      <c r="J27" s="14"/>
      <c r="K27" s="14">
        <f>K5</f>
        <v>0.5</v>
      </c>
      <c r="L27" s="14"/>
      <c r="M27" s="14">
        <f>M11</f>
        <v>20.100000000000001</v>
      </c>
      <c r="N27" s="14"/>
      <c r="O27" s="14">
        <f t="shared" si="6"/>
        <v>4.2</v>
      </c>
      <c r="P27" s="14">
        <f t="shared" si="6"/>
        <v>12.2</v>
      </c>
      <c r="Q27" s="14">
        <f>Q7</f>
        <v>3.9</v>
      </c>
      <c r="R27" s="11"/>
      <c r="S27" s="11">
        <f t="shared" si="7"/>
        <v>12.4</v>
      </c>
      <c r="T27" s="11">
        <f t="shared" si="8"/>
        <v>10.4</v>
      </c>
      <c r="U27" s="11">
        <f>U6</f>
        <v>12.7</v>
      </c>
      <c r="V27" s="11"/>
      <c r="W27" s="11">
        <f t="shared" si="9"/>
        <v>9.1999999999999993</v>
      </c>
      <c r="X27" s="11"/>
      <c r="Y27" s="11"/>
      <c r="Z27" s="11"/>
      <c r="AA27" s="11"/>
      <c r="AB27" s="11"/>
      <c r="AC27" s="11"/>
      <c r="AD27" s="14"/>
      <c r="AE27" s="7">
        <f t="shared" si="11"/>
        <v>13</v>
      </c>
      <c r="AF27" s="19">
        <f t="shared" si="12"/>
        <v>9.0153846153846171</v>
      </c>
      <c r="AG27" s="12">
        <f t="shared" si="13"/>
        <v>5.2319794979964875</v>
      </c>
      <c r="AH27" s="12"/>
      <c r="AI27" s="7"/>
      <c r="AJ27" s="7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3">
      <c r="A28" s="7">
        <v>2</v>
      </c>
      <c r="B28" s="6">
        <f>B10</f>
        <v>12.3</v>
      </c>
      <c r="C28" s="7"/>
      <c r="D28" s="7"/>
      <c r="E28" s="7"/>
      <c r="F28" s="7">
        <f t="shared" si="2"/>
        <v>2.2999999999999998</v>
      </c>
      <c r="G28" s="7">
        <f t="shared" si="3"/>
        <v>15.5</v>
      </c>
      <c r="H28" s="7"/>
      <c r="I28" s="14">
        <f t="shared" si="4"/>
        <v>14</v>
      </c>
      <c r="J28" s="14"/>
      <c r="K28" s="14">
        <f>K6</f>
        <v>1.6</v>
      </c>
      <c r="L28" s="14">
        <f>L12</f>
        <v>16.2</v>
      </c>
      <c r="M28" s="14">
        <f>M12</f>
        <v>21</v>
      </c>
      <c r="N28" s="14"/>
      <c r="O28" s="14">
        <f t="shared" si="6"/>
        <v>15.25</v>
      </c>
      <c r="P28" s="14">
        <f t="shared" si="6"/>
        <v>15.9</v>
      </c>
      <c r="Q28" s="14">
        <f>Q8</f>
        <v>4.8</v>
      </c>
      <c r="R28" s="11"/>
      <c r="S28" s="11">
        <f t="shared" si="7"/>
        <v>10.8</v>
      </c>
      <c r="T28" s="11">
        <f t="shared" si="8"/>
        <v>11.6</v>
      </c>
      <c r="U28" s="11">
        <f>U7</f>
        <v>13</v>
      </c>
      <c r="V28" s="11"/>
      <c r="W28" s="11">
        <f t="shared" si="9"/>
        <v>13.8</v>
      </c>
      <c r="X28" s="11">
        <f>X9</f>
        <v>3.6</v>
      </c>
      <c r="Y28" s="11">
        <f>Y11</f>
        <v>18.899999999999999</v>
      </c>
      <c r="Z28" s="11"/>
      <c r="AA28" s="11">
        <f>AA9</f>
        <v>4.0999999999999996</v>
      </c>
      <c r="AB28" s="11">
        <f>AB9</f>
        <v>2.8</v>
      </c>
      <c r="AC28" s="11">
        <f>AC9</f>
        <v>12.9</v>
      </c>
      <c r="AD28" s="14">
        <f>AD13</f>
        <v>15.5</v>
      </c>
      <c r="AE28" s="7">
        <f t="shared" si="11"/>
        <v>20</v>
      </c>
      <c r="AF28" s="19">
        <f t="shared" si="12"/>
        <v>11.2925</v>
      </c>
      <c r="AG28" s="12">
        <f t="shared" si="13"/>
        <v>5.7833873076251754</v>
      </c>
      <c r="AH28" s="12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3">
      <c r="A29" s="7"/>
      <c r="B29" s="7"/>
      <c r="C29" s="7"/>
      <c r="D29" s="7"/>
      <c r="E29" s="7"/>
      <c r="F29" s="7"/>
      <c r="G29" s="7"/>
      <c r="H29" s="7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"/>
      <c r="AF29" s="19"/>
      <c r="AG29" s="12"/>
      <c r="AH29" s="12"/>
      <c r="AI29" s="7"/>
      <c r="AJ29" s="7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3">
      <c r="A30" s="7"/>
      <c r="B30" s="7"/>
      <c r="C30" s="7"/>
      <c r="D30" s="7"/>
      <c r="E30" s="7"/>
      <c r="F30" s="7"/>
      <c r="G30" s="7"/>
      <c r="H30" s="7"/>
      <c r="I30" s="14"/>
      <c r="J30" s="14"/>
      <c r="K30" s="14"/>
      <c r="L30" s="14"/>
      <c r="M30" s="14"/>
      <c r="N30" s="14"/>
      <c r="O30" s="14"/>
      <c r="P30" s="14"/>
      <c r="Q30" s="14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4"/>
      <c r="AE30" s="7"/>
      <c r="AF30" s="19"/>
      <c r="AG30" s="12"/>
      <c r="AH30" s="12"/>
      <c r="AI30" s="7"/>
      <c r="AJ30" s="7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3">
      <c r="A31" s="7"/>
      <c r="B31" s="7"/>
      <c r="C31" s="7"/>
      <c r="D31" s="7"/>
      <c r="E31" s="7"/>
      <c r="F31" s="7"/>
      <c r="G31" s="7"/>
      <c r="H31" s="7"/>
      <c r="I31" s="14"/>
      <c r="J31" s="14"/>
      <c r="K31" s="14"/>
      <c r="L31" s="14"/>
      <c r="M31" s="14"/>
      <c r="N31" s="14"/>
      <c r="O31" s="14"/>
      <c r="P31" s="14"/>
      <c r="Q31" s="14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4"/>
      <c r="AE31" s="3"/>
      <c r="AF31" s="19"/>
      <c r="AG31" s="12"/>
      <c r="AH31" s="12"/>
      <c r="AI31" s="7"/>
      <c r="AJ31" s="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3" ht="23.25">
      <c r="A32" s="36" t="s">
        <v>30</v>
      </c>
      <c r="B32" s="20"/>
      <c r="C32" s="20"/>
      <c r="D32" s="20"/>
      <c r="E32" s="20"/>
      <c r="F32" s="20"/>
      <c r="G32" s="20"/>
      <c r="H32" s="7"/>
      <c r="I32" s="14"/>
      <c r="J32" s="14"/>
      <c r="K32" s="14"/>
      <c r="L32" s="14"/>
      <c r="M32" s="14"/>
      <c r="N32" s="14"/>
      <c r="O32" s="14"/>
      <c r="P32" s="14"/>
      <c r="Q32" s="14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4"/>
      <c r="AE32" s="3"/>
      <c r="AF32" s="19"/>
      <c r="AG32" s="12"/>
      <c r="AH32" s="12"/>
      <c r="AI32" s="7"/>
      <c r="AJ32" s="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>
      <c r="A33" s="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3"/>
      <c r="AF33" s="13" t="s">
        <v>1</v>
      </c>
      <c r="AG33" s="4" t="s">
        <v>2</v>
      </c>
      <c r="AH33" s="12"/>
      <c r="AI33" s="7"/>
      <c r="AJ33" s="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>
      <c r="A34" s="7">
        <v>-3</v>
      </c>
      <c r="B34" s="58"/>
      <c r="C34" s="58"/>
      <c r="D34" s="58">
        <v>0.5898876404494382</v>
      </c>
      <c r="E34" s="58">
        <v>0.74193548387096764</v>
      </c>
      <c r="F34" s="58">
        <v>1</v>
      </c>
      <c r="G34" s="58">
        <v>2</v>
      </c>
      <c r="H34" s="58"/>
      <c r="I34" s="58">
        <v>0.83333333333333326</v>
      </c>
      <c r="J34" s="58"/>
      <c r="K34" s="58"/>
      <c r="L34" s="58">
        <v>1.9347826086956523</v>
      </c>
      <c r="M34" s="58">
        <v>1.058252427184466</v>
      </c>
      <c r="N34" s="58">
        <v>1.0000000000000002</v>
      </c>
      <c r="O34" s="58">
        <v>1.1153846153846154</v>
      </c>
      <c r="P34" s="58">
        <v>0.79999999999999993</v>
      </c>
      <c r="Q34" s="58"/>
      <c r="R34" s="59"/>
      <c r="S34" s="59">
        <v>1</v>
      </c>
      <c r="T34" s="59">
        <v>1.0526315789473684</v>
      </c>
      <c r="U34" s="59"/>
      <c r="V34" s="59">
        <v>1.2474226804123711</v>
      </c>
      <c r="W34" s="59">
        <v>0.57009345794392519</v>
      </c>
      <c r="X34" s="59">
        <v>1</v>
      </c>
      <c r="Y34" s="59"/>
      <c r="Z34" s="59"/>
      <c r="AA34" s="59">
        <v>1</v>
      </c>
      <c r="AB34" s="59">
        <v>1</v>
      </c>
      <c r="AC34" s="59">
        <v>1</v>
      </c>
      <c r="AD34" s="59"/>
      <c r="AE34" s="3"/>
      <c r="AF34" s="19">
        <v>1.0524291014567855</v>
      </c>
      <c r="AG34" s="12">
        <v>0.36457142331284464</v>
      </c>
      <c r="AH34" s="12"/>
      <c r="AI34" s="7"/>
      <c r="AJ34" s="7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>
      <c r="A35" s="7">
        <v>-2</v>
      </c>
      <c r="B35" s="58">
        <v>1.2826086956521741</v>
      </c>
      <c r="C35" s="58">
        <v>1.6888888888888889</v>
      </c>
      <c r="D35" s="58">
        <v>0.44000000000000006</v>
      </c>
      <c r="E35" s="58">
        <v>0.97368421052631593</v>
      </c>
      <c r="F35" s="58">
        <v>0.87499999999999989</v>
      </c>
      <c r="G35" s="58">
        <v>2</v>
      </c>
      <c r="H35" s="58"/>
      <c r="I35" s="58">
        <v>1</v>
      </c>
      <c r="J35" s="58"/>
      <c r="K35" s="58"/>
      <c r="L35" s="58">
        <v>2.2745098039215685</v>
      </c>
      <c r="M35" s="58">
        <v>0.71511627906976749</v>
      </c>
      <c r="N35" s="58">
        <v>1</v>
      </c>
      <c r="O35" s="58">
        <v>0.96875</v>
      </c>
      <c r="P35" s="58">
        <v>0.97619047619047605</v>
      </c>
      <c r="Q35" s="58">
        <v>1</v>
      </c>
      <c r="R35" s="59"/>
      <c r="S35" s="59">
        <v>0.50526315789473686</v>
      </c>
      <c r="T35" s="59">
        <v>1.2456140350877192</v>
      </c>
      <c r="U35" s="59"/>
      <c r="V35" s="59">
        <v>1.0420168067226891</v>
      </c>
      <c r="W35" s="59">
        <v>0.82113821138211374</v>
      </c>
      <c r="X35" s="59">
        <v>0.4285714285714286</v>
      </c>
      <c r="Y35" s="59">
        <v>1.0659340659340659</v>
      </c>
      <c r="Z35" s="59"/>
      <c r="AA35" s="59">
        <v>1.8888888888888888</v>
      </c>
      <c r="AB35" s="59">
        <v>0.6</v>
      </c>
      <c r="AC35" s="59">
        <v>1.4166666666666667</v>
      </c>
      <c r="AD35" s="59">
        <v>1.1333333333333333</v>
      </c>
      <c r="AE35" s="3"/>
      <c r="AF35" s="19">
        <v>1.1018336934230797</v>
      </c>
      <c r="AG35" s="12">
        <v>0.47384441628766999</v>
      </c>
      <c r="AH35" s="12"/>
      <c r="AI35" s="7"/>
      <c r="AJ35" s="7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>
      <c r="A36" s="7">
        <v>-1</v>
      </c>
      <c r="B36" s="58"/>
      <c r="C36" s="58"/>
      <c r="D36" s="58">
        <v>0.59360730593607314</v>
      </c>
      <c r="E36" s="58">
        <v>1.2682926829268295</v>
      </c>
      <c r="F36" s="58">
        <v>0.4</v>
      </c>
      <c r="G36" s="58">
        <v>2.5238095238095237</v>
      </c>
      <c r="H36" s="58"/>
      <c r="I36" s="58">
        <v>1</v>
      </c>
      <c r="J36" s="58"/>
      <c r="K36" s="58"/>
      <c r="L36" s="58">
        <v>1.7682926829268295</v>
      </c>
      <c r="M36" s="58">
        <v>1.120603015075377</v>
      </c>
      <c r="N36" s="58">
        <v>1.2238805970149251</v>
      </c>
      <c r="O36" s="58">
        <v>0.73913043478260876</v>
      </c>
      <c r="P36" s="58">
        <v>1.02</v>
      </c>
      <c r="Q36" s="58">
        <v>1.6956521739130437</v>
      </c>
      <c r="R36" s="58"/>
      <c r="S36" s="58">
        <v>0.56842105263157894</v>
      </c>
      <c r="T36" s="58">
        <v>1.4029850746268657</v>
      </c>
      <c r="U36" s="58">
        <v>1</v>
      </c>
      <c r="V36" s="58">
        <v>1.1967213114754098</v>
      </c>
      <c r="W36" s="58">
        <v>0.82926829268292668</v>
      </c>
      <c r="X36" s="58"/>
      <c r="Y36" s="58"/>
      <c r="Z36" s="58"/>
      <c r="AA36" s="58"/>
      <c r="AB36" s="58"/>
      <c r="AC36" s="58"/>
      <c r="AD36" s="58"/>
      <c r="AE36" s="7"/>
      <c r="AF36" s="19">
        <v>1.1469165092376246</v>
      </c>
      <c r="AG36" s="12">
        <v>0.51220187429825725</v>
      </c>
      <c r="AH36" s="12"/>
      <c r="AI36" s="7"/>
      <c r="AJ36" s="7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>
      <c r="A37" s="50">
        <v>0</v>
      </c>
      <c r="B37" s="60">
        <v>2.1153846153846154</v>
      </c>
      <c r="C37" s="60">
        <v>1.5662650602409638</v>
      </c>
      <c r="D37" s="60">
        <v>0.55371900826446285</v>
      </c>
      <c r="E37" s="60">
        <v>1.9069767441860463</v>
      </c>
      <c r="F37" s="60">
        <v>0.6</v>
      </c>
      <c r="G37" s="60">
        <v>1.7073170731707319</v>
      </c>
      <c r="H37" s="60"/>
      <c r="I37" s="60">
        <v>1.0185185185185184</v>
      </c>
      <c r="J37" s="60"/>
      <c r="K37" s="60">
        <v>1</v>
      </c>
      <c r="L37" s="60">
        <v>1.3736263736263736</v>
      </c>
      <c r="M37" s="60">
        <v>1.0150753768844221</v>
      </c>
      <c r="N37" s="60">
        <v>1.5189873417721518</v>
      </c>
      <c r="O37" s="60">
        <v>1.0434782608695652</v>
      </c>
      <c r="P37" s="60">
        <v>1.1284403669724772</v>
      </c>
      <c r="Q37" s="60">
        <v>1.4444444444444444</v>
      </c>
      <c r="R37" s="60"/>
      <c r="S37" s="60">
        <v>0.77894736842105272</v>
      </c>
      <c r="T37" s="60">
        <v>1.4</v>
      </c>
      <c r="U37" s="60">
        <v>1.1046511627906976</v>
      </c>
      <c r="V37" s="60">
        <v>1.0846153846153845</v>
      </c>
      <c r="W37" s="60">
        <v>1.015625</v>
      </c>
      <c r="X37" s="60">
        <v>2.2666666666666666</v>
      </c>
      <c r="Y37" s="60">
        <v>1</v>
      </c>
      <c r="Z37" s="60"/>
      <c r="AA37" s="60">
        <v>0.82857142857142851</v>
      </c>
      <c r="AB37" s="60">
        <v>0.80769230769230771</v>
      </c>
      <c r="AC37" s="60">
        <v>1.0312499999999998</v>
      </c>
      <c r="AD37" s="60">
        <v>2.4693877551020407</v>
      </c>
      <c r="AE37" s="50"/>
      <c r="AF37" s="52">
        <v>1.2711856103277741</v>
      </c>
      <c r="AG37" s="53">
        <v>0.49363198277392395</v>
      </c>
      <c r="AH37" s="12"/>
      <c r="AI37" s="7"/>
      <c r="AJ37" s="7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>
      <c r="A38" s="7">
        <v>1</v>
      </c>
      <c r="B38" s="58"/>
      <c r="C38" s="58"/>
      <c r="D38" s="58"/>
      <c r="E38" s="58">
        <v>2.666666666666667</v>
      </c>
      <c r="F38" s="58">
        <v>0.6333333333333333</v>
      </c>
      <c r="G38" s="58">
        <v>1.1636363636363638</v>
      </c>
      <c r="H38" s="58"/>
      <c r="I38" s="58">
        <v>1</v>
      </c>
      <c r="J38" s="58"/>
      <c r="K38" s="58">
        <v>0.11363636363636363</v>
      </c>
      <c r="L38" s="58"/>
      <c r="M38" s="58">
        <v>0.9095022624434389</v>
      </c>
      <c r="N38" s="58"/>
      <c r="O38" s="58">
        <v>0.72413793103448276</v>
      </c>
      <c r="P38" s="58">
        <v>0.96825396825396826</v>
      </c>
      <c r="Q38" s="58">
        <v>1.0833333333333333</v>
      </c>
      <c r="R38" s="58"/>
      <c r="S38" s="58">
        <v>1.2916666666666667</v>
      </c>
      <c r="T38" s="58">
        <v>1.2839506172839508</v>
      </c>
      <c r="U38" s="58">
        <v>1.0762711864406778</v>
      </c>
      <c r="V38" s="58"/>
      <c r="W38" s="58">
        <v>0.71317829457364335</v>
      </c>
      <c r="X38" s="58"/>
      <c r="Y38" s="58"/>
      <c r="Z38" s="58"/>
      <c r="AA38" s="58"/>
      <c r="AB38" s="58"/>
      <c r="AC38" s="58"/>
      <c r="AD38" s="58"/>
      <c r="AE38" s="32"/>
      <c r="AF38" s="19">
        <v>1.0482743836386839</v>
      </c>
      <c r="AG38" s="12">
        <v>0.55749215425649257</v>
      </c>
      <c r="AH38" s="12"/>
      <c r="AI38" s="7"/>
      <c r="AJ38" s="7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>
      <c r="A39" s="7">
        <v>2</v>
      </c>
      <c r="B39" s="58">
        <v>1.7826086956521738</v>
      </c>
      <c r="C39" s="58"/>
      <c r="D39" s="58"/>
      <c r="E39" s="58"/>
      <c r="F39" s="58">
        <v>0.67647058823529405</v>
      </c>
      <c r="G39" s="58">
        <v>2.2794117647058822</v>
      </c>
      <c r="H39" s="58"/>
      <c r="I39" s="58">
        <v>1.0218978102189782</v>
      </c>
      <c r="J39" s="58"/>
      <c r="K39" s="58">
        <v>0.25</v>
      </c>
      <c r="L39" s="58">
        <v>1.3499999999999999</v>
      </c>
      <c r="M39" s="58">
        <v>0.95022624434389136</v>
      </c>
      <c r="N39" s="58"/>
      <c r="O39" s="58">
        <v>2.3461538461538463</v>
      </c>
      <c r="P39" s="58">
        <v>0.8457446808510638</v>
      </c>
      <c r="Q39" s="58">
        <v>1.2972972972972971</v>
      </c>
      <c r="R39" s="58"/>
      <c r="S39" s="58">
        <v>1.1250000000000002</v>
      </c>
      <c r="T39" s="58">
        <v>1.3181818181818181</v>
      </c>
      <c r="U39" s="58">
        <v>0.93525179856115104</v>
      </c>
      <c r="V39" s="58"/>
      <c r="W39" s="58">
        <v>0.98571428571428577</v>
      </c>
      <c r="X39" s="58">
        <v>1.8947368421052633</v>
      </c>
      <c r="Y39" s="58">
        <v>1.0799999999999998</v>
      </c>
      <c r="Z39" s="58"/>
      <c r="AA39" s="58">
        <v>1.0512820512820513</v>
      </c>
      <c r="AB39" s="58">
        <v>0.90322580645161277</v>
      </c>
      <c r="AC39" s="58">
        <v>2.6875</v>
      </c>
      <c r="AD39" s="58">
        <v>1.4761904761904763</v>
      </c>
      <c r="AE39" s="32"/>
      <c r="AF39" s="19">
        <v>1.3128447002972539</v>
      </c>
      <c r="AG39" s="12">
        <v>0.59260008856724555</v>
      </c>
      <c r="AH39" s="12"/>
      <c r="AI39" s="7"/>
      <c r="AJ39" s="7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32"/>
      <c r="AF40" s="19"/>
      <c r="AG40" s="12"/>
      <c r="AH40" s="12"/>
      <c r="AI40" s="7"/>
      <c r="AJ40" s="7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32"/>
      <c r="AF41" s="19"/>
      <c r="AG41" s="12"/>
      <c r="AH41" s="12"/>
      <c r="AI41" s="7"/>
      <c r="AJ41" s="7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32"/>
      <c r="AF42" s="19"/>
      <c r="AG42" s="12"/>
      <c r="AH42" s="12"/>
      <c r="AI42" s="7"/>
      <c r="AJ42" s="7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32"/>
      <c r="AF43" s="19"/>
      <c r="AG43" s="12"/>
      <c r="AH43" s="12"/>
      <c r="AI43" s="7"/>
      <c r="AJ43" s="7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>
      <c r="A44" s="7"/>
      <c r="B44" s="7"/>
      <c r="C44" s="7"/>
      <c r="D44" s="7"/>
      <c r="E44" s="7"/>
      <c r="F44" s="7"/>
      <c r="G44" s="7"/>
      <c r="H44" s="7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7"/>
      <c r="AF44" s="19"/>
      <c r="AG44" s="12"/>
      <c r="AH44" s="12"/>
      <c r="AI44" s="7"/>
      <c r="AJ44" s="7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19"/>
      <c r="AG45" s="12"/>
    </row>
    <row r="46" spans="1:50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33"/>
      <c r="AG46" s="24"/>
    </row>
    <row r="47" spans="1:50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33"/>
      <c r="AG47" s="24"/>
    </row>
    <row r="48" spans="1:50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33"/>
      <c r="AG48" s="24"/>
    </row>
    <row r="49" spans="1:33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33"/>
      <c r="AG49" s="24"/>
    </row>
    <row r="50" spans="1:33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33"/>
      <c r="AG50" s="24"/>
    </row>
    <row r="51" spans="1:33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33"/>
      <c r="AG51" s="24"/>
    </row>
    <row r="52" spans="1:33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33"/>
      <c r="AG52" s="24"/>
    </row>
    <row r="53" spans="1:33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33"/>
      <c r="AG53" s="24"/>
    </row>
    <row r="54" spans="1:33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33"/>
      <c r="AG54" s="24"/>
    </row>
    <row r="55" spans="1:33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33"/>
      <c r="AG55" s="24"/>
    </row>
    <row r="56" spans="1:33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33"/>
      <c r="AG56" s="24"/>
    </row>
    <row r="57" spans="1:33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33"/>
      <c r="AG57" s="24"/>
    </row>
    <row r="58" spans="1:33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3"/>
      <c r="AG58" s="24"/>
    </row>
    <row r="59" spans="1:33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33"/>
      <c r="AG59" s="24"/>
    </row>
    <row r="60" spans="1:33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33"/>
      <c r="AG60" s="24"/>
    </row>
    <row r="61" spans="1:33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33"/>
      <c r="AG61" s="24"/>
    </row>
    <row r="62" spans="1:33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33"/>
      <c r="AG62" s="24"/>
    </row>
    <row r="63" spans="1:33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33"/>
      <c r="AG63" s="24"/>
    </row>
    <row r="64" spans="1:33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33"/>
      <c r="AG64" s="24"/>
    </row>
    <row r="65" spans="1:33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33"/>
      <c r="AG65" s="24"/>
    </row>
    <row r="66" spans="1:33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33"/>
      <c r="AG66" s="24"/>
    </row>
    <row r="67" spans="1:33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33"/>
      <c r="AG67" s="24"/>
    </row>
    <row r="68" spans="1:3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33"/>
      <c r="AG68" s="24"/>
    </row>
    <row r="69" spans="1:3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33"/>
      <c r="AG69" s="24"/>
    </row>
    <row r="70" spans="1:3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33"/>
      <c r="AG70" s="24"/>
    </row>
    <row r="71" spans="1:3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33"/>
      <c r="AG71" s="24"/>
    </row>
    <row r="72" spans="1:3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33"/>
      <c r="AG72" s="24"/>
    </row>
    <row r="73" spans="1:3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33"/>
      <c r="AG73" s="24"/>
    </row>
    <row r="74" spans="1:3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33"/>
      <c r="AG74" s="24"/>
    </row>
    <row r="75" spans="1:3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33"/>
      <c r="AG75" s="24"/>
    </row>
    <row r="76" spans="1:3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33"/>
      <c r="AG76" s="24"/>
    </row>
    <row r="77" spans="1:3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33"/>
      <c r="AG77" s="24"/>
    </row>
    <row r="78" spans="1:3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33"/>
      <c r="AG78" s="24"/>
    </row>
    <row r="79" spans="1:3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33"/>
      <c r="AG79" s="24"/>
    </row>
    <row r="80" spans="1:3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33"/>
      <c r="AG80" s="24"/>
    </row>
    <row r="81" spans="1:3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33"/>
      <c r="AG81" s="24"/>
    </row>
    <row r="82" spans="1:3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33"/>
      <c r="AG82" s="24"/>
    </row>
    <row r="83" spans="1:3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33"/>
      <c r="AG83" s="24"/>
    </row>
    <row r="84" spans="1:3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33"/>
      <c r="AG84" s="24"/>
    </row>
    <row r="85" spans="1:3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33"/>
      <c r="AG85" s="24"/>
    </row>
    <row r="86" spans="1:3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33"/>
      <c r="AG86" s="24"/>
    </row>
    <row r="87" spans="1:3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33"/>
      <c r="AG87" s="24"/>
    </row>
    <row r="88" spans="1:3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33"/>
      <c r="AG88" s="24"/>
    </row>
    <row r="89" spans="1:3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33"/>
      <c r="AG89" s="24"/>
    </row>
    <row r="90" spans="1:3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19"/>
      <c r="AG90" s="12"/>
    </row>
    <row r="91" spans="1:3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19"/>
      <c r="AG91" s="12"/>
    </row>
    <row r="92" spans="1:3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19"/>
      <c r="AG92" s="12"/>
    </row>
    <row r="93" spans="1:3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19"/>
      <c r="AG93" s="12"/>
    </row>
    <row r="94" spans="1:3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19"/>
      <c r="AG94" s="12"/>
    </row>
    <row r="95" spans="1:3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19"/>
      <c r="AG95" s="12"/>
    </row>
    <row r="96" spans="1:3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19"/>
      <c r="AG96" s="12"/>
    </row>
    <row r="97" spans="1:8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19"/>
      <c r="AG97" s="12"/>
    </row>
    <row r="98" spans="1:8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19"/>
      <c r="AG98" s="12"/>
    </row>
    <row r="99" spans="1:8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19"/>
      <c r="AG99" s="12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</row>
    <row r="100" spans="1:8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19"/>
      <c r="AG100" s="12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</row>
    <row r="101" spans="1:8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19"/>
      <c r="AG101" s="12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</row>
    <row r="102" spans="1:8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19"/>
      <c r="AG102" s="12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</row>
    <row r="103" spans="1:8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19"/>
      <c r="AG103" s="12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</row>
    <row r="104" spans="1:8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19"/>
      <c r="AG104" s="12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</row>
    <row r="105" spans="1:8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19"/>
      <c r="AG105" s="12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</row>
    <row r="106" spans="1:8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19"/>
      <c r="AG106" s="12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</row>
    <row r="107" spans="1:8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19"/>
      <c r="AG107" s="12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</row>
    <row r="108" spans="1:8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19"/>
      <c r="AG108" s="12"/>
    </row>
    <row r="109" spans="1:8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19"/>
      <c r="AG109" s="12"/>
    </row>
    <row r="110" spans="1:8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19"/>
      <c r="AG110" s="12"/>
    </row>
    <row r="111" spans="1:8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19"/>
      <c r="AG111" s="12"/>
    </row>
    <row r="112" spans="1:8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19"/>
      <c r="AG112" s="12"/>
      <c r="AH112" s="6"/>
      <c r="AI112" s="6"/>
    </row>
    <row r="113" spans="1: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19"/>
      <c r="AG113" s="12"/>
      <c r="AH113" s="6"/>
      <c r="AI113" s="6"/>
    </row>
    <row r="114" spans="1: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19"/>
      <c r="AG114" s="12"/>
      <c r="AH114" s="6"/>
      <c r="AI114" s="6"/>
    </row>
    <row r="115" spans="1: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19"/>
      <c r="AG115" s="12"/>
      <c r="AH115" s="17"/>
      <c r="AI115" s="6"/>
    </row>
    <row r="116" spans="1: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19"/>
      <c r="AG116" s="12"/>
      <c r="AH116" s="17"/>
      <c r="AI116" s="6"/>
    </row>
    <row r="117" spans="1: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19"/>
      <c r="AG117" s="12"/>
      <c r="AH117" s="17"/>
      <c r="AI117" s="6"/>
    </row>
    <row r="118" spans="1: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19"/>
      <c r="AG118" s="12"/>
      <c r="AH118" s="17"/>
      <c r="AI118" s="6"/>
    </row>
    <row r="119" spans="1: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19"/>
      <c r="AG119" s="12"/>
      <c r="AH119" s="17"/>
      <c r="AI119" s="6"/>
    </row>
    <row r="120" spans="1: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19"/>
      <c r="AG120" s="12"/>
      <c r="AH120" s="17"/>
      <c r="AI120" s="6"/>
    </row>
    <row r="121" spans="1: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19"/>
      <c r="AG121" s="12"/>
      <c r="AH121" s="17"/>
      <c r="AI121" s="6"/>
    </row>
    <row r="122" spans="1: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19"/>
      <c r="AG122" s="12"/>
      <c r="AH122" s="17"/>
      <c r="AI122" s="6"/>
    </row>
    <row r="123" spans="1: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19"/>
      <c r="AG123" s="12"/>
      <c r="AH123" s="6"/>
      <c r="AI123" s="6"/>
    </row>
    <row r="124" spans="1: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19"/>
      <c r="AG124" s="12"/>
      <c r="AH124" s="6"/>
      <c r="AI124" s="6"/>
    </row>
    <row r="125" spans="1: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19"/>
      <c r="AG125" s="12"/>
      <c r="AH125" s="6"/>
      <c r="AI125" s="6"/>
    </row>
    <row r="126" spans="1: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19"/>
      <c r="AG126" s="12"/>
      <c r="AH126" s="6"/>
      <c r="AI126" s="6"/>
    </row>
    <row r="127" spans="1: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19"/>
      <c r="AG127" s="12"/>
      <c r="AH127" s="6"/>
      <c r="AI127" s="6"/>
    </row>
    <row r="128" spans="1: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19"/>
      <c r="AG128" s="12"/>
      <c r="AH128" s="6"/>
      <c r="AI128" s="6"/>
    </row>
    <row r="129" spans="1: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19"/>
      <c r="AG129" s="12"/>
      <c r="AH129" s="6"/>
      <c r="AI129" s="6"/>
    </row>
    <row r="130" spans="1: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19"/>
      <c r="AG130" s="12"/>
      <c r="AH130" s="6"/>
      <c r="AI130" s="6"/>
    </row>
    <row r="131" spans="1: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19"/>
      <c r="AG131" s="12"/>
      <c r="AH131" s="6"/>
      <c r="AI131" s="6"/>
    </row>
    <row r="132" spans="1: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19"/>
      <c r="AG132" s="12"/>
      <c r="AH132" s="6"/>
      <c r="AI132" s="6"/>
    </row>
    <row r="133" spans="1: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19"/>
      <c r="AG133" s="12"/>
      <c r="AH133" s="6"/>
      <c r="AI133" s="6"/>
    </row>
    <row r="134" spans="1:35">
      <c r="AF134" s="4"/>
    </row>
    <row r="135" spans="1:35">
      <c r="AF135" s="4"/>
    </row>
    <row r="136" spans="1:35">
      <c r="AF136" s="4"/>
    </row>
    <row r="137" spans="1:35">
      <c r="AF137" s="4"/>
    </row>
    <row r="138" spans="1:35">
      <c r="AF138" s="4"/>
    </row>
    <row r="139" spans="1:35">
      <c r="AF139" s="4"/>
    </row>
    <row r="140" spans="1:35">
      <c r="AF140" s="4"/>
    </row>
    <row r="141" spans="1:35">
      <c r="AF141" s="4"/>
    </row>
    <row r="142" spans="1:35">
      <c r="AF142" s="4"/>
    </row>
    <row r="143" spans="1:35">
      <c r="AF143" s="4"/>
    </row>
    <row r="144" spans="1:35">
      <c r="AF144" s="4"/>
    </row>
    <row r="145" spans="32:32">
      <c r="AF145" s="4"/>
    </row>
    <row r="146" spans="32:32">
      <c r="AF146" s="4"/>
    </row>
    <row r="147" spans="32:32">
      <c r="AF147" s="4"/>
    </row>
    <row r="148" spans="32:32">
      <c r="AF148" s="4"/>
    </row>
    <row r="149" spans="32:32">
      <c r="AF149" s="4"/>
    </row>
    <row r="150" spans="32:32">
      <c r="AF150" s="4"/>
    </row>
    <row r="151" spans="32:32">
      <c r="AF151" s="4"/>
    </row>
    <row r="152" spans="32:32">
      <c r="AF152" s="4"/>
    </row>
    <row r="153" spans="32:32">
      <c r="AF153" s="4"/>
    </row>
    <row r="154" spans="32:32">
      <c r="AF154" s="4"/>
    </row>
    <row r="155" spans="32:32">
      <c r="AF155" s="4"/>
    </row>
    <row r="156" spans="32:32">
      <c r="AF156" s="4"/>
    </row>
    <row r="157" spans="32:32">
      <c r="AF157" s="4"/>
    </row>
    <row r="158" spans="32:32">
      <c r="AF158" s="4"/>
    </row>
    <row r="159" spans="32:32">
      <c r="AF159" s="4"/>
    </row>
    <row r="160" spans="32:32">
      <c r="AF160" s="4"/>
    </row>
    <row r="161" spans="32:32">
      <c r="AF161" s="4"/>
    </row>
    <row r="162" spans="32:32">
      <c r="AF162" s="4"/>
    </row>
    <row r="163" spans="32:32">
      <c r="AF163" s="4"/>
    </row>
    <row r="164" spans="32:32">
      <c r="AF164" s="4"/>
    </row>
    <row r="165" spans="32:32">
      <c r="AF165" s="4"/>
    </row>
    <row r="166" spans="32:32">
      <c r="AF166" s="3"/>
    </row>
    <row r="167" spans="32:32">
      <c r="AF167" s="3"/>
    </row>
    <row r="168" spans="32:32">
      <c r="AF168" s="3"/>
    </row>
    <row r="169" spans="32:32">
      <c r="AF169" s="3"/>
    </row>
    <row r="170" spans="32:32">
      <c r="AF170" s="3"/>
    </row>
    <row r="171" spans="32:32">
      <c r="AF171" s="3"/>
    </row>
    <row r="172" spans="32:32">
      <c r="AF172" s="3"/>
    </row>
    <row r="173" spans="32:32">
      <c r="AF173" s="3"/>
    </row>
    <row r="174" spans="32:32">
      <c r="AF174" s="3"/>
    </row>
    <row r="175" spans="32:32">
      <c r="AF175" s="3"/>
    </row>
    <row r="176" spans="32:32">
      <c r="AF176" s="3"/>
    </row>
    <row r="177" spans="32:32">
      <c r="AF177" s="3"/>
    </row>
    <row r="178" spans="32:32">
      <c r="AF178" s="3"/>
    </row>
    <row r="179" spans="32:32">
      <c r="AF179" s="3"/>
    </row>
    <row r="180" spans="32:32">
      <c r="AF180" s="3"/>
    </row>
    <row r="181" spans="32:32">
      <c r="AF181" s="3"/>
    </row>
    <row r="182" spans="32:32">
      <c r="AF182" s="3"/>
    </row>
    <row r="183" spans="32:32">
      <c r="AF183" s="3"/>
    </row>
    <row r="184" spans="32:32">
      <c r="AF184" s="3"/>
    </row>
    <row r="185" spans="32:32">
      <c r="AF185" s="3"/>
    </row>
    <row r="186" spans="32:32">
      <c r="AF186" s="3"/>
    </row>
    <row r="187" spans="32:32">
      <c r="AF187" s="3"/>
    </row>
    <row r="188" spans="32:32">
      <c r="AF188" s="3"/>
    </row>
    <row r="189" spans="32:32">
      <c r="AF189" s="3"/>
    </row>
    <row r="190" spans="32:32">
      <c r="AF190" s="3"/>
    </row>
    <row r="191" spans="32:32">
      <c r="AF191" s="3"/>
    </row>
  </sheetData>
  <pageMargins left="0.7" right="0.7" top="0.78740157499999996" bottom="0.78740157499999996" header="0.3" footer="0.3"/>
  <pageSetup orientation="portrait" horizontalDpi="4294967295" verticalDpi="429496729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127"/>
  <sheetViews>
    <sheetView topLeftCell="X66" zoomScale="125" zoomScaleNormal="125" zoomScalePageLayoutView="125" workbookViewId="0">
      <selection activeCell="AO86" sqref="AO86"/>
    </sheetView>
  </sheetViews>
  <sheetFormatPr baseColWidth="10" defaultColWidth="11.42578125" defaultRowHeight="15"/>
  <cols>
    <col min="10" max="10" width="11.7109375" customWidth="1"/>
    <col min="15" max="15" width="11.42578125" customWidth="1"/>
    <col min="16" max="16" width="12.42578125" customWidth="1"/>
  </cols>
  <sheetData>
    <row r="1" spans="1:38">
      <c r="A1" t="s">
        <v>31</v>
      </c>
      <c r="C1" s="16" t="s">
        <v>31</v>
      </c>
    </row>
    <row r="2" spans="1:38" ht="23.25">
      <c r="B2" s="10" t="s">
        <v>3</v>
      </c>
      <c r="C2" s="3"/>
      <c r="D2" s="3"/>
      <c r="E2" s="3"/>
      <c r="F2" s="3"/>
      <c r="G2" s="3"/>
      <c r="H2" s="3"/>
    </row>
    <row r="3" spans="1:38">
      <c r="A3" s="3" t="s">
        <v>0</v>
      </c>
      <c r="B3" s="3">
        <f>'Fig 2d cuEPSP&amp; OI rel to LTS'!B3</f>
        <v>170524</v>
      </c>
      <c r="C3" s="3">
        <f>'Fig 2d cuEPSP&amp; OI rel to LTS'!C3</f>
        <v>170530</v>
      </c>
      <c r="D3" s="3">
        <f>'Fig 2d cuEPSP&amp; OI rel to LTS'!D3</f>
        <v>170904</v>
      </c>
      <c r="E3" s="3">
        <f>'Fig 2d cuEPSP&amp; OI rel to LTS'!E3</f>
        <v>170905</v>
      </c>
      <c r="F3" s="3">
        <f>'Fig 2d cuEPSP&amp; OI rel to LTS'!F3</f>
        <v>170907</v>
      </c>
      <c r="G3" s="3">
        <f>'Fig 2d cuEPSP&amp; OI rel to LTS'!G3</f>
        <v>170918</v>
      </c>
      <c r="H3" s="3">
        <f>'Fig 2d cuEPSP&amp; OI rel to LTS'!H3</f>
        <v>171115</v>
      </c>
      <c r="I3" s="3">
        <f>'Fig 2d cuEPSP&amp; OI rel to LTS'!I3</f>
        <v>171222</v>
      </c>
      <c r="J3" s="3" t="str">
        <f>'Fig 2d cuEPSP&amp; OI rel to LTS'!J3</f>
        <v>171222 set2</v>
      </c>
      <c r="K3" s="3">
        <f>'Fig 2d cuEPSP&amp; OI rel to LTS'!K3</f>
        <v>180115</v>
      </c>
      <c r="L3" s="3">
        <f>'Fig 2d cuEPSP&amp; OI rel to LTS'!L3</f>
        <v>180116</v>
      </c>
      <c r="M3" s="3">
        <f>'Fig 2d cuEPSP&amp; OI rel to LTS'!M3</f>
        <v>180119</v>
      </c>
      <c r="N3" s="3">
        <f>'Fig 2d cuEPSP&amp; OI rel to LTS'!N3</f>
        <v>180128</v>
      </c>
      <c r="O3" s="3" t="str">
        <f>'Fig 2d cuEPSP&amp; OI rel to LTS'!O3</f>
        <v>180321 cell2</v>
      </c>
      <c r="P3" s="3" t="str">
        <f>'Fig 2d cuEPSP&amp; OI rel to LTS'!P3</f>
        <v>180321 cell3</v>
      </c>
      <c r="Q3" s="3">
        <f>'Fig 2d cuEPSP&amp; OI rel to LTS'!Q3</f>
        <v>180329</v>
      </c>
      <c r="R3" s="3">
        <f>'Fig 2d cuEPSP&amp; OI rel to LTS'!R3</f>
        <v>180403</v>
      </c>
      <c r="S3" s="7">
        <f>'Fig 2d cuEPSP&amp; OI rel to LTS'!S3</f>
        <v>180417</v>
      </c>
      <c r="T3" s="3">
        <f>'Fig 2d cuEPSP&amp; OI rel to LTS'!T3</f>
        <v>180418</v>
      </c>
      <c r="U3" s="3">
        <f>'Fig 2d cuEPSP&amp; OI rel to LTS'!U3</f>
        <v>180525</v>
      </c>
      <c r="V3" s="3">
        <f>'Fig 2d cuEPSP&amp; OI rel to LTS'!V3</f>
        <v>180606</v>
      </c>
      <c r="W3" s="3">
        <f>'Fig 2d cuEPSP&amp; OI rel to LTS'!W3</f>
        <v>180620</v>
      </c>
      <c r="X3" s="3">
        <f>'Fig 2d cuEPSP&amp; OI rel to LTS'!X3</f>
        <v>180725</v>
      </c>
      <c r="Y3" s="3">
        <f>'Fig 2d cuEPSP&amp; OI rel to LTS'!Y3</f>
        <v>181004</v>
      </c>
      <c r="Z3" s="3">
        <f>'Fig 2d cuEPSP&amp; OI rel to LTS'!Z3</f>
        <v>181018</v>
      </c>
      <c r="AA3" s="3">
        <f>'Fig 2d cuEPSP&amp; OI rel to LTS'!AA3</f>
        <v>190121</v>
      </c>
      <c r="AB3" s="3">
        <f>'Fig 2d cuEPSP&amp; OI rel to LTS'!AB3</f>
        <v>190225</v>
      </c>
      <c r="AC3" s="3">
        <f>'Fig 2d cuEPSP&amp; OI rel to LTS'!AC3</f>
        <v>190304</v>
      </c>
      <c r="AD3" s="3">
        <f>'Fig 2d cuEPSP&amp; OI rel to LTS'!AD3</f>
        <v>191009</v>
      </c>
      <c r="AF3" s="43" t="s">
        <v>1</v>
      </c>
      <c r="AG3" s="43" t="s">
        <v>2</v>
      </c>
      <c r="AH3" s="6"/>
      <c r="AI3" s="6"/>
      <c r="AJ3" s="6"/>
      <c r="AK3" s="6"/>
      <c r="AL3" s="6"/>
    </row>
    <row r="4" spans="1:38">
      <c r="A4" s="3">
        <v>1</v>
      </c>
      <c r="B4" s="62">
        <v>5.3</v>
      </c>
      <c r="C4" s="62">
        <v>2.7</v>
      </c>
      <c r="D4" s="62">
        <v>3.7</v>
      </c>
      <c r="E4" s="62">
        <v>4</v>
      </c>
      <c r="F4" s="62">
        <v>5.6</v>
      </c>
      <c r="G4" s="62">
        <v>3</v>
      </c>
      <c r="H4" s="62">
        <v>6.25</v>
      </c>
      <c r="I4" s="62">
        <v>8</v>
      </c>
      <c r="J4" s="62">
        <v>14</v>
      </c>
      <c r="K4" s="62">
        <v>29</v>
      </c>
      <c r="L4" s="62">
        <v>4.5</v>
      </c>
      <c r="M4" s="62">
        <v>8.5</v>
      </c>
      <c r="N4" s="62">
        <v>9.5</v>
      </c>
      <c r="O4" s="62">
        <v>7</v>
      </c>
      <c r="P4" s="62">
        <v>4</v>
      </c>
      <c r="Q4" s="62">
        <v>10</v>
      </c>
      <c r="R4" s="62">
        <v>6.5</v>
      </c>
      <c r="S4" s="62">
        <v>3.5</v>
      </c>
      <c r="T4" s="62">
        <v>5</v>
      </c>
      <c r="U4" s="62">
        <v>5.5</v>
      </c>
      <c r="V4" s="62">
        <v>10</v>
      </c>
      <c r="W4" s="62">
        <v>5.5</v>
      </c>
      <c r="X4" s="62">
        <v>7</v>
      </c>
      <c r="Y4" s="62">
        <v>5</v>
      </c>
      <c r="Z4" s="62">
        <v>6</v>
      </c>
      <c r="AA4" s="62">
        <v>5.5</v>
      </c>
      <c r="AB4" s="62">
        <v>5.5</v>
      </c>
      <c r="AC4" s="62">
        <v>7.5</v>
      </c>
      <c r="AD4" s="62">
        <v>3</v>
      </c>
      <c r="AF4" s="1">
        <f t="shared" ref="AF4:AF14" si="0">AVERAGE(B4:AE4)</f>
        <v>6.9155172413793107</v>
      </c>
      <c r="AG4" s="1">
        <f t="shared" ref="AG4:AG14" si="1">_xlfn.STDEV.P(B4:AE4)</f>
        <v>4.8497618755669585</v>
      </c>
      <c r="AH4" s="2"/>
      <c r="AI4" s="2"/>
      <c r="AJ4" s="2"/>
      <c r="AK4" s="2"/>
      <c r="AL4" s="2"/>
    </row>
    <row r="5" spans="1:38">
      <c r="A5" s="3">
        <v>2</v>
      </c>
      <c r="B5" s="62"/>
      <c r="C5" s="62"/>
      <c r="D5" s="62">
        <v>3</v>
      </c>
      <c r="E5" s="62">
        <v>5</v>
      </c>
      <c r="F5" s="62">
        <v>7</v>
      </c>
      <c r="G5" s="62">
        <v>11</v>
      </c>
      <c r="H5" s="62">
        <v>5</v>
      </c>
      <c r="I5" s="62">
        <v>5</v>
      </c>
      <c r="J5" s="62">
        <v>5</v>
      </c>
      <c r="K5" s="62">
        <v>10</v>
      </c>
      <c r="L5" s="62">
        <v>7</v>
      </c>
      <c r="M5" s="62">
        <v>2</v>
      </c>
      <c r="N5" s="62">
        <v>10</v>
      </c>
      <c r="O5" s="62">
        <v>6</v>
      </c>
      <c r="P5" s="62">
        <v>6</v>
      </c>
      <c r="Q5" s="62">
        <v>13</v>
      </c>
      <c r="R5" s="62">
        <v>12</v>
      </c>
      <c r="S5" s="62">
        <v>7</v>
      </c>
      <c r="T5" s="62">
        <v>7</v>
      </c>
      <c r="U5" s="62">
        <v>3</v>
      </c>
      <c r="V5" s="62">
        <v>7</v>
      </c>
      <c r="W5" s="62">
        <v>5</v>
      </c>
      <c r="X5" s="62">
        <v>6</v>
      </c>
      <c r="Y5" s="62">
        <v>4</v>
      </c>
      <c r="Z5" s="62">
        <v>5</v>
      </c>
      <c r="AA5" s="62">
        <v>6</v>
      </c>
      <c r="AB5" s="62">
        <v>6</v>
      </c>
      <c r="AC5" s="62">
        <v>8</v>
      </c>
      <c r="AD5" s="62">
        <v>6</v>
      </c>
      <c r="AF5" s="1">
        <f t="shared" si="0"/>
        <v>6.5555555555555554</v>
      </c>
      <c r="AG5" s="1">
        <f t="shared" si="1"/>
        <v>2.6293687924887181</v>
      </c>
      <c r="AH5" s="2"/>
      <c r="AI5" s="2"/>
      <c r="AJ5" s="2"/>
      <c r="AK5" s="2"/>
      <c r="AL5" s="2"/>
    </row>
    <row r="6" spans="1:38">
      <c r="A6" s="3">
        <v>3</v>
      </c>
      <c r="B6" s="62">
        <v>11</v>
      </c>
      <c r="C6" s="62">
        <v>6</v>
      </c>
      <c r="D6" s="62">
        <v>3</v>
      </c>
      <c r="E6" s="62">
        <v>8</v>
      </c>
      <c r="F6" s="62">
        <v>8</v>
      </c>
      <c r="G6" s="62">
        <v>35</v>
      </c>
      <c r="H6" s="62">
        <v>10</v>
      </c>
      <c r="I6" s="62">
        <v>5</v>
      </c>
      <c r="J6" s="62">
        <v>14</v>
      </c>
      <c r="K6" s="62">
        <v>5</v>
      </c>
      <c r="L6" s="62">
        <v>9</v>
      </c>
      <c r="M6" s="62">
        <v>3</v>
      </c>
      <c r="N6" s="62">
        <v>10</v>
      </c>
      <c r="O6" s="62">
        <v>12</v>
      </c>
      <c r="P6" s="62">
        <v>4</v>
      </c>
      <c r="Q6" s="62">
        <v>14</v>
      </c>
      <c r="R6" s="62">
        <v>7</v>
      </c>
      <c r="S6" s="62">
        <v>6</v>
      </c>
      <c r="T6" s="62">
        <v>7</v>
      </c>
      <c r="U6" s="62">
        <v>5</v>
      </c>
      <c r="V6" s="62">
        <v>6</v>
      </c>
      <c r="W6" s="62">
        <v>4</v>
      </c>
      <c r="X6" s="62"/>
      <c r="Y6" s="62"/>
      <c r="Z6" s="62"/>
      <c r="AA6" s="62"/>
      <c r="AB6" s="62"/>
      <c r="AC6" s="62"/>
      <c r="AD6" s="62"/>
      <c r="AF6" s="1">
        <f t="shared" si="0"/>
        <v>8.7272727272727266</v>
      </c>
      <c r="AG6" s="1">
        <f t="shared" si="1"/>
        <v>6.5586987219737303</v>
      </c>
      <c r="AH6" s="2"/>
      <c r="AI6" s="2"/>
      <c r="AJ6" s="2"/>
      <c r="AK6" s="2"/>
      <c r="AL6" s="2"/>
    </row>
    <row r="7" spans="1:38">
      <c r="A7" s="3">
        <v>4</v>
      </c>
      <c r="B7" s="62"/>
      <c r="C7" s="62"/>
      <c r="D7" s="62">
        <v>3</v>
      </c>
      <c r="E7" s="62">
        <v>12</v>
      </c>
      <c r="F7" s="62">
        <v>8</v>
      </c>
      <c r="G7" s="62">
        <v>30</v>
      </c>
      <c r="H7" s="62">
        <v>6</v>
      </c>
      <c r="I7" s="62">
        <v>8</v>
      </c>
      <c r="J7" s="62">
        <v>9</v>
      </c>
      <c r="K7" s="62">
        <v>9</v>
      </c>
      <c r="L7" s="62">
        <v>20</v>
      </c>
      <c r="M7" s="62">
        <v>4</v>
      </c>
      <c r="N7" s="62">
        <v>14</v>
      </c>
      <c r="O7" s="62">
        <v>8</v>
      </c>
      <c r="P7" s="62">
        <v>5</v>
      </c>
      <c r="Q7" s="62">
        <v>12</v>
      </c>
      <c r="R7" s="62">
        <v>9</v>
      </c>
      <c r="S7" s="62">
        <v>6</v>
      </c>
      <c r="T7" s="62">
        <v>7</v>
      </c>
      <c r="U7" s="62">
        <v>5</v>
      </c>
      <c r="V7" s="62">
        <v>3</v>
      </c>
      <c r="W7" s="62">
        <v>6</v>
      </c>
      <c r="X7" s="62">
        <v>26</v>
      </c>
      <c r="Y7" s="62">
        <v>7</v>
      </c>
      <c r="Z7" s="62">
        <v>5</v>
      </c>
      <c r="AA7" s="62">
        <v>6</v>
      </c>
      <c r="AB7" s="62">
        <v>6</v>
      </c>
      <c r="AC7" s="62">
        <v>8</v>
      </c>
      <c r="AD7" s="62">
        <v>11</v>
      </c>
      <c r="AF7" s="1">
        <f t="shared" si="0"/>
        <v>9.3703703703703702</v>
      </c>
      <c r="AG7" s="1">
        <f t="shared" si="1"/>
        <v>6.372092790401946</v>
      </c>
      <c r="AH7" s="2"/>
      <c r="AI7" s="2"/>
      <c r="AJ7" s="2"/>
      <c r="AK7" s="2"/>
      <c r="AL7" s="2"/>
    </row>
    <row r="8" spans="1:38">
      <c r="A8" s="3">
        <v>5</v>
      </c>
      <c r="B8" s="62">
        <v>19</v>
      </c>
      <c r="C8" s="62">
        <v>7</v>
      </c>
      <c r="D8" s="62">
        <v>3</v>
      </c>
      <c r="E8" s="62">
        <v>9</v>
      </c>
      <c r="F8" s="62">
        <v>7</v>
      </c>
      <c r="G8" s="62">
        <v>35</v>
      </c>
      <c r="H8" s="62">
        <v>6</v>
      </c>
      <c r="I8" s="62">
        <v>8.5</v>
      </c>
      <c r="J8" s="62">
        <v>6</v>
      </c>
      <c r="K8" s="62">
        <v>29</v>
      </c>
      <c r="L8" s="62">
        <v>16</v>
      </c>
      <c r="M8" s="62">
        <v>5</v>
      </c>
      <c r="N8" s="62"/>
      <c r="O8" s="62">
        <v>4</v>
      </c>
      <c r="P8" s="62">
        <v>4</v>
      </c>
      <c r="Q8" s="62">
        <v>10</v>
      </c>
      <c r="R8" s="62">
        <v>16</v>
      </c>
      <c r="S8" s="62">
        <v>1</v>
      </c>
      <c r="T8" s="62">
        <v>9</v>
      </c>
      <c r="U8" s="62">
        <v>6</v>
      </c>
      <c r="V8" s="62">
        <v>4</v>
      </c>
      <c r="W8" s="62">
        <v>5</v>
      </c>
      <c r="X8" s="62"/>
      <c r="Y8" s="62"/>
      <c r="Z8" s="62"/>
      <c r="AA8" s="62"/>
      <c r="AB8" s="62"/>
      <c r="AC8" s="62"/>
      <c r="AD8" s="62"/>
      <c r="AF8" s="1">
        <f t="shared" si="0"/>
        <v>9.9761904761904763</v>
      </c>
      <c r="AG8" s="1">
        <f t="shared" si="1"/>
        <v>8.4437581771504462</v>
      </c>
      <c r="AH8" s="2"/>
      <c r="AI8" s="2"/>
      <c r="AJ8" s="2"/>
      <c r="AK8" s="2"/>
      <c r="AL8" s="2"/>
    </row>
    <row r="9" spans="1:38">
      <c r="A9" s="3">
        <v>6</v>
      </c>
      <c r="B9" s="62"/>
      <c r="C9" s="62"/>
      <c r="D9" s="62">
        <v>4</v>
      </c>
      <c r="E9" s="62">
        <v>20</v>
      </c>
      <c r="F9" s="62">
        <v>8</v>
      </c>
      <c r="G9" s="62">
        <v>17</v>
      </c>
      <c r="H9" s="62">
        <v>6</v>
      </c>
      <c r="I9" s="62">
        <v>14</v>
      </c>
      <c r="J9" s="62">
        <v>7</v>
      </c>
      <c r="K9" s="62">
        <v>30</v>
      </c>
      <c r="L9" s="62">
        <v>9</v>
      </c>
      <c r="M9" s="62">
        <v>5</v>
      </c>
      <c r="N9" s="62"/>
      <c r="O9" s="62">
        <v>9</v>
      </c>
      <c r="P9" s="62">
        <v>6</v>
      </c>
      <c r="Q9" s="62">
        <v>7</v>
      </c>
      <c r="R9" s="62">
        <v>7</v>
      </c>
      <c r="S9" s="62">
        <v>1</v>
      </c>
      <c r="T9" s="62">
        <v>9</v>
      </c>
      <c r="U9" s="62">
        <v>6</v>
      </c>
      <c r="V9" s="62">
        <v>6</v>
      </c>
      <c r="W9" s="62">
        <v>8</v>
      </c>
      <c r="X9" s="62">
        <v>29</v>
      </c>
      <c r="Y9" s="62">
        <v>12</v>
      </c>
      <c r="Z9" s="62">
        <v>4</v>
      </c>
      <c r="AA9" s="62">
        <v>4</v>
      </c>
      <c r="AB9" s="62">
        <v>6</v>
      </c>
      <c r="AC9" s="62">
        <v>14</v>
      </c>
      <c r="AD9" s="62">
        <v>8</v>
      </c>
      <c r="AF9" s="1">
        <f t="shared" si="0"/>
        <v>9.8461538461538467</v>
      </c>
      <c r="AG9" s="1">
        <f t="shared" si="1"/>
        <v>7.0202580913125301</v>
      </c>
      <c r="AH9" s="2"/>
      <c r="AI9" s="2"/>
      <c r="AJ9" s="2"/>
      <c r="AK9" s="2"/>
      <c r="AL9" s="2"/>
    </row>
    <row r="10" spans="1:38">
      <c r="A10" s="3">
        <v>7</v>
      </c>
      <c r="B10" s="62">
        <v>21</v>
      </c>
      <c r="C10" s="62"/>
      <c r="D10" s="62">
        <v>3</v>
      </c>
      <c r="E10" s="62"/>
      <c r="F10" s="62">
        <v>4</v>
      </c>
      <c r="G10" s="62">
        <v>53</v>
      </c>
      <c r="H10" s="62">
        <v>5</v>
      </c>
      <c r="I10" s="62">
        <v>16</v>
      </c>
      <c r="J10" s="62">
        <v>8</v>
      </c>
      <c r="K10" s="62">
        <v>18</v>
      </c>
      <c r="L10" s="62">
        <v>10</v>
      </c>
      <c r="M10" s="62">
        <v>7</v>
      </c>
      <c r="N10" s="62"/>
      <c r="O10" s="62">
        <v>7</v>
      </c>
      <c r="P10" s="62">
        <v>5</v>
      </c>
      <c r="Q10" s="62">
        <v>9</v>
      </c>
      <c r="R10" s="62">
        <v>7</v>
      </c>
      <c r="S10" s="62">
        <v>1</v>
      </c>
      <c r="T10" s="62">
        <v>8</v>
      </c>
      <c r="U10" s="62">
        <v>7</v>
      </c>
      <c r="V10" s="62">
        <v>6</v>
      </c>
      <c r="W10" s="62">
        <v>7</v>
      </c>
      <c r="X10" s="62"/>
      <c r="Y10" s="62"/>
      <c r="Z10" s="62"/>
      <c r="AA10" s="62"/>
      <c r="AB10" s="62"/>
      <c r="AC10" s="62"/>
      <c r="AD10" s="62"/>
      <c r="AF10" s="1">
        <f t="shared" si="0"/>
        <v>10.631578947368421</v>
      </c>
      <c r="AG10" s="1">
        <f t="shared" si="1"/>
        <v>11.117603520239467</v>
      </c>
      <c r="AH10" s="2"/>
      <c r="AI10" s="2"/>
      <c r="AJ10" s="2"/>
      <c r="AK10" s="2"/>
      <c r="AL10" s="2"/>
    </row>
    <row r="11" spans="1:38">
      <c r="A11" s="3">
        <v>8</v>
      </c>
      <c r="B11" s="62"/>
      <c r="C11" s="62"/>
      <c r="D11" s="62">
        <v>4</v>
      </c>
      <c r="E11" s="62"/>
      <c r="F11" s="62">
        <v>6</v>
      </c>
      <c r="G11" s="62">
        <v>50</v>
      </c>
      <c r="H11" s="62">
        <v>8</v>
      </c>
      <c r="I11" s="62">
        <v>9.5</v>
      </c>
      <c r="J11" s="62">
        <v>6</v>
      </c>
      <c r="K11" s="62">
        <v>25</v>
      </c>
      <c r="L11" s="62"/>
      <c r="M11" s="62">
        <v>8</v>
      </c>
      <c r="N11" s="62"/>
      <c r="O11" s="62">
        <v>1</v>
      </c>
      <c r="P11" s="62">
        <v>4</v>
      </c>
      <c r="Q11" s="62">
        <v>15</v>
      </c>
      <c r="R11" s="62">
        <v>8</v>
      </c>
      <c r="S11" s="62">
        <v>1</v>
      </c>
      <c r="T11" s="62">
        <v>10</v>
      </c>
      <c r="U11" s="62">
        <v>8</v>
      </c>
      <c r="V11" s="62">
        <v>9</v>
      </c>
      <c r="W11" s="62">
        <v>9</v>
      </c>
      <c r="X11" s="62">
        <v>35</v>
      </c>
      <c r="Y11" s="62">
        <v>10</v>
      </c>
      <c r="Z11" s="62">
        <v>7</v>
      </c>
      <c r="AA11" s="62">
        <v>10</v>
      </c>
      <c r="AB11" s="62">
        <v>22</v>
      </c>
      <c r="AC11" s="62">
        <v>17</v>
      </c>
      <c r="AD11" s="62">
        <v>30</v>
      </c>
      <c r="AF11" s="1">
        <f t="shared" si="0"/>
        <v>13.020833333333334</v>
      </c>
      <c r="AG11" s="1">
        <f t="shared" si="1"/>
        <v>11.442318353618534</v>
      </c>
      <c r="AH11" s="2"/>
      <c r="AI11" s="2"/>
      <c r="AJ11" s="2"/>
      <c r="AK11" s="2"/>
      <c r="AL11" s="2"/>
    </row>
    <row r="12" spans="1:38">
      <c r="A12" s="3">
        <v>9</v>
      </c>
      <c r="B12" s="62">
        <v>32</v>
      </c>
      <c r="C12" s="62"/>
      <c r="D12" s="62">
        <v>4</v>
      </c>
      <c r="E12" s="62"/>
      <c r="F12" s="62">
        <v>7</v>
      </c>
      <c r="G12" s="62"/>
      <c r="H12" s="62">
        <v>14</v>
      </c>
      <c r="I12" s="62">
        <v>8</v>
      </c>
      <c r="J12" s="62">
        <v>6</v>
      </c>
      <c r="K12" s="62"/>
      <c r="L12" s="62">
        <v>15</v>
      </c>
      <c r="M12" s="62">
        <v>7</v>
      </c>
      <c r="N12" s="62"/>
      <c r="O12" s="62"/>
      <c r="P12" s="62"/>
      <c r="Q12" s="62">
        <v>14</v>
      </c>
      <c r="R12" s="62">
        <v>10</v>
      </c>
      <c r="S12" s="62"/>
      <c r="T12" s="62">
        <v>9</v>
      </c>
      <c r="U12" s="62">
        <v>7</v>
      </c>
      <c r="V12" s="62">
        <v>15</v>
      </c>
      <c r="W12" s="62">
        <v>27</v>
      </c>
      <c r="X12" s="62">
        <v>18</v>
      </c>
      <c r="Y12" s="62"/>
      <c r="Z12" s="62"/>
      <c r="AA12" s="62"/>
      <c r="AB12" s="62"/>
      <c r="AC12" s="62"/>
      <c r="AD12" s="62"/>
      <c r="AF12" s="1">
        <f t="shared" si="0"/>
        <v>12.866666666666667</v>
      </c>
      <c r="AG12" s="1">
        <f t="shared" si="1"/>
        <v>7.6582562564130026</v>
      </c>
      <c r="AH12" s="2"/>
      <c r="AI12" s="2"/>
      <c r="AJ12" s="2"/>
      <c r="AK12" s="2"/>
      <c r="AL12" s="2"/>
    </row>
    <row r="13" spans="1:38">
      <c r="A13" s="3">
        <v>10</v>
      </c>
      <c r="B13" s="62"/>
      <c r="C13" s="62"/>
      <c r="D13" s="62"/>
      <c r="E13" s="62"/>
      <c r="F13" s="62">
        <v>9</v>
      </c>
      <c r="G13" s="62"/>
      <c r="H13" s="62"/>
      <c r="I13" s="62">
        <v>11</v>
      </c>
      <c r="J13" s="62"/>
      <c r="K13" s="62"/>
      <c r="L13" s="62">
        <v>6</v>
      </c>
      <c r="M13" s="62"/>
      <c r="N13" s="62"/>
      <c r="O13" s="62"/>
      <c r="P13" s="62"/>
      <c r="Q13" s="62">
        <v>18</v>
      </c>
      <c r="R13" s="62"/>
      <c r="S13" s="62"/>
      <c r="T13" s="62">
        <v>12</v>
      </c>
      <c r="U13" s="62">
        <v>6</v>
      </c>
      <c r="V13" s="62">
        <v>9</v>
      </c>
      <c r="W13" s="62">
        <v>21</v>
      </c>
      <c r="X13" s="62"/>
      <c r="Y13" s="62">
        <v>5</v>
      </c>
      <c r="Z13" s="62">
        <v>5</v>
      </c>
      <c r="AA13" s="62">
        <v>8</v>
      </c>
      <c r="AB13" s="62">
        <v>23</v>
      </c>
      <c r="AC13" s="62">
        <v>26</v>
      </c>
      <c r="AD13" s="62">
        <v>25</v>
      </c>
      <c r="AF13" s="1">
        <f t="shared" si="0"/>
        <v>13.142857142857142</v>
      </c>
      <c r="AG13" s="1">
        <f t="shared" si="1"/>
        <v>7.5105368160542376</v>
      </c>
      <c r="AH13" s="2"/>
      <c r="AI13" s="2"/>
      <c r="AJ13" s="2"/>
      <c r="AK13" s="2"/>
      <c r="AL13" s="2"/>
    </row>
    <row r="14" spans="1:38">
      <c r="A14" s="3">
        <v>11</v>
      </c>
      <c r="B14" s="62"/>
      <c r="C14" s="62"/>
      <c r="D14" s="62"/>
      <c r="E14" s="62"/>
      <c r="F14" s="62">
        <v>20</v>
      </c>
      <c r="G14" s="62"/>
      <c r="H14" s="62"/>
      <c r="I14" s="62">
        <v>48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>
        <v>17</v>
      </c>
      <c r="W14" s="62"/>
      <c r="X14" s="62"/>
      <c r="Y14" s="62"/>
      <c r="Z14" s="62"/>
      <c r="AA14" s="62"/>
      <c r="AB14" s="62"/>
      <c r="AC14" s="62"/>
      <c r="AD14" s="62"/>
      <c r="AF14" s="1">
        <f t="shared" si="0"/>
        <v>28.333333333333332</v>
      </c>
      <c r="AG14" s="1">
        <f t="shared" si="1"/>
        <v>13.960261060914616</v>
      </c>
      <c r="AH14" s="2"/>
      <c r="AI14" s="2"/>
      <c r="AJ14" s="2"/>
      <c r="AK14" s="2"/>
      <c r="AL14" s="2"/>
    </row>
    <row r="15" spans="1:38">
      <c r="A15" s="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>
        <v>11</v>
      </c>
      <c r="W15" s="63"/>
      <c r="X15" s="63"/>
      <c r="Y15" s="63"/>
      <c r="Z15" s="63"/>
      <c r="AA15" s="63"/>
      <c r="AB15" s="63"/>
      <c r="AC15" s="63"/>
      <c r="AD15" s="63"/>
    </row>
    <row r="16" spans="1:38">
      <c r="A16" s="2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1"/>
      <c r="T16" s="22"/>
      <c r="U16" s="22"/>
      <c r="V16" s="22"/>
      <c r="W16" s="22"/>
      <c r="X16" s="22"/>
      <c r="Y16" s="22"/>
      <c r="Z16" s="21"/>
      <c r="AA16" s="21"/>
      <c r="AB16" s="21"/>
      <c r="AC16" s="21"/>
      <c r="AD16" s="21"/>
      <c r="AE16" s="21"/>
      <c r="AF16" s="22"/>
      <c r="AG16" s="21"/>
    </row>
    <row r="17" spans="1:120">
      <c r="A17" s="2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1"/>
      <c r="T17" s="22"/>
      <c r="U17" s="22"/>
      <c r="V17" s="22"/>
      <c r="W17" s="22"/>
      <c r="X17" s="22"/>
      <c r="Y17" s="22"/>
      <c r="Z17" s="21"/>
      <c r="AA17" s="21"/>
      <c r="AB17" s="21"/>
      <c r="AC17" s="21"/>
      <c r="AD17" s="21"/>
      <c r="AE17" s="21"/>
      <c r="AF17" s="22"/>
      <c r="AG17" s="21"/>
    </row>
    <row r="18" spans="1:120">
      <c r="A18" s="2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1"/>
      <c r="T18" s="22"/>
      <c r="U18" s="22"/>
      <c r="V18" s="22"/>
      <c r="W18" s="22"/>
      <c r="X18" s="22"/>
      <c r="Y18" s="22"/>
      <c r="Z18" s="21"/>
      <c r="AA18" s="21"/>
      <c r="AB18" s="21"/>
      <c r="AC18" s="21"/>
      <c r="AD18" s="21"/>
      <c r="AE18" s="21"/>
      <c r="AF18" s="22"/>
      <c r="AG18" s="21"/>
    </row>
    <row r="19" spans="1:120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/>
      <c r="T19" s="22"/>
      <c r="U19" s="22"/>
      <c r="V19" s="22"/>
      <c r="W19" s="22"/>
      <c r="X19" s="22"/>
      <c r="Y19" s="22"/>
      <c r="Z19" s="21"/>
      <c r="AA19" s="21"/>
      <c r="AB19" s="21"/>
      <c r="AC19" s="23"/>
      <c r="AD19" s="23"/>
      <c r="AE19" s="23"/>
      <c r="AF19" s="22"/>
      <c r="AG19" s="21"/>
    </row>
    <row r="20" spans="1:120">
      <c r="A20" s="2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/>
      <c r="T20" s="22"/>
      <c r="U20" s="22"/>
      <c r="V20" s="22"/>
      <c r="W20" s="22"/>
      <c r="X20" s="22"/>
      <c r="Y20" s="22"/>
      <c r="Z20" s="21"/>
      <c r="AA20" s="21"/>
      <c r="AB20" s="21"/>
      <c r="AC20" s="23"/>
      <c r="AD20" s="23"/>
      <c r="AE20" s="23"/>
      <c r="AF20" s="22"/>
      <c r="AG20" s="21"/>
    </row>
    <row r="21" spans="1:120">
      <c r="A21" s="2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/>
      <c r="T21" s="22"/>
      <c r="U21" s="22"/>
      <c r="V21" s="22"/>
      <c r="W21" s="22"/>
      <c r="X21" s="22"/>
      <c r="Y21" s="22"/>
      <c r="Z21" s="21"/>
      <c r="AA21" s="21"/>
      <c r="AB21" s="23"/>
      <c r="AC21" s="23"/>
      <c r="AD21" s="23"/>
      <c r="AE21" s="23"/>
      <c r="AF21" s="22"/>
      <c r="AG21" s="21"/>
    </row>
    <row r="22" spans="1:120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3"/>
      <c r="T22" s="24"/>
      <c r="U22" s="24"/>
      <c r="V22" s="24"/>
      <c r="W22" s="24"/>
      <c r="X22" s="24"/>
      <c r="Y22" s="24"/>
      <c r="Z22" s="23"/>
      <c r="AA22" s="23"/>
      <c r="AB22" s="23"/>
      <c r="AC22" s="23"/>
      <c r="AD22" s="23"/>
      <c r="AE22" s="23"/>
      <c r="AF22" s="24"/>
      <c r="AG22" s="23"/>
      <c r="CH22" s="6"/>
      <c r="DO22" s="6"/>
      <c r="DP22" s="6"/>
    </row>
    <row r="23" spans="1:120" ht="23.25">
      <c r="A23" s="25"/>
      <c r="B23" s="37" t="s">
        <v>24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3"/>
      <c r="T23" s="24"/>
      <c r="U23" s="24"/>
      <c r="V23" s="24"/>
      <c r="W23" s="24"/>
      <c r="X23" s="24"/>
      <c r="Y23" s="24"/>
      <c r="Z23" s="23"/>
      <c r="AA23" s="23"/>
      <c r="AB23" s="23"/>
      <c r="AC23" s="23"/>
      <c r="AD23" s="23"/>
      <c r="AE23" s="23"/>
      <c r="AF23" s="24"/>
      <c r="AG23" s="23"/>
      <c r="CH23" s="6"/>
      <c r="DO23" s="6"/>
      <c r="DP23" s="6"/>
    </row>
    <row r="24" spans="1:120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3"/>
      <c r="T24" s="24"/>
      <c r="U24" s="24"/>
      <c r="V24" s="24"/>
      <c r="W24" s="24"/>
      <c r="X24" s="24"/>
      <c r="Y24" s="24"/>
      <c r="Z24" s="23"/>
      <c r="AA24" s="23"/>
      <c r="AB24" s="23"/>
      <c r="AC24" s="23"/>
      <c r="AD24" s="23"/>
      <c r="AE24" s="66" t="s">
        <v>32</v>
      </c>
      <c r="AF24" s="43" t="s">
        <v>1</v>
      </c>
      <c r="AG24" s="43" t="s">
        <v>2</v>
      </c>
      <c r="CH24" s="6"/>
      <c r="DO24" s="6"/>
      <c r="DP24" s="6"/>
    </row>
    <row r="25" spans="1:120">
      <c r="A25" s="45">
        <v>-3</v>
      </c>
      <c r="B25" s="64"/>
      <c r="C25" s="64"/>
      <c r="D25" s="64">
        <f>D9</f>
        <v>4</v>
      </c>
      <c r="E25" s="64">
        <f>E5</f>
        <v>5</v>
      </c>
      <c r="F25" s="64">
        <f t="shared" ref="F25:F30" si="2">F4</f>
        <v>5.6</v>
      </c>
      <c r="G25" s="64">
        <f>G5</f>
        <v>11</v>
      </c>
      <c r="H25" s="64"/>
      <c r="I25" s="64">
        <f t="shared" ref="I25:I30" si="3">I7</f>
        <v>8</v>
      </c>
      <c r="J25" s="64"/>
      <c r="K25" s="64"/>
      <c r="L25" s="64">
        <f t="shared" ref="L25:M30" si="4">L7</f>
        <v>20</v>
      </c>
      <c r="M25" s="64">
        <f t="shared" si="4"/>
        <v>4</v>
      </c>
      <c r="N25" s="64">
        <f>N4</f>
        <v>9.5</v>
      </c>
      <c r="O25" s="64">
        <f t="shared" ref="O25:P30" si="5">O6</f>
        <v>12</v>
      </c>
      <c r="P25" s="64">
        <f t="shared" si="5"/>
        <v>4</v>
      </c>
      <c r="Q25" s="64"/>
      <c r="R25" s="64"/>
      <c r="S25" s="64">
        <f t="shared" ref="S25:S30" si="6">S4</f>
        <v>3.5</v>
      </c>
      <c r="T25" s="64">
        <f t="shared" ref="T25:T30" si="7">T7</f>
        <v>7</v>
      </c>
      <c r="U25" s="64"/>
      <c r="V25" s="64">
        <f>V12</f>
        <v>15</v>
      </c>
      <c r="W25" s="64">
        <f t="shared" ref="W25:W30" si="8">W6</f>
        <v>4</v>
      </c>
      <c r="X25" s="64">
        <f>X4</f>
        <v>7</v>
      </c>
      <c r="Y25" s="64"/>
      <c r="Z25" s="64"/>
      <c r="AA25" s="64">
        <f t="shared" ref="AA25:AC26" si="9">AA4</f>
        <v>5.5</v>
      </c>
      <c r="AB25" s="64">
        <f t="shared" si="9"/>
        <v>5.5</v>
      </c>
      <c r="AC25" s="64">
        <f t="shared" si="9"/>
        <v>7.5</v>
      </c>
      <c r="AD25" s="64"/>
      <c r="AE25" s="40">
        <f t="shared" ref="AE25:AE30" si="10">COUNT(B25:AD25)</f>
        <v>18</v>
      </c>
      <c r="AF25" s="42">
        <f t="shared" ref="AF25:AF30" si="11">AVERAGE(B25:AD25)</f>
        <v>7.6722222222222216</v>
      </c>
      <c r="AG25" s="41">
        <f t="shared" ref="AG25:AG30" si="12">_xlfn.STDEV.P(B25:AD25)</f>
        <v>4.2951918280219097</v>
      </c>
      <c r="CH25" s="6"/>
      <c r="DO25" s="6"/>
      <c r="DP25" s="6"/>
    </row>
    <row r="26" spans="1:120">
      <c r="A26" s="45">
        <v>-2</v>
      </c>
      <c r="B26" s="64">
        <f>B6</f>
        <v>11</v>
      </c>
      <c r="C26" s="64">
        <f>C6</f>
        <v>6</v>
      </c>
      <c r="D26" s="64">
        <f>D10</f>
        <v>3</v>
      </c>
      <c r="E26" s="64">
        <f>E6</f>
        <v>8</v>
      </c>
      <c r="F26" s="64">
        <f t="shared" si="2"/>
        <v>7</v>
      </c>
      <c r="G26" s="64">
        <f>G6</f>
        <v>35</v>
      </c>
      <c r="H26" s="64"/>
      <c r="I26" s="64">
        <f t="shared" si="3"/>
        <v>8.5</v>
      </c>
      <c r="J26" s="64"/>
      <c r="K26" s="64"/>
      <c r="L26" s="64">
        <f t="shared" si="4"/>
        <v>16</v>
      </c>
      <c r="M26" s="64">
        <f t="shared" si="4"/>
        <v>5</v>
      </c>
      <c r="N26" s="64">
        <f>N5</f>
        <v>10</v>
      </c>
      <c r="O26" s="64">
        <f t="shared" si="5"/>
        <v>8</v>
      </c>
      <c r="P26" s="64">
        <f t="shared" si="5"/>
        <v>5</v>
      </c>
      <c r="Q26" s="64">
        <f>Q4</f>
        <v>10</v>
      </c>
      <c r="R26" s="64"/>
      <c r="S26" s="64">
        <f t="shared" si="6"/>
        <v>7</v>
      </c>
      <c r="T26" s="64">
        <f t="shared" si="7"/>
        <v>9</v>
      </c>
      <c r="U26" s="64"/>
      <c r="V26" s="64">
        <f>V13</f>
        <v>9</v>
      </c>
      <c r="W26" s="64">
        <f t="shared" si="8"/>
        <v>6</v>
      </c>
      <c r="X26" s="64">
        <f>X5</f>
        <v>6</v>
      </c>
      <c r="Y26" s="64">
        <f>Y7</f>
        <v>7</v>
      </c>
      <c r="Z26" s="64"/>
      <c r="AA26" s="64">
        <f t="shared" si="9"/>
        <v>6</v>
      </c>
      <c r="AB26" s="64">
        <f t="shared" si="9"/>
        <v>6</v>
      </c>
      <c r="AC26" s="64">
        <f t="shared" si="9"/>
        <v>8</v>
      </c>
      <c r="AD26" s="64">
        <f>AD9</f>
        <v>8</v>
      </c>
      <c r="AE26" s="40">
        <f t="shared" si="10"/>
        <v>23</v>
      </c>
      <c r="AF26" s="42">
        <f t="shared" si="11"/>
        <v>8.8913043478260878</v>
      </c>
      <c r="AG26" s="41">
        <f t="shared" si="12"/>
        <v>6.1147656674840754</v>
      </c>
      <c r="CH26" s="6"/>
      <c r="DO26" s="6"/>
      <c r="DP26" s="6"/>
    </row>
    <row r="27" spans="1:120">
      <c r="A27" s="45">
        <v>-1</v>
      </c>
      <c r="B27" s="64"/>
      <c r="C27" s="64"/>
      <c r="D27" s="64">
        <f>D11</f>
        <v>4</v>
      </c>
      <c r="E27" s="64">
        <f>E7</f>
        <v>12</v>
      </c>
      <c r="F27" s="64">
        <f t="shared" si="2"/>
        <v>8</v>
      </c>
      <c r="G27" s="64">
        <f>G7</f>
        <v>30</v>
      </c>
      <c r="H27" s="64"/>
      <c r="I27" s="64">
        <f t="shared" si="3"/>
        <v>14</v>
      </c>
      <c r="J27" s="64"/>
      <c r="K27" s="64"/>
      <c r="L27" s="64">
        <f t="shared" si="4"/>
        <v>9</v>
      </c>
      <c r="M27" s="64">
        <f t="shared" si="4"/>
        <v>5</v>
      </c>
      <c r="N27" s="64">
        <f>N6</f>
        <v>10</v>
      </c>
      <c r="O27" s="64">
        <f t="shared" si="5"/>
        <v>4</v>
      </c>
      <c r="P27" s="64">
        <f t="shared" si="5"/>
        <v>4</v>
      </c>
      <c r="Q27" s="64">
        <f>Q5</f>
        <v>13</v>
      </c>
      <c r="R27" s="64"/>
      <c r="S27" s="64">
        <f t="shared" si="6"/>
        <v>6</v>
      </c>
      <c r="T27" s="64">
        <f t="shared" si="7"/>
        <v>9</v>
      </c>
      <c r="U27" s="64">
        <f>U4</f>
        <v>5.5</v>
      </c>
      <c r="V27" s="64">
        <f>V14</f>
        <v>17</v>
      </c>
      <c r="W27" s="64">
        <f t="shared" si="8"/>
        <v>5</v>
      </c>
      <c r="X27" s="64"/>
      <c r="Y27" s="64"/>
      <c r="Z27" s="64"/>
      <c r="AA27" s="64"/>
      <c r="AB27" s="64"/>
      <c r="AC27" s="64"/>
      <c r="AD27" s="64"/>
      <c r="AE27" s="40">
        <f t="shared" si="10"/>
        <v>16</v>
      </c>
      <c r="AF27" s="42">
        <f t="shared" si="11"/>
        <v>9.71875</v>
      </c>
      <c r="AG27" s="41">
        <f t="shared" si="12"/>
        <v>6.5047308505041164</v>
      </c>
      <c r="CH27" s="6"/>
      <c r="DO27" s="6"/>
      <c r="DP27" s="6"/>
    </row>
    <row r="28" spans="1:120">
      <c r="A28" s="47">
        <v>0</v>
      </c>
      <c r="B28" s="65">
        <f>B8</f>
        <v>19</v>
      </c>
      <c r="C28" s="65">
        <f>C8</f>
        <v>7</v>
      </c>
      <c r="D28" s="65">
        <f>D12</f>
        <v>4</v>
      </c>
      <c r="E28" s="65">
        <f>E8</f>
        <v>9</v>
      </c>
      <c r="F28" s="65">
        <f t="shared" si="2"/>
        <v>8</v>
      </c>
      <c r="G28" s="65">
        <f>G8</f>
        <v>35</v>
      </c>
      <c r="H28" s="65"/>
      <c r="I28" s="65">
        <f t="shared" si="3"/>
        <v>16</v>
      </c>
      <c r="J28" s="65"/>
      <c r="K28" s="65">
        <f>K4</f>
        <v>29</v>
      </c>
      <c r="L28" s="65">
        <f t="shared" si="4"/>
        <v>10</v>
      </c>
      <c r="M28" s="65">
        <f t="shared" si="4"/>
        <v>7</v>
      </c>
      <c r="N28" s="65">
        <f>N7</f>
        <v>14</v>
      </c>
      <c r="O28" s="65">
        <f t="shared" si="5"/>
        <v>9</v>
      </c>
      <c r="P28" s="65">
        <f t="shared" si="5"/>
        <v>6</v>
      </c>
      <c r="Q28" s="65">
        <f>Q6</f>
        <v>14</v>
      </c>
      <c r="R28" s="65"/>
      <c r="S28" s="65">
        <f t="shared" si="6"/>
        <v>6</v>
      </c>
      <c r="T28" s="65">
        <f t="shared" si="7"/>
        <v>8</v>
      </c>
      <c r="U28" s="65">
        <f>U5</f>
        <v>3</v>
      </c>
      <c r="V28" s="65">
        <f>V15</f>
        <v>11</v>
      </c>
      <c r="W28" s="65">
        <f t="shared" si="8"/>
        <v>8</v>
      </c>
      <c r="X28" s="65">
        <f>X7</f>
        <v>26</v>
      </c>
      <c r="Y28" s="65">
        <f>Y9</f>
        <v>12</v>
      </c>
      <c r="Z28" s="65"/>
      <c r="AA28" s="65">
        <f>AA7</f>
        <v>6</v>
      </c>
      <c r="AB28" s="65">
        <f>AB7</f>
        <v>6</v>
      </c>
      <c r="AC28" s="65">
        <f>AC7</f>
        <v>8</v>
      </c>
      <c r="AD28" s="65">
        <f>AD11</f>
        <v>30</v>
      </c>
      <c r="AE28" s="44">
        <f t="shared" si="10"/>
        <v>25</v>
      </c>
      <c r="AF28" s="49">
        <f t="shared" si="11"/>
        <v>12.44</v>
      </c>
      <c r="AG28" s="48">
        <f t="shared" si="12"/>
        <v>8.5607476309023376</v>
      </c>
      <c r="CH28" s="6"/>
      <c r="DO28" s="6"/>
      <c r="DP28" s="6"/>
    </row>
    <row r="29" spans="1:120">
      <c r="A29" s="45">
        <v>1</v>
      </c>
      <c r="B29" s="64"/>
      <c r="C29" s="64"/>
      <c r="D29" s="64"/>
      <c r="E29" s="64">
        <f>E9</f>
        <v>20</v>
      </c>
      <c r="F29" s="64">
        <f t="shared" si="2"/>
        <v>7</v>
      </c>
      <c r="G29" s="64"/>
      <c r="H29" s="64"/>
      <c r="I29" s="64">
        <f t="shared" si="3"/>
        <v>9.5</v>
      </c>
      <c r="J29" s="64"/>
      <c r="K29" s="64">
        <f>K5</f>
        <v>10</v>
      </c>
      <c r="L29" s="64">
        <f t="shared" si="4"/>
        <v>0</v>
      </c>
      <c r="M29" s="64">
        <f t="shared" si="4"/>
        <v>8</v>
      </c>
      <c r="N29" s="64"/>
      <c r="O29" s="64">
        <f t="shared" si="5"/>
        <v>7</v>
      </c>
      <c r="P29" s="64">
        <f t="shared" si="5"/>
        <v>5</v>
      </c>
      <c r="Q29" s="64">
        <f>Q7</f>
        <v>12</v>
      </c>
      <c r="R29" s="64"/>
      <c r="S29" s="64">
        <f t="shared" si="6"/>
        <v>1</v>
      </c>
      <c r="T29" s="64">
        <f t="shared" si="7"/>
        <v>10</v>
      </c>
      <c r="U29" s="64">
        <f>U6</f>
        <v>5</v>
      </c>
      <c r="V29" s="64"/>
      <c r="W29" s="64">
        <f t="shared" si="8"/>
        <v>7</v>
      </c>
      <c r="X29" s="64"/>
      <c r="Y29" s="64"/>
      <c r="Z29" s="64"/>
      <c r="AA29" s="64"/>
      <c r="AB29" s="64"/>
      <c r="AC29" s="64"/>
      <c r="AD29" s="64"/>
      <c r="AE29" s="40">
        <f t="shared" si="10"/>
        <v>13</v>
      </c>
      <c r="AF29" s="42">
        <f t="shared" si="11"/>
        <v>7.8076923076923075</v>
      </c>
      <c r="AG29" s="41">
        <f t="shared" si="12"/>
        <v>4.8339284133430693</v>
      </c>
      <c r="AH29" s="6"/>
      <c r="CH29" s="6"/>
      <c r="DO29" s="6"/>
      <c r="DP29" s="6"/>
    </row>
    <row r="30" spans="1:120">
      <c r="A30" s="45">
        <v>2</v>
      </c>
      <c r="B30" s="64">
        <f>B10</f>
        <v>21</v>
      </c>
      <c r="C30" s="64"/>
      <c r="D30" s="64"/>
      <c r="E30" s="64"/>
      <c r="F30" s="64">
        <f t="shared" si="2"/>
        <v>8</v>
      </c>
      <c r="G30" s="64">
        <f>G10</f>
        <v>53</v>
      </c>
      <c r="H30" s="64"/>
      <c r="I30" s="64">
        <f t="shared" si="3"/>
        <v>8</v>
      </c>
      <c r="J30" s="64"/>
      <c r="K30" s="64">
        <f>K6</f>
        <v>5</v>
      </c>
      <c r="L30" s="64">
        <f t="shared" si="4"/>
        <v>15</v>
      </c>
      <c r="M30" s="64">
        <f t="shared" si="4"/>
        <v>7</v>
      </c>
      <c r="N30" s="64"/>
      <c r="O30" s="64">
        <f t="shared" si="5"/>
        <v>1</v>
      </c>
      <c r="P30" s="64">
        <f t="shared" si="5"/>
        <v>4</v>
      </c>
      <c r="Q30" s="64">
        <f>Q8</f>
        <v>10</v>
      </c>
      <c r="R30" s="64"/>
      <c r="S30" s="64">
        <f t="shared" si="6"/>
        <v>1</v>
      </c>
      <c r="T30" s="64">
        <f t="shared" si="7"/>
        <v>9</v>
      </c>
      <c r="U30" s="64">
        <f>U7</f>
        <v>5</v>
      </c>
      <c r="V30" s="64"/>
      <c r="W30" s="64">
        <f t="shared" si="8"/>
        <v>9</v>
      </c>
      <c r="X30" s="64">
        <f>X9</f>
        <v>29</v>
      </c>
      <c r="Y30" s="64">
        <f>Y11</f>
        <v>10</v>
      </c>
      <c r="Z30" s="64"/>
      <c r="AA30" s="64">
        <f>AA9</f>
        <v>4</v>
      </c>
      <c r="AB30" s="64">
        <f>AB9</f>
        <v>6</v>
      </c>
      <c r="AC30" s="64">
        <f>AC9</f>
        <v>14</v>
      </c>
      <c r="AD30" s="64">
        <f>AD13</f>
        <v>25</v>
      </c>
      <c r="AE30" s="40">
        <f t="shared" si="10"/>
        <v>20</v>
      </c>
      <c r="AF30" s="42">
        <f t="shared" si="11"/>
        <v>12.2</v>
      </c>
      <c r="AG30" s="41">
        <f t="shared" si="12"/>
        <v>11.872657663724665</v>
      </c>
      <c r="AH30" s="6"/>
      <c r="CH30" s="6"/>
      <c r="DO30" s="6"/>
      <c r="DP30" s="6"/>
    </row>
    <row r="31" spans="1:120">
      <c r="A31" s="46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0"/>
      <c r="T31" s="41"/>
      <c r="U31" s="41"/>
      <c r="V31" s="41"/>
      <c r="W31" s="41"/>
      <c r="X31" s="41"/>
      <c r="Y31" s="41"/>
      <c r="Z31" s="40"/>
      <c r="AA31" s="40"/>
      <c r="AB31" s="40"/>
      <c r="AC31" s="40"/>
      <c r="AD31" s="40"/>
      <c r="AE31" s="40"/>
      <c r="AF31" s="41"/>
      <c r="AG31" s="41"/>
      <c r="AH31" s="6"/>
      <c r="CH31" s="6"/>
      <c r="DO31" s="6"/>
      <c r="DP31" s="6"/>
    </row>
    <row r="32" spans="1:120">
      <c r="A32" s="2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3"/>
      <c r="T32" s="24"/>
      <c r="U32" s="24"/>
      <c r="V32" s="24"/>
      <c r="W32" s="24"/>
      <c r="X32" s="24"/>
      <c r="Y32" s="24"/>
      <c r="Z32" s="23"/>
      <c r="AA32" s="23"/>
      <c r="AB32" s="23"/>
      <c r="AC32" s="23"/>
      <c r="AD32" s="23"/>
      <c r="AE32" s="23"/>
      <c r="AF32" s="24"/>
      <c r="AG32" s="23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>
      <c r="A33" s="2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3"/>
      <c r="T33" s="24"/>
      <c r="U33" s="24"/>
      <c r="V33" s="24"/>
      <c r="W33" s="24"/>
      <c r="X33" s="24"/>
      <c r="Y33" s="24"/>
      <c r="Z33" s="23"/>
      <c r="AA33" s="23"/>
      <c r="AB33" s="23"/>
      <c r="AC33" s="23"/>
      <c r="AD33" s="23"/>
      <c r="AE33" s="23"/>
      <c r="AF33" s="24"/>
      <c r="AG33" s="23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3"/>
      <c r="T34" s="24"/>
      <c r="U34" s="24"/>
      <c r="V34" s="24"/>
      <c r="W34" s="24"/>
      <c r="X34" s="24"/>
      <c r="Y34" s="24"/>
      <c r="Z34" s="23"/>
      <c r="AA34" s="23"/>
      <c r="AB34" s="23"/>
      <c r="AC34" s="23"/>
      <c r="AD34" s="23"/>
      <c r="AE34" s="23"/>
      <c r="AF34" s="24"/>
      <c r="AG34" s="23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>
      <c r="A35" s="2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3"/>
      <c r="T35" s="24"/>
      <c r="U35" s="24"/>
      <c r="V35" s="24"/>
      <c r="W35" s="24"/>
      <c r="X35" s="24"/>
      <c r="Y35" s="24"/>
      <c r="Z35" s="23"/>
      <c r="AA35" s="23"/>
      <c r="AB35" s="23"/>
      <c r="AC35" s="23"/>
      <c r="AD35" s="23"/>
      <c r="AE35" s="23"/>
      <c r="AF35" s="24"/>
      <c r="AG35" s="23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>
      <c r="A36" s="2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  <c r="AG36" s="23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4"/>
      <c r="AG37" s="23"/>
    </row>
    <row r="38" spans="1:120" s="6" customFormat="1">
      <c r="A38" s="7"/>
      <c r="I38" s="12"/>
      <c r="K38" s="12"/>
      <c r="AF38" s="22"/>
      <c r="AG38" s="21"/>
    </row>
    <row r="39" spans="1:120" ht="23.25">
      <c r="A39" s="3"/>
      <c r="B39" s="10" t="s">
        <v>4</v>
      </c>
      <c r="C39" s="3"/>
      <c r="D39" s="3"/>
      <c r="E39" s="3"/>
      <c r="F39" s="3"/>
      <c r="G39" s="7"/>
      <c r="H39" s="6"/>
      <c r="I39" s="1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F39" s="43" t="s">
        <v>1</v>
      </c>
      <c r="AG39" s="43" t="s">
        <v>2</v>
      </c>
      <c r="AH39" s="3"/>
      <c r="AI39" s="3"/>
      <c r="AJ39" s="3"/>
      <c r="AK39" s="3"/>
      <c r="AL39" s="3"/>
    </row>
    <row r="40" spans="1:120">
      <c r="A40" s="3"/>
      <c r="B40" s="3">
        <f>'Fig 2d cuEPSP&amp; OI rel to LTS'!B3</f>
        <v>170524</v>
      </c>
      <c r="C40" s="3">
        <f>'Fig 2d cuEPSP&amp; OI rel to LTS'!C3</f>
        <v>170530</v>
      </c>
      <c r="D40" s="3">
        <f>'Fig 2d cuEPSP&amp; OI rel to LTS'!D3</f>
        <v>170904</v>
      </c>
      <c r="E40" s="3">
        <f>'Fig 2d cuEPSP&amp; OI rel to LTS'!E3</f>
        <v>170905</v>
      </c>
      <c r="F40" s="3">
        <f>'Fig 2d cuEPSP&amp; OI rel to LTS'!F3</f>
        <v>170907</v>
      </c>
      <c r="G40" s="3">
        <f>'Fig 2d cuEPSP&amp; OI rel to LTS'!G3</f>
        <v>170918</v>
      </c>
      <c r="H40" s="3">
        <f>'Fig 2d cuEPSP&amp; OI rel to LTS'!H3</f>
        <v>171115</v>
      </c>
      <c r="I40" s="3">
        <f>'Fig 2d cuEPSP&amp; OI rel to LTS'!I3</f>
        <v>171222</v>
      </c>
      <c r="J40" s="3" t="str">
        <f>'Fig 2d cuEPSP&amp; OI rel to LTS'!J3</f>
        <v>171222 set2</v>
      </c>
      <c r="K40" s="3">
        <f>'Fig 2d cuEPSP&amp; OI rel to LTS'!K3</f>
        <v>180115</v>
      </c>
      <c r="L40" s="3">
        <f>'Fig 2d cuEPSP&amp; OI rel to LTS'!L3</f>
        <v>180116</v>
      </c>
      <c r="M40" s="3">
        <f>'Fig 2d cuEPSP&amp; OI rel to LTS'!M3</f>
        <v>180119</v>
      </c>
      <c r="N40" s="3">
        <f>'Fig 2d cuEPSP&amp; OI rel to LTS'!N3</f>
        <v>180128</v>
      </c>
      <c r="O40" s="3" t="str">
        <f>'Fig 2d cuEPSP&amp; OI rel to LTS'!O3</f>
        <v>180321 cell2</v>
      </c>
      <c r="P40" s="3" t="str">
        <f>'Fig 2d cuEPSP&amp; OI rel to LTS'!P3</f>
        <v>180321 cell3</v>
      </c>
      <c r="Q40" s="3">
        <f>'Fig 2d cuEPSP&amp; OI rel to LTS'!Q3</f>
        <v>180329</v>
      </c>
      <c r="R40" s="3">
        <f>'Fig 2d cuEPSP&amp; OI rel to LTS'!R3</f>
        <v>180403</v>
      </c>
      <c r="S40" s="7">
        <f>'Fig 2d cuEPSP&amp; OI rel to LTS'!S3</f>
        <v>180417</v>
      </c>
      <c r="T40" s="3">
        <f>'Fig 2d cuEPSP&amp; OI rel to LTS'!T3</f>
        <v>180418</v>
      </c>
      <c r="U40" s="3">
        <f>'Fig 2d cuEPSP&amp; OI rel to LTS'!U3</f>
        <v>180525</v>
      </c>
      <c r="V40" s="3">
        <f>'Fig 2d cuEPSP&amp; OI rel to LTS'!V3</f>
        <v>180606</v>
      </c>
      <c r="W40" s="3">
        <f>'Fig 2d cuEPSP&amp; OI rel to LTS'!W3</f>
        <v>180620</v>
      </c>
      <c r="X40" s="3">
        <f>'Fig 2d cuEPSP&amp; OI rel to LTS'!X3</f>
        <v>180725</v>
      </c>
      <c r="Y40" s="3">
        <f>'Fig 2d cuEPSP&amp; OI rel to LTS'!Y3</f>
        <v>181004</v>
      </c>
      <c r="Z40" s="3">
        <f>'Fig 2d cuEPSP&amp; OI rel to LTS'!Z3</f>
        <v>181018</v>
      </c>
      <c r="AA40" s="3">
        <f>'Fig 2d cuEPSP&amp; OI rel to LTS'!AA3</f>
        <v>190121</v>
      </c>
      <c r="AB40" s="3">
        <f>'Fig 2d cuEPSP&amp; OI rel to LTS'!AB3</f>
        <v>190225</v>
      </c>
      <c r="AC40" s="3">
        <f>'Fig 2d cuEPSP&amp; OI rel to LTS'!AC3</f>
        <v>190304</v>
      </c>
      <c r="AD40" s="3">
        <f>'Fig 2d cuEPSP&amp; OI rel to LTS'!AD3</f>
        <v>191009</v>
      </c>
      <c r="AF40" s="22"/>
      <c r="AG40" s="21"/>
      <c r="AH40" s="7"/>
      <c r="AI40" s="7"/>
      <c r="AJ40" s="7"/>
      <c r="AK40" s="7"/>
      <c r="AL40" s="7"/>
    </row>
    <row r="41" spans="1:120">
      <c r="A41" s="3">
        <v>1</v>
      </c>
      <c r="B41" s="8">
        <v>0.28333333333333333</v>
      </c>
      <c r="C41" s="5">
        <v>0.65</v>
      </c>
      <c r="D41" s="5">
        <v>1</v>
      </c>
      <c r="E41" s="5">
        <v>0.39999999999999997</v>
      </c>
      <c r="F41" s="5">
        <v>0.2</v>
      </c>
      <c r="G41" s="5">
        <v>0.2</v>
      </c>
      <c r="H41" s="5">
        <v>0.4</v>
      </c>
      <c r="I41" s="5">
        <v>0.55000000000000004</v>
      </c>
      <c r="J41" s="5">
        <v>0.3</v>
      </c>
      <c r="K41" s="5">
        <v>0.4</v>
      </c>
      <c r="L41" s="5">
        <v>0.5</v>
      </c>
      <c r="M41" s="5">
        <v>0.8</v>
      </c>
      <c r="N41" s="5">
        <v>0.25</v>
      </c>
      <c r="O41" s="5">
        <v>0.45</v>
      </c>
      <c r="P41" s="5">
        <v>0.95</v>
      </c>
      <c r="Q41" s="5">
        <v>0.25</v>
      </c>
      <c r="R41" s="5">
        <v>0.35</v>
      </c>
      <c r="S41" s="5">
        <v>1.45</v>
      </c>
      <c r="T41" s="5">
        <v>0.2</v>
      </c>
      <c r="U41" s="5">
        <v>1.2</v>
      </c>
      <c r="V41" s="5">
        <v>0.2</v>
      </c>
      <c r="W41" s="5">
        <v>1.45</v>
      </c>
      <c r="X41" s="5">
        <v>0.18</v>
      </c>
      <c r="Y41" s="5">
        <v>1.25</v>
      </c>
      <c r="Z41" s="5">
        <v>1.1000000000000001</v>
      </c>
      <c r="AA41" s="5">
        <v>0.35</v>
      </c>
      <c r="AB41" s="5">
        <v>0.25</v>
      </c>
      <c r="AC41" s="5">
        <v>0.15</v>
      </c>
      <c r="AD41" s="5">
        <v>0.1</v>
      </c>
      <c r="AF41" s="22">
        <f t="shared" ref="AF41:AF52" si="13">AVERAGE(B41:AE41)</f>
        <v>0.54528735632183889</v>
      </c>
      <c r="AG41" s="22">
        <f t="shared" ref="AG41:AG52" si="14">_xlfn.STDEV.P(B41:AE41)</f>
        <v>0.40778489299986537</v>
      </c>
      <c r="AH41" s="12"/>
      <c r="AI41" s="12"/>
      <c r="AJ41" s="12"/>
      <c r="AK41" s="12"/>
      <c r="AL41" s="12"/>
    </row>
    <row r="42" spans="1:120">
      <c r="A42" s="3">
        <v>2</v>
      </c>
      <c r="B42" s="5"/>
      <c r="C42" s="5"/>
      <c r="D42" s="5">
        <v>1.5</v>
      </c>
      <c r="E42" s="5">
        <v>0.5</v>
      </c>
      <c r="F42" s="5">
        <v>0.2</v>
      </c>
      <c r="G42" s="5">
        <v>0.3</v>
      </c>
      <c r="H42" s="5">
        <v>0.2</v>
      </c>
      <c r="I42" s="5">
        <v>0.3</v>
      </c>
      <c r="J42" s="5">
        <v>0.5</v>
      </c>
      <c r="K42" s="5">
        <v>0.1</v>
      </c>
      <c r="L42" s="5">
        <v>0.8</v>
      </c>
      <c r="M42" s="5">
        <v>3</v>
      </c>
      <c r="N42" s="5">
        <v>0.5</v>
      </c>
      <c r="O42" s="5">
        <v>0.4</v>
      </c>
      <c r="P42" s="5">
        <v>1.6</v>
      </c>
      <c r="Q42" s="5">
        <v>0.4</v>
      </c>
      <c r="R42" s="5">
        <v>0.2</v>
      </c>
      <c r="S42" s="5">
        <v>1.1000000000000001</v>
      </c>
      <c r="T42" s="5">
        <v>0.5</v>
      </c>
      <c r="U42" s="5">
        <v>2.4</v>
      </c>
      <c r="V42" s="5">
        <v>0.5</v>
      </c>
      <c r="W42" s="5">
        <v>2</v>
      </c>
      <c r="X42" s="5">
        <v>0.1</v>
      </c>
      <c r="Y42" s="5">
        <v>1.6</v>
      </c>
      <c r="Z42" s="5">
        <v>1</v>
      </c>
      <c r="AA42" s="5">
        <v>0.6</v>
      </c>
      <c r="AB42" s="5">
        <v>0.3</v>
      </c>
      <c r="AC42" s="5">
        <v>0.4</v>
      </c>
      <c r="AD42" s="5">
        <v>0.2</v>
      </c>
      <c r="AF42" s="22">
        <f t="shared" si="13"/>
        <v>0.78518518518518532</v>
      </c>
      <c r="AG42" s="22">
        <f t="shared" si="14"/>
        <v>0.74222074369631674</v>
      </c>
      <c r="AH42" s="12"/>
      <c r="AI42" s="12"/>
      <c r="AJ42" s="12"/>
      <c r="AK42" s="12"/>
      <c r="AL42" s="12"/>
    </row>
    <row r="43" spans="1:120">
      <c r="A43" s="3">
        <v>3</v>
      </c>
      <c r="B43" s="5">
        <v>0.9</v>
      </c>
      <c r="C43" s="5">
        <v>1.6</v>
      </c>
      <c r="D43" s="5">
        <v>1.7</v>
      </c>
      <c r="E43" s="5">
        <v>0.6</v>
      </c>
      <c r="F43" s="5">
        <v>0.3</v>
      </c>
      <c r="G43" s="5">
        <v>0.4</v>
      </c>
      <c r="H43" s="5">
        <v>0.5</v>
      </c>
      <c r="I43" s="5">
        <v>0.6</v>
      </c>
      <c r="J43" s="5">
        <v>0.5</v>
      </c>
      <c r="K43" s="5">
        <v>0.2</v>
      </c>
      <c r="L43" s="5">
        <v>1.2</v>
      </c>
      <c r="M43" s="5">
        <v>3.1</v>
      </c>
      <c r="N43" s="5">
        <v>0.9</v>
      </c>
      <c r="O43" s="5">
        <v>0.9</v>
      </c>
      <c r="P43" s="5">
        <v>1.2</v>
      </c>
      <c r="Q43" s="5">
        <v>0.4</v>
      </c>
      <c r="R43" s="5">
        <v>0.5</v>
      </c>
      <c r="S43" s="5">
        <v>1.1000000000000001</v>
      </c>
      <c r="T43" s="5">
        <v>1</v>
      </c>
      <c r="U43" s="5">
        <v>2.2999999999999998</v>
      </c>
      <c r="V43" s="5">
        <v>1</v>
      </c>
      <c r="W43" s="5">
        <v>1.9</v>
      </c>
      <c r="X43" s="5"/>
      <c r="Y43" s="5"/>
      <c r="Z43" s="5"/>
      <c r="AA43" s="5"/>
      <c r="AB43" s="5"/>
      <c r="AC43" s="5"/>
      <c r="AD43" s="5"/>
      <c r="AF43" s="22">
        <f t="shared" si="13"/>
        <v>1.0363636363636364</v>
      </c>
      <c r="AG43" s="22">
        <f t="shared" si="14"/>
        <v>0.69970477835977651</v>
      </c>
      <c r="AH43" s="12"/>
      <c r="AI43" s="12"/>
      <c r="AJ43" s="12"/>
      <c r="AK43" s="12"/>
      <c r="AL43" s="12"/>
    </row>
    <row r="44" spans="1:120">
      <c r="A44" s="3">
        <v>4</v>
      </c>
      <c r="B44" s="5"/>
      <c r="C44" s="5"/>
      <c r="D44" s="5">
        <v>1.9</v>
      </c>
      <c r="E44" s="5">
        <v>0.6</v>
      </c>
      <c r="F44" s="5">
        <v>0.4</v>
      </c>
      <c r="G44" s="5">
        <v>0.4</v>
      </c>
      <c r="H44" s="5">
        <v>0.6</v>
      </c>
      <c r="I44" s="5">
        <v>0.8</v>
      </c>
      <c r="J44" s="5">
        <v>0.5</v>
      </c>
      <c r="K44" s="5">
        <v>0.3</v>
      </c>
      <c r="L44" s="5">
        <v>1.1000000000000001</v>
      </c>
      <c r="M44" s="5">
        <v>3.2</v>
      </c>
      <c r="N44" s="5">
        <v>1</v>
      </c>
      <c r="O44" s="5">
        <v>0.7</v>
      </c>
      <c r="P44" s="5">
        <v>1.7</v>
      </c>
      <c r="Q44" s="5">
        <v>0.5</v>
      </c>
      <c r="R44" s="5">
        <v>0.6</v>
      </c>
      <c r="S44" s="5">
        <v>1.2</v>
      </c>
      <c r="T44" s="5">
        <v>0.9</v>
      </c>
      <c r="U44" s="5">
        <v>2.4</v>
      </c>
      <c r="V44" s="5">
        <v>1.2</v>
      </c>
      <c r="W44" s="5">
        <v>2.2999999999999998</v>
      </c>
      <c r="X44" s="5">
        <v>0.3</v>
      </c>
      <c r="Y44" s="5">
        <v>2.1</v>
      </c>
      <c r="Z44" s="5">
        <v>1.5</v>
      </c>
      <c r="AA44" s="5">
        <v>0.7</v>
      </c>
      <c r="AB44" s="5">
        <v>0.4</v>
      </c>
      <c r="AC44" s="5">
        <v>0.6</v>
      </c>
      <c r="AD44" s="5">
        <v>0.2</v>
      </c>
      <c r="AF44" s="22">
        <f t="shared" si="13"/>
        <v>1.0407407407407407</v>
      </c>
      <c r="AG44" s="22">
        <f t="shared" si="14"/>
        <v>0.75437453084302675</v>
      </c>
      <c r="AH44" s="12"/>
      <c r="AI44" s="12"/>
      <c r="AJ44" s="12"/>
      <c r="AK44" s="12"/>
      <c r="AL44" s="12"/>
    </row>
    <row r="45" spans="1:120">
      <c r="A45" s="3">
        <v>5</v>
      </c>
      <c r="B45" s="5">
        <v>1.4</v>
      </c>
      <c r="C45" s="5">
        <v>3.4</v>
      </c>
      <c r="D45" s="5">
        <v>1.6</v>
      </c>
      <c r="E45" s="5">
        <v>1.3</v>
      </c>
      <c r="F45" s="5">
        <v>0.4</v>
      </c>
      <c r="G45" s="5">
        <v>0.7</v>
      </c>
      <c r="H45" s="5">
        <v>0.7</v>
      </c>
      <c r="I45" s="5">
        <v>1</v>
      </c>
      <c r="J45" s="5">
        <v>0.8</v>
      </c>
      <c r="K45" s="5">
        <v>0.5</v>
      </c>
      <c r="L45" s="5">
        <v>1.1000000000000001</v>
      </c>
      <c r="M45" s="5">
        <v>2.6</v>
      </c>
      <c r="N45" s="5"/>
      <c r="O45" s="5">
        <v>1.2</v>
      </c>
      <c r="P45" s="5">
        <v>2.2999999999999998</v>
      </c>
      <c r="Q45" s="5">
        <v>0.5</v>
      </c>
      <c r="R45" s="5">
        <v>0.9</v>
      </c>
      <c r="S45" s="5">
        <v>10</v>
      </c>
      <c r="T45" s="5">
        <v>0.8</v>
      </c>
      <c r="U45" s="5">
        <v>3.7</v>
      </c>
      <c r="V45" s="5">
        <v>1.1000000000000001</v>
      </c>
      <c r="W45" s="5">
        <v>2.2000000000000002</v>
      </c>
      <c r="X45" s="5"/>
      <c r="Y45" s="5"/>
      <c r="Z45" s="5"/>
      <c r="AA45" s="5"/>
      <c r="AB45" s="5"/>
      <c r="AC45" s="5"/>
      <c r="AD45" s="5"/>
      <c r="AF45" s="22">
        <f t="shared" si="13"/>
        <v>1.8190476190476192</v>
      </c>
      <c r="AG45" s="22">
        <f t="shared" si="14"/>
        <v>2.0406859368777255</v>
      </c>
      <c r="AH45" s="12"/>
      <c r="AI45" s="12"/>
      <c r="AJ45" s="12"/>
      <c r="AK45" s="12"/>
      <c r="AL45" s="12"/>
    </row>
    <row r="46" spans="1:120">
      <c r="A46" s="3">
        <v>6</v>
      </c>
      <c r="B46" s="5"/>
      <c r="C46" s="5"/>
      <c r="D46" s="5">
        <v>2.2000000000000002</v>
      </c>
      <c r="E46" s="5">
        <v>1.2</v>
      </c>
      <c r="F46" s="5">
        <v>0.5</v>
      </c>
      <c r="G46" s="5">
        <v>0.6</v>
      </c>
      <c r="H46" s="5">
        <v>1.2</v>
      </c>
      <c r="I46" s="5">
        <v>0.9</v>
      </c>
      <c r="J46" s="5">
        <v>0.8</v>
      </c>
      <c r="K46" s="5">
        <v>0.9</v>
      </c>
      <c r="L46" s="5">
        <v>2.6</v>
      </c>
      <c r="M46" s="5">
        <v>4</v>
      </c>
      <c r="N46" s="5"/>
      <c r="O46" s="5">
        <v>0.9</v>
      </c>
      <c r="P46" s="5">
        <v>2.4</v>
      </c>
      <c r="Q46" s="5">
        <v>0.6</v>
      </c>
      <c r="R46" s="5">
        <v>1.3</v>
      </c>
      <c r="S46" s="5">
        <v>8.1999999999999993</v>
      </c>
      <c r="T46" s="5">
        <v>1.1000000000000001</v>
      </c>
      <c r="U46" s="5">
        <v>3.7</v>
      </c>
      <c r="V46" s="5">
        <v>1.5</v>
      </c>
      <c r="W46" s="5">
        <v>2.2999999999999998</v>
      </c>
      <c r="X46" s="5">
        <v>0.4</v>
      </c>
      <c r="Y46" s="5">
        <v>2.7</v>
      </c>
      <c r="Z46" s="5">
        <v>2</v>
      </c>
      <c r="AA46" s="5">
        <v>1.1000000000000001</v>
      </c>
      <c r="AB46" s="5">
        <v>0.6</v>
      </c>
      <c r="AC46" s="5">
        <v>1.2</v>
      </c>
      <c r="AD46" s="5">
        <v>0.4</v>
      </c>
      <c r="AF46" s="22">
        <f t="shared" si="13"/>
        <v>1.7423076923076926</v>
      </c>
      <c r="AG46" s="22">
        <f t="shared" si="14"/>
        <v>1.6093890567835591</v>
      </c>
      <c r="AH46" s="12"/>
      <c r="AI46" s="12"/>
      <c r="AJ46" s="12"/>
      <c r="AK46" s="12"/>
      <c r="AL46" s="12"/>
    </row>
    <row r="47" spans="1:120">
      <c r="A47" s="3">
        <v>7</v>
      </c>
      <c r="B47" s="5">
        <v>1.5</v>
      </c>
      <c r="C47" s="5"/>
      <c r="D47" s="5">
        <v>2</v>
      </c>
      <c r="E47" s="5"/>
      <c r="F47" s="5">
        <v>0.9</v>
      </c>
      <c r="G47" s="5">
        <v>1</v>
      </c>
      <c r="H47" s="5">
        <v>1.5</v>
      </c>
      <c r="I47" s="5">
        <v>1</v>
      </c>
      <c r="J47" s="5">
        <v>1</v>
      </c>
      <c r="K47" s="5">
        <v>0.9</v>
      </c>
      <c r="L47" s="5">
        <v>2.1</v>
      </c>
      <c r="M47" s="5">
        <v>3.1</v>
      </c>
      <c r="N47" s="5"/>
      <c r="O47" s="5">
        <v>0.8</v>
      </c>
      <c r="P47" s="5">
        <v>2.6</v>
      </c>
      <c r="Q47" s="5">
        <v>0.6</v>
      </c>
      <c r="R47" s="5">
        <v>1.3</v>
      </c>
      <c r="S47" s="5">
        <v>8</v>
      </c>
      <c r="T47" s="5">
        <v>1.4</v>
      </c>
      <c r="U47" s="5">
        <v>3.7</v>
      </c>
      <c r="V47" s="5">
        <v>1.9</v>
      </c>
      <c r="W47" s="5">
        <v>1.9</v>
      </c>
      <c r="X47" s="5"/>
      <c r="Y47" s="5"/>
      <c r="Z47" s="5"/>
      <c r="AA47" s="5"/>
      <c r="AB47" s="5"/>
      <c r="AC47" s="5"/>
      <c r="AD47" s="5"/>
      <c r="AF47" s="22">
        <f t="shared" si="13"/>
        <v>1.9578947368421054</v>
      </c>
      <c r="AG47" s="22">
        <f t="shared" si="14"/>
        <v>1.6323427753655442</v>
      </c>
      <c r="AH47" s="12"/>
      <c r="AI47" s="12"/>
      <c r="AJ47" s="12"/>
      <c r="AK47" s="12"/>
      <c r="AL47" s="12"/>
    </row>
    <row r="48" spans="1:120">
      <c r="A48" s="3">
        <v>8</v>
      </c>
      <c r="B48" s="5"/>
      <c r="C48" s="5"/>
      <c r="D48" s="5">
        <v>2.5</v>
      </c>
      <c r="E48" s="5"/>
      <c r="F48" s="5">
        <v>1</v>
      </c>
      <c r="G48" s="5">
        <v>0.9</v>
      </c>
      <c r="H48" s="5">
        <v>1.5</v>
      </c>
      <c r="I48" s="5">
        <v>1.2</v>
      </c>
      <c r="J48" s="5">
        <v>1.4</v>
      </c>
      <c r="K48" s="5">
        <v>1</v>
      </c>
      <c r="L48" s="5"/>
      <c r="M48" s="5">
        <v>3.4</v>
      </c>
      <c r="N48" s="5"/>
      <c r="O48" s="5">
        <v>13</v>
      </c>
      <c r="P48" s="5">
        <v>3.2</v>
      </c>
      <c r="Q48" s="5">
        <v>0.6</v>
      </c>
      <c r="R48" s="5">
        <v>1</v>
      </c>
      <c r="S48" s="5">
        <v>15</v>
      </c>
      <c r="T48" s="5">
        <v>1</v>
      </c>
      <c r="U48" s="5">
        <v>3.6</v>
      </c>
      <c r="V48" s="5">
        <v>1.9</v>
      </c>
      <c r="W48" s="5">
        <v>2.5</v>
      </c>
      <c r="X48" s="5">
        <v>0.4</v>
      </c>
      <c r="Y48" s="5">
        <v>3.1</v>
      </c>
      <c r="Z48" s="5">
        <v>3</v>
      </c>
      <c r="AA48" s="5">
        <v>1.2</v>
      </c>
      <c r="AB48" s="5">
        <v>5.7</v>
      </c>
      <c r="AC48" s="5">
        <v>1.2</v>
      </c>
      <c r="AD48" s="5">
        <v>0.8</v>
      </c>
      <c r="AF48" s="22">
        <f t="shared" si="13"/>
        <v>2.9208333333333338</v>
      </c>
      <c r="AG48" s="22">
        <f t="shared" si="14"/>
        <v>3.5690777481335738</v>
      </c>
      <c r="AH48" s="12"/>
      <c r="AI48" s="12"/>
      <c r="AJ48" s="12"/>
      <c r="AK48" s="12"/>
      <c r="AL48" s="12"/>
    </row>
    <row r="49" spans="1:63">
      <c r="A49" s="3">
        <v>9</v>
      </c>
      <c r="B49" s="5">
        <v>1.4</v>
      </c>
      <c r="C49" s="5"/>
      <c r="D49" s="5">
        <v>2.5</v>
      </c>
      <c r="E49" s="5"/>
      <c r="F49" s="5">
        <v>1.1000000000000001</v>
      </c>
      <c r="G49" s="5"/>
      <c r="H49" s="5">
        <v>1.5</v>
      </c>
      <c r="I49" s="5">
        <v>1.7</v>
      </c>
      <c r="J49" s="5">
        <v>1.4</v>
      </c>
      <c r="K49" s="5"/>
      <c r="L49" s="5">
        <v>2.2999999999999998</v>
      </c>
      <c r="M49" s="5">
        <v>3.3</v>
      </c>
      <c r="N49" s="5"/>
      <c r="O49" s="5"/>
      <c r="P49" s="5"/>
      <c r="Q49" s="5">
        <v>0.6</v>
      </c>
      <c r="R49" s="5">
        <v>1.3</v>
      </c>
      <c r="S49" s="5"/>
      <c r="T49" s="5">
        <v>1.1000000000000001</v>
      </c>
      <c r="U49" s="5">
        <v>5.6</v>
      </c>
      <c r="V49" s="5">
        <v>2.5</v>
      </c>
      <c r="W49" s="5">
        <v>2.2999999999999998</v>
      </c>
      <c r="X49" s="5">
        <v>0.6</v>
      </c>
      <c r="Y49" s="5"/>
      <c r="Z49" s="5"/>
      <c r="AA49" s="5"/>
      <c r="AB49" s="5"/>
      <c r="AC49" s="5"/>
      <c r="AD49" s="5"/>
      <c r="AF49" s="22">
        <f t="shared" si="13"/>
        <v>1.9466666666666665</v>
      </c>
      <c r="AG49" s="22">
        <f t="shared" si="14"/>
        <v>1.2214017448088983</v>
      </c>
      <c r="AH49" s="12"/>
      <c r="AI49" s="12"/>
      <c r="AJ49" s="12"/>
      <c r="AK49" s="12"/>
      <c r="AL49" s="12"/>
    </row>
    <row r="50" spans="1:63">
      <c r="A50" s="3">
        <v>10</v>
      </c>
      <c r="B50" s="5"/>
      <c r="C50" s="5"/>
      <c r="D50" s="5"/>
      <c r="E50" s="5"/>
      <c r="F50" s="5">
        <v>1.6</v>
      </c>
      <c r="G50" s="5"/>
      <c r="H50" s="5"/>
      <c r="I50" s="5">
        <v>1.8</v>
      </c>
      <c r="J50" s="5"/>
      <c r="K50" s="5"/>
      <c r="L50" s="5">
        <v>4.4000000000000004</v>
      </c>
      <c r="M50" s="5"/>
      <c r="N50" s="5"/>
      <c r="O50" s="5"/>
      <c r="P50" s="5"/>
      <c r="Q50" s="5">
        <v>1.3</v>
      </c>
      <c r="R50" s="5"/>
      <c r="S50" s="5"/>
      <c r="T50" s="5">
        <v>1.1000000000000001</v>
      </c>
      <c r="U50" s="5">
        <v>4.5</v>
      </c>
      <c r="V50" s="5">
        <v>2.4</v>
      </c>
      <c r="W50" s="5">
        <v>2.2999999999999998</v>
      </c>
      <c r="X50" s="5"/>
      <c r="Y50" s="5">
        <v>3.6</v>
      </c>
      <c r="Z50" s="5">
        <v>3.1</v>
      </c>
      <c r="AA50" s="5">
        <v>1.4</v>
      </c>
      <c r="AB50" s="5">
        <v>5.633</v>
      </c>
      <c r="AC50" s="5">
        <v>1.7</v>
      </c>
      <c r="AD50" s="5">
        <v>1.6</v>
      </c>
      <c r="AF50" s="22">
        <f t="shared" si="13"/>
        <v>2.6023571428571435</v>
      </c>
      <c r="AG50" s="22">
        <f t="shared" si="14"/>
        <v>1.3695414043260106</v>
      </c>
      <c r="AH50" s="12"/>
      <c r="AI50" s="12"/>
      <c r="AJ50" s="12"/>
      <c r="AK50" s="12"/>
      <c r="AL50" s="12"/>
    </row>
    <row r="51" spans="1:63">
      <c r="A51" s="3">
        <v>11</v>
      </c>
      <c r="B51" s="5"/>
      <c r="C51" s="5"/>
      <c r="D51" s="5"/>
      <c r="E51" s="5"/>
      <c r="F51" s="5">
        <v>1.4</v>
      </c>
      <c r="G51" s="5"/>
      <c r="H51" s="5"/>
      <c r="I51" s="5">
        <v>3.2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>
        <v>2.2000000000000002</v>
      </c>
      <c r="W51" s="5"/>
      <c r="X51" s="5"/>
      <c r="Y51" s="5"/>
      <c r="Z51" s="5"/>
      <c r="AA51" s="5"/>
      <c r="AB51" s="5"/>
      <c r="AC51" s="5"/>
      <c r="AD51" s="5"/>
      <c r="AF51" s="22">
        <f t="shared" si="13"/>
        <v>2.2666666666666666</v>
      </c>
      <c r="AG51" s="22">
        <f t="shared" si="14"/>
        <v>0.73635740114581805</v>
      </c>
      <c r="AH51" s="12"/>
      <c r="AI51" s="12"/>
      <c r="AJ51" s="12"/>
      <c r="AK51" s="12"/>
      <c r="AL51" s="12"/>
    </row>
    <row r="52" spans="1:63">
      <c r="A52" s="3"/>
      <c r="V52">
        <v>1.8</v>
      </c>
      <c r="AF52" s="22">
        <f t="shared" si="13"/>
        <v>1.8</v>
      </c>
      <c r="AG52" s="22">
        <f t="shared" si="14"/>
        <v>0</v>
      </c>
      <c r="AH52" s="6"/>
      <c r="AI52" s="6"/>
      <c r="AJ52" s="6"/>
      <c r="AK52" s="6"/>
      <c r="AL52" s="6"/>
      <c r="AM52" s="6"/>
      <c r="AN52" s="6"/>
      <c r="AO52" s="6"/>
    </row>
    <row r="53" spans="1:63">
      <c r="A53" s="3"/>
      <c r="AF53" s="22"/>
      <c r="AG53" s="21"/>
      <c r="AH53" s="6"/>
      <c r="AI53" s="6"/>
      <c r="AJ53" s="6"/>
      <c r="AK53" s="6"/>
      <c r="AL53" s="6"/>
      <c r="AM53" s="6"/>
      <c r="AN53" s="6"/>
      <c r="AO53" s="6"/>
    </row>
    <row r="54" spans="1:63">
      <c r="A54" s="3"/>
      <c r="AF54" s="22"/>
      <c r="AG54" s="21"/>
      <c r="AH54" s="6"/>
      <c r="AI54" s="6"/>
      <c r="AJ54" s="6"/>
      <c r="AK54" s="6"/>
      <c r="AL54" s="6"/>
      <c r="AM54" s="6"/>
      <c r="AN54" s="6"/>
      <c r="AO54" s="6"/>
    </row>
    <row r="55" spans="1:63">
      <c r="A55" s="3"/>
      <c r="AF55" s="22"/>
      <c r="AG55" s="21"/>
      <c r="AH55" s="6"/>
      <c r="AI55" s="6"/>
      <c r="AJ55" s="6"/>
      <c r="AK55" s="6"/>
      <c r="AL55" s="6"/>
      <c r="AM55" s="6"/>
      <c r="AN55" s="6"/>
      <c r="AO55" s="6"/>
    </row>
    <row r="56" spans="1:63" ht="23.25">
      <c r="A56" s="3"/>
      <c r="B56" s="10" t="s">
        <v>25</v>
      </c>
      <c r="AC56" s="6"/>
      <c r="AD56" s="6"/>
      <c r="AE56" s="6"/>
      <c r="AF56" s="33"/>
      <c r="AG56" s="23"/>
      <c r="AH56" s="6"/>
      <c r="AI56" s="6"/>
      <c r="AJ56" s="6"/>
      <c r="AK56" s="6"/>
      <c r="AL56" s="6"/>
      <c r="AM56" s="6"/>
      <c r="AN56" s="6"/>
      <c r="AO56" s="6"/>
    </row>
    <row r="57" spans="1:63">
      <c r="A57" s="4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40"/>
      <c r="AD57" s="40"/>
      <c r="AE57" s="40"/>
      <c r="AF57" s="43" t="s">
        <v>1</v>
      </c>
      <c r="AG57" s="43" t="s">
        <v>2</v>
      </c>
    </row>
    <row r="58" spans="1:63">
      <c r="A58" s="45">
        <v>-3</v>
      </c>
      <c r="B58" s="38"/>
      <c r="C58" s="38"/>
      <c r="D58" s="38">
        <f>D46</f>
        <v>2.2000000000000002</v>
      </c>
      <c r="E58" s="38">
        <f>E42</f>
        <v>0.5</v>
      </c>
      <c r="F58" s="38">
        <f t="shared" ref="F58:F63" si="15">F41</f>
        <v>0.2</v>
      </c>
      <c r="G58" s="38">
        <f t="shared" ref="G58:G63" si="16">G42</f>
        <v>0.3</v>
      </c>
      <c r="H58" s="38"/>
      <c r="I58" s="38">
        <f t="shared" ref="I58:I63" si="17">I44</f>
        <v>0.8</v>
      </c>
      <c r="J58" s="38"/>
      <c r="K58" s="38"/>
      <c r="L58" s="38">
        <f t="shared" ref="L58:M63" si="18">L44</f>
        <v>1.1000000000000001</v>
      </c>
      <c r="M58" s="38">
        <f t="shared" si="18"/>
        <v>3.2</v>
      </c>
      <c r="N58" s="38">
        <f>N41</f>
        <v>0.25</v>
      </c>
      <c r="O58" s="38">
        <f t="shared" ref="O58:P63" si="19">O43</f>
        <v>0.9</v>
      </c>
      <c r="P58" s="38">
        <f t="shared" si="19"/>
        <v>1.2</v>
      </c>
      <c r="Q58" s="38"/>
      <c r="R58" s="38"/>
      <c r="S58" s="38">
        <f t="shared" ref="S58:S63" si="20">S41</f>
        <v>1.45</v>
      </c>
      <c r="T58" s="38">
        <f t="shared" ref="T58:T63" si="21">T44</f>
        <v>0.9</v>
      </c>
      <c r="U58" s="38"/>
      <c r="V58" s="38">
        <f>V49</f>
        <v>2.5</v>
      </c>
      <c r="W58" s="38">
        <f t="shared" ref="W58:W63" si="22">W43</f>
        <v>1.9</v>
      </c>
      <c r="X58" s="38">
        <f>X41</f>
        <v>0.18</v>
      </c>
      <c r="Y58" s="38"/>
      <c r="Z58" s="38"/>
      <c r="AA58" s="38">
        <f t="shared" ref="AA58:AC59" si="23">AA41</f>
        <v>0.35</v>
      </c>
      <c r="AB58" s="38">
        <f t="shared" si="23"/>
        <v>0.25</v>
      </c>
      <c r="AC58" s="40">
        <f t="shared" si="23"/>
        <v>0.15</v>
      </c>
      <c r="AD58" s="40"/>
      <c r="AE58" s="40"/>
      <c r="AF58" s="42">
        <f t="shared" ref="AF58:AF63" si="24">AVERAGE(B58:AE58)</f>
        <v>1.0183333333333333</v>
      </c>
      <c r="AG58" s="41">
        <f t="shared" ref="AG58:AG63" si="25">_xlfn.STDEV.P(B58:AE58)</f>
        <v>0.88093542454723828</v>
      </c>
    </row>
    <row r="59" spans="1:63">
      <c r="A59" s="45">
        <v>-2</v>
      </c>
      <c r="B59" s="38">
        <f>B43</f>
        <v>0.9</v>
      </c>
      <c r="C59" s="38">
        <f>C43</f>
        <v>1.6</v>
      </c>
      <c r="D59" s="38">
        <f>D47</f>
        <v>2</v>
      </c>
      <c r="E59" s="38">
        <f>E43</f>
        <v>0.6</v>
      </c>
      <c r="F59" s="38">
        <f t="shared" si="15"/>
        <v>0.2</v>
      </c>
      <c r="G59" s="38">
        <f t="shared" si="16"/>
        <v>0.4</v>
      </c>
      <c r="H59" s="38"/>
      <c r="I59" s="38">
        <f t="shared" si="17"/>
        <v>1</v>
      </c>
      <c r="J59" s="38"/>
      <c r="K59" s="38"/>
      <c r="L59" s="38">
        <f t="shared" si="18"/>
        <v>1.1000000000000001</v>
      </c>
      <c r="M59" s="38">
        <f t="shared" si="18"/>
        <v>2.6</v>
      </c>
      <c r="N59" s="38">
        <f>N42</f>
        <v>0.5</v>
      </c>
      <c r="O59" s="38">
        <f t="shared" si="19"/>
        <v>0.7</v>
      </c>
      <c r="P59" s="38">
        <f t="shared" si="19"/>
        <v>1.7</v>
      </c>
      <c r="Q59" s="38">
        <f>Q41</f>
        <v>0.25</v>
      </c>
      <c r="R59" s="38"/>
      <c r="S59" s="38">
        <f t="shared" si="20"/>
        <v>1.1000000000000001</v>
      </c>
      <c r="T59" s="38">
        <f t="shared" si="21"/>
        <v>0.8</v>
      </c>
      <c r="U59" s="38"/>
      <c r="V59" s="38">
        <f>V50</f>
        <v>2.4</v>
      </c>
      <c r="W59" s="38">
        <f t="shared" si="22"/>
        <v>2.2999999999999998</v>
      </c>
      <c r="X59" s="38">
        <f>X42</f>
        <v>0.1</v>
      </c>
      <c r="Y59" s="38">
        <f>Y44</f>
        <v>2.1</v>
      </c>
      <c r="Z59" s="38"/>
      <c r="AA59" s="38">
        <f t="shared" si="23"/>
        <v>0.6</v>
      </c>
      <c r="AB59" s="38">
        <f t="shared" si="23"/>
        <v>0.3</v>
      </c>
      <c r="AC59" s="40">
        <f t="shared" si="23"/>
        <v>0.4</v>
      </c>
      <c r="AD59" s="40">
        <f>AD46</f>
        <v>0.4</v>
      </c>
      <c r="AE59" s="40"/>
      <c r="AF59" s="42">
        <f t="shared" si="24"/>
        <v>1.0456521739130435</v>
      </c>
      <c r="AG59" s="41">
        <f t="shared" si="25"/>
        <v>0.76711104624942161</v>
      </c>
    </row>
    <row r="60" spans="1:63">
      <c r="A60" s="45">
        <v>-1</v>
      </c>
      <c r="B60" s="38"/>
      <c r="C60" s="38"/>
      <c r="D60" s="38">
        <f>D48</f>
        <v>2.5</v>
      </c>
      <c r="E60" s="38">
        <f>E44</f>
        <v>0.6</v>
      </c>
      <c r="F60" s="38">
        <f t="shared" si="15"/>
        <v>0.3</v>
      </c>
      <c r="G60" s="38">
        <f t="shared" si="16"/>
        <v>0.4</v>
      </c>
      <c r="H60" s="38"/>
      <c r="I60" s="38">
        <f t="shared" si="17"/>
        <v>0.9</v>
      </c>
      <c r="J60" s="38"/>
      <c r="K60" s="38"/>
      <c r="L60" s="38">
        <f t="shared" si="18"/>
        <v>2.6</v>
      </c>
      <c r="M60" s="38">
        <f t="shared" si="18"/>
        <v>4</v>
      </c>
      <c r="N60" s="38">
        <f>N43</f>
        <v>0.9</v>
      </c>
      <c r="O60" s="38">
        <f t="shared" si="19"/>
        <v>1.2</v>
      </c>
      <c r="P60" s="38">
        <f t="shared" si="19"/>
        <v>2.2999999999999998</v>
      </c>
      <c r="Q60" s="38">
        <f>Q42</f>
        <v>0.4</v>
      </c>
      <c r="R60" s="38"/>
      <c r="S60" s="38">
        <f t="shared" si="20"/>
        <v>1.1000000000000001</v>
      </c>
      <c r="T60" s="38">
        <f t="shared" si="21"/>
        <v>1.1000000000000001</v>
      </c>
      <c r="U60" s="38">
        <f>U41</f>
        <v>1.2</v>
      </c>
      <c r="V60" s="38">
        <f>V51</f>
        <v>2.2000000000000002</v>
      </c>
      <c r="W60" s="38">
        <f t="shared" si="22"/>
        <v>2.2000000000000002</v>
      </c>
      <c r="X60" s="38"/>
      <c r="Y60" s="38"/>
      <c r="Z60" s="38"/>
      <c r="AA60" s="38"/>
      <c r="AB60" s="38"/>
      <c r="AC60" s="40"/>
      <c r="AD60" s="40"/>
      <c r="AE60" s="40"/>
      <c r="AF60" s="42">
        <f t="shared" si="24"/>
        <v>1.4937499999999999</v>
      </c>
      <c r="AG60" s="41">
        <f t="shared" si="25"/>
        <v>0.99904251035679181</v>
      </c>
    </row>
    <row r="61" spans="1:63">
      <c r="A61" s="45">
        <v>0</v>
      </c>
      <c r="B61" s="44">
        <f>B45</f>
        <v>1.4</v>
      </c>
      <c r="C61" s="44">
        <f>C45</f>
        <v>3.4</v>
      </c>
      <c r="D61" s="44">
        <f>D49</f>
        <v>2.5</v>
      </c>
      <c r="E61" s="44">
        <f>E45</f>
        <v>1.3</v>
      </c>
      <c r="F61" s="44">
        <f t="shared" si="15"/>
        <v>0.4</v>
      </c>
      <c r="G61" s="44">
        <f t="shared" si="16"/>
        <v>0.7</v>
      </c>
      <c r="H61" s="44"/>
      <c r="I61" s="44">
        <f t="shared" si="17"/>
        <v>1</v>
      </c>
      <c r="J61" s="44"/>
      <c r="K61" s="44">
        <f>K41</f>
        <v>0.4</v>
      </c>
      <c r="L61" s="44">
        <f t="shared" si="18"/>
        <v>2.1</v>
      </c>
      <c r="M61" s="44">
        <f t="shared" si="18"/>
        <v>3.1</v>
      </c>
      <c r="N61" s="44">
        <f>N44</f>
        <v>1</v>
      </c>
      <c r="O61" s="44">
        <f t="shared" si="19"/>
        <v>0.9</v>
      </c>
      <c r="P61" s="44">
        <f t="shared" si="19"/>
        <v>2.4</v>
      </c>
      <c r="Q61" s="44">
        <f>Q43</f>
        <v>0.4</v>
      </c>
      <c r="R61" s="44"/>
      <c r="S61" s="44">
        <f t="shared" si="20"/>
        <v>1.2</v>
      </c>
      <c r="T61" s="44">
        <f t="shared" si="21"/>
        <v>1.4</v>
      </c>
      <c r="U61" s="44">
        <f>U42</f>
        <v>2.4</v>
      </c>
      <c r="V61" s="44">
        <f>V52</f>
        <v>1.8</v>
      </c>
      <c r="W61" s="44">
        <f t="shared" si="22"/>
        <v>2.2999999999999998</v>
      </c>
      <c r="X61" s="44">
        <f>X44</f>
        <v>0.3</v>
      </c>
      <c r="Y61" s="44">
        <f>Y46</f>
        <v>2.7</v>
      </c>
      <c r="Z61" s="44"/>
      <c r="AA61" s="44">
        <f>AA44</f>
        <v>0.7</v>
      </c>
      <c r="AB61" s="44">
        <f>AB44</f>
        <v>0.4</v>
      </c>
      <c r="AC61" s="44">
        <f>AC44</f>
        <v>0.6</v>
      </c>
      <c r="AD61" s="44">
        <f>AD48</f>
        <v>0.8</v>
      </c>
      <c r="AE61" s="44"/>
      <c r="AF61" s="42">
        <f t="shared" si="24"/>
        <v>1.4239999999999997</v>
      </c>
      <c r="AG61" s="41">
        <f t="shared" si="25"/>
        <v>0.91750967297353336</v>
      </c>
    </row>
    <row r="62" spans="1:63">
      <c r="A62" s="45">
        <v>1</v>
      </c>
      <c r="B62" s="38"/>
      <c r="C62" s="38"/>
      <c r="D62" s="38"/>
      <c r="E62" s="38">
        <f>E46</f>
        <v>1.2</v>
      </c>
      <c r="F62" s="38">
        <f t="shared" si="15"/>
        <v>0.4</v>
      </c>
      <c r="G62" s="38">
        <f t="shared" si="16"/>
        <v>0.6</v>
      </c>
      <c r="H62" s="38"/>
      <c r="I62" s="38">
        <f t="shared" si="17"/>
        <v>1.2</v>
      </c>
      <c r="J62" s="38"/>
      <c r="K62" s="38">
        <f>K42</f>
        <v>0.1</v>
      </c>
      <c r="L62" s="38">
        <f t="shared" si="18"/>
        <v>0</v>
      </c>
      <c r="M62" s="38">
        <f t="shared" si="18"/>
        <v>3.4</v>
      </c>
      <c r="N62" s="38"/>
      <c r="O62" s="38">
        <f t="shared" si="19"/>
        <v>0.8</v>
      </c>
      <c r="P62" s="38">
        <f t="shared" si="19"/>
        <v>2.6</v>
      </c>
      <c r="Q62" s="38">
        <f>Q44</f>
        <v>0.5</v>
      </c>
      <c r="R62" s="38"/>
      <c r="S62" s="38">
        <f t="shared" si="20"/>
        <v>10</v>
      </c>
      <c r="T62" s="38">
        <f t="shared" si="21"/>
        <v>1</v>
      </c>
      <c r="U62" s="38">
        <f>U43</f>
        <v>2.2999999999999998</v>
      </c>
      <c r="V62" s="38"/>
      <c r="W62" s="38">
        <f t="shared" si="22"/>
        <v>1.9</v>
      </c>
      <c r="X62" s="38"/>
      <c r="Y62" s="38"/>
      <c r="Z62" s="38"/>
      <c r="AA62" s="38"/>
      <c r="AB62" s="38"/>
      <c r="AC62" s="40"/>
      <c r="AD62" s="40"/>
      <c r="AE62" s="40"/>
      <c r="AF62" s="42">
        <f t="shared" si="24"/>
        <v>1.8571428571428572</v>
      </c>
      <c r="AG62" s="41">
        <f t="shared" si="25"/>
        <v>2.4529033193090903</v>
      </c>
    </row>
    <row r="63" spans="1:63">
      <c r="A63" s="45">
        <v>2</v>
      </c>
      <c r="B63" s="38">
        <f>B47</f>
        <v>1.5</v>
      </c>
      <c r="C63" s="38"/>
      <c r="D63" s="38"/>
      <c r="E63" s="38"/>
      <c r="F63" s="38">
        <f t="shared" si="15"/>
        <v>0.5</v>
      </c>
      <c r="G63" s="38">
        <f t="shared" si="16"/>
        <v>1</v>
      </c>
      <c r="H63" s="38"/>
      <c r="I63" s="38">
        <f t="shared" si="17"/>
        <v>1.7</v>
      </c>
      <c r="J63" s="38"/>
      <c r="K63" s="38">
        <f>K43</f>
        <v>0.2</v>
      </c>
      <c r="L63" s="38">
        <f t="shared" si="18"/>
        <v>2.2999999999999998</v>
      </c>
      <c r="M63" s="38">
        <f t="shared" si="18"/>
        <v>3.3</v>
      </c>
      <c r="N63" s="38"/>
      <c r="O63" s="38">
        <f t="shared" si="19"/>
        <v>13</v>
      </c>
      <c r="P63" s="38">
        <f t="shared" si="19"/>
        <v>3.2</v>
      </c>
      <c r="Q63" s="38">
        <f>Q45</f>
        <v>0.5</v>
      </c>
      <c r="R63" s="38"/>
      <c r="S63" s="38">
        <f t="shared" si="20"/>
        <v>8.1999999999999993</v>
      </c>
      <c r="T63" s="38">
        <f t="shared" si="21"/>
        <v>1.1000000000000001</v>
      </c>
      <c r="U63" s="38">
        <f>U44</f>
        <v>2.4</v>
      </c>
      <c r="V63" s="38"/>
      <c r="W63" s="38">
        <f t="shared" si="22"/>
        <v>2.5</v>
      </c>
      <c r="X63" s="38">
        <f>X46</f>
        <v>0.4</v>
      </c>
      <c r="Y63" s="38">
        <f>Y48</f>
        <v>3.1</v>
      </c>
      <c r="Z63" s="38"/>
      <c r="AA63" s="38">
        <f>AA46</f>
        <v>1.1000000000000001</v>
      </c>
      <c r="AB63" s="38">
        <f>AB46</f>
        <v>0.6</v>
      </c>
      <c r="AC63" s="40">
        <f>AC46</f>
        <v>1.2</v>
      </c>
      <c r="AD63" s="40">
        <f>AD50</f>
        <v>1.6</v>
      </c>
      <c r="AE63" s="40"/>
      <c r="AF63" s="42">
        <f t="shared" si="24"/>
        <v>2.4700000000000002</v>
      </c>
      <c r="AG63" s="41">
        <f t="shared" si="25"/>
        <v>2.9654847833027236</v>
      </c>
    </row>
    <row r="64" spans="1:6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33"/>
      <c r="AG64" s="23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4"/>
      <c r="AG65" s="23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F66" s="22"/>
      <c r="AG66" s="21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AF67" s="22"/>
      <c r="AG67" s="21"/>
    </row>
    <row r="68" spans="1:63">
      <c r="AF68" s="22"/>
      <c r="AG68" s="21"/>
    </row>
    <row r="69" spans="1:63" ht="23.25">
      <c r="A69" s="3"/>
      <c r="B69" s="10" t="s">
        <v>33</v>
      </c>
      <c r="C69" s="3"/>
      <c r="D69" s="3"/>
      <c r="E69" s="3"/>
      <c r="F69" s="3"/>
      <c r="G69" s="3"/>
      <c r="AF69" s="22"/>
      <c r="AG69" s="21"/>
    </row>
    <row r="70" spans="1:63">
      <c r="A70" s="3" t="s">
        <v>0</v>
      </c>
      <c r="B70" s="3">
        <f>'Fig 2d cuEPSP&amp; OI rel to LTS'!B3</f>
        <v>170524</v>
      </c>
      <c r="C70" s="3">
        <f>'Fig 2d cuEPSP&amp; OI rel to LTS'!C3</f>
        <v>170530</v>
      </c>
      <c r="D70" s="3">
        <f>'Fig 2d cuEPSP&amp; OI rel to LTS'!D3</f>
        <v>170904</v>
      </c>
      <c r="E70" s="3">
        <f>'Fig 2d cuEPSP&amp; OI rel to LTS'!E3</f>
        <v>170905</v>
      </c>
      <c r="F70" s="3">
        <f>'Fig 2d cuEPSP&amp; OI rel to LTS'!F3</f>
        <v>170907</v>
      </c>
      <c r="G70" s="3">
        <f>'Fig 2d cuEPSP&amp; OI rel to LTS'!G3</f>
        <v>170918</v>
      </c>
      <c r="H70" s="3">
        <f>'Fig 2d cuEPSP&amp; OI rel to LTS'!H3</f>
        <v>171115</v>
      </c>
      <c r="I70" s="3">
        <f>'Fig 2d cuEPSP&amp; OI rel to LTS'!I3</f>
        <v>171222</v>
      </c>
      <c r="J70" s="3" t="str">
        <f>'Fig 2d cuEPSP&amp; OI rel to LTS'!J3</f>
        <v>171222 set2</v>
      </c>
      <c r="K70" s="3">
        <f>'Fig 2d cuEPSP&amp; OI rel to LTS'!K3</f>
        <v>180115</v>
      </c>
      <c r="L70" s="3">
        <f>'Fig 2d cuEPSP&amp; OI rel to LTS'!L3</f>
        <v>180116</v>
      </c>
      <c r="M70" s="3">
        <f>'Fig 2d cuEPSP&amp; OI rel to LTS'!M3</f>
        <v>180119</v>
      </c>
      <c r="N70" s="3">
        <f>'Fig 2d cuEPSP&amp; OI rel to LTS'!N3</f>
        <v>180128</v>
      </c>
      <c r="O70" s="3" t="str">
        <f>'Fig 2d cuEPSP&amp; OI rel to LTS'!O3</f>
        <v>180321 cell2</v>
      </c>
      <c r="P70" s="3" t="str">
        <f>'Fig 2d cuEPSP&amp; OI rel to LTS'!P3</f>
        <v>180321 cell3</v>
      </c>
      <c r="Q70" s="3">
        <f>'Fig 2d cuEPSP&amp; OI rel to LTS'!Q3</f>
        <v>180329</v>
      </c>
      <c r="R70" s="7">
        <f>'Fig 2d cuEPSP&amp; OI rel to LTS'!R3</f>
        <v>180403</v>
      </c>
      <c r="S70" s="7">
        <f>'Fig 2d cuEPSP&amp; OI rel to LTS'!S3</f>
        <v>180417</v>
      </c>
      <c r="T70" s="3">
        <f>'Fig 2d cuEPSP&amp; OI rel to LTS'!T3</f>
        <v>180418</v>
      </c>
      <c r="U70" s="3">
        <f>'Fig 2d cuEPSP&amp; OI rel to LTS'!U3</f>
        <v>180525</v>
      </c>
      <c r="V70" s="3">
        <f>'Fig 2d cuEPSP&amp; OI rel to LTS'!V3</f>
        <v>180606</v>
      </c>
      <c r="W70" s="3">
        <f>'Fig 2d cuEPSP&amp; OI rel to LTS'!W3</f>
        <v>180620</v>
      </c>
      <c r="X70" s="3">
        <f>'Fig 2d cuEPSP&amp; OI rel to LTS'!X3</f>
        <v>180725</v>
      </c>
      <c r="Y70" s="3">
        <f>'Fig 2d cuEPSP&amp; OI rel to LTS'!Y3</f>
        <v>181004</v>
      </c>
      <c r="Z70" s="3">
        <f>'Fig 2d cuEPSP&amp; OI rel to LTS'!Z3</f>
        <v>181018</v>
      </c>
      <c r="AA70" s="3">
        <f>'Fig 2d cuEPSP&amp; OI rel to LTS'!AA3</f>
        <v>190121</v>
      </c>
      <c r="AB70" s="3">
        <f>'Fig 2d cuEPSP&amp; OI rel to LTS'!AB3</f>
        <v>190225</v>
      </c>
      <c r="AC70" s="3">
        <f>'Fig 2d cuEPSP&amp; OI rel to LTS'!AC3</f>
        <v>190304</v>
      </c>
      <c r="AD70" s="3">
        <f>'Fig 2d cuEPSP&amp; OI rel to LTS'!AD3</f>
        <v>191009</v>
      </c>
      <c r="AF70" s="43" t="s">
        <v>1</v>
      </c>
      <c r="AG70" s="43" t="s">
        <v>2</v>
      </c>
    </row>
    <row r="71" spans="1:63">
      <c r="A71" s="3">
        <v>1</v>
      </c>
      <c r="B71" s="5">
        <v>48.3</v>
      </c>
      <c r="C71" s="5">
        <v>90</v>
      </c>
      <c r="D71" s="5">
        <v>37.9</v>
      </c>
      <c r="E71" s="5">
        <v>42.5</v>
      </c>
      <c r="F71" s="5">
        <v>20.5</v>
      </c>
      <c r="G71" s="5"/>
      <c r="H71" s="5">
        <v>77.5</v>
      </c>
      <c r="I71" s="5">
        <v>30</v>
      </c>
      <c r="J71" s="5">
        <v>22</v>
      </c>
      <c r="K71" s="5"/>
      <c r="L71" s="5"/>
      <c r="M71" s="5"/>
      <c r="N71" s="5">
        <v>75</v>
      </c>
      <c r="O71" s="5">
        <v>50</v>
      </c>
      <c r="P71" s="5">
        <v>37.5</v>
      </c>
      <c r="Q71" s="5">
        <v>75</v>
      </c>
      <c r="R71" s="5">
        <v>80</v>
      </c>
      <c r="S71" s="5">
        <v>30</v>
      </c>
      <c r="T71" s="5">
        <v>32.5</v>
      </c>
      <c r="U71" s="5">
        <v>45</v>
      </c>
      <c r="V71" s="5">
        <v>14</v>
      </c>
      <c r="W71" s="5">
        <v>112.5</v>
      </c>
      <c r="X71" s="5"/>
      <c r="Y71" s="5">
        <v>52.5</v>
      </c>
      <c r="Z71" s="5">
        <v>32</v>
      </c>
      <c r="AA71" s="5">
        <v>37.5</v>
      </c>
      <c r="AB71" s="5">
        <v>23</v>
      </c>
      <c r="AC71" s="5">
        <v>30</v>
      </c>
      <c r="AD71" s="5">
        <v>7</v>
      </c>
      <c r="AF71" s="67">
        <f t="shared" ref="AF71:AF82" si="26">AVERAGE(B71:AE71)</f>
        <v>45.925000000000004</v>
      </c>
      <c r="AG71" s="67">
        <f t="shared" ref="AG71:AG82" si="27">_xlfn.STDEV.P(B71:AE71)</f>
        <v>25.756686025185772</v>
      </c>
    </row>
    <row r="72" spans="1:63">
      <c r="A72" s="3">
        <v>2</v>
      </c>
      <c r="B72" s="5"/>
      <c r="C72" s="5"/>
      <c r="D72" s="5"/>
      <c r="E72" s="5">
        <v>30</v>
      </c>
      <c r="F72" s="5">
        <v>60</v>
      </c>
      <c r="G72" s="5"/>
      <c r="H72" s="5">
        <v>23</v>
      </c>
      <c r="I72" s="5">
        <v>67</v>
      </c>
      <c r="J72" s="5">
        <v>14</v>
      </c>
      <c r="K72" s="5"/>
      <c r="L72" s="5">
        <v>80</v>
      </c>
      <c r="M72" s="5">
        <v>12</v>
      </c>
      <c r="N72" s="5">
        <v>90</v>
      </c>
      <c r="O72" s="5">
        <v>50</v>
      </c>
      <c r="P72" s="5">
        <v>100</v>
      </c>
      <c r="Q72" s="5">
        <v>90</v>
      </c>
      <c r="R72" s="5">
        <v>45</v>
      </c>
      <c r="S72" s="5">
        <v>40</v>
      </c>
      <c r="T72" s="5">
        <v>35</v>
      </c>
      <c r="U72" s="5">
        <v>65</v>
      </c>
      <c r="V72" s="5">
        <v>70</v>
      </c>
      <c r="W72" s="5">
        <v>82</v>
      </c>
      <c r="X72" s="5">
        <v>10</v>
      </c>
      <c r="Y72" s="5">
        <v>48</v>
      </c>
      <c r="Z72" s="5">
        <v>25</v>
      </c>
      <c r="AA72" s="5">
        <v>40</v>
      </c>
      <c r="AB72" s="5">
        <v>33</v>
      </c>
      <c r="AC72" s="5">
        <v>70</v>
      </c>
      <c r="AD72" s="5" t="s">
        <v>8</v>
      </c>
      <c r="AF72" s="67">
        <f t="shared" si="26"/>
        <v>51.260869565217391</v>
      </c>
      <c r="AG72" s="67">
        <f t="shared" si="27"/>
        <v>26.241714868580072</v>
      </c>
    </row>
    <row r="73" spans="1:63">
      <c r="A73" s="3">
        <v>3</v>
      </c>
      <c r="B73" s="5">
        <v>150</v>
      </c>
      <c r="C73" s="5">
        <v>70</v>
      </c>
      <c r="D73" s="5">
        <v>40</v>
      </c>
      <c r="E73" s="5">
        <v>70</v>
      </c>
      <c r="F73" s="5">
        <v>35</v>
      </c>
      <c r="G73" s="5"/>
      <c r="H73" s="5">
        <v>102</v>
      </c>
      <c r="I73" s="5">
        <v>38</v>
      </c>
      <c r="J73" s="5">
        <v>21</v>
      </c>
      <c r="K73" s="5">
        <v>18</v>
      </c>
      <c r="L73" s="5">
        <v>110</v>
      </c>
      <c r="M73" s="5">
        <v>20</v>
      </c>
      <c r="N73" s="5">
        <v>90</v>
      </c>
      <c r="O73" s="5">
        <v>50</v>
      </c>
      <c r="P73" s="5">
        <v>50</v>
      </c>
      <c r="Q73" s="5">
        <v>95</v>
      </c>
      <c r="R73" s="5">
        <v>100</v>
      </c>
      <c r="S73" s="5"/>
      <c r="T73" s="5">
        <v>40</v>
      </c>
      <c r="U73" s="5">
        <v>120</v>
      </c>
      <c r="V73" s="5">
        <v>35</v>
      </c>
      <c r="W73" s="5">
        <v>125</v>
      </c>
      <c r="X73" s="5"/>
      <c r="Y73" s="5"/>
      <c r="Z73" s="5"/>
      <c r="AA73" s="5"/>
      <c r="AB73" s="5"/>
      <c r="AC73" s="5"/>
      <c r="AD73" s="5"/>
      <c r="AF73" s="67">
        <f t="shared" si="26"/>
        <v>68.95</v>
      </c>
      <c r="AG73" s="67">
        <f t="shared" si="27"/>
        <v>38.81426928334475</v>
      </c>
    </row>
    <row r="74" spans="1:63">
      <c r="A74" s="3">
        <v>4</v>
      </c>
      <c r="B74" s="5"/>
      <c r="C74" s="5"/>
      <c r="D74" s="5">
        <v>60</v>
      </c>
      <c r="E74" s="5">
        <v>90</v>
      </c>
      <c r="F74" s="5">
        <v>60</v>
      </c>
      <c r="G74" s="5">
        <v>160</v>
      </c>
      <c r="H74" s="5">
        <v>105</v>
      </c>
      <c r="I74" s="5"/>
      <c r="J74" s="5"/>
      <c r="K74" s="5">
        <v>27</v>
      </c>
      <c r="L74" s="5">
        <v>90</v>
      </c>
      <c r="M74" s="5">
        <v>70</v>
      </c>
      <c r="N74" s="5">
        <v>110</v>
      </c>
      <c r="O74" s="5">
        <v>40</v>
      </c>
      <c r="P74" s="5">
        <v>140</v>
      </c>
      <c r="Q74" s="5">
        <v>170</v>
      </c>
      <c r="R74" s="5">
        <v>120</v>
      </c>
      <c r="S74" s="5">
        <v>60</v>
      </c>
      <c r="T74" s="5">
        <v>55</v>
      </c>
      <c r="U74" s="5">
        <v>100</v>
      </c>
      <c r="V74" s="5">
        <v>90</v>
      </c>
      <c r="W74" s="5">
        <v>97</v>
      </c>
      <c r="X74" s="5">
        <v>100</v>
      </c>
      <c r="Y74" s="5">
        <v>52</v>
      </c>
      <c r="Z74" s="5">
        <v>46</v>
      </c>
      <c r="AA74" s="5">
        <v>55</v>
      </c>
      <c r="AB74" s="5">
        <v>50</v>
      </c>
      <c r="AC74" s="5">
        <v>60</v>
      </c>
      <c r="AD74" s="5" t="s">
        <v>8</v>
      </c>
      <c r="AF74" s="67">
        <f t="shared" si="26"/>
        <v>83.625</v>
      </c>
      <c r="AG74" s="67">
        <f t="shared" si="27"/>
        <v>36.797659006155996</v>
      </c>
    </row>
    <row r="75" spans="1:63">
      <c r="A75" s="3">
        <v>5</v>
      </c>
      <c r="B75" s="5">
        <v>180</v>
      </c>
      <c r="C75" s="5">
        <v>85</v>
      </c>
      <c r="D75" s="5">
        <v>40</v>
      </c>
      <c r="E75" s="5">
        <v>100</v>
      </c>
      <c r="F75" s="5">
        <v>90</v>
      </c>
      <c r="G75" s="5">
        <v>220</v>
      </c>
      <c r="H75" s="5">
        <v>37</v>
      </c>
      <c r="I75" s="5">
        <v>130</v>
      </c>
      <c r="J75" s="5"/>
      <c r="K75" s="5"/>
      <c r="L75" s="5">
        <v>85</v>
      </c>
      <c r="M75" s="5">
        <v>19</v>
      </c>
      <c r="N75" s="5"/>
      <c r="O75" s="5">
        <v>50</v>
      </c>
      <c r="P75" s="5">
        <v>130</v>
      </c>
      <c r="Q75" s="5">
        <v>160</v>
      </c>
      <c r="R75" s="5">
        <v>115</v>
      </c>
      <c r="S75" s="5">
        <v>65</v>
      </c>
      <c r="T75" s="5">
        <v>35</v>
      </c>
      <c r="U75" s="5">
        <v>130</v>
      </c>
      <c r="V75" s="5">
        <v>50</v>
      </c>
      <c r="W75" s="5"/>
      <c r="X75" s="5"/>
      <c r="Y75" s="5"/>
      <c r="Z75" s="5"/>
      <c r="AA75" s="5"/>
      <c r="AB75" s="5"/>
      <c r="AC75" s="5"/>
      <c r="AD75" s="5"/>
      <c r="AF75" s="67">
        <f t="shared" si="26"/>
        <v>95.611111111111114</v>
      </c>
      <c r="AG75" s="67">
        <f t="shared" si="27"/>
        <v>53.804315077767271</v>
      </c>
    </row>
    <row r="76" spans="1:63">
      <c r="A76" s="3">
        <v>6</v>
      </c>
      <c r="B76" s="5"/>
      <c r="C76" s="5"/>
      <c r="D76" s="5">
        <v>75</v>
      </c>
      <c r="E76" s="5">
        <v>120</v>
      </c>
      <c r="F76" s="5">
        <v>40</v>
      </c>
      <c r="G76" s="5"/>
      <c r="H76" s="5"/>
      <c r="I76" s="5">
        <v>200</v>
      </c>
      <c r="J76" s="5">
        <v>70</v>
      </c>
      <c r="K76" s="5">
        <v>286</v>
      </c>
      <c r="L76" s="5">
        <v>90</v>
      </c>
      <c r="M76" s="5"/>
      <c r="N76" s="5"/>
      <c r="O76" s="5">
        <v>80</v>
      </c>
      <c r="P76" s="5">
        <v>110</v>
      </c>
      <c r="Q76" s="5">
        <v>130</v>
      </c>
      <c r="R76" s="5">
        <v>170</v>
      </c>
      <c r="S76" s="5">
        <v>80</v>
      </c>
      <c r="T76" s="5">
        <v>50</v>
      </c>
      <c r="U76" s="5">
        <v>110</v>
      </c>
      <c r="V76" s="5" t="s">
        <v>8</v>
      </c>
      <c r="W76" s="5">
        <v>220</v>
      </c>
      <c r="X76" s="5">
        <v>160</v>
      </c>
      <c r="Y76" s="5">
        <v>85</v>
      </c>
      <c r="Z76" s="5">
        <v>50</v>
      </c>
      <c r="AA76" s="5">
        <v>40</v>
      </c>
      <c r="AB76" s="5">
        <v>28</v>
      </c>
      <c r="AC76" s="5">
        <v>80</v>
      </c>
      <c r="AD76" s="5" t="s">
        <v>8</v>
      </c>
      <c r="AF76" s="67">
        <f t="shared" si="26"/>
        <v>108.28571428571429</v>
      </c>
      <c r="AG76" s="67">
        <f t="shared" si="27"/>
        <v>64.729578766951192</v>
      </c>
    </row>
    <row r="77" spans="1:63">
      <c r="A77" s="3">
        <v>7</v>
      </c>
      <c r="B77" s="5">
        <v>230</v>
      </c>
      <c r="C77" s="5"/>
      <c r="D77" s="5">
        <v>70</v>
      </c>
      <c r="E77" s="5"/>
      <c r="F77" s="5">
        <v>80</v>
      </c>
      <c r="G77" s="5">
        <v>200</v>
      </c>
      <c r="H77" s="5">
        <v>84</v>
      </c>
      <c r="I77" s="5"/>
      <c r="J77" s="5"/>
      <c r="K77" s="5">
        <v>115</v>
      </c>
      <c r="L77" s="5">
        <v>90</v>
      </c>
      <c r="M77" s="5"/>
      <c r="N77" s="5"/>
      <c r="O77" s="5">
        <v>80</v>
      </c>
      <c r="P77" s="5">
        <v>160</v>
      </c>
      <c r="Q77" s="5">
        <v>150</v>
      </c>
      <c r="R77" s="5">
        <v>110</v>
      </c>
      <c r="S77" s="5">
        <v>25</v>
      </c>
      <c r="T77" s="5">
        <v>50</v>
      </c>
      <c r="U77" s="5">
        <v>150</v>
      </c>
      <c r="V77" s="5">
        <v>70</v>
      </c>
      <c r="W77" s="5">
        <v>190</v>
      </c>
      <c r="X77" s="5"/>
      <c r="Y77" s="5"/>
      <c r="Z77" s="5"/>
      <c r="AA77" s="5"/>
      <c r="AB77" s="5"/>
      <c r="AC77" s="5"/>
      <c r="AD77" s="5"/>
      <c r="AF77" s="67">
        <f t="shared" si="26"/>
        <v>115.875</v>
      </c>
      <c r="AG77" s="67">
        <f t="shared" si="27"/>
        <v>56.443417463863753</v>
      </c>
    </row>
    <row r="78" spans="1:63">
      <c r="A78" s="3">
        <v>8</v>
      </c>
      <c r="B78" s="5"/>
      <c r="C78" s="5"/>
      <c r="D78" s="5">
        <v>45</v>
      </c>
      <c r="E78" s="5"/>
      <c r="F78" s="5"/>
      <c r="G78" s="5">
        <v>200</v>
      </c>
      <c r="H78" s="5">
        <v>77</v>
      </c>
      <c r="I78" s="5">
        <v>260</v>
      </c>
      <c r="J78" s="5">
        <v>26</v>
      </c>
      <c r="K78" s="5">
        <v>319</v>
      </c>
      <c r="L78" s="5"/>
      <c r="M78" s="5">
        <v>95</v>
      </c>
      <c r="N78" s="5"/>
      <c r="O78" s="5">
        <v>28</v>
      </c>
      <c r="P78" s="5">
        <v>180</v>
      </c>
      <c r="Q78" s="5">
        <v>130</v>
      </c>
      <c r="R78" s="5">
        <v>100</v>
      </c>
      <c r="S78" s="5">
        <v>50</v>
      </c>
      <c r="T78" s="5">
        <v>50</v>
      </c>
      <c r="U78" s="5">
        <v>220</v>
      </c>
      <c r="V78" s="5">
        <v>75</v>
      </c>
      <c r="W78" s="5">
        <v>250</v>
      </c>
      <c r="X78" s="5">
        <v>158</v>
      </c>
      <c r="Y78" s="5">
        <v>88</v>
      </c>
      <c r="Z78" s="5">
        <v>58</v>
      </c>
      <c r="AA78" s="5">
        <v>60</v>
      </c>
      <c r="AB78" s="5">
        <v>60</v>
      </c>
      <c r="AC78" s="5">
        <v>70</v>
      </c>
      <c r="AD78" s="5">
        <v>160</v>
      </c>
      <c r="AF78" s="67">
        <f t="shared" si="26"/>
        <v>119.95652173913044</v>
      </c>
      <c r="AG78" s="67">
        <f t="shared" si="27"/>
        <v>81.143179016755184</v>
      </c>
    </row>
    <row r="79" spans="1:63">
      <c r="A79" s="3">
        <v>9</v>
      </c>
      <c r="B79" s="5">
        <v>210</v>
      </c>
      <c r="C79" s="5"/>
      <c r="D79" s="5">
        <v>55</v>
      </c>
      <c r="E79" s="5"/>
      <c r="F79" s="5">
        <v>90</v>
      </c>
      <c r="G79" s="5"/>
      <c r="H79" s="5">
        <v>90</v>
      </c>
      <c r="I79" s="5"/>
      <c r="J79" s="5">
        <v>24</v>
      </c>
      <c r="K79" s="5"/>
      <c r="L79" s="5">
        <v>85</v>
      </c>
      <c r="M79" s="5">
        <v>130</v>
      </c>
      <c r="N79" s="5"/>
      <c r="O79" s="5"/>
      <c r="P79" s="5"/>
      <c r="Q79" s="5">
        <v>125</v>
      </c>
      <c r="R79" s="5">
        <v>140</v>
      </c>
      <c r="S79" s="5"/>
      <c r="T79" s="5">
        <v>65</v>
      </c>
      <c r="U79" s="5">
        <v>225</v>
      </c>
      <c r="V79" s="5">
        <v>75</v>
      </c>
      <c r="W79" s="5">
        <v>235</v>
      </c>
      <c r="X79" s="5"/>
      <c r="Y79" s="5"/>
      <c r="Z79" s="5"/>
      <c r="AA79" s="5"/>
      <c r="AB79" s="5"/>
      <c r="AC79" s="5"/>
      <c r="AD79" s="5"/>
      <c r="AF79" s="67">
        <f t="shared" si="26"/>
        <v>119.15384615384616</v>
      </c>
      <c r="AG79" s="67">
        <f t="shared" si="27"/>
        <v>64.677717187542385</v>
      </c>
    </row>
    <row r="80" spans="1:63">
      <c r="A80" s="3">
        <v>10</v>
      </c>
      <c r="B80" s="5"/>
      <c r="C80" s="5"/>
      <c r="D80" s="5"/>
      <c r="E80" s="5"/>
      <c r="F80" s="5">
        <v>90</v>
      </c>
      <c r="G80" s="5"/>
      <c r="H80" s="5"/>
      <c r="I80" s="5">
        <v>105</v>
      </c>
      <c r="J80" s="5"/>
      <c r="K80" s="5"/>
      <c r="L80" s="5">
        <v>120</v>
      </c>
      <c r="M80" s="5"/>
      <c r="N80" s="5"/>
      <c r="O80" s="5"/>
      <c r="P80" s="5"/>
      <c r="Q80" s="5">
        <v>205</v>
      </c>
      <c r="R80" s="5"/>
      <c r="S80" s="5"/>
      <c r="T80" s="5">
        <v>65</v>
      </c>
      <c r="U80" s="5">
        <v>160</v>
      </c>
      <c r="V80" s="5">
        <v>75</v>
      </c>
      <c r="W80" s="5">
        <v>310</v>
      </c>
      <c r="X80" s="5"/>
      <c r="Y80" s="5">
        <v>85</v>
      </c>
      <c r="Z80" s="5">
        <v>90</v>
      </c>
      <c r="AA80" s="5">
        <v>85</v>
      </c>
      <c r="AB80" s="5">
        <v>75</v>
      </c>
      <c r="AC80" s="5">
        <v>60</v>
      </c>
      <c r="AD80" s="5">
        <v>210</v>
      </c>
      <c r="AF80" s="67">
        <f t="shared" si="26"/>
        <v>123.92857142857143</v>
      </c>
      <c r="AG80" s="67">
        <f t="shared" si="27"/>
        <v>69.672155009540717</v>
      </c>
    </row>
    <row r="81" spans="1:35">
      <c r="A81" s="3">
        <v>11</v>
      </c>
      <c r="B81" s="5"/>
      <c r="C81" s="5"/>
      <c r="D81" s="5"/>
      <c r="E81" s="5"/>
      <c r="F81" s="5">
        <v>90</v>
      </c>
      <c r="G81" s="5"/>
      <c r="H81" s="5"/>
      <c r="I81" s="5">
        <v>270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>
        <v>75</v>
      </c>
      <c r="W81" s="5"/>
      <c r="X81" s="5"/>
      <c r="Y81" s="5"/>
      <c r="Z81" s="5"/>
      <c r="AA81" s="5"/>
      <c r="AB81" s="5"/>
      <c r="AC81" s="5"/>
      <c r="AD81" s="5"/>
      <c r="AF81" s="67">
        <f t="shared" si="26"/>
        <v>145</v>
      </c>
      <c r="AG81" s="67">
        <f t="shared" si="27"/>
        <v>88.600225733346747</v>
      </c>
    </row>
    <row r="82" spans="1:35">
      <c r="V82">
        <v>75</v>
      </c>
      <c r="AF82" s="67">
        <f t="shared" si="26"/>
        <v>75</v>
      </c>
      <c r="AG82" s="67">
        <f t="shared" si="27"/>
        <v>0</v>
      </c>
    </row>
    <row r="83" spans="1:3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3"/>
      <c r="AE83" s="21"/>
      <c r="AF83" s="67"/>
      <c r="AG83" s="67"/>
    </row>
    <row r="84" spans="1:3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3"/>
      <c r="AE84" s="21"/>
      <c r="AF84" s="67"/>
      <c r="AG84" s="67"/>
    </row>
    <row r="85" spans="1:35">
      <c r="A85" s="2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67"/>
      <c r="AG85" s="67"/>
    </row>
    <row r="86" spans="1:35">
      <c r="A86" s="3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68"/>
      <c r="AG86" s="68"/>
      <c r="AH86" s="38"/>
      <c r="AI86" s="38"/>
    </row>
    <row r="87" spans="1:35" ht="23.25">
      <c r="A87" s="38"/>
      <c r="B87" s="10" t="s">
        <v>34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68"/>
      <c r="AG87" s="68"/>
      <c r="AH87" s="38"/>
      <c r="AI87" s="38"/>
    </row>
    <row r="88" spans="1:35">
      <c r="A88" s="3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69" t="s">
        <v>1</v>
      </c>
      <c r="AG88" s="69" t="s">
        <v>2</v>
      </c>
      <c r="AH88" s="38"/>
      <c r="AI88" s="38"/>
    </row>
    <row r="89" spans="1:35">
      <c r="A89" s="45">
        <v>-3</v>
      </c>
      <c r="B89" s="40"/>
      <c r="C89" s="40"/>
      <c r="D89" s="40">
        <f>D76</f>
        <v>75</v>
      </c>
      <c r="E89" s="40">
        <f>E72</f>
        <v>30</v>
      </c>
      <c r="F89" s="40">
        <f t="shared" ref="F89:F94" si="28">F71</f>
        <v>20.5</v>
      </c>
      <c r="G89" s="40"/>
      <c r="H89" s="40"/>
      <c r="I89" s="40"/>
      <c r="J89" s="40"/>
      <c r="K89" s="40"/>
      <c r="L89" s="40">
        <f>L74</f>
        <v>90</v>
      </c>
      <c r="M89" s="40"/>
      <c r="N89" s="40">
        <f>N71</f>
        <v>75</v>
      </c>
      <c r="O89" s="40">
        <f t="shared" ref="O89:P94" si="29">O73</f>
        <v>50</v>
      </c>
      <c r="P89" s="40">
        <f t="shared" si="29"/>
        <v>50</v>
      </c>
      <c r="Q89" s="40"/>
      <c r="R89" s="40"/>
      <c r="S89" s="40">
        <f>S71</f>
        <v>30</v>
      </c>
      <c r="T89" s="40">
        <f t="shared" ref="T89:T94" si="30">T74</f>
        <v>55</v>
      </c>
      <c r="U89" s="40"/>
      <c r="V89" s="40">
        <f>V79</f>
        <v>75</v>
      </c>
      <c r="W89" s="40">
        <f>W73</f>
        <v>125</v>
      </c>
      <c r="X89" s="40"/>
      <c r="Y89" s="40"/>
      <c r="Z89" s="40"/>
      <c r="AA89" s="40">
        <f t="shared" ref="AA89:AC90" si="31">AA71</f>
        <v>37.5</v>
      </c>
      <c r="AB89" s="40">
        <f t="shared" si="31"/>
        <v>23</v>
      </c>
      <c r="AC89" s="40">
        <f t="shared" si="31"/>
        <v>30</v>
      </c>
      <c r="AD89" s="40"/>
      <c r="AE89" s="40"/>
      <c r="AF89" s="70">
        <f t="shared" ref="AF89:AF94" si="32">AVERAGE(B89:AE89)</f>
        <v>54.714285714285715</v>
      </c>
      <c r="AG89" s="68">
        <f t="shared" ref="AG89:AG92" si="33">_xlfn.STDEV.P(B89:AE89)</f>
        <v>28.994281631848352</v>
      </c>
      <c r="AH89" s="38"/>
      <c r="AI89" s="38"/>
    </row>
    <row r="90" spans="1:35">
      <c r="A90" s="45">
        <v>-2</v>
      </c>
      <c r="B90" s="40">
        <f>B73</f>
        <v>150</v>
      </c>
      <c r="C90" s="40">
        <f>C73</f>
        <v>70</v>
      </c>
      <c r="D90" s="40">
        <f>D77</f>
        <v>70</v>
      </c>
      <c r="E90" s="40">
        <f>E73</f>
        <v>70</v>
      </c>
      <c r="F90" s="40">
        <f t="shared" si="28"/>
        <v>60</v>
      </c>
      <c r="G90" s="40"/>
      <c r="H90" s="40"/>
      <c r="I90" s="40"/>
      <c r="J90" s="40"/>
      <c r="K90" s="40"/>
      <c r="L90" s="40">
        <f>L75</f>
        <v>85</v>
      </c>
      <c r="M90" s="40"/>
      <c r="N90" s="40">
        <f>N72</f>
        <v>90</v>
      </c>
      <c r="O90" s="40">
        <f t="shared" si="29"/>
        <v>40</v>
      </c>
      <c r="P90" s="40">
        <f t="shared" si="29"/>
        <v>140</v>
      </c>
      <c r="Q90" s="40">
        <f>Q71</f>
        <v>75</v>
      </c>
      <c r="R90" s="40"/>
      <c r="S90" s="40">
        <f>S72</f>
        <v>40</v>
      </c>
      <c r="T90" s="40">
        <f t="shared" si="30"/>
        <v>35</v>
      </c>
      <c r="U90" s="40"/>
      <c r="V90" s="40">
        <f>V80</f>
        <v>75</v>
      </c>
      <c r="W90" s="40">
        <f>W74</f>
        <v>97</v>
      </c>
      <c r="X90" s="40">
        <f>X72</f>
        <v>10</v>
      </c>
      <c r="Y90" s="40">
        <f>Y74</f>
        <v>52</v>
      </c>
      <c r="Z90" s="40"/>
      <c r="AA90" s="40">
        <f t="shared" si="31"/>
        <v>40</v>
      </c>
      <c r="AB90" s="40">
        <f t="shared" si="31"/>
        <v>33</v>
      </c>
      <c r="AC90" s="40">
        <f t="shared" si="31"/>
        <v>70</v>
      </c>
      <c r="AD90" s="40"/>
      <c r="AE90" s="40"/>
      <c r="AF90" s="70">
        <f t="shared" si="32"/>
        <v>68.526315789473685</v>
      </c>
      <c r="AG90" s="68">
        <f t="shared" si="33"/>
        <v>34.012951745277746</v>
      </c>
      <c r="AH90" s="38"/>
      <c r="AI90" s="38"/>
    </row>
    <row r="91" spans="1:35">
      <c r="A91" s="45">
        <v>-1</v>
      </c>
      <c r="B91" s="40"/>
      <c r="C91" s="40"/>
      <c r="D91" s="40">
        <f>D78</f>
        <v>45</v>
      </c>
      <c r="E91" s="40">
        <f>E74</f>
        <v>90</v>
      </c>
      <c r="F91" s="40">
        <f t="shared" si="28"/>
        <v>35</v>
      </c>
      <c r="G91" s="40">
        <f>G74</f>
        <v>160</v>
      </c>
      <c r="H91" s="40"/>
      <c r="I91" s="40"/>
      <c r="J91" s="40"/>
      <c r="K91" s="40"/>
      <c r="L91" s="40">
        <f>L76</f>
        <v>90</v>
      </c>
      <c r="M91" s="40"/>
      <c r="N91" s="40">
        <f>N73</f>
        <v>90</v>
      </c>
      <c r="O91" s="40">
        <f t="shared" si="29"/>
        <v>50</v>
      </c>
      <c r="P91" s="40">
        <f t="shared" si="29"/>
        <v>130</v>
      </c>
      <c r="Q91" s="40">
        <f>Q72</f>
        <v>90</v>
      </c>
      <c r="R91" s="40"/>
      <c r="S91" s="40"/>
      <c r="T91" s="40">
        <f t="shared" si="30"/>
        <v>50</v>
      </c>
      <c r="U91" s="40">
        <f>U71</f>
        <v>45</v>
      </c>
      <c r="V91" s="40">
        <f>V81</f>
        <v>75</v>
      </c>
      <c r="W91" s="40"/>
      <c r="X91" s="40"/>
      <c r="Y91" s="40"/>
      <c r="Z91" s="40"/>
      <c r="AA91" s="40"/>
      <c r="AB91" s="40"/>
      <c r="AC91" s="40"/>
      <c r="AD91" s="40"/>
      <c r="AE91" s="40"/>
      <c r="AF91" s="70">
        <f t="shared" si="32"/>
        <v>79.166666666666671</v>
      </c>
      <c r="AG91" s="68">
        <f t="shared" si="33"/>
        <v>36.045881256470281</v>
      </c>
      <c r="AH91" s="38"/>
      <c r="AI91" s="38"/>
    </row>
    <row r="92" spans="1:35">
      <c r="A92" s="47">
        <v>0</v>
      </c>
      <c r="B92" s="44">
        <f>B75</f>
        <v>180</v>
      </c>
      <c r="C92" s="44">
        <f>C75</f>
        <v>85</v>
      </c>
      <c r="D92" s="44">
        <f>D79</f>
        <v>55</v>
      </c>
      <c r="E92" s="44">
        <f>E75</f>
        <v>100</v>
      </c>
      <c r="F92" s="44">
        <f t="shared" si="28"/>
        <v>60</v>
      </c>
      <c r="G92" s="44">
        <f>G75</f>
        <v>220</v>
      </c>
      <c r="H92" s="44"/>
      <c r="I92" s="44"/>
      <c r="J92" s="44"/>
      <c r="K92" s="44"/>
      <c r="L92" s="44">
        <f>L77</f>
        <v>90</v>
      </c>
      <c r="M92" s="44"/>
      <c r="N92" s="44">
        <f>N74</f>
        <v>110</v>
      </c>
      <c r="O92" s="44">
        <f t="shared" si="29"/>
        <v>80</v>
      </c>
      <c r="P92" s="44">
        <f t="shared" si="29"/>
        <v>110</v>
      </c>
      <c r="Q92" s="44">
        <f>Q73</f>
        <v>95</v>
      </c>
      <c r="R92" s="44"/>
      <c r="S92" s="44">
        <f>S74</f>
        <v>60</v>
      </c>
      <c r="T92" s="44">
        <f t="shared" si="30"/>
        <v>50</v>
      </c>
      <c r="U92" s="44">
        <f>U72</f>
        <v>65</v>
      </c>
      <c r="V92" s="44">
        <f>V82</f>
        <v>75</v>
      </c>
      <c r="W92" s="44">
        <f>W76</f>
        <v>220</v>
      </c>
      <c r="X92" s="44">
        <f>X74</f>
        <v>100</v>
      </c>
      <c r="Y92" s="44">
        <f>Y76</f>
        <v>85</v>
      </c>
      <c r="Z92" s="44"/>
      <c r="AA92" s="44">
        <f>AA74</f>
        <v>55</v>
      </c>
      <c r="AB92" s="44">
        <f>AB74</f>
        <v>50</v>
      </c>
      <c r="AC92" s="44">
        <f>AC74</f>
        <v>60</v>
      </c>
      <c r="AD92" s="44">
        <f>AD78</f>
        <v>160</v>
      </c>
      <c r="AE92" s="44"/>
      <c r="AF92" s="71">
        <f t="shared" si="32"/>
        <v>98.409090909090907</v>
      </c>
      <c r="AG92" s="65">
        <f t="shared" si="33"/>
        <v>50.280720226009898</v>
      </c>
      <c r="AH92" s="38"/>
      <c r="AI92" s="38"/>
    </row>
    <row r="93" spans="1:35">
      <c r="A93" s="45">
        <v>1</v>
      </c>
      <c r="B93" s="38"/>
      <c r="C93" s="40"/>
      <c r="D93" s="40"/>
      <c r="E93" s="40">
        <f>E76</f>
        <v>120</v>
      </c>
      <c r="F93" s="40">
        <f t="shared" si="28"/>
        <v>90</v>
      </c>
      <c r="G93" s="40"/>
      <c r="H93" s="40"/>
      <c r="I93" s="40"/>
      <c r="J93" s="40"/>
      <c r="K93" s="40"/>
      <c r="L93" s="40"/>
      <c r="M93" s="40"/>
      <c r="N93" s="40"/>
      <c r="O93" s="40">
        <f t="shared" si="29"/>
        <v>80</v>
      </c>
      <c r="P93" s="40">
        <f t="shared" si="29"/>
        <v>160</v>
      </c>
      <c r="Q93" s="40">
        <f>Q74</f>
        <v>170</v>
      </c>
      <c r="R93" s="40"/>
      <c r="S93" s="40">
        <f>S75</f>
        <v>65</v>
      </c>
      <c r="T93" s="40">
        <f t="shared" si="30"/>
        <v>50</v>
      </c>
      <c r="U93" s="40">
        <f>U73</f>
        <v>120</v>
      </c>
      <c r="V93" s="40"/>
      <c r="W93" s="40">
        <f>W77</f>
        <v>190</v>
      </c>
      <c r="X93" s="40"/>
      <c r="Y93" s="40"/>
      <c r="Z93" s="40"/>
      <c r="AA93" s="40"/>
      <c r="AB93" s="40"/>
      <c r="AC93" s="40"/>
      <c r="AD93" s="40"/>
      <c r="AE93" s="40"/>
      <c r="AF93" s="72">
        <f t="shared" si="32"/>
        <v>116.11111111111111</v>
      </c>
      <c r="AG93" s="68">
        <f t="shared" ref="AG93:AG94" si="34">_xlfn.STDEV.P(B93:AE93)</f>
        <v>46.294814791110348</v>
      </c>
      <c r="AH93" s="38"/>
      <c r="AI93" s="38"/>
    </row>
    <row r="94" spans="1:35">
      <c r="A94" s="46">
        <v>2</v>
      </c>
      <c r="B94" s="38">
        <f>B77</f>
        <v>230</v>
      </c>
      <c r="C94" s="40"/>
      <c r="D94" s="40"/>
      <c r="E94" s="40"/>
      <c r="F94" s="40">
        <f t="shared" si="28"/>
        <v>40</v>
      </c>
      <c r="G94" s="40">
        <f>G77</f>
        <v>200</v>
      </c>
      <c r="H94" s="40"/>
      <c r="I94" s="40"/>
      <c r="J94" s="40"/>
      <c r="K94" s="40"/>
      <c r="L94" s="40">
        <f>L79</f>
        <v>85</v>
      </c>
      <c r="M94" s="40"/>
      <c r="N94" s="40"/>
      <c r="O94" s="40">
        <f t="shared" si="29"/>
        <v>28</v>
      </c>
      <c r="P94" s="40">
        <f t="shared" si="29"/>
        <v>180</v>
      </c>
      <c r="Q94" s="40">
        <f>Q75</f>
        <v>160</v>
      </c>
      <c r="R94" s="40"/>
      <c r="S94" s="40">
        <f>S76</f>
        <v>80</v>
      </c>
      <c r="T94" s="40">
        <f t="shared" si="30"/>
        <v>65</v>
      </c>
      <c r="U94" s="40">
        <f>U74</f>
        <v>100</v>
      </c>
      <c r="V94" s="40"/>
      <c r="W94" s="40">
        <f>W78</f>
        <v>250</v>
      </c>
      <c r="X94" s="40">
        <f>X76</f>
        <v>160</v>
      </c>
      <c r="Y94" s="40">
        <f>Y78</f>
        <v>88</v>
      </c>
      <c r="Z94" s="40"/>
      <c r="AA94" s="40">
        <f>AA76</f>
        <v>40</v>
      </c>
      <c r="AB94" s="40">
        <f>AB76</f>
        <v>28</v>
      </c>
      <c r="AC94" s="40">
        <f>AC76</f>
        <v>80</v>
      </c>
      <c r="AD94" s="40">
        <f>AD80</f>
        <v>210</v>
      </c>
      <c r="AE94" s="40"/>
      <c r="AF94" s="72">
        <f t="shared" si="32"/>
        <v>119.05882352941177</v>
      </c>
      <c r="AG94" s="68">
        <f t="shared" si="34"/>
        <v>72.30936038035405</v>
      </c>
      <c r="AH94" s="38"/>
      <c r="AI94" s="38"/>
    </row>
    <row r="95" spans="1:35">
      <c r="A95" s="45"/>
      <c r="B95" s="38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1"/>
      <c r="AG95" s="38"/>
      <c r="AH95" s="38"/>
      <c r="AI95" s="38"/>
    </row>
    <row r="96" spans="1:35">
      <c r="A96" s="38"/>
      <c r="B96" s="38"/>
      <c r="C96" s="38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38"/>
      <c r="AD96" s="38"/>
      <c r="AE96" s="38"/>
      <c r="AF96" s="39"/>
      <c r="AG96" s="38"/>
      <c r="AH96" s="38"/>
      <c r="AI96" s="38"/>
    </row>
    <row r="97" spans="1:3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1"/>
      <c r="AD97" s="21"/>
      <c r="AE97" s="21"/>
      <c r="AF97" s="22"/>
      <c r="AG97" s="21"/>
    </row>
    <row r="98" spans="1: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12"/>
      <c r="AG98" s="12"/>
      <c r="AH98" s="6"/>
      <c r="AI98" s="6"/>
    </row>
    <row r="99" spans="1: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12"/>
      <c r="AG99" s="12"/>
      <c r="AH99" s="6"/>
      <c r="AI99" s="6"/>
    </row>
    <row r="100" spans="1: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12"/>
      <c r="AG100" s="12"/>
      <c r="AH100" s="6"/>
      <c r="AI100" s="6"/>
    </row>
    <row r="101" spans="1: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12"/>
      <c r="AG101" s="12"/>
      <c r="AH101" s="6"/>
      <c r="AI101" s="6"/>
    </row>
    <row r="102" spans="1: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12"/>
      <c r="AG102" s="12"/>
      <c r="AH102" s="6"/>
      <c r="AI102" s="6"/>
    </row>
    <row r="103" spans="1: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12"/>
      <c r="AG103" s="12"/>
      <c r="AH103" s="6"/>
      <c r="AI103" s="6"/>
    </row>
    <row r="104" spans="1: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12"/>
      <c r="AG104" s="12"/>
      <c r="AH104" s="6"/>
      <c r="AI104" s="6"/>
    </row>
    <row r="105" spans="1: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12"/>
      <c r="AG105" s="12"/>
      <c r="AH105" s="6"/>
      <c r="AI105" s="6"/>
    </row>
    <row r="106" spans="1: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12"/>
      <c r="AG106" s="12"/>
      <c r="AH106" s="6"/>
      <c r="AI106" s="6"/>
    </row>
    <row r="107" spans="1: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12"/>
      <c r="AG107" s="12"/>
      <c r="AH107" s="6"/>
      <c r="AI107" s="6"/>
    </row>
    <row r="108" spans="1: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12"/>
      <c r="AG108" s="12"/>
      <c r="AH108" s="6"/>
      <c r="AI108" s="6"/>
    </row>
    <row r="109" spans="1: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12"/>
      <c r="AG109" s="12"/>
      <c r="AH109" s="6"/>
      <c r="AI109" s="6"/>
    </row>
    <row r="110" spans="1: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12"/>
      <c r="AG110" s="12"/>
      <c r="AH110" s="6"/>
      <c r="AI110" s="6"/>
    </row>
    <row r="111" spans="1: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12"/>
      <c r="AG111" s="12"/>
      <c r="AH111" s="6"/>
      <c r="AI111" s="6"/>
    </row>
    <row r="112" spans="1: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12"/>
      <c r="AG112" s="12"/>
      <c r="AH112" s="6"/>
      <c r="AI112" s="6"/>
    </row>
    <row r="113" spans="1: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>
      <c r="A114" s="6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35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35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35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35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35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35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</sheetData>
  <pageMargins left="0.7" right="0.7" top="0.78740157499999996" bottom="0.78740157499999996" header="0.3" footer="0.3"/>
  <pageSetup orientation="portrait" horizontalDpi="4294967295" verticalDpi="429496729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Fig 2b Ca with distance</vt:lpstr>
      <vt:lpstr>Fig 2c LTS vs AP</vt:lpstr>
      <vt:lpstr>Fig 2d cuEPSP&amp; OI rel to LTS</vt:lpstr>
      <vt:lpstr>Fig2 e-g kinetics rel to LTS</vt:lpstr>
    </vt:vector>
  </TitlesOfParts>
  <Company>Universität Regensburg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2017-10-06T13:42:07Z</dcterms:created>
  <dcterms:modified xsi:type="dcterms:W3CDTF">2020-06-10T12:40:29Z</dcterms:modified>
</cp:coreProperties>
</file>