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calAdmin\Desktop\PhD\Paper 2\revisions\revised supporting data\"/>
    </mc:Choice>
  </mc:AlternateContent>
  <bookViews>
    <workbookView xWindow="30315" yWindow="2895" windowWidth="28800" windowHeight="12435" activeTab="5"/>
  </bookViews>
  <sheets>
    <sheet name="Location soma rel to MCL" sheetId="6" r:id="rId1"/>
    <sheet name="spikelet latency" sheetId="1" r:id="rId2"/>
    <sheet name="APV cuEPSP kinetics" sheetId="2" r:id="rId3"/>
    <sheet name="Mib cuEPSP kinetics" sheetId="3" r:id="rId4"/>
    <sheet name="AP Vm, latency,#,kinetics" sheetId="4" r:id="rId5"/>
    <sheet name="subthreshold cuEPSP kinetics" sheetId="5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4" l="1"/>
  <c r="F41" i="4"/>
  <c r="I41" i="4"/>
  <c r="D41" i="4"/>
  <c r="C39" i="4"/>
  <c r="G39" i="4"/>
  <c r="J39" i="4"/>
  <c r="L39" i="4"/>
  <c r="M39" i="4"/>
  <c r="N39" i="4"/>
  <c r="O39" i="4"/>
  <c r="P39" i="4"/>
  <c r="B39" i="4"/>
  <c r="B71" i="6" l="1"/>
  <c r="B72" i="6" l="1"/>
  <c r="B69" i="6"/>
  <c r="B68" i="6"/>
  <c r="AD35" i="5" l="1"/>
  <c r="AD19" i="5"/>
  <c r="AF4" i="5"/>
  <c r="R3" i="5"/>
  <c r="R35" i="5" s="1"/>
  <c r="AG46" i="5"/>
  <c r="AF46" i="5"/>
  <c r="AG45" i="5"/>
  <c r="AF45" i="5"/>
  <c r="AG44" i="5"/>
  <c r="AF44" i="5"/>
  <c r="AG43" i="5"/>
  <c r="AF43" i="5"/>
  <c r="AG42" i="5"/>
  <c r="AF42" i="5"/>
  <c r="AG41" i="5"/>
  <c r="AF41" i="5"/>
  <c r="AG40" i="5"/>
  <c r="AF40" i="5"/>
  <c r="AG39" i="5"/>
  <c r="AF39" i="5"/>
  <c r="AG38" i="5"/>
  <c r="AF38" i="5"/>
  <c r="AG37" i="5"/>
  <c r="AF37" i="5"/>
  <c r="AG36" i="5"/>
  <c r="AF36" i="5"/>
  <c r="W3" i="5"/>
  <c r="W19" i="5" s="1"/>
  <c r="AG30" i="5"/>
  <c r="AF30" i="5"/>
  <c r="AG29" i="5"/>
  <c r="AF29" i="5"/>
  <c r="AG28" i="5"/>
  <c r="AF28" i="5"/>
  <c r="AG27" i="5"/>
  <c r="AF27" i="5"/>
  <c r="AG26" i="5"/>
  <c r="AF26" i="5"/>
  <c r="AG25" i="5"/>
  <c r="AF25" i="5"/>
  <c r="AG24" i="5"/>
  <c r="AF24" i="5"/>
  <c r="AG23" i="5"/>
  <c r="AF23" i="5"/>
  <c r="AG22" i="5"/>
  <c r="AF22" i="5"/>
  <c r="AG21" i="5"/>
  <c r="AF21" i="5"/>
  <c r="AG20" i="5"/>
  <c r="AF20" i="5"/>
  <c r="AG14" i="5"/>
  <c r="AF14" i="5"/>
  <c r="AG13" i="5"/>
  <c r="AF13" i="5"/>
  <c r="AG12" i="5"/>
  <c r="AF12" i="5"/>
  <c r="AG11" i="5"/>
  <c r="AF11" i="5"/>
  <c r="AG10" i="5"/>
  <c r="AF10" i="5"/>
  <c r="AG9" i="5"/>
  <c r="AF9" i="5"/>
  <c r="AG8" i="5"/>
  <c r="AF8" i="5"/>
  <c r="AG7" i="5"/>
  <c r="AF7" i="5"/>
  <c r="AG6" i="5"/>
  <c r="AF6" i="5"/>
  <c r="AG5" i="5"/>
  <c r="AF5" i="5"/>
  <c r="AG4" i="5"/>
  <c r="AC3" i="5"/>
  <c r="AC35" i="5" s="1"/>
  <c r="AB3" i="5"/>
  <c r="AB35" i="5"/>
  <c r="AA3" i="5"/>
  <c r="AA35" i="5" s="1"/>
  <c r="Z3" i="5"/>
  <c r="Z19" i="5" s="1"/>
  <c r="Y3" i="5"/>
  <c r="Y19" i="5" s="1"/>
  <c r="X3" i="5"/>
  <c r="X19" i="5"/>
  <c r="W35" i="5"/>
  <c r="V3" i="5"/>
  <c r="V35" i="5"/>
  <c r="U3" i="5"/>
  <c r="U35" i="5"/>
  <c r="T3" i="5"/>
  <c r="T35" i="5" s="1"/>
  <c r="S3" i="5"/>
  <c r="S19" i="5" s="1"/>
  <c r="S35" i="5"/>
  <c r="Q3" i="5"/>
  <c r="Q19" i="5"/>
  <c r="P3" i="5"/>
  <c r="P19" i="5" s="1"/>
  <c r="O3" i="5"/>
  <c r="O19" i="5" s="1"/>
  <c r="N3" i="5"/>
  <c r="N19" i="5" s="1"/>
  <c r="M3" i="5"/>
  <c r="M35" i="5"/>
  <c r="L3" i="5"/>
  <c r="L35" i="5" s="1"/>
  <c r="K3" i="5"/>
  <c r="K35" i="5"/>
  <c r="J3" i="5"/>
  <c r="J19" i="5" s="1"/>
  <c r="I3" i="5"/>
  <c r="I19" i="5"/>
  <c r="H3" i="5"/>
  <c r="H19" i="5" s="1"/>
  <c r="G3" i="5"/>
  <c r="G35" i="5"/>
  <c r="F3" i="5"/>
  <c r="F19" i="5" s="1"/>
  <c r="E3" i="5"/>
  <c r="E35" i="5"/>
  <c r="D3" i="5"/>
  <c r="D35" i="5" s="1"/>
  <c r="C3" i="5"/>
  <c r="C35" i="5"/>
  <c r="B3" i="5"/>
  <c r="B19" i="5" s="1"/>
  <c r="V19" i="5"/>
  <c r="X35" i="5"/>
  <c r="G19" i="5"/>
  <c r="Q35" i="5"/>
  <c r="U19" i="5"/>
  <c r="M19" i="5"/>
  <c r="E19" i="5"/>
  <c r="I35" i="5"/>
  <c r="AB19" i="5"/>
  <c r="T19" i="5"/>
  <c r="D19" i="5"/>
  <c r="AA19" i="5"/>
  <c r="K19" i="5"/>
  <c r="C19" i="5"/>
  <c r="D24" i="1"/>
  <c r="D23" i="1"/>
  <c r="Z35" i="5" l="1"/>
  <c r="Y35" i="5"/>
  <c r="H35" i="5"/>
  <c r="J35" i="5"/>
  <c r="O35" i="5"/>
  <c r="P35" i="5"/>
  <c r="B35" i="5"/>
  <c r="F35" i="5"/>
  <c r="N35" i="5"/>
  <c r="R19" i="5"/>
  <c r="L19" i="5"/>
  <c r="AC19" i="5"/>
</calcChain>
</file>

<file path=xl/comments1.xml><?xml version="1.0" encoding="utf-8"?>
<comments xmlns="http://schemas.openxmlformats.org/spreadsheetml/2006/main">
  <authors>
    <author>LocalAdmin</author>
  </authors>
  <commentList>
    <comment ref="V3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suprelinear for spines 8 and 11!!!</t>
        </r>
      </text>
    </comment>
    <comment ref="W3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measurements without NMDA plateau</t>
        </r>
      </text>
    </comment>
    <comment ref="A4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average of all single spines</t>
        </r>
      </text>
    </comment>
    <comment ref="K6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nachgemessen!!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17 Ausreißer? Also EPSP smaller than before and not really measurable</t>
        </r>
      </text>
    </comment>
    <comment ref="A20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average of all single spines</t>
        </r>
      </text>
    </comment>
    <comment ref="S35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sp5-9 spikelets</t>
        </r>
      </text>
    </comment>
    <comment ref="A36" authorId="0" shapeId="0">
      <text>
        <r>
          <rPr>
            <b/>
            <sz val="9"/>
            <color indexed="81"/>
            <rFont val="Segoe UI"/>
            <family val="2"/>
          </rPr>
          <t>LocalAdmin:</t>
        </r>
        <r>
          <rPr>
            <sz val="9"/>
            <color indexed="81"/>
            <rFont val="Segoe UI"/>
            <family val="2"/>
          </rPr>
          <t xml:space="preserve">
average of all single spines</t>
        </r>
      </text>
    </comment>
  </commentList>
</comments>
</file>

<file path=xl/sharedStrings.xml><?xml version="1.0" encoding="utf-8"?>
<sst xmlns="http://schemas.openxmlformats.org/spreadsheetml/2006/main" count="181" uniqueCount="68">
  <si>
    <t>180321cell2</t>
  </si>
  <si>
    <t>180321cell3</t>
  </si>
  <si>
    <t>average</t>
  </si>
  <si>
    <t>8sp</t>
  </si>
  <si>
    <t xml:space="preserve">8sp </t>
  </si>
  <si>
    <t>6sp</t>
  </si>
  <si>
    <t>5sp</t>
  </si>
  <si>
    <t>9sp</t>
  </si>
  <si>
    <t>10sp</t>
  </si>
  <si>
    <t>8sp spikelet</t>
  </si>
  <si>
    <t>n.m.</t>
  </si>
  <si>
    <t>Experiment</t>
  </si>
  <si>
    <t>spine#</t>
  </si>
  <si>
    <t>spikelet latency (ms)</t>
  </si>
  <si>
    <t>SD</t>
  </si>
  <si>
    <t xml:space="preserve">spikelet latency (ms) </t>
  </si>
  <si>
    <t>multiple spines</t>
  </si>
  <si>
    <t>control</t>
  </si>
  <si>
    <t>APV</t>
  </si>
  <si>
    <t>HP(mV)</t>
  </si>
  <si>
    <t>amplitude (mV)</t>
  </si>
  <si>
    <t>risetime (20-80%)</t>
  </si>
  <si>
    <t>decay time (to 50%)</t>
  </si>
  <si>
    <t>rate of rise [V/s]</t>
  </si>
  <si>
    <t>2 (sp2+3)</t>
  </si>
  <si>
    <t>2 (sp2+3!!)</t>
  </si>
  <si>
    <t>2 (2+3)</t>
  </si>
  <si>
    <t>avg</t>
  </si>
  <si>
    <t>Mib</t>
  </si>
  <si>
    <t>2 (1+3)</t>
  </si>
  <si>
    <t>cuEPSP amplitude and kinetics APV</t>
  </si>
  <si>
    <t>cuEPSP amplitude and kinetics Mib</t>
  </si>
  <si>
    <t># of spines</t>
  </si>
  <si>
    <t># of spikes</t>
  </si>
  <si>
    <t>holding potential (mV)</t>
  </si>
  <si>
    <t>170526 (cell2)</t>
  </si>
  <si>
    <t>171204 (cell2)</t>
  </si>
  <si>
    <t>171204(cell1)</t>
  </si>
  <si>
    <t>171222 (set1)</t>
  </si>
  <si>
    <t>1 or 2</t>
  </si>
  <si>
    <t>171222 (set2)</t>
  </si>
  <si>
    <t>180115 cell2</t>
  </si>
  <si>
    <t>train</t>
  </si>
  <si>
    <t>180321 (cell2)</t>
  </si>
  <si>
    <t>180321 (cell3)</t>
  </si>
  <si>
    <t>2 to3</t>
  </si>
  <si>
    <t>global sodium spike properties</t>
  </si>
  <si>
    <t>rise time (20-80%, ms)</t>
  </si>
  <si>
    <t>rise time (10-90%, ms)</t>
  </si>
  <si>
    <t>Latency (ms)</t>
  </si>
  <si>
    <t>rise time [ms]</t>
  </si>
  <si>
    <t># spines</t>
  </si>
  <si>
    <t>decay time [ms]</t>
  </si>
  <si>
    <t>Kinetics of subthreshold AP cuEPSPS</t>
  </si>
  <si>
    <t>180321cell2 set2</t>
  </si>
  <si>
    <t xml:space="preserve"> </t>
  </si>
  <si>
    <t xml:space="preserve">stimulations eliciting </t>
  </si>
  <si>
    <t>distance soma from MCL (µm)</t>
  </si>
  <si>
    <t>spiking</t>
  </si>
  <si>
    <t>non-spiking</t>
  </si>
  <si>
    <t>avg (all cells)</t>
  </si>
  <si>
    <t>avg (only spiking)</t>
  </si>
  <si>
    <t>n 2 spikes</t>
  </si>
  <si>
    <t>n 1 spike</t>
  </si>
  <si>
    <r>
      <t xml:space="preserve">n </t>
    </r>
    <r>
      <rPr>
        <b/>
        <sz val="11"/>
        <color theme="1"/>
        <rFont val="Calibri"/>
        <family val="2"/>
      </rPr>
      <t xml:space="preserve">≥ </t>
    </r>
    <r>
      <rPr>
        <b/>
        <sz val="11"/>
        <color theme="1"/>
        <rFont val="Calibri"/>
        <family val="2"/>
        <scheme val="minor"/>
      </rPr>
      <t>3 spikes</t>
    </r>
  </si>
  <si>
    <t>mean ISI (ms)</t>
  </si>
  <si>
    <t>n all stimulations with max spine # (=AP threshold)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</si>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</sst>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1"/>
      <color theme="0" tint="-0.3499862666707357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Fill="1"/>
    <xf numFmtId="0" fontId="0" fillId="2" borderId="0" xfId="0" applyFill="1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164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3" borderId="0" xfId="0" applyFont="1" applyFill="1"/>
    <xf numFmtId="0" fontId="10" fillId="0" borderId="0" xfId="0" applyFont="1"/>
    <xf numFmtId="164" fontId="6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calAdmin/Desktop/PhD/Auswertung%20uncaging/190425%20Auswertung/including%20spikelets/190826%20spiking%20neurons%20-%20arith%20from%20trace%20-%20inkl%20spikel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rity pooled"/>
      <sheetName val="linearity single experiments"/>
      <sheetName val="rise and decay time"/>
      <sheetName val="single experiments (no gaps)"/>
    </sheetNames>
    <sheetDataSet>
      <sheetData sheetId="0">
        <row r="4">
          <cell r="B4">
            <v>170524</v>
          </cell>
          <cell r="C4">
            <v>170530</v>
          </cell>
          <cell r="D4">
            <v>170904</v>
          </cell>
          <cell r="E4">
            <v>170905</v>
          </cell>
          <cell r="F4">
            <v>170907</v>
          </cell>
          <cell r="G4">
            <v>170918</v>
          </cell>
          <cell r="H4">
            <v>171115</v>
          </cell>
          <cell r="I4">
            <v>171222</v>
          </cell>
          <cell r="J4" t="str">
            <v>171222 set2</v>
          </cell>
          <cell r="K4">
            <v>180115</v>
          </cell>
          <cell r="L4">
            <v>180116</v>
          </cell>
          <cell r="M4">
            <v>180119</v>
          </cell>
          <cell r="N4">
            <v>180128</v>
          </cell>
          <cell r="O4" t="str">
            <v>180321 cell2</v>
          </cell>
          <cell r="P4" t="str">
            <v>180321 cell3</v>
          </cell>
          <cell r="Q4">
            <v>180329</v>
          </cell>
          <cell r="R4">
            <v>180403</v>
          </cell>
          <cell r="S4">
            <v>180417</v>
          </cell>
          <cell r="T4">
            <v>180418</v>
          </cell>
          <cell r="U4">
            <v>180525</v>
          </cell>
          <cell r="V4">
            <v>180606</v>
          </cell>
          <cell r="W4">
            <v>180620</v>
          </cell>
          <cell r="X4">
            <v>180725</v>
          </cell>
          <cell r="Y4">
            <v>181004</v>
          </cell>
          <cell r="Z4">
            <v>181018</v>
          </cell>
          <cell r="AA4">
            <v>190121</v>
          </cell>
          <cell r="AB4">
            <v>190225</v>
          </cell>
          <cell r="AC4">
            <v>190304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activeCell="K20" sqref="K20"/>
    </sheetView>
  </sheetViews>
  <sheetFormatPr baseColWidth="10" defaultRowHeight="15" x14ac:dyDescent="0.25"/>
  <sheetData>
    <row r="1" spans="1:2" x14ac:dyDescent="0.25">
      <c r="A1" t="s">
        <v>11</v>
      </c>
      <c r="B1" s="14" t="s">
        <v>57</v>
      </c>
    </row>
    <row r="2" spans="1:2" x14ac:dyDescent="0.25">
      <c r="A2" t="s">
        <v>58</v>
      </c>
      <c r="B2" s="14"/>
    </row>
    <row r="3" spans="1:2" x14ac:dyDescent="0.25">
      <c r="A3" s="15">
        <v>170524</v>
      </c>
      <c r="B3" s="16">
        <v>8</v>
      </c>
    </row>
    <row r="4" spans="1:2" x14ac:dyDescent="0.25">
      <c r="A4" s="15">
        <v>170526</v>
      </c>
      <c r="B4" s="16">
        <v>0</v>
      </c>
    </row>
    <row r="5" spans="1:2" x14ac:dyDescent="0.25">
      <c r="A5" s="17" t="s">
        <v>35</v>
      </c>
      <c r="B5" s="14">
        <v>29</v>
      </c>
    </row>
    <row r="6" spans="1:2" x14ac:dyDescent="0.25">
      <c r="A6" s="15">
        <v>170530</v>
      </c>
      <c r="B6" s="16">
        <v>26</v>
      </c>
    </row>
    <row r="7" spans="1:2" x14ac:dyDescent="0.25">
      <c r="A7" s="15">
        <v>170904</v>
      </c>
      <c r="B7" s="16">
        <v>20</v>
      </c>
    </row>
    <row r="8" spans="1:2" x14ac:dyDescent="0.25">
      <c r="A8" s="15">
        <v>170905</v>
      </c>
      <c r="B8" s="16">
        <v>35</v>
      </c>
    </row>
    <row r="9" spans="1:2" x14ac:dyDescent="0.25">
      <c r="A9" s="15">
        <v>170907</v>
      </c>
      <c r="B9" s="16">
        <v>40</v>
      </c>
    </row>
    <row r="10" spans="1:2" x14ac:dyDescent="0.25">
      <c r="A10" s="15">
        <v>170918</v>
      </c>
      <c r="B10" s="16">
        <v>26</v>
      </c>
    </row>
    <row r="11" spans="1:2" x14ac:dyDescent="0.25">
      <c r="A11" s="15">
        <v>171115</v>
      </c>
      <c r="B11" s="16">
        <v>11</v>
      </c>
    </row>
    <row r="12" spans="1:2" x14ac:dyDescent="0.25">
      <c r="A12" s="15" t="s">
        <v>36</v>
      </c>
      <c r="B12" s="16">
        <v>18</v>
      </c>
    </row>
    <row r="13" spans="1:2" x14ac:dyDescent="0.25">
      <c r="A13" s="15" t="s">
        <v>37</v>
      </c>
      <c r="B13" s="16">
        <v>5</v>
      </c>
    </row>
    <row r="14" spans="1:2" x14ac:dyDescent="0.25">
      <c r="A14" s="15" t="s">
        <v>38</v>
      </c>
      <c r="B14" s="16">
        <v>24</v>
      </c>
    </row>
    <row r="15" spans="1:2" x14ac:dyDescent="0.25">
      <c r="A15" s="15" t="s">
        <v>40</v>
      </c>
      <c r="B15" s="16">
        <v>24</v>
      </c>
    </row>
    <row r="16" spans="1:2" x14ac:dyDescent="0.25">
      <c r="A16" s="18">
        <v>180109</v>
      </c>
      <c r="B16" s="16">
        <v>5</v>
      </c>
    </row>
    <row r="17" spans="1:2" x14ac:dyDescent="0.25">
      <c r="A17" s="15" t="s">
        <v>41</v>
      </c>
      <c r="B17" s="16">
        <v>16</v>
      </c>
    </row>
    <row r="18" spans="1:2" x14ac:dyDescent="0.25">
      <c r="A18" s="15">
        <v>180116</v>
      </c>
      <c r="B18" s="16">
        <v>5</v>
      </c>
    </row>
    <row r="19" spans="1:2" x14ac:dyDescent="0.25">
      <c r="A19" s="15">
        <v>180119</v>
      </c>
      <c r="B19" s="16">
        <v>0</v>
      </c>
    </row>
    <row r="20" spans="1:2" x14ac:dyDescent="0.25">
      <c r="A20" s="15">
        <v>180128</v>
      </c>
      <c r="B20" s="16">
        <v>5</v>
      </c>
    </row>
    <row r="21" spans="1:2" x14ac:dyDescent="0.25">
      <c r="A21" s="15" t="s">
        <v>43</v>
      </c>
      <c r="B21" s="16">
        <v>39</v>
      </c>
    </row>
    <row r="22" spans="1:2" x14ac:dyDescent="0.25">
      <c r="A22" s="15" t="s">
        <v>44</v>
      </c>
      <c r="B22" s="16">
        <v>10</v>
      </c>
    </row>
    <row r="23" spans="1:2" x14ac:dyDescent="0.25">
      <c r="A23" s="15">
        <v>180329</v>
      </c>
      <c r="B23" s="16">
        <v>50</v>
      </c>
    </row>
    <row r="24" spans="1:2" x14ac:dyDescent="0.25">
      <c r="A24" s="15">
        <v>180403</v>
      </c>
      <c r="B24" s="16">
        <v>21</v>
      </c>
    </row>
    <row r="25" spans="1:2" x14ac:dyDescent="0.25">
      <c r="A25" s="15">
        <v>180417</v>
      </c>
      <c r="B25" s="16">
        <v>40</v>
      </c>
    </row>
    <row r="26" spans="1:2" x14ac:dyDescent="0.25">
      <c r="A26" s="15">
        <v>180418</v>
      </c>
      <c r="B26" s="16">
        <v>0</v>
      </c>
    </row>
    <row r="27" spans="1:2" x14ac:dyDescent="0.25">
      <c r="A27" s="15">
        <v>180525</v>
      </c>
      <c r="B27" s="16">
        <v>0</v>
      </c>
    </row>
    <row r="28" spans="1:2" x14ac:dyDescent="0.25">
      <c r="A28" s="15">
        <v>180606</v>
      </c>
      <c r="B28" s="16">
        <v>0</v>
      </c>
    </row>
    <row r="29" spans="1:2" x14ac:dyDescent="0.25">
      <c r="A29" s="15">
        <v>180620</v>
      </c>
      <c r="B29" s="16">
        <v>18</v>
      </c>
    </row>
    <row r="30" spans="1:2" x14ac:dyDescent="0.25">
      <c r="A30" s="15">
        <v>180725</v>
      </c>
      <c r="B30" s="16">
        <v>13</v>
      </c>
    </row>
    <row r="31" spans="1:2" x14ac:dyDescent="0.25">
      <c r="A31" s="15">
        <v>181004</v>
      </c>
      <c r="B31" s="16">
        <v>16</v>
      </c>
    </row>
    <row r="32" spans="1:2" x14ac:dyDescent="0.25">
      <c r="A32" s="15">
        <v>181018</v>
      </c>
      <c r="B32" s="16">
        <v>5</v>
      </c>
    </row>
    <row r="33" spans="1:2" x14ac:dyDescent="0.25">
      <c r="A33" s="15">
        <v>190121</v>
      </c>
      <c r="B33" s="16">
        <v>17</v>
      </c>
    </row>
    <row r="34" spans="1:2" x14ac:dyDescent="0.25">
      <c r="A34" s="15">
        <v>190225</v>
      </c>
      <c r="B34" s="16">
        <v>8</v>
      </c>
    </row>
    <row r="35" spans="1:2" x14ac:dyDescent="0.25">
      <c r="A35" s="15">
        <v>190304</v>
      </c>
      <c r="B35" s="16">
        <v>0</v>
      </c>
    </row>
    <row r="36" spans="1:2" x14ac:dyDescent="0.25">
      <c r="A36" s="15">
        <v>191009</v>
      </c>
      <c r="B36" s="16">
        <v>15</v>
      </c>
    </row>
    <row r="37" spans="1:2" x14ac:dyDescent="0.25">
      <c r="A37" s="2" t="s">
        <v>59</v>
      </c>
      <c r="B37" s="16"/>
    </row>
    <row r="38" spans="1:2" x14ac:dyDescent="0.25">
      <c r="A38" s="15">
        <v>170404</v>
      </c>
      <c r="B38" s="16">
        <v>0</v>
      </c>
    </row>
    <row r="39" spans="1:2" x14ac:dyDescent="0.25">
      <c r="A39" s="15">
        <v>170502</v>
      </c>
      <c r="B39" s="16">
        <v>30</v>
      </c>
    </row>
    <row r="40" spans="1:2" x14ac:dyDescent="0.25">
      <c r="A40" s="15">
        <v>170627</v>
      </c>
      <c r="B40" s="16">
        <v>5</v>
      </c>
    </row>
    <row r="41" spans="1:2" x14ac:dyDescent="0.25">
      <c r="A41" s="15">
        <v>170630</v>
      </c>
      <c r="B41" s="16">
        <v>5</v>
      </c>
    </row>
    <row r="42" spans="1:2" x14ac:dyDescent="0.25">
      <c r="A42" s="15">
        <v>171123</v>
      </c>
      <c r="B42" s="16">
        <v>0</v>
      </c>
    </row>
    <row r="43" spans="1:2" x14ac:dyDescent="0.25">
      <c r="A43" s="15">
        <v>180726</v>
      </c>
      <c r="B43" s="16">
        <v>6</v>
      </c>
    </row>
    <row r="44" spans="1:2" x14ac:dyDescent="0.25">
      <c r="A44" s="15">
        <v>180727</v>
      </c>
      <c r="B44" s="16">
        <v>10</v>
      </c>
    </row>
    <row r="45" spans="1:2" x14ac:dyDescent="0.25">
      <c r="A45" s="15">
        <v>180731</v>
      </c>
      <c r="B45" s="16">
        <v>17</v>
      </c>
    </row>
    <row r="46" spans="1:2" x14ac:dyDescent="0.25">
      <c r="A46" s="15">
        <v>180817</v>
      </c>
      <c r="B46" s="16">
        <v>0</v>
      </c>
    </row>
    <row r="47" spans="1:2" x14ac:dyDescent="0.25">
      <c r="A47" s="15">
        <v>180907</v>
      </c>
      <c r="B47" s="16">
        <v>17</v>
      </c>
    </row>
    <row r="48" spans="1:2" x14ac:dyDescent="0.25">
      <c r="A48" s="15">
        <v>180927</v>
      </c>
      <c r="B48" s="16">
        <v>5</v>
      </c>
    </row>
    <row r="49" spans="1:2" x14ac:dyDescent="0.25">
      <c r="A49" s="15">
        <v>181001</v>
      </c>
      <c r="B49" s="16">
        <v>17</v>
      </c>
    </row>
    <row r="50" spans="1:2" x14ac:dyDescent="0.25">
      <c r="A50" s="15">
        <v>181011</v>
      </c>
      <c r="B50" s="16">
        <v>30</v>
      </c>
    </row>
    <row r="51" spans="1:2" x14ac:dyDescent="0.25">
      <c r="A51" s="15">
        <v>181012</v>
      </c>
      <c r="B51" s="16">
        <v>10</v>
      </c>
    </row>
    <row r="52" spans="1:2" x14ac:dyDescent="0.25">
      <c r="A52">
        <v>181016</v>
      </c>
      <c r="B52" s="16">
        <v>9</v>
      </c>
    </row>
    <row r="53" spans="1:2" x14ac:dyDescent="0.25">
      <c r="A53" s="15">
        <v>181017</v>
      </c>
      <c r="B53" s="16">
        <v>0</v>
      </c>
    </row>
    <row r="54" spans="1:2" x14ac:dyDescent="0.25">
      <c r="A54" s="15">
        <v>181023</v>
      </c>
      <c r="B54" s="16">
        <v>35</v>
      </c>
    </row>
    <row r="55" spans="1:2" x14ac:dyDescent="0.25">
      <c r="A55" s="15">
        <v>181024</v>
      </c>
      <c r="B55" s="16">
        <v>18</v>
      </c>
    </row>
    <row r="56" spans="1:2" x14ac:dyDescent="0.25">
      <c r="A56" s="15">
        <v>181217</v>
      </c>
      <c r="B56" s="16">
        <v>0</v>
      </c>
    </row>
    <row r="57" spans="1:2" x14ac:dyDescent="0.25">
      <c r="A57" s="15">
        <v>181218</v>
      </c>
      <c r="B57" s="16">
        <v>5</v>
      </c>
    </row>
    <row r="58" spans="1:2" x14ac:dyDescent="0.25">
      <c r="A58" s="15">
        <v>190108</v>
      </c>
      <c r="B58" s="16">
        <v>17</v>
      </c>
    </row>
    <row r="59" spans="1:2" x14ac:dyDescent="0.25">
      <c r="A59" s="15">
        <v>190110</v>
      </c>
      <c r="B59" s="16">
        <v>25</v>
      </c>
    </row>
    <row r="60" spans="1:2" x14ac:dyDescent="0.25">
      <c r="A60" s="15">
        <v>190122</v>
      </c>
      <c r="B60" s="16">
        <v>14</v>
      </c>
    </row>
    <row r="61" spans="1:2" x14ac:dyDescent="0.25">
      <c r="A61" s="15">
        <v>190205</v>
      </c>
      <c r="B61" s="16">
        <v>0</v>
      </c>
    </row>
    <row r="62" spans="1:2" x14ac:dyDescent="0.25">
      <c r="A62" s="15">
        <v>190207</v>
      </c>
      <c r="B62" s="16">
        <v>26</v>
      </c>
    </row>
    <row r="63" spans="1:2" x14ac:dyDescent="0.25">
      <c r="A63" s="15">
        <v>190214</v>
      </c>
      <c r="B63" s="16">
        <v>10</v>
      </c>
    </row>
    <row r="64" spans="1:2" x14ac:dyDescent="0.25">
      <c r="A64" s="15">
        <v>191002</v>
      </c>
      <c r="B64" s="16">
        <v>0</v>
      </c>
    </row>
    <row r="65" spans="1:2" x14ac:dyDescent="0.25">
      <c r="A65" s="15">
        <v>191016</v>
      </c>
      <c r="B65" s="16">
        <v>10</v>
      </c>
    </row>
    <row r="66" spans="1:2" x14ac:dyDescent="0.25">
      <c r="A66" s="15">
        <v>191017</v>
      </c>
      <c r="B66" s="16">
        <v>0</v>
      </c>
    </row>
    <row r="67" spans="1:2" x14ac:dyDescent="0.25">
      <c r="B67" s="19"/>
    </row>
    <row r="68" spans="1:2" x14ac:dyDescent="0.25">
      <c r="A68" s="2" t="s">
        <v>60</v>
      </c>
      <c r="B68" s="20">
        <f>AVERAGE(B3:B66)</f>
        <v>13.80952380952381</v>
      </c>
    </row>
    <row r="69" spans="1:2" x14ac:dyDescent="0.25">
      <c r="A69" s="2" t="s">
        <v>14</v>
      </c>
      <c r="B69" s="20">
        <f t="shared" ref="B69" si="0">_xlfn.STDEV.P(B3:B66)</f>
        <v>12.314473537403105</v>
      </c>
    </row>
    <row r="70" spans="1:2" x14ac:dyDescent="0.25">
      <c r="A70" s="2"/>
      <c r="B70" s="20"/>
    </row>
    <row r="71" spans="1:2" x14ac:dyDescent="0.25">
      <c r="A71" s="2" t="s">
        <v>61</v>
      </c>
      <c r="B71" s="20">
        <f>AVERAGE(B3:B36)</f>
        <v>16.147058823529413</v>
      </c>
    </row>
    <row r="72" spans="1:2" x14ac:dyDescent="0.25">
      <c r="A72" s="2" t="s">
        <v>14</v>
      </c>
      <c r="B72" s="20">
        <f>_xlfn.STDEV.P(B3:B36)</f>
        <v>13.377180642337018</v>
      </c>
    </row>
  </sheetData>
  <pageMargins left="0.7" right="0.7" top="0.78740157499999996" bottom="0.78740157499999996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4" sqref="I14"/>
    </sheetView>
  </sheetViews>
  <sheetFormatPr baseColWidth="10" defaultRowHeight="15" x14ac:dyDescent="0.25"/>
  <sheetData>
    <row r="1" spans="1:5" ht="23.25" x14ac:dyDescent="0.35">
      <c r="A1" s="3" t="s">
        <v>15</v>
      </c>
    </row>
    <row r="2" spans="1:5" x14ac:dyDescent="0.25">
      <c r="B2" s="2" t="s">
        <v>11</v>
      </c>
      <c r="C2" s="2" t="s">
        <v>12</v>
      </c>
      <c r="D2" s="2" t="s">
        <v>13</v>
      </c>
    </row>
    <row r="3" spans="1:5" x14ac:dyDescent="0.25">
      <c r="B3" s="2" t="s">
        <v>0</v>
      </c>
      <c r="C3" t="s">
        <v>3</v>
      </c>
      <c r="D3" s="1">
        <v>6.333333333333333</v>
      </c>
    </row>
    <row r="4" spans="1:5" x14ac:dyDescent="0.25">
      <c r="B4" s="2" t="s">
        <v>1</v>
      </c>
      <c r="C4" t="s">
        <v>3</v>
      </c>
      <c r="D4" s="1">
        <v>10</v>
      </c>
    </row>
    <row r="5" spans="1:5" x14ac:dyDescent="0.25">
      <c r="B5" s="2"/>
      <c r="D5" s="1"/>
    </row>
    <row r="6" spans="1:5" x14ac:dyDescent="0.25">
      <c r="B6" s="2">
        <v>180417</v>
      </c>
      <c r="C6" t="s">
        <v>4</v>
      </c>
      <c r="D6" s="1">
        <v>5</v>
      </c>
    </row>
    <row r="7" spans="1:5" x14ac:dyDescent="0.25">
      <c r="B7" s="2"/>
      <c r="C7" t="s">
        <v>5</v>
      </c>
      <c r="D7" s="1"/>
    </row>
    <row r="8" spans="1:5" x14ac:dyDescent="0.25">
      <c r="B8" s="2"/>
      <c r="C8" t="s">
        <v>6</v>
      </c>
      <c r="D8" s="1"/>
      <c r="E8" s="2"/>
    </row>
    <row r="9" spans="1:5" x14ac:dyDescent="0.25">
      <c r="B9" s="2">
        <v>180525</v>
      </c>
      <c r="C9" t="s">
        <v>7</v>
      </c>
      <c r="D9" s="1">
        <v>25</v>
      </c>
    </row>
    <row r="10" spans="1:5" x14ac:dyDescent="0.25">
      <c r="B10" s="2"/>
      <c r="D10" s="1"/>
    </row>
    <row r="11" spans="1:5" x14ac:dyDescent="0.25">
      <c r="B11" s="2"/>
      <c r="D11" s="1"/>
    </row>
    <row r="12" spans="1:5" x14ac:dyDescent="0.25">
      <c r="B12" s="2">
        <v>180620</v>
      </c>
      <c r="C12" t="s">
        <v>8</v>
      </c>
      <c r="D12" s="1">
        <v>65</v>
      </c>
    </row>
    <row r="13" spans="1:5" x14ac:dyDescent="0.25">
      <c r="B13" s="2"/>
      <c r="D13" s="1"/>
    </row>
    <row r="14" spans="1:5" x14ac:dyDescent="0.25">
      <c r="B14" s="2">
        <v>190225</v>
      </c>
      <c r="C14" t="s">
        <v>3</v>
      </c>
      <c r="D14" s="1">
        <v>30</v>
      </c>
    </row>
    <row r="15" spans="1:5" x14ac:dyDescent="0.25">
      <c r="B15" s="2"/>
      <c r="C15" t="s">
        <v>8</v>
      </c>
      <c r="D15" s="1"/>
    </row>
    <row r="16" spans="1:5" x14ac:dyDescent="0.25">
      <c r="B16" s="2" t="s">
        <v>54</v>
      </c>
      <c r="C16" t="s">
        <v>9</v>
      </c>
      <c r="D16" s="1">
        <v>5</v>
      </c>
    </row>
    <row r="17" spans="2:4" x14ac:dyDescent="0.25">
      <c r="B17" s="2"/>
      <c r="D17" s="1"/>
    </row>
    <row r="18" spans="2:4" x14ac:dyDescent="0.25">
      <c r="B18" s="2"/>
      <c r="D18" s="1"/>
    </row>
    <row r="19" spans="2:4" x14ac:dyDescent="0.25">
      <c r="B19" s="2"/>
      <c r="D19" s="1"/>
    </row>
    <row r="20" spans="2:4" x14ac:dyDescent="0.25">
      <c r="B20" s="2"/>
      <c r="D20" s="1"/>
    </row>
    <row r="21" spans="2:4" x14ac:dyDescent="0.25">
      <c r="B21" s="2"/>
      <c r="D21" s="1"/>
    </row>
    <row r="22" spans="2:4" x14ac:dyDescent="0.25">
      <c r="B22" s="2"/>
      <c r="D22" s="1"/>
    </row>
    <row r="23" spans="2:4" x14ac:dyDescent="0.25">
      <c r="B23" s="2" t="s">
        <v>2</v>
      </c>
      <c r="D23" s="1">
        <f>AVERAGE(D3:D16)</f>
        <v>20.904761904761902</v>
      </c>
    </row>
    <row r="24" spans="2:4" x14ac:dyDescent="0.25">
      <c r="B24" t="s">
        <v>14</v>
      </c>
      <c r="D24" s="1">
        <f>_xlfn.STDEV.P(D3:D16)</f>
        <v>20.287390943453453</v>
      </c>
    </row>
  </sheetData>
  <pageMargins left="0.7" right="0.7" top="0.78740157499999996" bottom="0.78740157499999996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G113" sqref="G113"/>
    </sheetView>
  </sheetViews>
  <sheetFormatPr baseColWidth="10" defaultRowHeight="15" x14ac:dyDescent="0.25"/>
  <cols>
    <col min="1" max="1" width="10.85546875" style="2"/>
  </cols>
  <sheetData>
    <row r="1" spans="1:15" ht="23.25" x14ac:dyDescent="0.35">
      <c r="B1" s="3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>
        <v>180725</v>
      </c>
      <c r="B2" s="2" t="s">
        <v>17</v>
      </c>
      <c r="C2" s="2"/>
      <c r="D2" s="2"/>
      <c r="E2" s="2"/>
      <c r="F2" s="2"/>
      <c r="G2" s="2"/>
      <c r="H2" s="2"/>
      <c r="I2" s="2" t="s">
        <v>18</v>
      </c>
      <c r="J2" s="2"/>
      <c r="K2" s="2"/>
      <c r="L2" s="2"/>
      <c r="M2" s="2"/>
      <c r="N2" s="2"/>
      <c r="O2" s="2"/>
    </row>
    <row r="3" spans="1:15" x14ac:dyDescent="0.25">
      <c r="B3" s="2" t="s">
        <v>16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2" t="s">
        <v>16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/>
    </row>
    <row r="4" spans="1:15" x14ac:dyDescent="0.25">
      <c r="B4">
        <v>1</v>
      </c>
      <c r="C4" s="1">
        <v>-79.333333333333329</v>
      </c>
      <c r="D4" s="1">
        <v>0.46666666666666667</v>
      </c>
      <c r="E4">
        <v>6.4</v>
      </c>
      <c r="G4">
        <v>0.19</v>
      </c>
      <c r="I4">
        <v>1</v>
      </c>
      <c r="J4" s="1">
        <v>-77.222222222222229</v>
      </c>
      <c r="K4" s="1">
        <v>0.31111111111111112</v>
      </c>
      <c r="L4">
        <v>4.2</v>
      </c>
      <c r="N4">
        <v>0.19</v>
      </c>
    </row>
    <row r="5" spans="1:15" x14ac:dyDescent="0.25">
      <c r="B5">
        <v>2</v>
      </c>
      <c r="C5" s="1">
        <v>-79.2</v>
      </c>
      <c r="D5" s="1">
        <v>0.3</v>
      </c>
      <c r="E5">
        <v>6</v>
      </c>
      <c r="G5">
        <v>0.13</v>
      </c>
      <c r="I5">
        <v>2</v>
      </c>
      <c r="J5" s="1">
        <v>-79</v>
      </c>
      <c r="K5" s="1">
        <v>0.5</v>
      </c>
      <c r="L5">
        <v>6</v>
      </c>
      <c r="N5">
        <v>0.25</v>
      </c>
    </row>
    <row r="6" spans="1:15" x14ac:dyDescent="0.25">
      <c r="B6">
        <v>4</v>
      </c>
      <c r="C6" s="1">
        <v>-79.900000000000006</v>
      </c>
      <c r="D6" s="1">
        <v>3.4</v>
      </c>
      <c r="E6">
        <v>26</v>
      </c>
      <c r="F6">
        <v>100</v>
      </c>
      <c r="G6">
        <v>0.28999999999999998</v>
      </c>
      <c r="I6">
        <v>4</v>
      </c>
      <c r="J6" s="1">
        <v>-79</v>
      </c>
      <c r="K6" s="1">
        <v>1</v>
      </c>
      <c r="L6">
        <v>5</v>
      </c>
      <c r="M6" t="s">
        <v>10</v>
      </c>
      <c r="N6">
        <v>0.3</v>
      </c>
    </row>
    <row r="7" spans="1:15" x14ac:dyDescent="0.25">
      <c r="B7">
        <v>6</v>
      </c>
      <c r="C7" s="1">
        <v>-79.5</v>
      </c>
      <c r="D7" s="1">
        <v>3.6</v>
      </c>
      <c r="E7">
        <v>29</v>
      </c>
      <c r="F7">
        <v>160</v>
      </c>
      <c r="G7">
        <v>0.35</v>
      </c>
      <c r="I7">
        <v>6</v>
      </c>
      <c r="J7" s="1">
        <v>-76.5</v>
      </c>
      <c r="K7" s="1">
        <v>1.3</v>
      </c>
      <c r="L7">
        <v>8</v>
      </c>
      <c r="M7">
        <v>15</v>
      </c>
      <c r="N7">
        <v>0.33</v>
      </c>
    </row>
    <row r="8" spans="1:15" x14ac:dyDescent="0.25">
      <c r="B8">
        <v>8</v>
      </c>
      <c r="C8" s="1">
        <v>-80</v>
      </c>
      <c r="D8" s="1">
        <v>5</v>
      </c>
      <c r="E8">
        <v>35</v>
      </c>
      <c r="F8">
        <v>158</v>
      </c>
      <c r="G8">
        <v>0.4</v>
      </c>
      <c r="I8">
        <v>8</v>
      </c>
      <c r="J8" s="1">
        <v>-81.599999999999994</v>
      </c>
      <c r="K8" s="1">
        <v>1.7</v>
      </c>
      <c r="L8">
        <v>11</v>
      </c>
      <c r="M8">
        <v>19</v>
      </c>
      <c r="N8">
        <v>0.4</v>
      </c>
    </row>
    <row r="9" spans="1:15" x14ac:dyDescent="0.25">
      <c r="B9">
        <v>9</v>
      </c>
      <c r="C9" s="1">
        <v>-80.5</v>
      </c>
      <c r="D9" s="1">
        <v>4.3</v>
      </c>
      <c r="E9">
        <v>18</v>
      </c>
      <c r="G9">
        <v>0.6</v>
      </c>
      <c r="I9">
        <v>9</v>
      </c>
      <c r="J9" s="1">
        <v>-80.3</v>
      </c>
      <c r="K9" s="1">
        <v>2.1</v>
      </c>
      <c r="L9">
        <v>5</v>
      </c>
      <c r="N9">
        <v>0.4</v>
      </c>
    </row>
    <row r="10" spans="1:15" x14ac:dyDescent="0.25">
      <c r="C10" s="1"/>
      <c r="D10" s="1"/>
      <c r="J10" s="1"/>
      <c r="K10" s="1"/>
    </row>
    <row r="11" spans="1:15" x14ac:dyDescent="0.25">
      <c r="C11" s="1"/>
      <c r="D11" s="1"/>
      <c r="J11" s="1"/>
      <c r="K11" s="1"/>
    </row>
    <row r="12" spans="1:15" x14ac:dyDescent="0.25">
      <c r="C12" s="1"/>
      <c r="D12" s="1"/>
      <c r="J12" s="1"/>
      <c r="K12" s="1"/>
    </row>
    <row r="13" spans="1:15" x14ac:dyDescent="0.25">
      <c r="C13" s="1"/>
      <c r="D13" s="1"/>
      <c r="J13" s="1"/>
      <c r="K13" s="1"/>
    </row>
    <row r="14" spans="1:15" x14ac:dyDescent="0.25">
      <c r="A14" s="2">
        <v>180726</v>
      </c>
      <c r="C14" s="1"/>
      <c r="D14" s="1"/>
      <c r="J14" s="1"/>
      <c r="K14" s="1"/>
    </row>
    <row r="15" spans="1:15" x14ac:dyDescent="0.25">
      <c r="B15">
        <v>1</v>
      </c>
      <c r="C15" s="1">
        <v>-80.311111111111103</v>
      </c>
      <c r="D15" s="1">
        <v>0.68888888888888877</v>
      </c>
      <c r="E15">
        <v>6</v>
      </c>
      <c r="F15">
        <v>18.5</v>
      </c>
      <c r="G15">
        <v>0.32</v>
      </c>
      <c r="I15">
        <v>1</v>
      </c>
      <c r="J15" s="1">
        <v>-78.733333333333334</v>
      </c>
      <c r="K15" s="1">
        <v>0.66666666666666663</v>
      </c>
      <c r="L15" s="12">
        <v>4.68</v>
      </c>
      <c r="M15">
        <v>10</v>
      </c>
      <c r="N15">
        <v>0.23</v>
      </c>
    </row>
    <row r="16" spans="1:15" x14ac:dyDescent="0.25">
      <c r="B16">
        <v>2</v>
      </c>
      <c r="C16" s="1">
        <v>-84.2</v>
      </c>
      <c r="D16" s="1">
        <v>2.2999999999999998</v>
      </c>
      <c r="E16">
        <v>7</v>
      </c>
      <c r="F16">
        <v>55</v>
      </c>
      <c r="G16">
        <v>0.6</v>
      </c>
      <c r="I16">
        <v>2</v>
      </c>
      <c r="J16" s="1">
        <v>-76.5</v>
      </c>
      <c r="K16" s="1">
        <v>1.1000000000000001</v>
      </c>
      <c r="L16">
        <v>7</v>
      </c>
      <c r="M16">
        <v>50</v>
      </c>
      <c r="N16">
        <v>0.2</v>
      </c>
    </row>
    <row r="17" spans="1:14" x14ac:dyDescent="0.25">
      <c r="B17">
        <v>4</v>
      </c>
      <c r="C17" s="1">
        <v>-83</v>
      </c>
      <c r="D17" s="1">
        <v>3.1</v>
      </c>
      <c r="E17">
        <v>5</v>
      </c>
      <c r="F17">
        <v>64</v>
      </c>
      <c r="G17">
        <v>0.6</v>
      </c>
      <c r="I17">
        <v>4</v>
      </c>
      <c r="J17" s="1">
        <v>-78.2</v>
      </c>
      <c r="K17" s="1">
        <v>1.9</v>
      </c>
      <c r="L17">
        <v>4</v>
      </c>
      <c r="M17">
        <v>50</v>
      </c>
      <c r="N17">
        <v>0.6</v>
      </c>
    </row>
    <row r="18" spans="1:14" x14ac:dyDescent="0.25">
      <c r="B18">
        <v>6</v>
      </c>
      <c r="C18" s="1">
        <v>-77.400000000000006</v>
      </c>
      <c r="D18" s="1">
        <v>4.4000000000000004</v>
      </c>
      <c r="E18">
        <v>6</v>
      </c>
      <c r="F18">
        <v>65</v>
      </c>
      <c r="G18">
        <v>0.7</v>
      </c>
      <c r="I18">
        <v>6</v>
      </c>
      <c r="J18" s="1">
        <v>-81.2</v>
      </c>
      <c r="K18" s="1">
        <v>3.1</v>
      </c>
      <c r="L18">
        <v>6</v>
      </c>
      <c r="M18">
        <v>100</v>
      </c>
      <c r="N18">
        <v>0.6</v>
      </c>
    </row>
    <row r="19" spans="1:14" x14ac:dyDescent="0.25">
      <c r="B19">
        <v>8</v>
      </c>
      <c r="C19" s="1">
        <v>-80.099999999999994</v>
      </c>
      <c r="D19" s="1">
        <v>5.7</v>
      </c>
      <c r="E19">
        <v>6</v>
      </c>
      <c r="F19">
        <v>148</v>
      </c>
      <c r="G19">
        <v>1</v>
      </c>
      <c r="I19">
        <v>8</v>
      </c>
      <c r="J19" s="1">
        <v>-79.8</v>
      </c>
      <c r="K19" s="1">
        <v>4.8</v>
      </c>
      <c r="L19">
        <v>5</v>
      </c>
      <c r="M19">
        <v>52</v>
      </c>
      <c r="N19">
        <v>0.8</v>
      </c>
    </row>
    <row r="20" spans="1:14" x14ac:dyDescent="0.25">
      <c r="B20">
        <v>9</v>
      </c>
      <c r="C20" s="1">
        <v>-82.4</v>
      </c>
      <c r="D20" s="1">
        <v>5.5</v>
      </c>
      <c r="E20">
        <v>6</v>
      </c>
      <c r="F20">
        <v>150</v>
      </c>
      <c r="G20">
        <v>1</v>
      </c>
      <c r="I20">
        <v>9</v>
      </c>
      <c r="J20" s="1">
        <v>-83.5</v>
      </c>
      <c r="K20" s="1">
        <v>6.1</v>
      </c>
      <c r="L20">
        <v>7</v>
      </c>
      <c r="M20">
        <v>100</v>
      </c>
      <c r="N20">
        <v>1</v>
      </c>
    </row>
    <row r="25" spans="1:14" x14ac:dyDescent="0.25">
      <c r="A25" s="2">
        <v>180727</v>
      </c>
    </row>
    <row r="26" spans="1:14" x14ac:dyDescent="0.25">
      <c r="B26">
        <v>1</v>
      </c>
      <c r="C26" s="1">
        <v>-77.311111111111103</v>
      </c>
      <c r="D26" s="1">
        <v>1.0111111111111111</v>
      </c>
      <c r="E26">
        <v>4.5</v>
      </c>
      <c r="F26" s="12">
        <v>30.857142857142858</v>
      </c>
      <c r="G26">
        <v>0.4</v>
      </c>
      <c r="I26">
        <v>1</v>
      </c>
      <c r="J26" s="1">
        <v>-77.3333333333333</v>
      </c>
      <c r="K26" s="1">
        <v>0.8222222222222223</v>
      </c>
      <c r="L26" s="12">
        <v>4.5714285714285712</v>
      </c>
      <c r="M26">
        <v>19</v>
      </c>
      <c r="N26" s="1">
        <v>0.2857142857142857</v>
      </c>
    </row>
    <row r="27" spans="1:14" x14ac:dyDescent="0.25">
      <c r="B27">
        <v>2</v>
      </c>
      <c r="C27" s="1">
        <v>-84</v>
      </c>
      <c r="D27" s="1">
        <v>3.5</v>
      </c>
      <c r="E27">
        <v>5</v>
      </c>
      <c r="F27" s="12">
        <v>50</v>
      </c>
      <c r="G27">
        <v>0.8</v>
      </c>
      <c r="I27">
        <v>2</v>
      </c>
      <c r="J27">
        <v>-78</v>
      </c>
      <c r="K27">
        <v>3</v>
      </c>
      <c r="L27">
        <v>5</v>
      </c>
      <c r="M27">
        <v>45</v>
      </c>
      <c r="N27">
        <v>0.7</v>
      </c>
    </row>
    <row r="28" spans="1:14" x14ac:dyDescent="0.25">
      <c r="B28">
        <v>4</v>
      </c>
      <c r="C28" s="1">
        <v>-76</v>
      </c>
      <c r="D28" s="1">
        <v>4.8</v>
      </c>
      <c r="E28">
        <v>9</v>
      </c>
      <c r="F28" s="12">
        <v>70</v>
      </c>
      <c r="G28">
        <v>1</v>
      </c>
      <c r="I28">
        <v>4</v>
      </c>
      <c r="J28">
        <v>-80.5</v>
      </c>
      <c r="K28">
        <v>3.1</v>
      </c>
      <c r="L28">
        <v>5</v>
      </c>
      <c r="M28">
        <v>65</v>
      </c>
      <c r="N28">
        <v>0.7</v>
      </c>
    </row>
    <row r="29" spans="1:14" x14ac:dyDescent="0.25">
      <c r="B29">
        <v>6</v>
      </c>
      <c r="C29" s="1">
        <v>-79</v>
      </c>
      <c r="D29" s="1">
        <v>7.4</v>
      </c>
      <c r="E29">
        <v>6</v>
      </c>
      <c r="F29" s="12">
        <v>90</v>
      </c>
      <c r="G29">
        <v>1.5</v>
      </c>
      <c r="I29">
        <v>6</v>
      </c>
      <c r="J29">
        <v>-78.5</v>
      </c>
      <c r="K29">
        <v>5.4</v>
      </c>
      <c r="L29">
        <v>6</v>
      </c>
      <c r="M29">
        <v>85</v>
      </c>
      <c r="N29">
        <v>1</v>
      </c>
    </row>
    <row r="30" spans="1:14" x14ac:dyDescent="0.25">
      <c r="B30">
        <v>8</v>
      </c>
      <c r="C30" s="1">
        <v>-76</v>
      </c>
      <c r="D30" s="1">
        <v>9.8000000000000007</v>
      </c>
      <c r="E30">
        <v>9</v>
      </c>
      <c r="F30" s="12">
        <v>63</v>
      </c>
      <c r="G30">
        <v>1.6</v>
      </c>
      <c r="I30">
        <v>8</v>
      </c>
      <c r="J30">
        <v>-78.5</v>
      </c>
      <c r="K30">
        <v>7.1</v>
      </c>
      <c r="L30">
        <v>5</v>
      </c>
      <c r="M30">
        <v>60</v>
      </c>
      <c r="N30">
        <v>1.4</v>
      </c>
    </row>
    <row r="31" spans="1:14" x14ac:dyDescent="0.25">
      <c r="C31" s="1"/>
      <c r="D31" s="1"/>
      <c r="F31" s="12"/>
    </row>
    <row r="32" spans="1:14" x14ac:dyDescent="0.25">
      <c r="B32">
        <v>10</v>
      </c>
      <c r="C32" s="1">
        <v>-81.5</v>
      </c>
      <c r="D32" s="1">
        <v>11.2</v>
      </c>
      <c r="E32">
        <v>8</v>
      </c>
      <c r="F32" s="12">
        <v>85</v>
      </c>
      <c r="G32">
        <v>1.7</v>
      </c>
      <c r="I32">
        <v>10</v>
      </c>
      <c r="J32">
        <v>-79</v>
      </c>
      <c r="K32">
        <v>9</v>
      </c>
      <c r="L32">
        <v>6</v>
      </c>
      <c r="M32">
        <v>60</v>
      </c>
      <c r="N32">
        <v>1.6</v>
      </c>
    </row>
    <row r="33" spans="1:14" x14ac:dyDescent="0.25">
      <c r="C33" s="1"/>
      <c r="D33" s="1"/>
      <c r="F33" s="12"/>
    </row>
    <row r="34" spans="1:14" x14ac:dyDescent="0.25">
      <c r="C34" s="1"/>
      <c r="D34" s="1"/>
      <c r="F34" s="12"/>
    </row>
    <row r="35" spans="1:14" x14ac:dyDescent="0.25">
      <c r="C35" s="1"/>
      <c r="D35" s="1"/>
      <c r="F35" s="12"/>
    </row>
    <row r="36" spans="1:14" x14ac:dyDescent="0.25">
      <c r="C36" s="1"/>
      <c r="D36" s="1"/>
      <c r="F36" s="12"/>
    </row>
    <row r="37" spans="1:14" x14ac:dyDescent="0.25">
      <c r="A37" s="2">
        <v>180731</v>
      </c>
      <c r="C37" s="1"/>
      <c r="D37" s="1"/>
      <c r="F37" s="12"/>
    </row>
    <row r="38" spans="1:14" x14ac:dyDescent="0.25">
      <c r="B38">
        <v>1</v>
      </c>
      <c r="C38" s="1">
        <v>-80.577777777777783</v>
      </c>
      <c r="D38" s="1">
        <v>0.93888888888888877</v>
      </c>
      <c r="E38" s="12">
        <v>4.375</v>
      </c>
      <c r="F38" s="12">
        <v>17.75</v>
      </c>
      <c r="G38">
        <v>0.3</v>
      </c>
      <c r="I38">
        <v>1</v>
      </c>
      <c r="J38" s="1">
        <v>-81.733333333333334</v>
      </c>
      <c r="K38" s="1">
        <v>0.77</v>
      </c>
      <c r="L38" s="12">
        <v>3.625</v>
      </c>
      <c r="M38" s="12">
        <v>10.625</v>
      </c>
      <c r="N38">
        <v>0.25</v>
      </c>
    </row>
    <row r="39" spans="1:14" x14ac:dyDescent="0.25">
      <c r="B39">
        <v>2</v>
      </c>
      <c r="C39" s="1">
        <v>-80.3</v>
      </c>
      <c r="D39" s="1">
        <v>1.7</v>
      </c>
      <c r="E39">
        <v>5</v>
      </c>
      <c r="F39" s="12">
        <v>35</v>
      </c>
      <c r="G39">
        <v>0.4</v>
      </c>
      <c r="I39">
        <v>2</v>
      </c>
      <c r="J39">
        <v>-81.7</v>
      </c>
      <c r="K39">
        <v>1.7</v>
      </c>
      <c r="L39">
        <v>4</v>
      </c>
      <c r="M39">
        <v>30</v>
      </c>
      <c r="N39">
        <v>0.4</v>
      </c>
    </row>
    <row r="40" spans="1:14" x14ac:dyDescent="0.25">
      <c r="B40">
        <v>4</v>
      </c>
      <c r="C40" s="1">
        <v>-77.2</v>
      </c>
      <c r="D40" s="1">
        <v>6.7</v>
      </c>
      <c r="E40">
        <v>4</v>
      </c>
      <c r="F40" s="12">
        <v>25</v>
      </c>
      <c r="G40">
        <v>1.4</v>
      </c>
      <c r="I40">
        <v>4</v>
      </c>
      <c r="J40">
        <v>-81.099999999999994</v>
      </c>
      <c r="K40">
        <v>3.3</v>
      </c>
      <c r="L40">
        <v>4</v>
      </c>
      <c r="M40">
        <v>11</v>
      </c>
      <c r="N40">
        <v>1</v>
      </c>
    </row>
    <row r="41" spans="1:14" x14ac:dyDescent="0.25">
      <c r="B41">
        <v>6</v>
      </c>
      <c r="C41" s="1">
        <v>-79.099999999999994</v>
      </c>
      <c r="D41" s="1">
        <v>7.9</v>
      </c>
      <c r="E41">
        <v>4</v>
      </c>
      <c r="F41" s="12">
        <v>26</v>
      </c>
      <c r="G41">
        <v>1.8</v>
      </c>
      <c r="I41">
        <v>6</v>
      </c>
      <c r="J41">
        <v>-79.400000000000006</v>
      </c>
      <c r="K41">
        <v>3.2</v>
      </c>
      <c r="L41">
        <v>3</v>
      </c>
      <c r="M41">
        <v>13</v>
      </c>
      <c r="N41">
        <v>0.9</v>
      </c>
    </row>
    <row r="42" spans="1:14" x14ac:dyDescent="0.25">
      <c r="B42">
        <v>8</v>
      </c>
      <c r="C42" s="1">
        <v>-76.2</v>
      </c>
      <c r="D42" s="1">
        <v>7.2</v>
      </c>
      <c r="E42">
        <v>4</v>
      </c>
      <c r="F42" s="12">
        <v>22</v>
      </c>
      <c r="G42">
        <v>1.5</v>
      </c>
      <c r="I42">
        <v>8</v>
      </c>
      <c r="J42">
        <v>-81.42</v>
      </c>
      <c r="K42">
        <v>4.0999999999999996</v>
      </c>
      <c r="L42">
        <v>3</v>
      </c>
      <c r="M42">
        <v>13</v>
      </c>
      <c r="N42">
        <v>1.1000000000000001</v>
      </c>
    </row>
    <row r="43" spans="1:14" x14ac:dyDescent="0.25">
      <c r="C43" s="1"/>
      <c r="D43" s="1"/>
      <c r="F43" s="12"/>
    </row>
    <row r="44" spans="1:14" x14ac:dyDescent="0.25">
      <c r="B44">
        <v>10</v>
      </c>
      <c r="C44" s="1">
        <v>-76.7</v>
      </c>
      <c r="D44" s="1">
        <v>8.6</v>
      </c>
      <c r="E44">
        <v>4</v>
      </c>
      <c r="F44" s="12">
        <v>27</v>
      </c>
      <c r="G44">
        <v>1.9</v>
      </c>
      <c r="I44">
        <v>10</v>
      </c>
      <c r="J44">
        <v>-80.3</v>
      </c>
      <c r="K44">
        <v>4.5</v>
      </c>
      <c r="L44">
        <v>3</v>
      </c>
      <c r="M44">
        <v>12</v>
      </c>
      <c r="N44">
        <v>1.2</v>
      </c>
    </row>
    <row r="45" spans="1:14" x14ac:dyDescent="0.25">
      <c r="C45" s="1"/>
      <c r="D45" s="1"/>
      <c r="F45" s="12"/>
    </row>
    <row r="46" spans="1:14" x14ac:dyDescent="0.25">
      <c r="C46" s="1"/>
      <c r="D46" s="1"/>
      <c r="F46" s="12"/>
    </row>
    <row r="47" spans="1:14" x14ac:dyDescent="0.25">
      <c r="C47" s="1"/>
      <c r="D47" s="1"/>
      <c r="F47" s="12"/>
    </row>
    <row r="48" spans="1:14" x14ac:dyDescent="0.25">
      <c r="C48" s="1"/>
      <c r="D48" s="1"/>
      <c r="F48" s="12"/>
    </row>
    <row r="49" spans="1:14" x14ac:dyDescent="0.25">
      <c r="A49" s="2">
        <v>180817</v>
      </c>
      <c r="C49" s="1"/>
      <c r="D49" s="1"/>
      <c r="F49" s="12"/>
    </row>
    <row r="50" spans="1:14" x14ac:dyDescent="0.25">
      <c r="B50">
        <v>1</v>
      </c>
      <c r="C50" s="1">
        <v>-80.166666666666671</v>
      </c>
      <c r="D50" s="1">
        <v>0.5</v>
      </c>
      <c r="E50" s="12">
        <v>5.8571428571428568</v>
      </c>
      <c r="F50" s="12">
        <v>32.25</v>
      </c>
      <c r="G50" s="4">
        <v>0.32857142857142863</v>
      </c>
      <c r="I50">
        <v>1</v>
      </c>
      <c r="J50" s="1">
        <v>-78.811111111111117</v>
      </c>
      <c r="K50" s="1">
        <v>0.51444444444444448</v>
      </c>
      <c r="L50" s="12">
        <v>3.5333333333333332</v>
      </c>
      <c r="M50">
        <v>15</v>
      </c>
      <c r="N50" s="4">
        <v>0.36666666666666664</v>
      </c>
    </row>
    <row r="51" spans="1:14" x14ac:dyDescent="0.25">
      <c r="B51">
        <v>2</v>
      </c>
      <c r="C51" s="1">
        <v>-78</v>
      </c>
      <c r="D51" s="1">
        <v>0.4</v>
      </c>
      <c r="E51">
        <v>4</v>
      </c>
      <c r="F51" s="12">
        <v>6</v>
      </c>
      <c r="G51">
        <v>0.5</v>
      </c>
      <c r="I51">
        <v>2</v>
      </c>
      <c r="J51">
        <v>-76.099999999999994</v>
      </c>
      <c r="K51">
        <v>1</v>
      </c>
      <c r="L51">
        <v>5</v>
      </c>
      <c r="M51">
        <v>3</v>
      </c>
      <c r="N51">
        <v>0.6</v>
      </c>
    </row>
    <row r="52" spans="1:14" x14ac:dyDescent="0.25">
      <c r="B52">
        <v>4</v>
      </c>
      <c r="C52" s="1">
        <v>-79.599999999999994</v>
      </c>
      <c r="D52" s="1">
        <v>3.5</v>
      </c>
      <c r="E52">
        <v>6</v>
      </c>
      <c r="F52" s="12">
        <v>59</v>
      </c>
      <c r="G52">
        <v>0.9</v>
      </c>
      <c r="I52">
        <v>4</v>
      </c>
      <c r="J52">
        <v>-79.8</v>
      </c>
      <c r="K52">
        <v>3.9</v>
      </c>
      <c r="L52">
        <v>5</v>
      </c>
      <c r="M52">
        <v>50</v>
      </c>
      <c r="N52">
        <v>1.2</v>
      </c>
    </row>
    <row r="53" spans="1:14" x14ac:dyDescent="0.25">
      <c r="B53">
        <v>6</v>
      </c>
      <c r="C53" s="1">
        <v>-79.900000000000006</v>
      </c>
      <c r="D53" s="1">
        <v>3.1</v>
      </c>
      <c r="E53">
        <v>3</v>
      </c>
      <c r="F53" s="12">
        <v>76</v>
      </c>
      <c r="G53">
        <v>1</v>
      </c>
      <c r="I53">
        <v>6</v>
      </c>
      <c r="J53">
        <v>-75.8</v>
      </c>
      <c r="K53">
        <v>2.4</v>
      </c>
      <c r="L53">
        <v>2</v>
      </c>
      <c r="M53">
        <v>18</v>
      </c>
      <c r="N53">
        <v>0.9</v>
      </c>
    </row>
    <row r="54" spans="1:14" x14ac:dyDescent="0.25">
      <c r="B54">
        <v>8</v>
      </c>
      <c r="C54" s="1">
        <v>-80.099999999999994</v>
      </c>
      <c r="D54" s="1">
        <v>4.3</v>
      </c>
      <c r="E54">
        <v>5</v>
      </c>
      <c r="F54" s="12">
        <v>70</v>
      </c>
      <c r="G54">
        <v>1.1000000000000001</v>
      </c>
      <c r="I54">
        <v>8</v>
      </c>
      <c r="J54">
        <v>-77.400000000000006</v>
      </c>
      <c r="K54">
        <v>3.8</v>
      </c>
      <c r="L54">
        <v>3</v>
      </c>
      <c r="M54">
        <v>33</v>
      </c>
      <c r="N54">
        <v>1.2</v>
      </c>
    </row>
    <row r="55" spans="1:14" x14ac:dyDescent="0.25">
      <c r="C55" s="1"/>
      <c r="D55" s="1"/>
      <c r="F55" s="12"/>
    </row>
    <row r="56" spans="1:14" x14ac:dyDescent="0.25">
      <c r="B56">
        <v>10</v>
      </c>
      <c r="C56" s="1">
        <v>-87.5</v>
      </c>
      <c r="D56" s="1">
        <v>5</v>
      </c>
      <c r="E56">
        <v>10</v>
      </c>
      <c r="F56" s="12">
        <v>120</v>
      </c>
      <c r="G56">
        <v>1.4</v>
      </c>
      <c r="I56">
        <v>10</v>
      </c>
      <c r="J56">
        <v>-81</v>
      </c>
      <c r="K56">
        <v>4.5</v>
      </c>
      <c r="L56">
        <v>3</v>
      </c>
      <c r="M56">
        <v>33</v>
      </c>
      <c r="N56">
        <v>1.7</v>
      </c>
    </row>
    <row r="57" spans="1:14" x14ac:dyDescent="0.25">
      <c r="C57" s="1"/>
      <c r="D57" s="1"/>
      <c r="F57" s="12"/>
    </row>
    <row r="58" spans="1:14" x14ac:dyDescent="0.25">
      <c r="C58" s="1"/>
      <c r="D58" s="1"/>
      <c r="F58" s="12"/>
    </row>
    <row r="59" spans="1:14" x14ac:dyDescent="0.25">
      <c r="C59" s="1"/>
      <c r="D59" s="1"/>
      <c r="F59" s="12"/>
    </row>
    <row r="60" spans="1:14" x14ac:dyDescent="0.25">
      <c r="C60" s="1"/>
      <c r="D60" s="1"/>
      <c r="F60" s="12"/>
    </row>
    <row r="61" spans="1:14" x14ac:dyDescent="0.25">
      <c r="A61" s="2">
        <v>181023</v>
      </c>
      <c r="C61" s="1"/>
      <c r="D61" s="1"/>
      <c r="F61" s="12"/>
    </row>
    <row r="62" spans="1:14" x14ac:dyDescent="0.25">
      <c r="B62">
        <v>1</v>
      </c>
      <c r="C62" s="1">
        <v>-75.888888888888886</v>
      </c>
      <c r="D62" s="1">
        <v>0.8666666666666667</v>
      </c>
      <c r="E62" s="12">
        <v>6.4444444444444446</v>
      </c>
      <c r="F62" s="12">
        <v>41.75</v>
      </c>
      <c r="G62" s="1">
        <v>0.21111111111111111</v>
      </c>
      <c r="I62">
        <v>1</v>
      </c>
      <c r="J62" s="1">
        <v>-76.5</v>
      </c>
      <c r="K62" s="1">
        <v>1.4222222222222223</v>
      </c>
      <c r="L62" s="12">
        <v>3.3333333333333335</v>
      </c>
      <c r="M62">
        <v>25.75</v>
      </c>
      <c r="N62" s="1">
        <v>0.44444444444444442</v>
      </c>
    </row>
    <row r="63" spans="1:14" x14ac:dyDescent="0.25">
      <c r="B63" t="s">
        <v>24</v>
      </c>
      <c r="C63" s="1">
        <v>-76</v>
      </c>
      <c r="D63" s="1">
        <v>2.6</v>
      </c>
      <c r="E63">
        <v>10</v>
      </c>
      <c r="F63" s="12">
        <v>60</v>
      </c>
      <c r="G63">
        <v>0.3</v>
      </c>
      <c r="I63" t="s">
        <v>25</v>
      </c>
      <c r="J63">
        <v>-76.5</v>
      </c>
      <c r="K63">
        <v>2.2999999999999998</v>
      </c>
      <c r="L63">
        <v>6</v>
      </c>
      <c r="M63">
        <v>30</v>
      </c>
      <c r="N63">
        <v>0.4</v>
      </c>
    </row>
    <row r="64" spans="1:14" x14ac:dyDescent="0.25">
      <c r="B64">
        <v>4</v>
      </c>
      <c r="C64" s="1">
        <v>-74</v>
      </c>
      <c r="D64" s="1">
        <v>4.3</v>
      </c>
      <c r="E64">
        <v>14</v>
      </c>
      <c r="F64" s="12">
        <v>100</v>
      </c>
      <c r="G64">
        <v>0.5</v>
      </c>
      <c r="I64">
        <v>4</v>
      </c>
      <c r="J64">
        <v>-77.5</v>
      </c>
      <c r="K64">
        <v>4.3</v>
      </c>
      <c r="L64">
        <v>8</v>
      </c>
      <c r="M64">
        <v>45</v>
      </c>
      <c r="N64">
        <v>0.7</v>
      </c>
    </row>
    <row r="65" spans="1:14" x14ac:dyDescent="0.25">
      <c r="B65">
        <v>6</v>
      </c>
      <c r="C65" s="1">
        <v>-78</v>
      </c>
      <c r="D65" s="1">
        <v>6.7</v>
      </c>
      <c r="E65">
        <v>15</v>
      </c>
      <c r="F65" s="12">
        <v>180</v>
      </c>
      <c r="G65">
        <v>0.8</v>
      </c>
      <c r="I65">
        <v>6</v>
      </c>
      <c r="J65">
        <v>-77</v>
      </c>
      <c r="K65">
        <v>6</v>
      </c>
      <c r="L65">
        <v>8</v>
      </c>
      <c r="M65">
        <v>45</v>
      </c>
      <c r="N65">
        <v>0.8</v>
      </c>
    </row>
    <row r="66" spans="1:14" x14ac:dyDescent="0.25">
      <c r="B66">
        <v>8</v>
      </c>
      <c r="C66" s="1">
        <v>-78</v>
      </c>
      <c r="D66" s="1">
        <v>10.9</v>
      </c>
      <c r="E66">
        <v>17</v>
      </c>
      <c r="F66" s="12">
        <v>160</v>
      </c>
      <c r="G66">
        <v>1.2</v>
      </c>
      <c r="I66">
        <v>8</v>
      </c>
      <c r="J66">
        <v>-76</v>
      </c>
      <c r="K66">
        <v>10.5</v>
      </c>
      <c r="L66">
        <v>8</v>
      </c>
      <c r="M66">
        <v>75</v>
      </c>
      <c r="N66">
        <v>1.7</v>
      </c>
    </row>
    <row r="67" spans="1:14" x14ac:dyDescent="0.25">
      <c r="C67" s="1"/>
      <c r="D67" s="1"/>
      <c r="F67" s="12"/>
    </row>
    <row r="68" spans="1:14" x14ac:dyDescent="0.25">
      <c r="B68">
        <v>10</v>
      </c>
      <c r="C68" s="1">
        <v>-75</v>
      </c>
      <c r="D68" s="1">
        <v>22.3</v>
      </c>
      <c r="E68">
        <v>24</v>
      </c>
      <c r="F68" s="12">
        <v>135</v>
      </c>
      <c r="G68">
        <v>1.5</v>
      </c>
      <c r="I68">
        <v>10</v>
      </c>
      <c r="J68">
        <v>-78</v>
      </c>
      <c r="K68">
        <v>13.6</v>
      </c>
      <c r="L68">
        <v>8</v>
      </c>
      <c r="M68">
        <v>55</v>
      </c>
      <c r="N68">
        <v>1.6</v>
      </c>
    </row>
    <row r="69" spans="1:14" x14ac:dyDescent="0.25">
      <c r="C69" s="1"/>
      <c r="D69" s="1"/>
      <c r="F69" s="12"/>
    </row>
    <row r="70" spans="1:14" x14ac:dyDescent="0.25">
      <c r="C70" s="1"/>
      <c r="D70" s="1"/>
      <c r="F70" s="12"/>
    </row>
    <row r="71" spans="1:14" x14ac:dyDescent="0.25">
      <c r="C71" s="1"/>
      <c r="D71" s="1"/>
      <c r="F71" s="12"/>
    </row>
    <row r="72" spans="1:14" x14ac:dyDescent="0.25">
      <c r="C72" s="1"/>
      <c r="D72" s="1"/>
      <c r="F72" s="12"/>
    </row>
    <row r="73" spans="1:14" x14ac:dyDescent="0.25">
      <c r="A73" s="2">
        <v>190214</v>
      </c>
      <c r="C73" s="1"/>
      <c r="D73" s="1"/>
      <c r="F73" s="12"/>
    </row>
    <row r="74" spans="1:14" x14ac:dyDescent="0.25">
      <c r="B74">
        <v>1</v>
      </c>
      <c r="C74" s="1">
        <v>-79.777777777777771</v>
      </c>
      <c r="D74" s="1">
        <v>0.43333333333333335</v>
      </c>
      <c r="E74">
        <v>3.8</v>
      </c>
      <c r="F74" s="12">
        <v>16.2</v>
      </c>
      <c r="G74">
        <v>0.26</v>
      </c>
      <c r="I74">
        <v>1</v>
      </c>
      <c r="J74" s="1">
        <v>-76.933333333333337</v>
      </c>
      <c r="K74">
        <v>0.4</v>
      </c>
      <c r="L74">
        <v>4</v>
      </c>
      <c r="M74">
        <v>16</v>
      </c>
      <c r="N74">
        <v>0.26</v>
      </c>
    </row>
    <row r="75" spans="1:14" x14ac:dyDescent="0.25">
      <c r="B75">
        <v>2</v>
      </c>
      <c r="C75" s="1">
        <v>-80.5</v>
      </c>
      <c r="D75" s="1">
        <v>0.7</v>
      </c>
      <c r="E75">
        <v>6</v>
      </c>
      <c r="F75" s="12">
        <v>22</v>
      </c>
      <c r="G75">
        <v>0.2</v>
      </c>
      <c r="I75">
        <v>2</v>
      </c>
      <c r="J75">
        <v>-77</v>
      </c>
      <c r="K75">
        <v>0.7</v>
      </c>
      <c r="L75">
        <v>5</v>
      </c>
      <c r="M75">
        <v>18</v>
      </c>
      <c r="N75">
        <v>0.2</v>
      </c>
    </row>
    <row r="76" spans="1:14" x14ac:dyDescent="0.25">
      <c r="B76">
        <v>4</v>
      </c>
      <c r="C76" s="1">
        <v>-80</v>
      </c>
      <c r="D76" s="1">
        <v>3.5</v>
      </c>
      <c r="E76">
        <v>6</v>
      </c>
      <c r="F76" s="12">
        <v>40</v>
      </c>
      <c r="G76">
        <v>0.7</v>
      </c>
      <c r="I76">
        <v>4</v>
      </c>
      <c r="J76">
        <v>-79</v>
      </c>
      <c r="K76">
        <v>1.3</v>
      </c>
      <c r="L76">
        <v>3</v>
      </c>
      <c r="M76">
        <v>15</v>
      </c>
      <c r="N76">
        <v>0.4</v>
      </c>
    </row>
    <row r="77" spans="1:14" x14ac:dyDescent="0.25">
      <c r="B77">
        <v>6</v>
      </c>
      <c r="C77" s="1">
        <v>-79.5</v>
      </c>
      <c r="D77" s="1">
        <v>4.0999999999999996</v>
      </c>
      <c r="E77">
        <v>8</v>
      </c>
      <c r="F77" s="12">
        <v>30</v>
      </c>
      <c r="G77">
        <v>0.8</v>
      </c>
      <c r="I77">
        <v>6</v>
      </c>
      <c r="J77">
        <v>-79</v>
      </c>
      <c r="K77">
        <v>1.9</v>
      </c>
      <c r="L77">
        <v>5</v>
      </c>
      <c r="M77">
        <v>20</v>
      </c>
      <c r="N77">
        <v>0.6</v>
      </c>
    </row>
    <row r="78" spans="1:14" x14ac:dyDescent="0.25">
      <c r="B78">
        <v>8</v>
      </c>
      <c r="C78" s="1">
        <v>-80</v>
      </c>
      <c r="D78" s="1">
        <v>5.0999999999999996</v>
      </c>
      <c r="E78">
        <v>8</v>
      </c>
      <c r="F78" s="12">
        <v>30</v>
      </c>
      <c r="G78">
        <v>0.9</v>
      </c>
      <c r="I78">
        <v>8</v>
      </c>
      <c r="J78">
        <v>-79.5</v>
      </c>
      <c r="K78">
        <v>3.6</v>
      </c>
      <c r="L78">
        <v>5</v>
      </c>
      <c r="M78">
        <v>25</v>
      </c>
      <c r="N78">
        <v>0.7</v>
      </c>
    </row>
    <row r="79" spans="1:14" x14ac:dyDescent="0.25">
      <c r="C79" s="1"/>
      <c r="D79" s="1"/>
      <c r="F79" s="12"/>
    </row>
    <row r="80" spans="1:14" x14ac:dyDescent="0.25">
      <c r="B80">
        <v>10</v>
      </c>
      <c r="C80" s="1">
        <v>-79.5</v>
      </c>
      <c r="D80" s="1">
        <v>5</v>
      </c>
      <c r="E80">
        <v>8</v>
      </c>
      <c r="F80" s="12">
        <v>40</v>
      </c>
      <c r="G80">
        <v>0.9</v>
      </c>
      <c r="I80">
        <v>10</v>
      </c>
      <c r="J80">
        <v>-79.5</v>
      </c>
      <c r="K80">
        <v>3.4</v>
      </c>
      <c r="L80">
        <v>6</v>
      </c>
      <c r="M80">
        <v>28</v>
      </c>
      <c r="N80">
        <v>0.8</v>
      </c>
    </row>
    <row r="81" spans="1:15" x14ac:dyDescent="0.25">
      <c r="C81" s="1"/>
      <c r="D81" s="1"/>
      <c r="F81" s="12"/>
    </row>
    <row r="82" spans="1:15" x14ac:dyDescent="0.25">
      <c r="C82" s="1"/>
      <c r="D82" s="1"/>
      <c r="F82" s="12"/>
    </row>
    <row r="83" spans="1:15" x14ac:dyDescent="0.25">
      <c r="C83" s="1"/>
      <c r="D83" s="1"/>
      <c r="F83" s="12"/>
    </row>
    <row r="84" spans="1:15" x14ac:dyDescent="0.25">
      <c r="C84" s="1"/>
      <c r="D84" s="1"/>
      <c r="F84" s="12"/>
    </row>
    <row r="85" spans="1:15" x14ac:dyDescent="0.25">
      <c r="A85" s="2">
        <v>190225</v>
      </c>
      <c r="C85" s="1"/>
      <c r="D85" s="1"/>
      <c r="F85" s="12"/>
    </row>
    <row r="86" spans="1:15" x14ac:dyDescent="0.25">
      <c r="B86">
        <v>1</v>
      </c>
      <c r="C86" s="1">
        <v>-78.333333333333329</v>
      </c>
      <c r="D86" s="1">
        <v>0.78888888888888897</v>
      </c>
      <c r="E86" s="1">
        <v>6.5714285714285712</v>
      </c>
      <c r="F86" s="12">
        <v>19.600000000000001</v>
      </c>
      <c r="G86" s="1">
        <v>0.24285714285714285</v>
      </c>
      <c r="I86">
        <v>1</v>
      </c>
      <c r="J86" s="1">
        <v>-76.111111111111114</v>
      </c>
      <c r="K86" s="1">
        <v>0.34444444444444444</v>
      </c>
      <c r="L86" s="12">
        <v>4.7142857142857144</v>
      </c>
      <c r="M86">
        <v>7.6</v>
      </c>
      <c r="N86" s="1">
        <v>0.14285714285714285</v>
      </c>
    </row>
    <row r="87" spans="1:15" x14ac:dyDescent="0.25">
      <c r="B87" t="s">
        <v>26</v>
      </c>
      <c r="C87" s="1">
        <v>-78.5</v>
      </c>
      <c r="D87" s="1">
        <v>1.2</v>
      </c>
      <c r="E87">
        <v>6</v>
      </c>
      <c r="F87" s="12">
        <v>26</v>
      </c>
      <c r="G87">
        <v>0.3</v>
      </c>
      <c r="I87" t="s">
        <v>26</v>
      </c>
      <c r="J87">
        <v>-77</v>
      </c>
      <c r="K87">
        <v>0.9</v>
      </c>
      <c r="L87">
        <v>6</v>
      </c>
      <c r="M87">
        <v>10</v>
      </c>
      <c r="N87">
        <v>0.2</v>
      </c>
    </row>
    <row r="88" spans="1:15" x14ac:dyDescent="0.25">
      <c r="B88">
        <v>4</v>
      </c>
      <c r="C88" s="1">
        <v>-78</v>
      </c>
      <c r="D88" s="1">
        <v>2.1</v>
      </c>
      <c r="E88">
        <v>6</v>
      </c>
      <c r="F88" s="12">
        <v>50</v>
      </c>
      <c r="G88">
        <v>0.4</v>
      </c>
      <c r="I88">
        <v>4</v>
      </c>
      <c r="J88">
        <v>-75.5</v>
      </c>
      <c r="K88">
        <v>1.5</v>
      </c>
      <c r="L88">
        <v>3</v>
      </c>
      <c r="M88">
        <v>23</v>
      </c>
      <c r="N88">
        <v>0.5</v>
      </c>
    </row>
    <row r="89" spans="1:15" x14ac:dyDescent="0.25">
      <c r="B89">
        <v>6</v>
      </c>
      <c r="C89" s="1">
        <v>-78</v>
      </c>
      <c r="D89" s="1">
        <v>2.8</v>
      </c>
      <c r="E89">
        <v>6</v>
      </c>
      <c r="F89" s="12">
        <v>28</v>
      </c>
      <c r="G89">
        <v>0.6</v>
      </c>
      <c r="I89">
        <v>6</v>
      </c>
      <c r="J89">
        <v>-76</v>
      </c>
      <c r="K89">
        <v>1.8</v>
      </c>
      <c r="L89">
        <v>3</v>
      </c>
      <c r="M89">
        <v>25</v>
      </c>
      <c r="N89">
        <v>0.5</v>
      </c>
    </row>
    <row r="90" spans="1:15" x14ac:dyDescent="0.25">
      <c r="B90">
        <v>8</v>
      </c>
      <c r="C90" s="1">
        <v>-79</v>
      </c>
      <c r="D90" s="1">
        <v>8</v>
      </c>
      <c r="E90">
        <v>18</v>
      </c>
      <c r="F90" s="12">
        <v>70</v>
      </c>
      <c r="G90">
        <v>0.7</v>
      </c>
      <c r="I90">
        <v>8</v>
      </c>
      <c r="J90">
        <v>-77</v>
      </c>
      <c r="K90">
        <v>2.4</v>
      </c>
      <c r="L90">
        <v>5</v>
      </c>
      <c r="M90">
        <v>20</v>
      </c>
      <c r="N90">
        <v>0.6</v>
      </c>
    </row>
    <row r="91" spans="1:15" x14ac:dyDescent="0.25">
      <c r="C91" s="1"/>
      <c r="D91" s="1"/>
      <c r="F91" s="12"/>
    </row>
    <row r="92" spans="1:15" x14ac:dyDescent="0.25">
      <c r="B92">
        <v>10</v>
      </c>
      <c r="C92" s="1">
        <v>-78.5</v>
      </c>
      <c r="D92" s="1">
        <v>12.2</v>
      </c>
      <c r="E92">
        <v>20</v>
      </c>
      <c r="F92" s="12">
        <v>80</v>
      </c>
      <c r="G92">
        <v>0.8</v>
      </c>
      <c r="I92">
        <v>10</v>
      </c>
      <c r="J92">
        <v>-78.5</v>
      </c>
      <c r="K92">
        <v>3.4</v>
      </c>
      <c r="L92">
        <v>5</v>
      </c>
      <c r="M92">
        <v>30</v>
      </c>
      <c r="N92">
        <v>0.7</v>
      </c>
    </row>
    <row r="93" spans="1:15" x14ac:dyDescent="0.25">
      <c r="C93" s="1"/>
      <c r="D93" s="1"/>
      <c r="F93" s="12"/>
    </row>
    <row r="94" spans="1:15" x14ac:dyDescent="0.25">
      <c r="C94" s="1"/>
      <c r="D94" s="1"/>
      <c r="F94" s="12"/>
    </row>
    <row r="95" spans="1:15" x14ac:dyDescent="0.25">
      <c r="B95" s="2" t="s">
        <v>27</v>
      </c>
      <c r="C95" s="1"/>
      <c r="D95" s="1"/>
      <c r="F95" s="12"/>
    </row>
    <row r="96" spans="1:15" x14ac:dyDescent="0.25">
      <c r="B96" s="2" t="s">
        <v>17</v>
      </c>
      <c r="C96" s="11"/>
      <c r="D96" s="11"/>
      <c r="E96" s="2"/>
      <c r="F96" s="13"/>
      <c r="G96" s="2"/>
      <c r="H96" s="2"/>
      <c r="I96" s="2" t="s">
        <v>18</v>
      </c>
      <c r="J96" s="2"/>
      <c r="K96" s="2"/>
      <c r="L96" s="2"/>
      <c r="M96" s="2"/>
      <c r="N96" s="2"/>
      <c r="O96" s="2"/>
    </row>
    <row r="97" spans="2:15" x14ac:dyDescent="0.25">
      <c r="B97" s="2" t="s">
        <v>16</v>
      </c>
      <c r="C97" s="11" t="s">
        <v>19</v>
      </c>
      <c r="D97" s="11" t="s">
        <v>20</v>
      </c>
      <c r="E97" s="2" t="s">
        <v>21</v>
      </c>
      <c r="F97" s="13" t="s">
        <v>22</v>
      </c>
      <c r="G97" s="2" t="s">
        <v>23</v>
      </c>
      <c r="H97" s="2"/>
      <c r="I97" s="2" t="s">
        <v>16</v>
      </c>
      <c r="J97" s="2" t="s">
        <v>19</v>
      </c>
      <c r="K97" s="2" t="s">
        <v>20</v>
      </c>
      <c r="L97" s="2" t="s">
        <v>21</v>
      </c>
      <c r="M97" s="2" t="s">
        <v>22</v>
      </c>
      <c r="N97" s="2" t="s">
        <v>23</v>
      </c>
      <c r="O97" s="2"/>
    </row>
    <row r="98" spans="2:15" x14ac:dyDescent="0.25">
      <c r="B98">
        <v>1</v>
      </c>
      <c r="C98" s="1">
        <v>-79.035897435897439</v>
      </c>
      <c r="D98" s="1">
        <v>0.69551282051282037</v>
      </c>
      <c r="E98" s="4">
        <v>5.4137931034482758</v>
      </c>
      <c r="F98" s="12">
        <v>24.236842105263158</v>
      </c>
      <c r="G98" s="4">
        <v>0.28526315789473672</v>
      </c>
      <c r="H98" s="4"/>
      <c r="I98" s="12">
        <v>1</v>
      </c>
      <c r="J98" s="4">
        <v>-77.869230769230754</v>
      </c>
      <c r="K98" s="4">
        <v>0.6594871794871795</v>
      </c>
      <c r="L98" s="4">
        <v>4.0109090909090908</v>
      </c>
      <c r="M98" s="12">
        <v>14.970588235294118</v>
      </c>
      <c r="N98" s="4">
        <v>0.28824561403508769</v>
      </c>
    </row>
    <row r="99" spans="2:15" x14ac:dyDescent="0.25">
      <c r="B99">
        <v>2</v>
      </c>
      <c r="C99" s="1">
        <v>-80.087500000000006</v>
      </c>
      <c r="D99" s="1">
        <v>1.5874999999999997</v>
      </c>
      <c r="E99" s="4">
        <v>6.125</v>
      </c>
      <c r="F99" s="12">
        <v>36.285714285714285</v>
      </c>
      <c r="G99" s="4">
        <v>0.40375</v>
      </c>
      <c r="H99" s="4"/>
      <c r="I99" s="12">
        <v>2</v>
      </c>
      <c r="J99" s="4">
        <v>-77.724999999999994</v>
      </c>
      <c r="K99" s="4">
        <v>1.4</v>
      </c>
      <c r="L99" s="4">
        <v>5.5</v>
      </c>
      <c r="M99" s="12">
        <v>26.571428571428573</v>
      </c>
      <c r="N99" s="4">
        <v>0.36875000000000002</v>
      </c>
    </row>
    <row r="100" spans="2:15" x14ac:dyDescent="0.25">
      <c r="B100">
        <v>4</v>
      </c>
      <c r="C100" s="1">
        <v>-78.462500000000006</v>
      </c>
      <c r="D100" s="1">
        <v>3.9250000000000003</v>
      </c>
      <c r="E100" s="4">
        <v>9.5</v>
      </c>
      <c r="F100" s="12">
        <v>63.5</v>
      </c>
      <c r="G100" s="4">
        <v>0.72375000000000012</v>
      </c>
      <c r="H100" s="4"/>
      <c r="I100" s="12">
        <v>4</v>
      </c>
      <c r="J100" s="4">
        <v>-78.824999999999989</v>
      </c>
      <c r="K100" s="4">
        <v>2.5375000000000001</v>
      </c>
      <c r="L100" s="4">
        <v>4.625</v>
      </c>
      <c r="M100" s="12">
        <v>37</v>
      </c>
      <c r="N100" s="4">
        <v>0.67500000000000004</v>
      </c>
    </row>
    <row r="101" spans="2:15" x14ac:dyDescent="0.25">
      <c r="B101">
        <v>6</v>
      </c>
      <c r="C101" s="1">
        <v>-78.8</v>
      </c>
      <c r="D101" s="1">
        <v>5</v>
      </c>
      <c r="E101" s="4">
        <v>9.625</v>
      </c>
      <c r="F101" s="12">
        <v>81.875</v>
      </c>
      <c r="G101" s="4">
        <v>0.94374999999999987</v>
      </c>
      <c r="H101" s="4"/>
      <c r="I101" s="12">
        <v>6</v>
      </c>
      <c r="J101" s="4">
        <v>-77.925000000000011</v>
      </c>
      <c r="K101" s="4">
        <v>3.1374999999999997</v>
      </c>
      <c r="L101" s="4">
        <v>5.125</v>
      </c>
      <c r="M101" s="12">
        <v>40.125</v>
      </c>
      <c r="N101" s="4">
        <v>0.70374999999999999</v>
      </c>
    </row>
    <row r="102" spans="2:15" x14ac:dyDescent="0.25">
      <c r="B102">
        <v>8</v>
      </c>
      <c r="C102" s="1">
        <v>-78.674999999999997</v>
      </c>
      <c r="D102" s="1">
        <v>7</v>
      </c>
      <c r="E102" s="4">
        <v>12.75</v>
      </c>
      <c r="F102" s="12">
        <v>90.125</v>
      </c>
      <c r="G102" s="4">
        <v>1.05</v>
      </c>
      <c r="H102" s="4"/>
      <c r="I102" s="12">
        <v>8</v>
      </c>
      <c r="J102" s="4">
        <v>-78.902500000000003</v>
      </c>
      <c r="K102" s="4">
        <v>4.75</v>
      </c>
      <c r="L102" s="4">
        <v>5.625</v>
      </c>
      <c r="M102" s="12">
        <v>37.125</v>
      </c>
      <c r="N102" s="4">
        <v>0.98750000000000004</v>
      </c>
    </row>
    <row r="103" spans="2:15" x14ac:dyDescent="0.25">
      <c r="B103">
        <v>9</v>
      </c>
      <c r="C103" s="1">
        <v>-81.45</v>
      </c>
      <c r="D103" s="1">
        <v>4.9000000000000004</v>
      </c>
      <c r="E103" s="4">
        <v>12</v>
      </c>
      <c r="F103" s="12">
        <v>150</v>
      </c>
      <c r="G103" s="4">
        <v>0.8</v>
      </c>
      <c r="H103" s="4"/>
      <c r="I103" s="12">
        <v>9</v>
      </c>
      <c r="J103" s="4">
        <v>-81.900000000000006</v>
      </c>
      <c r="K103" s="4">
        <v>4.0999999999999996</v>
      </c>
      <c r="L103" s="4">
        <v>6</v>
      </c>
      <c r="M103" s="12">
        <v>100</v>
      </c>
      <c r="N103" s="4">
        <v>0.7</v>
      </c>
    </row>
    <row r="104" spans="2:15" x14ac:dyDescent="0.25">
      <c r="B104">
        <v>10</v>
      </c>
      <c r="C104" s="1">
        <v>-79.783333333333331</v>
      </c>
      <c r="D104" s="1">
        <v>10.716666666666667</v>
      </c>
      <c r="E104" s="4">
        <v>12.333333333333334</v>
      </c>
      <c r="F104" s="12">
        <v>81.166666666666671</v>
      </c>
      <c r="G104" s="4">
        <v>1.3666666666666669</v>
      </c>
      <c r="H104" s="4"/>
      <c r="I104" s="12">
        <v>10</v>
      </c>
      <c r="J104" s="4">
        <v>-79.38333333333334</v>
      </c>
      <c r="K104" s="4">
        <v>6.3999999999999995</v>
      </c>
      <c r="L104" s="4">
        <v>5.166666666666667</v>
      </c>
      <c r="M104" s="12">
        <v>36.333333333333336</v>
      </c>
      <c r="N104" s="4">
        <v>1.2666666666666666</v>
      </c>
    </row>
    <row r="105" spans="2:15" x14ac:dyDescent="0.25">
      <c r="C105" s="1"/>
      <c r="D105" s="1"/>
      <c r="E105" s="4"/>
      <c r="F105" s="12"/>
      <c r="G105" s="4"/>
      <c r="H105" s="4"/>
      <c r="I105" s="4"/>
      <c r="J105" s="4"/>
      <c r="K105" s="4"/>
      <c r="L105" s="4"/>
      <c r="M105" s="4"/>
      <c r="N105" s="4"/>
    </row>
    <row r="106" spans="2:15" x14ac:dyDescent="0.25">
      <c r="B106" s="2" t="s">
        <v>14</v>
      </c>
      <c r="C106" s="11"/>
      <c r="D106" s="11"/>
      <c r="E106" s="5"/>
      <c r="F106" s="13"/>
      <c r="G106" s="5"/>
      <c r="H106" s="5"/>
      <c r="I106" s="5"/>
      <c r="J106" s="5"/>
      <c r="K106" s="5"/>
      <c r="L106" s="5"/>
      <c r="M106" s="5"/>
      <c r="N106" s="5"/>
    </row>
    <row r="107" spans="2:15" x14ac:dyDescent="0.25">
      <c r="B107" s="2" t="s">
        <v>17</v>
      </c>
      <c r="C107" s="11"/>
      <c r="D107" s="11"/>
      <c r="E107" s="5"/>
      <c r="F107" s="13"/>
      <c r="G107" s="5"/>
      <c r="H107" s="5"/>
      <c r="I107" s="5" t="s">
        <v>18</v>
      </c>
      <c r="J107" s="5"/>
      <c r="K107" s="5"/>
      <c r="L107" s="5"/>
      <c r="M107" s="5"/>
      <c r="N107" s="5"/>
    </row>
    <row r="108" spans="2:15" x14ac:dyDescent="0.25">
      <c r="B108" s="2" t="s">
        <v>16</v>
      </c>
      <c r="C108" s="11" t="s">
        <v>19</v>
      </c>
      <c r="D108" s="11" t="s">
        <v>20</v>
      </c>
      <c r="E108" s="5" t="s">
        <v>21</v>
      </c>
      <c r="F108" s="13" t="s">
        <v>22</v>
      </c>
      <c r="G108" s="5" t="s">
        <v>23</v>
      </c>
      <c r="H108" s="5"/>
      <c r="I108" s="5" t="s">
        <v>16</v>
      </c>
      <c r="J108" s="5" t="s">
        <v>19</v>
      </c>
      <c r="K108" s="5" t="s">
        <v>20</v>
      </c>
      <c r="L108" s="5" t="s">
        <v>21</v>
      </c>
      <c r="M108" s="13" t="s">
        <v>22</v>
      </c>
      <c r="N108" s="5" t="s">
        <v>23</v>
      </c>
    </row>
    <row r="109" spans="2:15" x14ac:dyDescent="0.25">
      <c r="B109">
        <v>1</v>
      </c>
      <c r="C109" s="1">
        <v>2.6250750591942484</v>
      </c>
      <c r="D109" s="1">
        <v>0.60501037803325508</v>
      </c>
      <c r="E109" s="4">
        <v>2.6783582385008806</v>
      </c>
      <c r="F109" s="12">
        <v>20.298346070199798</v>
      </c>
      <c r="G109" s="4">
        <v>0.16877375350074281</v>
      </c>
      <c r="H109" s="4"/>
      <c r="I109" s="12">
        <v>1</v>
      </c>
      <c r="J109" s="4">
        <v>2.2859833597610759</v>
      </c>
      <c r="K109" s="4">
        <v>0.71029047405124501</v>
      </c>
      <c r="L109" s="4">
        <v>1.8848364025725965</v>
      </c>
      <c r="M109" s="12">
        <v>10.356825808637018</v>
      </c>
      <c r="N109" s="4">
        <v>0.15955115559811259</v>
      </c>
    </row>
    <row r="110" spans="2:15" x14ac:dyDescent="0.25">
      <c r="B110">
        <v>2</v>
      </c>
      <c r="C110" s="1">
        <v>2.6647877495215266</v>
      </c>
      <c r="D110" s="1">
        <v>1.0728903718460714</v>
      </c>
      <c r="E110" s="4">
        <v>1.6909686573085854</v>
      </c>
      <c r="F110" s="12">
        <v>18.242135571365587</v>
      </c>
      <c r="G110" s="4">
        <v>0.20699864129988887</v>
      </c>
      <c r="H110" s="4"/>
      <c r="I110" s="12">
        <v>2</v>
      </c>
      <c r="J110" s="4">
        <v>1.7390730289438696</v>
      </c>
      <c r="K110" s="4">
        <v>0.81086373701134273</v>
      </c>
      <c r="L110" s="4">
        <v>0.8660254037844386</v>
      </c>
      <c r="M110" s="12">
        <v>16.10551939870431</v>
      </c>
      <c r="N110" s="4">
        <v>0.1818954026356906</v>
      </c>
    </row>
    <row r="111" spans="2:15" x14ac:dyDescent="0.25">
      <c r="B111">
        <v>4</v>
      </c>
      <c r="C111" s="1">
        <v>2.6004506820933941</v>
      </c>
      <c r="D111" s="1">
        <v>1.2871965661855977</v>
      </c>
      <c r="E111" s="4">
        <v>6.8920243760451108</v>
      </c>
      <c r="F111" s="12">
        <v>24.859605789312106</v>
      </c>
      <c r="G111" s="4">
        <v>0.3397770408665069</v>
      </c>
      <c r="H111" s="4"/>
      <c r="I111" s="12">
        <v>4</v>
      </c>
      <c r="J111" s="4">
        <v>1.6656455205114908</v>
      </c>
      <c r="K111" s="4">
        <v>1.1852610471959328</v>
      </c>
      <c r="L111" s="4">
        <v>1.4947825928876748</v>
      </c>
      <c r="M111" s="12">
        <v>19.056307542198649</v>
      </c>
      <c r="N111" s="4">
        <v>0.28173569173961588</v>
      </c>
    </row>
    <row r="112" spans="2:15" x14ac:dyDescent="0.25">
      <c r="B112">
        <v>6</v>
      </c>
      <c r="C112" s="1">
        <v>0.83366660002665283</v>
      </c>
      <c r="D112" s="1">
        <v>1.8920887928424506</v>
      </c>
      <c r="E112" s="4">
        <v>8.0767799895750532</v>
      </c>
      <c r="F112" s="12">
        <v>55.714534683509655</v>
      </c>
      <c r="G112" s="4">
        <v>0.44960920531056769</v>
      </c>
      <c r="H112" s="4"/>
      <c r="I112" s="12">
        <v>6</v>
      </c>
      <c r="J112" s="4">
        <v>1.7851820635442217</v>
      </c>
      <c r="K112" s="4">
        <v>1.6030732204113454</v>
      </c>
      <c r="L112" s="4">
        <v>2.1469455046647083</v>
      </c>
      <c r="M112" s="12">
        <v>31.845084000517254</v>
      </c>
      <c r="N112" s="4">
        <v>0.21702174430227053</v>
      </c>
    </row>
    <row r="113" spans="2:14" x14ac:dyDescent="0.25">
      <c r="B113">
        <v>8</v>
      </c>
      <c r="C113" s="1">
        <v>1.636115827195616</v>
      </c>
      <c r="D113" s="1">
        <v>2.2549944567559379</v>
      </c>
      <c r="E113" s="4">
        <v>9.7435876349525383</v>
      </c>
      <c r="F113" s="12">
        <v>53.198772307262878</v>
      </c>
      <c r="G113" s="4">
        <v>0.37080992435478338</v>
      </c>
      <c r="H113" s="4"/>
      <c r="I113" s="12">
        <v>8</v>
      </c>
      <c r="J113" s="4">
        <v>1.9118168714602333</v>
      </c>
      <c r="K113" s="4">
        <v>2.6471682983898095</v>
      </c>
      <c r="L113" s="4">
        <v>2.4968730444297722</v>
      </c>
      <c r="M113" s="12">
        <v>21.05610065990377</v>
      </c>
      <c r="N113" s="4">
        <v>0.41060169264142105</v>
      </c>
    </row>
    <row r="114" spans="2:14" x14ac:dyDescent="0.25">
      <c r="B114">
        <v>9</v>
      </c>
      <c r="C114" s="1">
        <v>0.95000000000000284</v>
      </c>
      <c r="D114" s="1">
        <v>0.59999999999999365</v>
      </c>
      <c r="E114" s="4">
        <v>6</v>
      </c>
      <c r="F114" s="12">
        <v>0</v>
      </c>
      <c r="G114" s="4">
        <v>0.19999999999999954</v>
      </c>
      <c r="H114" s="4"/>
      <c r="I114" s="12">
        <v>9</v>
      </c>
      <c r="J114" s="4">
        <v>1.6000000000000014</v>
      </c>
      <c r="K114" s="4">
        <v>1.9999999999999991</v>
      </c>
      <c r="L114" s="4">
        <v>1</v>
      </c>
      <c r="M114" s="12">
        <v>0</v>
      </c>
      <c r="N114" s="4">
        <v>0.30000000000000021</v>
      </c>
    </row>
    <row r="115" spans="2:14" x14ac:dyDescent="0.25">
      <c r="B115">
        <v>10</v>
      </c>
      <c r="C115" s="1">
        <v>4.0126535969217292</v>
      </c>
      <c r="D115" s="1">
        <v>5.8658380096586002</v>
      </c>
      <c r="E115" s="4">
        <v>7.156970184527963</v>
      </c>
      <c r="F115" s="12">
        <v>38.839055372424056</v>
      </c>
      <c r="G115" s="4">
        <v>0.39860869143671274</v>
      </c>
      <c r="H115" s="4"/>
      <c r="I115" s="12">
        <v>10</v>
      </c>
      <c r="J115" s="4">
        <v>1.0253725610181346</v>
      </c>
      <c r="K115" s="4">
        <v>3.7376463182061519</v>
      </c>
      <c r="L115" s="4">
        <v>1.7716909687891083</v>
      </c>
      <c r="M115" s="12">
        <v>16.438437341250605</v>
      </c>
      <c r="N115" s="4">
        <v>0.39860869143671346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A99" workbookViewId="0">
      <selection activeCell="Q117" sqref="Q117"/>
    </sheetView>
  </sheetViews>
  <sheetFormatPr baseColWidth="10" defaultRowHeight="15" x14ac:dyDescent="0.25"/>
  <cols>
    <col min="1" max="2" width="10.85546875" style="2"/>
  </cols>
  <sheetData>
    <row r="1" spans="1:14" s="2" customFormat="1" ht="23.25" x14ac:dyDescent="0.35">
      <c r="B1" s="3" t="s">
        <v>31</v>
      </c>
    </row>
    <row r="2" spans="1:14" s="2" customFormat="1" x14ac:dyDescent="0.25">
      <c r="A2" s="2">
        <v>181017</v>
      </c>
      <c r="B2" s="2" t="s">
        <v>17</v>
      </c>
      <c r="I2" s="2" t="s">
        <v>28</v>
      </c>
    </row>
    <row r="3" spans="1:14" s="2" customFormat="1" x14ac:dyDescent="0.25">
      <c r="B3" s="2" t="s">
        <v>16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I3" s="2" t="s">
        <v>16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</row>
    <row r="4" spans="1:14" x14ac:dyDescent="0.25">
      <c r="B4" s="2">
        <v>1</v>
      </c>
      <c r="C4">
        <v>-79.88000000000001</v>
      </c>
      <c r="D4">
        <v>1.3</v>
      </c>
      <c r="E4">
        <v>5</v>
      </c>
      <c r="F4">
        <v>108</v>
      </c>
      <c r="G4">
        <v>0.6</v>
      </c>
      <c r="I4">
        <v>1</v>
      </c>
      <c r="J4">
        <v>-79.870000000000019</v>
      </c>
      <c r="K4">
        <v>1.44</v>
      </c>
      <c r="L4">
        <v>8</v>
      </c>
      <c r="M4">
        <v>73.5</v>
      </c>
      <c r="N4">
        <v>0.5</v>
      </c>
    </row>
    <row r="5" spans="1:14" x14ac:dyDescent="0.25">
      <c r="B5" s="2">
        <v>2</v>
      </c>
      <c r="C5">
        <v>-80.7</v>
      </c>
      <c r="D5">
        <v>2.7</v>
      </c>
      <c r="E5">
        <v>14</v>
      </c>
      <c r="F5">
        <v>110</v>
      </c>
      <c r="G5">
        <v>0.5</v>
      </c>
      <c r="I5">
        <v>2</v>
      </c>
      <c r="J5">
        <v>-76.3</v>
      </c>
      <c r="K5">
        <v>2.9</v>
      </c>
      <c r="L5">
        <v>12</v>
      </c>
      <c r="M5">
        <v>170</v>
      </c>
      <c r="N5">
        <v>0.4</v>
      </c>
    </row>
    <row r="6" spans="1:14" x14ac:dyDescent="0.25">
      <c r="B6" s="2">
        <v>4</v>
      </c>
      <c r="C6">
        <v>-79.8</v>
      </c>
      <c r="D6">
        <v>5.7</v>
      </c>
      <c r="E6">
        <v>7</v>
      </c>
      <c r="F6">
        <v>160</v>
      </c>
      <c r="G6">
        <v>0.9</v>
      </c>
      <c r="I6">
        <v>4</v>
      </c>
      <c r="J6">
        <v>-77</v>
      </c>
      <c r="K6">
        <v>5.7</v>
      </c>
      <c r="L6">
        <v>10</v>
      </c>
      <c r="N6">
        <v>0.8</v>
      </c>
    </row>
    <row r="7" spans="1:14" x14ac:dyDescent="0.25">
      <c r="B7" s="2">
        <v>6</v>
      </c>
      <c r="C7">
        <v>-77</v>
      </c>
      <c r="D7">
        <v>7.1</v>
      </c>
      <c r="E7">
        <v>12</v>
      </c>
      <c r="F7">
        <v>170</v>
      </c>
      <c r="G7">
        <v>1.1000000000000001</v>
      </c>
      <c r="I7">
        <v>6</v>
      </c>
      <c r="J7">
        <v>-74.8</v>
      </c>
      <c r="K7">
        <v>6.1</v>
      </c>
      <c r="L7">
        <v>10</v>
      </c>
      <c r="M7">
        <v>130</v>
      </c>
      <c r="N7">
        <v>0.9</v>
      </c>
    </row>
    <row r="8" spans="1:14" x14ac:dyDescent="0.25">
      <c r="B8" s="2">
        <v>8</v>
      </c>
      <c r="C8">
        <v>-74.900000000000006</v>
      </c>
      <c r="D8">
        <v>8</v>
      </c>
      <c r="E8">
        <v>15</v>
      </c>
      <c r="F8">
        <v>160</v>
      </c>
      <c r="G8">
        <v>1</v>
      </c>
      <c r="I8">
        <v>8</v>
      </c>
      <c r="J8">
        <v>-78.3</v>
      </c>
      <c r="K8">
        <v>9.3000000000000007</v>
      </c>
      <c r="L8">
        <v>13</v>
      </c>
      <c r="M8">
        <v>130</v>
      </c>
      <c r="N8">
        <v>1.1000000000000001</v>
      </c>
    </row>
    <row r="9" spans="1:14" x14ac:dyDescent="0.25">
      <c r="B9" s="2">
        <v>10</v>
      </c>
      <c r="C9">
        <v>-79.400000000000006</v>
      </c>
      <c r="D9">
        <v>17.399999999999999</v>
      </c>
      <c r="E9">
        <v>23</v>
      </c>
      <c r="F9">
        <v>270</v>
      </c>
      <c r="G9">
        <v>1.7</v>
      </c>
      <c r="I9">
        <v>10</v>
      </c>
      <c r="J9">
        <v>-76.8</v>
      </c>
      <c r="K9">
        <v>14</v>
      </c>
      <c r="L9">
        <v>18</v>
      </c>
      <c r="M9">
        <v>270</v>
      </c>
      <c r="N9">
        <v>1.5</v>
      </c>
    </row>
    <row r="15" spans="1:14" x14ac:dyDescent="0.25">
      <c r="A15" s="2">
        <v>181218</v>
      </c>
    </row>
    <row r="16" spans="1:14" x14ac:dyDescent="0.25">
      <c r="B16" s="2">
        <v>1</v>
      </c>
      <c r="C16">
        <v>-70.650000000000006</v>
      </c>
      <c r="D16">
        <v>1</v>
      </c>
      <c r="E16">
        <v>14</v>
      </c>
      <c r="F16">
        <v>37.5</v>
      </c>
      <c r="G16">
        <v>0.2</v>
      </c>
      <c r="I16">
        <v>1</v>
      </c>
      <c r="J16">
        <v>-77.2</v>
      </c>
      <c r="K16">
        <v>0.72</v>
      </c>
      <c r="L16">
        <v>7</v>
      </c>
      <c r="M16">
        <v>34.5</v>
      </c>
      <c r="N16">
        <v>0.25</v>
      </c>
    </row>
    <row r="17" spans="1:14" x14ac:dyDescent="0.25">
      <c r="B17" s="2">
        <v>2</v>
      </c>
      <c r="C17">
        <v>-77.900000000000006</v>
      </c>
      <c r="D17">
        <v>2.7</v>
      </c>
      <c r="E17">
        <v>29</v>
      </c>
      <c r="F17">
        <v>59</v>
      </c>
      <c r="G17">
        <v>0.5</v>
      </c>
      <c r="I17">
        <v>2</v>
      </c>
      <c r="J17">
        <v>-76.5</v>
      </c>
      <c r="K17">
        <v>3.2</v>
      </c>
      <c r="L17">
        <v>6</v>
      </c>
      <c r="M17">
        <v>50</v>
      </c>
      <c r="N17">
        <v>0.7</v>
      </c>
    </row>
    <row r="18" spans="1:14" x14ac:dyDescent="0.25">
      <c r="B18" s="2">
        <v>4</v>
      </c>
      <c r="C18">
        <v>-76.8</v>
      </c>
      <c r="D18">
        <v>4.5</v>
      </c>
      <c r="E18">
        <v>15</v>
      </c>
      <c r="F18">
        <v>79</v>
      </c>
      <c r="G18">
        <v>0.4</v>
      </c>
      <c r="I18">
        <v>4</v>
      </c>
      <c r="J18">
        <v>-77</v>
      </c>
      <c r="K18">
        <v>7</v>
      </c>
      <c r="L18">
        <v>14</v>
      </c>
      <c r="M18">
        <v>80</v>
      </c>
      <c r="N18">
        <v>0.9</v>
      </c>
    </row>
    <row r="19" spans="1:14" x14ac:dyDescent="0.25">
      <c r="B19" s="2">
        <v>6</v>
      </c>
      <c r="C19">
        <v>-76.900000000000006</v>
      </c>
      <c r="D19">
        <v>7</v>
      </c>
      <c r="E19">
        <v>22</v>
      </c>
      <c r="F19">
        <v>75</v>
      </c>
      <c r="G19">
        <v>0.7</v>
      </c>
      <c r="I19">
        <v>6</v>
      </c>
      <c r="J19">
        <v>-76</v>
      </c>
      <c r="K19">
        <v>8.8000000000000007</v>
      </c>
      <c r="L19">
        <v>18</v>
      </c>
      <c r="M19">
        <v>110</v>
      </c>
      <c r="N19">
        <v>1</v>
      </c>
    </row>
    <row r="20" spans="1:14" x14ac:dyDescent="0.25">
      <c r="B20" s="2">
        <v>8</v>
      </c>
      <c r="C20">
        <v>-77.599999999999994</v>
      </c>
      <c r="D20">
        <v>10.3</v>
      </c>
      <c r="E20">
        <v>16</v>
      </c>
      <c r="F20">
        <v>78</v>
      </c>
      <c r="G20">
        <v>1</v>
      </c>
      <c r="I20">
        <v>8</v>
      </c>
      <c r="J20">
        <v>-77.5</v>
      </c>
      <c r="K20">
        <v>9.5</v>
      </c>
      <c r="L20">
        <v>11</v>
      </c>
      <c r="M20">
        <v>90</v>
      </c>
      <c r="N20">
        <v>1.1000000000000001</v>
      </c>
    </row>
    <row r="21" spans="1:14" x14ac:dyDescent="0.25">
      <c r="B21" s="2">
        <v>10</v>
      </c>
      <c r="C21">
        <v>-78</v>
      </c>
      <c r="D21">
        <v>12.6</v>
      </c>
      <c r="E21">
        <v>15</v>
      </c>
      <c r="F21">
        <v>100</v>
      </c>
      <c r="G21">
        <v>1</v>
      </c>
      <c r="I21">
        <v>10</v>
      </c>
      <c r="J21">
        <v>-77.5</v>
      </c>
      <c r="K21">
        <v>11.6</v>
      </c>
      <c r="L21">
        <v>14</v>
      </c>
      <c r="M21">
        <v>98</v>
      </c>
      <c r="N21">
        <v>1</v>
      </c>
    </row>
    <row r="27" spans="1:14" x14ac:dyDescent="0.25">
      <c r="A27" s="2">
        <v>190108</v>
      </c>
    </row>
    <row r="28" spans="1:14" x14ac:dyDescent="0.25">
      <c r="B28" s="2">
        <v>1</v>
      </c>
      <c r="C28">
        <v>-77.3</v>
      </c>
      <c r="D28">
        <v>0.93</v>
      </c>
      <c r="E28">
        <v>6</v>
      </c>
      <c r="F28">
        <v>49</v>
      </c>
      <c r="G28">
        <v>0.34</v>
      </c>
      <c r="I28">
        <v>1</v>
      </c>
      <c r="J28">
        <v>-78.099999999999994</v>
      </c>
      <c r="K28">
        <v>1.06</v>
      </c>
      <c r="L28">
        <v>7</v>
      </c>
      <c r="M28">
        <v>52</v>
      </c>
      <c r="N28">
        <v>0.36</v>
      </c>
    </row>
    <row r="29" spans="1:14" x14ac:dyDescent="0.25">
      <c r="B29" s="2">
        <v>2</v>
      </c>
      <c r="C29">
        <v>-77</v>
      </c>
      <c r="D29">
        <v>4.7</v>
      </c>
      <c r="E29">
        <v>5</v>
      </c>
      <c r="F29">
        <v>65</v>
      </c>
      <c r="G29">
        <v>1.2</v>
      </c>
      <c r="I29">
        <v>2</v>
      </c>
      <c r="J29">
        <v>-78</v>
      </c>
      <c r="K29">
        <v>3.9</v>
      </c>
      <c r="L29">
        <v>4</v>
      </c>
      <c r="M29">
        <v>60</v>
      </c>
      <c r="N29">
        <v>1.2</v>
      </c>
    </row>
    <row r="30" spans="1:14" x14ac:dyDescent="0.25">
      <c r="B30" s="2">
        <v>4</v>
      </c>
      <c r="C30">
        <v>-76.5</v>
      </c>
      <c r="D30">
        <v>5.9</v>
      </c>
      <c r="E30">
        <v>5</v>
      </c>
      <c r="F30">
        <v>65</v>
      </c>
      <c r="G30">
        <v>1.3</v>
      </c>
      <c r="I30">
        <v>4</v>
      </c>
      <c r="J30">
        <v>-78.5</v>
      </c>
      <c r="K30">
        <v>4.5</v>
      </c>
      <c r="L30">
        <v>6</v>
      </c>
      <c r="M30">
        <v>80</v>
      </c>
      <c r="N30">
        <v>1</v>
      </c>
    </row>
    <row r="31" spans="1:14" x14ac:dyDescent="0.25">
      <c r="B31" s="2">
        <v>6</v>
      </c>
      <c r="C31">
        <v>-78.5</v>
      </c>
      <c r="D31">
        <v>7</v>
      </c>
      <c r="E31">
        <v>6</v>
      </c>
      <c r="F31">
        <v>75</v>
      </c>
      <c r="G31">
        <v>1.7</v>
      </c>
      <c r="I31">
        <v>6</v>
      </c>
      <c r="J31">
        <v>-77.5</v>
      </c>
      <c r="K31">
        <v>7.1</v>
      </c>
      <c r="L31">
        <v>6</v>
      </c>
      <c r="M31">
        <v>90</v>
      </c>
      <c r="N31">
        <v>1.2</v>
      </c>
    </row>
    <row r="32" spans="1:14" x14ac:dyDescent="0.25">
      <c r="B32" s="2">
        <v>8</v>
      </c>
      <c r="C32">
        <v>-78.5</v>
      </c>
      <c r="D32">
        <v>7.5</v>
      </c>
      <c r="E32">
        <v>5</v>
      </c>
      <c r="F32">
        <v>100</v>
      </c>
      <c r="G32">
        <v>1.6</v>
      </c>
      <c r="I32">
        <v>8</v>
      </c>
      <c r="J32">
        <v>-78.5</v>
      </c>
      <c r="K32">
        <v>8.6</v>
      </c>
      <c r="L32">
        <v>7</v>
      </c>
      <c r="M32">
        <v>70</v>
      </c>
      <c r="N32">
        <v>1.4</v>
      </c>
    </row>
    <row r="33" spans="1:14" x14ac:dyDescent="0.25">
      <c r="B33" s="2">
        <v>10</v>
      </c>
      <c r="C33">
        <v>-76</v>
      </c>
      <c r="D33">
        <v>10.199999999999999</v>
      </c>
      <c r="E33">
        <v>6</v>
      </c>
      <c r="F33">
        <v>90</v>
      </c>
      <c r="G33">
        <v>1.7</v>
      </c>
      <c r="I33">
        <v>10</v>
      </c>
      <c r="J33">
        <v>-76</v>
      </c>
      <c r="K33">
        <v>9.6999999999999993</v>
      </c>
      <c r="L33">
        <v>7</v>
      </c>
      <c r="M33">
        <v>90</v>
      </c>
      <c r="N33">
        <v>1.7</v>
      </c>
    </row>
    <row r="39" spans="1:14" x14ac:dyDescent="0.25">
      <c r="A39" s="2">
        <v>190110</v>
      </c>
    </row>
    <row r="40" spans="1:14" x14ac:dyDescent="0.25">
      <c r="B40" s="2">
        <v>1</v>
      </c>
      <c r="C40">
        <v>-77.84</v>
      </c>
      <c r="D40">
        <v>0.69000000000000006</v>
      </c>
      <c r="E40">
        <v>3</v>
      </c>
      <c r="F40">
        <v>20</v>
      </c>
      <c r="G40">
        <v>0.3</v>
      </c>
      <c r="I40">
        <v>1</v>
      </c>
      <c r="J40">
        <v>-77.36</v>
      </c>
      <c r="K40">
        <v>0.95000000000000018</v>
      </c>
      <c r="L40">
        <v>4</v>
      </c>
      <c r="M40">
        <v>30</v>
      </c>
      <c r="N40">
        <v>0.5</v>
      </c>
    </row>
    <row r="41" spans="1:14" x14ac:dyDescent="0.25">
      <c r="B41" s="2">
        <v>2</v>
      </c>
      <c r="C41">
        <v>-78</v>
      </c>
      <c r="D41">
        <v>3</v>
      </c>
      <c r="E41">
        <v>2</v>
      </c>
      <c r="F41">
        <v>40</v>
      </c>
      <c r="G41">
        <v>1.5</v>
      </c>
      <c r="I41">
        <v>2</v>
      </c>
      <c r="J41">
        <v>-77.599999999999994</v>
      </c>
      <c r="K41">
        <v>2.7</v>
      </c>
      <c r="L41">
        <v>2</v>
      </c>
      <c r="M41">
        <v>30</v>
      </c>
      <c r="N41">
        <v>1</v>
      </c>
    </row>
    <row r="42" spans="1:14" x14ac:dyDescent="0.25">
      <c r="B42" s="2">
        <v>4</v>
      </c>
      <c r="C42">
        <v>-75.5</v>
      </c>
      <c r="D42">
        <v>2.9</v>
      </c>
      <c r="E42">
        <v>3</v>
      </c>
      <c r="G42">
        <v>1.1000000000000001</v>
      </c>
      <c r="I42">
        <v>4</v>
      </c>
      <c r="J42">
        <v>-77.099999999999994</v>
      </c>
      <c r="K42">
        <v>3</v>
      </c>
      <c r="L42">
        <v>2.2000000000000002</v>
      </c>
      <c r="N42">
        <v>1.1000000000000001</v>
      </c>
    </row>
    <row r="43" spans="1:14" x14ac:dyDescent="0.25">
      <c r="B43" s="2">
        <v>6</v>
      </c>
      <c r="C43">
        <v>-77.5</v>
      </c>
      <c r="D43">
        <v>3.8</v>
      </c>
      <c r="E43">
        <v>3</v>
      </c>
      <c r="F43">
        <v>70</v>
      </c>
      <c r="G43">
        <v>1.5</v>
      </c>
      <c r="I43">
        <v>6</v>
      </c>
      <c r="J43">
        <v>-74.5</v>
      </c>
      <c r="K43">
        <v>5.3</v>
      </c>
      <c r="L43">
        <v>7</v>
      </c>
      <c r="M43">
        <v>50</v>
      </c>
      <c r="N43">
        <v>1</v>
      </c>
    </row>
    <row r="44" spans="1:14" x14ac:dyDescent="0.25">
      <c r="B44" s="2">
        <v>8</v>
      </c>
      <c r="C44">
        <v>-76.5</v>
      </c>
      <c r="D44">
        <v>6.2</v>
      </c>
      <c r="E44">
        <v>8</v>
      </c>
      <c r="F44">
        <v>70</v>
      </c>
      <c r="G44">
        <v>1.5</v>
      </c>
      <c r="I44">
        <v>8</v>
      </c>
      <c r="J44">
        <v>-78.2</v>
      </c>
      <c r="K44">
        <v>5.7</v>
      </c>
      <c r="L44">
        <v>7</v>
      </c>
      <c r="M44">
        <v>67</v>
      </c>
      <c r="N44">
        <v>1.5</v>
      </c>
    </row>
    <row r="45" spans="1:14" x14ac:dyDescent="0.25">
      <c r="B45" s="2">
        <v>10</v>
      </c>
      <c r="C45">
        <v>-78.8</v>
      </c>
      <c r="D45">
        <v>14.4</v>
      </c>
      <c r="E45">
        <v>22</v>
      </c>
      <c r="F45">
        <v>70</v>
      </c>
      <c r="G45">
        <v>2.8</v>
      </c>
      <c r="I45">
        <v>10</v>
      </c>
      <c r="J45">
        <v>-77.400000000000006</v>
      </c>
      <c r="K45">
        <v>11</v>
      </c>
      <c r="L45">
        <v>21</v>
      </c>
      <c r="M45">
        <v>75</v>
      </c>
      <c r="N45">
        <v>1.4</v>
      </c>
    </row>
    <row r="51" spans="1:14" x14ac:dyDescent="0.25">
      <c r="A51" s="2">
        <v>190121</v>
      </c>
    </row>
    <row r="52" spans="1:14" x14ac:dyDescent="0.25">
      <c r="B52" s="2">
        <v>1</v>
      </c>
      <c r="C52">
        <v>-77.45</v>
      </c>
      <c r="D52">
        <v>0.49000000000000005</v>
      </c>
      <c r="E52">
        <v>9.5</v>
      </c>
      <c r="F52">
        <v>42.5</v>
      </c>
      <c r="G52">
        <v>0.3</v>
      </c>
      <c r="I52">
        <v>1</v>
      </c>
      <c r="J52">
        <v>-77.5</v>
      </c>
      <c r="K52">
        <v>0.77</v>
      </c>
      <c r="L52">
        <v>5.5</v>
      </c>
      <c r="M52">
        <v>47.5</v>
      </c>
      <c r="N52">
        <v>0.35000000000000003</v>
      </c>
    </row>
    <row r="53" spans="1:14" x14ac:dyDescent="0.25">
      <c r="B53" s="2" t="s">
        <v>29</v>
      </c>
      <c r="C53">
        <v>-81</v>
      </c>
      <c r="D53">
        <v>1.7</v>
      </c>
      <c r="E53">
        <v>6</v>
      </c>
      <c r="F53">
        <v>40</v>
      </c>
      <c r="G53">
        <v>0.6</v>
      </c>
      <c r="I53" t="s">
        <v>29</v>
      </c>
      <c r="J53">
        <v>-77</v>
      </c>
      <c r="K53">
        <v>3.4</v>
      </c>
      <c r="L53">
        <v>4</v>
      </c>
      <c r="M53">
        <v>40</v>
      </c>
      <c r="N53">
        <v>0.9</v>
      </c>
    </row>
    <row r="54" spans="1:14" x14ac:dyDescent="0.25">
      <c r="B54" s="2">
        <v>4</v>
      </c>
      <c r="C54">
        <v>-77</v>
      </c>
      <c r="D54">
        <v>2.9</v>
      </c>
      <c r="E54">
        <v>6</v>
      </c>
      <c r="F54">
        <v>55</v>
      </c>
      <c r="G54">
        <v>0.7</v>
      </c>
      <c r="I54">
        <v>4</v>
      </c>
      <c r="J54">
        <v>-76.5</v>
      </c>
      <c r="K54">
        <v>5</v>
      </c>
      <c r="L54">
        <v>5</v>
      </c>
      <c r="M54">
        <v>50</v>
      </c>
      <c r="N54">
        <v>1</v>
      </c>
    </row>
    <row r="55" spans="1:14" x14ac:dyDescent="0.25">
      <c r="B55" s="2">
        <v>6</v>
      </c>
      <c r="C55">
        <v>-78.5</v>
      </c>
      <c r="D55">
        <v>4.0999999999999996</v>
      </c>
      <c r="E55">
        <v>4</v>
      </c>
      <c r="F55">
        <v>40</v>
      </c>
      <c r="G55">
        <v>1.2</v>
      </c>
      <c r="I55">
        <v>6</v>
      </c>
      <c r="J55">
        <v>-79</v>
      </c>
      <c r="K55">
        <v>6.4</v>
      </c>
      <c r="L55">
        <v>7</v>
      </c>
      <c r="M55">
        <v>65</v>
      </c>
      <c r="N55">
        <v>1.1000000000000001</v>
      </c>
    </row>
    <row r="56" spans="1:14" x14ac:dyDescent="0.25">
      <c r="B56" s="2">
        <v>8</v>
      </c>
      <c r="C56">
        <v>-75.5</v>
      </c>
      <c r="D56">
        <v>6</v>
      </c>
      <c r="E56">
        <v>10</v>
      </c>
      <c r="F56">
        <v>60</v>
      </c>
      <c r="G56">
        <v>1.1000000000000001</v>
      </c>
      <c r="I56">
        <v>8</v>
      </c>
      <c r="J56">
        <v>-78</v>
      </c>
      <c r="K56">
        <v>8.8000000000000007</v>
      </c>
      <c r="L56">
        <v>10</v>
      </c>
      <c r="M56">
        <v>50</v>
      </c>
      <c r="N56">
        <v>1.2</v>
      </c>
    </row>
    <row r="57" spans="1:14" x14ac:dyDescent="0.25">
      <c r="B57" s="2">
        <v>10</v>
      </c>
      <c r="C57">
        <v>-77.5</v>
      </c>
      <c r="D57">
        <v>10.5</v>
      </c>
      <c r="E57">
        <v>8</v>
      </c>
      <c r="F57">
        <v>85</v>
      </c>
      <c r="G57">
        <v>1.4</v>
      </c>
      <c r="I57">
        <v>10</v>
      </c>
      <c r="J57">
        <v>-77</v>
      </c>
      <c r="K57">
        <v>11.2</v>
      </c>
      <c r="L57">
        <v>8</v>
      </c>
      <c r="M57">
        <v>65</v>
      </c>
      <c r="N57">
        <v>1.8</v>
      </c>
    </row>
    <row r="63" spans="1:14" x14ac:dyDescent="0.25">
      <c r="A63" s="2">
        <v>190122</v>
      </c>
    </row>
    <row r="64" spans="1:14" x14ac:dyDescent="0.25">
      <c r="B64" s="2">
        <v>1</v>
      </c>
      <c r="C64">
        <v>-78.3</v>
      </c>
      <c r="D64">
        <v>1.06</v>
      </c>
      <c r="E64">
        <v>9</v>
      </c>
      <c r="F64">
        <v>68</v>
      </c>
      <c r="G64">
        <v>0.3</v>
      </c>
      <c r="I64">
        <v>1</v>
      </c>
      <c r="J64">
        <v>-79</v>
      </c>
      <c r="K64">
        <v>1.0399999999999998</v>
      </c>
      <c r="L64">
        <v>7</v>
      </c>
      <c r="M64">
        <v>63.6</v>
      </c>
      <c r="N64">
        <v>0.35000000000000003</v>
      </c>
    </row>
    <row r="65" spans="1:14" x14ac:dyDescent="0.25">
      <c r="B65" s="2">
        <v>2</v>
      </c>
      <c r="C65">
        <v>-77.5</v>
      </c>
      <c r="D65">
        <v>4.5999999999999996</v>
      </c>
      <c r="E65">
        <v>6</v>
      </c>
      <c r="F65">
        <v>90</v>
      </c>
      <c r="G65">
        <v>0.9</v>
      </c>
      <c r="I65">
        <v>2</v>
      </c>
      <c r="J65">
        <v>-81</v>
      </c>
      <c r="K65">
        <v>6.1</v>
      </c>
      <c r="L65">
        <v>7</v>
      </c>
      <c r="M65">
        <v>100</v>
      </c>
      <c r="N65">
        <v>1.1000000000000001</v>
      </c>
    </row>
    <row r="66" spans="1:14" x14ac:dyDescent="0.25">
      <c r="B66" s="2">
        <v>4</v>
      </c>
      <c r="C66">
        <v>-78.5</v>
      </c>
      <c r="D66">
        <v>7.6</v>
      </c>
      <c r="E66">
        <v>8</v>
      </c>
      <c r="F66">
        <v>110</v>
      </c>
      <c r="G66">
        <v>1.1000000000000001</v>
      </c>
      <c r="I66">
        <v>4</v>
      </c>
      <c r="J66">
        <v>-76</v>
      </c>
      <c r="K66">
        <v>8.1</v>
      </c>
      <c r="L66">
        <v>7</v>
      </c>
      <c r="M66">
        <v>100</v>
      </c>
      <c r="N66">
        <v>1.1000000000000001</v>
      </c>
    </row>
    <row r="67" spans="1:14" x14ac:dyDescent="0.25">
      <c r="B67" s="2">
        <v>6</v>
      </c>
      <c r="C67">
        <v>-76</v>
      </c>
      <c r="D67">
        <v>8</v>
      </c>
      <c r="E67">
        <v>7</v>
      </c>
      <c r="F67">
        <v>120</v>
      </c>
      <c r="G67">
        <v>1.2</v>
      </c>
      <c r="I67">
        <v>6</v>
      </c>
      <c r="J67">
        <v>-77</v>
      </c>
      <c r="K67">
        <v>8.8000000000000007</v>
      </c>
      <c r="L67">
        <v>9</v>
      </c>
      <c r="M67">
        <v>130</v>
      </c>
      <c r="N67">
        <v>1.2</v>
      </c>
    </row>
    <row r="68" spans="1:14" x14ac:dyDescent="0.25">
      <c r="B68" s="2">
        <v>8</v>
      </c>
      <c r="C68">
        <v>-76</v>
      </c>
      <c r="D68">
        <v>10.7</v>
      </c>
      <c r="E68">
        <v>11</v>
      </c>
      <c r="F68">
        <v>120</v>
      </c>
      <c r="G68">
        <v>1.4</v>
      </c>
      <c r="I68">
        <v>8</v>
      </c>
      <c r="J68">
        <v>-79</v>
      </c>
      <c r="K68">
        <v>10.199999999999999</v>
      </c>
      <c r="L68">
        <v>9</v>
      </c>
      <c r="M68">
        <v>120</v>
      </c>
      <c r="N68">
        <v>1.4</v>
      </c>
    </row>
    <row r="69" spans="1:14" x14ac:dyDescent="0.25">
      <c r="B69" s="2">
        <v>10</v>
      </c>
      <c r="C69">
        <v>-77</v>
      </c>
      <c r="D69">
        <v>11</v>
      </c>
      <c r="E69">
        <v>13</v>
      </c>
      <c r="F69">
        <v>140</v>
      </c>
      <c r="G69">
        <v>1.2</v>
      </c>
      <c r="I69">
        <v>10</v>
      </c>
      <c r="J69">
        <v>-75.5</v>
      </c>
      <c r="K69">
        <v>12</v>
      </c>
      <c r="L69">
        <v>13</v>
      </c>
      <c r="M69">
        <v>120</v>
      </c>
      <c r="N69">
        <v>1.4</v>
      </c>
    </row>
    <row r="75" spans="1:14" x14ac:dyDescent="0.25">
      <c r="A75" s="2">
        <v>190207</v>
      </c>
    </row>
    <row r="76" spans="1:14" x14ac:dyDescent="0.25">
      <c r="B76" s="2">
        <v>1</v>
      </c>
      <c r="C76" s="1">
        <v>-77.55</v>
      </c>
      <c r="D76">
        <v>0.54</v>
      </c>
      <c r="E76">
        <v>6</v>
      </c>
      <c r="F76">
        <v>27.5</v>
      </c>
      <c r="G76">
        <v>0.20000000000000004</v>
      </c>
      <c r="I76">
        <v>1</v>
      </c>
      <c r="J76">
        <v>-77.849999999999994</v>
      </c>
      <c r="K76">
        <v>0.47000000000000003</v>
      </c>
      <c r="L76">
        <v>5</v>
      </c>
      <c r="M76">
        <v>27.5</v>
      </c>
      <c r="N76">
        <v>0.19999999999999998</v>
      </c>
    </row>
    <row r="77" spans="1:14" x14ac:dyDescent="0.25">
      <c r="B77" s="2">
        <v>2</v>
      </c>
      <c r="C77">
        <v>-75</v>
      </c>
      <c r="D77">
        <v>0.6</v>
      </c>
      <c r="E77">
        <v>4</v>
      </c>
      <c r="F77">
        <v>15</v>
      </c>
      <c r="G77">
        <v>0.2</v>
      </c>
      <c r="I77">
        <v>2</v>
      </c>
      <c r="J77">
        <v>-78</v>
      </c>
      <c r="K77">
        <v>0.9</v>
      </c>
      <c r="L77">
        <v>3</v>
      </c>
      <c r="M77">
        <v>24</v>
      </c>
      <c r="N77">
        <v>0.4</v>
      </c>
    </row>
    <row r="78" spans="1:14" x14ac:dyDescent="0.25">
      <c r="B78" s="2">
        <v>4</v>
      </c>
      <c r="C78">
        <v>-76</v>
      </c>
      <c r="D78">
        <v>1.5</v>
      </c>
      <c r="E78">
        <v>10</v>
      </c>
      <c r="F78">
        <v>45</v>
      </c>
      <c r="G78">
        <v>0.3</v>
      </c>
      <c r="I78">
        <v>4</v>
      </c>
      <c r="J78">
        <v>-79</v>
      </c>
      <c r="K78">
        <v>1.9</v>
      </c>
      <c r="L78">
        <v>6</v>
      </c>
      <c r="M78">
        <v>80</v>
      </c>
      <c r="N78">
        <v>0.4</v>
      </c>
    </row>
    <row r="79" spans="1:14" x14ac:dyDescent="0.25">
      <c r="B79" s="2">
        <v>6</v>
      </c>
      <c r="C79">
        <v>-76</v>
      </c>
      <c r="D79">
        <v>3.1</v>
      </c>
      <c r="E79">
        <v>3</v>
      </c>
      <c r="F79">
        <v>60</v>
      </c>
      <c r="G79">
        <v>1</v>
      </c>
      <c r="I79">
        <v>6</v>
      </c>
      <c r="J79">
        <v>-75</v>
      </c>
      <c r="K79">
        <v>2.9</v>
      </c>
      <c r="L79">
        <v>5</v>
      </c>
      <c r="M79">
        <v>50</v>
      </c>
      <c r="N79">
        <v>0.6</v>
      </c>
    </row>
    <row r="80" spans="1:14" x14ac:dyDescent="0.25">
      <c r="B80" s="2">
        <v>8</v>
      </c>
      <c r="C80">
        <v>-76</v>
      </c>
      <c r="D80">
        <v>2</v>
      </c>
      <c r="E80">
        <v>5</v>
      </c>
      <c r="G80">
        <v>0.4</v>
      </c>
      <c r="I80">
        <v>8</v>
      </c>
      <c r="J80">
        <v>-75</v>
      </c>
      <c r="K80">
        <v>2.8</v>
      </c>
      <c r="L80">
        <v>6</v>
      </c>
      <c r="N80">
        <v>0.5</v>
      </c>
    </row>
    <row r="81" spans="1:14" x14ac:dyDescent="0.25">
      <c r="B81" s="2">
        <v>10</v>
      </c>
      <c r="C81">
        <v>-78</v>
      </c>
      <c r="D81">
        <v>4.4000000000000004</v>
      </c>
      <c r="E81">
        <v>6</v>
      </c>
      <c r="F81">
        <v>60</v>
      </c>
      <c r="G81">
        <v>0.8</v>
      </c>
      <c r="I81">
        <v>10</v>
      </c>
      <c r="J81">
        <v>-77</v>
      </c>
      <c r="K81">
        <v>4.9000000000000004</v>
      </c>
      <c r="L81">
        <v>12</v>
      </c>
      <c r="M81">
        <v>50</v>
      </c>
      <c r="N81">
        <v>0.6</v>
      </c>
    </row>
    <row r="87" spans="1:14" x14ac:dyDescent="0.25">
      <c r="A87" s="2">
        <v>190606</v>
      </c>
      <c r="B87" s="2">
        <v>1</v>
      </c>
      <c r="C87">
        <v>-78</v>
      </c>
      <c r="D87">
        <v>0.6</v>
      </c>
      <c r="E87">
        <v>14</v>
      </c>
      <c r="F87">
        <v>120</v>
      </c>
      <c r="G87">
        <v>0.2</v>
      </c>
      <c r="I87">
        <v>1</v>
      </c>
      <c r="J87">
        <v>-79.400000000000006</v>
      </c>
      <c r="K87">
        <v>0.5</v>
      </c>
      <c r="L87">
        <v>5</v>
      </c>
      <c r="M87">
        <v>40</v>
      </c>
      <c r="N87">
        <v>0.1</v>
      </c>
    </row>
    <row r="88" spans="1:14" x14ac:dyDescent="0.25">
      <c r="B88" s="2">
        <v>2</v>
      </c>
      <c r="I88">
        <v>2</v>
      </c>
    </row>
    <row r="89" spans="1:14" x14ac:dyDescent="0.25">
      <c r="B89" s="2">
        <v>4</v>
      </c>
      <c r="I89">
        <v>4</v>
      </c>
    </row>
    <row r="90" spans="1:14" x14ac:dyDescent="0.25">
      <c r="B90" s="2">
        <v>6</v>
      </c>
      <c r="C90">
        <v>-79.3</v>
      </c>
      <c r="D90">
        <v>1.5</v>
      </c>
      <c r="E90">
        <v>16</v>
      </c>
      <c r="F90">
        <v>115</v>
      </c>
      <c r="G90">
        <v>0.3</v>
      </c>
      <c r="I90">
        <v>6</v>
      </c>
      <c r="J90">
        <v>-77.8</v>
      </c>
      <c r="K90">
        <v>1.8</v>
      </c>
      <c r="L90">
        <v>15</v>
      </c>
      <c r="M90">
        <v>100</v>
      </c>
      <c r="N90">
        <v>0.5</v>
      </c>
    </row>
    <row r="91" spans="1:14" x14ac:dyDescent="0.25">
      <c r="B91" s="2">
        <v>8</v>
      </c>
    </row>
    <row r="92" spans="1:14" x14ac:dyDescent="0.25">
      <c r="B92" s="2">
        <v>10</v>
      </c>
      <c r="C92">
        <v>-78.5</v>
      </c>
      <c r="D92">
        <v>2.2000000000000002</v>
      </c>
      <c r="E92">
        <v>14</v>
      </c>
      <c r="F92">
        <v>140</v>
      </c>
      <c r="G92">
        <v>0.4</v>
      </c>
      <c r="I92">
        <v>10</v>
      </c>
      <c r="J92">
        <v>-78</v>
      </c>
      <c r="K92">
        <v>2.2000000000000002</v>
      </c>
      <c r="L92">
        <v>6</v>
      </c>
      <c r="M92">
        <v>120</v>
      </c>
      <c r="N92">
        <v>0.4</v>
      </c>
    </row>
    <row r="93" spans="1:14" x14ac:dyDescent="0.25">
      <c r="A93" s="2">
        <v>190627</v>
      </c>
    </row>
    <row r="94" spans="1:14" x14ac:dyDescent="0.25">
      <c r="B94" s="2">
        <v>1</v>
      </c>
      <c r="C94">
        <v>-74.500000000000014</v>
      </c>
      <c r="D94">
        <v>0.8</v>
      </c>
      <c r="E94">
        <v>10</v>
      </c>
      <c r="F94">
        <v>26</v>
      </c>
      <c r="G94">
        <v>0.17</v>
      </c>
      <c r="I94">
        <v>1</v>
      </c>
      <c r="J94">
        <v>-76</v>
      </c>
      <c r="K94">
        <v>0.7</v>
      </c>
      <c r="L94">
        <v>4.5</v>
      </c>
      <c r="M94">
        <v>70</v>
      </c>
      <c r="N94">
        <v>0.30000000000000004</v>
      </c>
    </row>
    <row r="95" spans="1:14" x14ac:dyDescent="0.25">
      <c r="B95" s="2">
        <v>2</v>
      </c>
    </row>
    <row r="96" spans="1:14" x14ac:dyDescent="0.25">
      <c r="B96" s="2">
        <v>4</v>
      </c>
    </row>
    <row r="97" spans="1:14" x14ac:dyDescent="0.25">
      <c r="B97" s="2">
        <v>6</v>
      </c>
      <c r="C97">
        <v>-73.900000000000006</v>
      </c>
      <c r="D97">
        <v>4.3</v>
      </c>
      <c r="E97">
        <v>10</v>
      </c>
      <c r="F97">
        <v>110</v>
      </c>
      <c r="G97">
        <v>0.7</v>
      </c>
      <c r="I97">
        <v>6</v>
      </c>
      <c r="J97">
        <v>-75</v>
      </c>
      <c r="K97">
        <v>3.1</v>
      </c>
      <c r="L97">
        <v>8</v>
      </c>
      <c r="M97">
        <v>150</v>
      </c>
      <c r="N97">
        <v>0.4</v>
      </c>
    </row>
    <row r="98" spans="1:14" x14ac:dyDescent="0.25">
      <c r="B98" s="2">
        <v>8</v>
      </c>
    </row>
    <row r="99" spans="1:14" x14ac:dyDescent="0.25">
      <c r="B99" s="2">
        <v>10</v>
      </c>
      <c r="C99">
        <v>-74.8</v>
      </c>
      <c r="D99">
        <v>5.3</v>
      </c>
      <c r="E99">
        <v>19</v>
      </c>
      <c r="F99">
        <v>230</v>
      </c>
      <c r="G99">
        <v>0.6</v>
      </c>
      <c r="I99">
        <v>10</v>
      </c>
      <c r="J99">
        <v>-75.900000000000006</v>
      </c>
      <c r="K99">
        <v>4.3</v>
      </c>
      <c r="L99">
        <v>11</v>
      </c>
      <c r="M99">
        <v>150</v>
      </c>
      <c r="N99">
        <v>0.6</v>
      </c>
    </row>
    <row r="100" spans="1:14" x14ac:dyDescent="0.25">
      <c r="A100" s="2">
        <v>190701</v>
      </c>
    </row>
    <row r="101" spans="1:14" x14ac:dyDescent="0.25">
      <c r="B101" s="2">
        <v>1</v>
      </c>
      <c r="C101">
        <v>-75</v>
      </c>
      <c r="D101">
        <v>1.2</v>
      </c>
      <c r="E101">
        <v>5</v>
      </c>
      <c r="F101" t="s">
        <v>55</v>
      </c>
      <c r="G101">
        <v>0.5</v>
      </c>
      <c r="I101">
        <v>1</v>
      </c>
      <c r="J101">
        <v>-73.349999999999994</v>
      </c>
      <c r="K101">
        <v>1.1499999999999999</v>
      </c>
      <c r="L101">
        <v>5</v>
      </c>
      <c r="M101">
        <v>45</v>
      </c>
      <c r="N101">
        <v>0.4</v>
      </c>
    </row>
    <row r="102" spans="1:14" x14ac:dyDescent="0.25">
      <c r="B102" s="2">
        <v>2</v>
      </c>
    </row>
    <row r="103" spans="1:14" x14ac:dyDescent="0.25">
      <c r="B103" s="2">
        <v>4</v>
      </c>
    </row>
    <row r="104" spans="1:14" x14ac:dyDescent="0.25">
      <c r="B104" s="2">
        <v>6</v>
      </c>
      <c r="C104">
        <v>-73.900000000000006</v>
      </c>
      <c r="D104">
        <v>7.4</v>
      </c>
      <c r="E104">
        <v>10</v>
      </c>
      <c r="F104">
        <v>90</v>
      </c>
      <c r="G104">
        <v>0.9</v>
      </c>
      <c r="I104">
        <v>6</v>
      </c>
      <c r="J104">
        <v>-75.599999999999994</v>
      </c>
      <c r="K104">
        <v>6.7</v>
      </c>
      <c r="L104">
        <v>9</v>
      </c>
      <c r="M104">
        <v>70</v>
      </c>
      <c r="N104">
        <v>0.7</v>
      </c>
    </row>
    <row r="105" spans="1:14" x14ac:dyDescent="0.25">
      <c r="B105" s="2">
        <v>8</v>
      </c>
    </row>
    <row r="106" spans="1:14" x14ac:dyDescent="0.25">
      <c r="B106" s="2">
        <v>10</v>
      </c>
      <c r="C106">
        <v>-77.599999999999994</v>
      </c>
      <c r="D106">
        <v>16.100000000000001</v>
      </c>
      <c r="E106">
        <v>12</v>
      </c>
      <c r="F106">
        <v>110</v>
      </c>
      <c r="G106">
        <v>1.7</v>
      </c>
      <c r="I106">
        <v>10</v>
      </c>
      <c r="J106">
        <v>-73.900000000000006</v>
      </c>
      <c r="K106">
        <v>14.8</v>
      </c>
      <c r="L106">
        <v>10</v>
      </c>
      <c r="M106">
        <v>130</v>
      </c>
      <c r="N106">
        <v>1.7</v>
      </c>
    </row>
    <row r="107" spans="1:14" x14ac:dyDescent="0.25">
      <c r="A107" s="2">
        <v>190702</v>
      </c>
    </row>
    <row r="108" spans="1:14" x14ac:dyDescent="0.25">
      <c r="B108" s="2">
        <v>1</v>
      </c>
      <c r="C108">
        <v>-76</v>
      </c>
      <c r="D108">
        <v>0.5</v>
      </c>
      <c r="E108">
        <v>12</v>
      </c>
      <c r="F108" t="s">
        <v>55</v>
      </c>
      <c r="G108">
        <v>0.2</v>
      </c>
      <c r="I108">
        <v>1</v>
      </c>
      <c r="J108">
        <v>-76.5</v>
      </c>
      <c r="K108">
        <v>0.3</v>
      </c>
      <c r="L108">
        <v>10</v>
      </c>
      <c r="M108" t="s">
        <v>55</v>
      </c>
      <c r="N108">
        <v>0.1</v>
      </c>
    </row>
    <row r="109" spans="1:14" x14ac:dyDescent="0.25">
      <c r="B109" s="2">
        <v>2</v>
      </c>
    </row>
    <row r="110" spans="1:14" x14ac:dyDescent="0.25">
      <c r="B110" s="2">
        <v>4</v>
      </c>
    </row>
    <row r="111" spans="1:14" x14ac:dyDescent="0.25">
      <c r="B111" s="2">
        <v>6</v>
      </c>
      <c r="C111">
        <v>-76</v>
      </c>
      <c r="D111">
        <v>5.2</v>
      </c>
      <c r="E111">
        <v>10</v>
      </c>
      <c r="F111">
        <v>100</v>
      </c>
      <c r="G111">
        <v>1</v>
      </c>
      <c r="I111">
        <v>6</v>
      </c>
      <c r="J111">
        <v>-76.3</v>
      </c>
      <c r="K111">
        <v>4.3</v>
      </c>
      <c r="L111">
        <v>12</v>
      </c>
      <c r="M111">
        <v>120</v>
      </c>
      <c r="N111">
        <v>0.5</v>
      </c>
    </row>
    <row r="112" spans="1:14" x14ac:dyDescent="0.25">
      <c r="B112" s="2">
        <v>8</v>
      </c>
    </row>
    <row r="113" spans="2:14" x14ac:dyDescent="0.25">
      <c r="B113" s="2">
        <v>10</v>
      </c>
      <c r="C113">
        <v>-75.900000000000006</v>
      </c>
      <c r="D113">
        <v>7.1</v>
      </c>
      <c r="E113">
        <v>14</v>
      </c>
      <c r="F113">
        <v>100</v>
      </c>
      <c r="G113">
        <v>1.3</v>
      </c>
      <c r="I113">
        <v>10</v>
      </c>
      <c r="J113">
        <v>-75.5</v>
      </c>
      <c r="K113">
        <v>6.5</v>
      </c>
      <c r="L113">
        <v>22</v>
      </c>
      <c r="M113">
        <v>90</v>
      </c>
      <c r="N113">
        <v>0.7</v>
      </c>
    </row>
    <row r="115" spans="2:14" x14ac:dyDescent="0.25">
      <c r="B115" s="2" t="s">
        <v>27</v>
      </c>
      <c r="I115" s="2" t="s">
        <v>27</v>
      </c>
    </row>
    <row r="116" spans="2:14" x14ac:dyDescent="0.25">
      <c r="B116" s="2" t="s">
        <v>17</v>
      </c>
      <c r="C116" s="2"/>
      <c r="D116" s="2"/>
      <c r="E116" s="2"/>
      <c r="F116" s="2"/>
      <c r="G116" s="2"/>
      <c r="H116" s="2"/>
      <c r="I116" s="2" t="s">
        <v>28</v>
      </c>
      <c r="J116" s="2"/>
      <c r="K116" s="2"/>
      <c r="L116" s="2"/>
      <c r="M116" s="2"/>
      <c r="N116" s="2"/>
    </row>
    <row r="117" spans="2:14" x14ac:dyDescent="0.25">
      <c r="B117" s="2" t="s">
        <v>16</v>
      </c>
      <c r="C117" s="2" t="s">
        <v>19</v>
      </c>
      <c r="D117" s="2" t="s">
        <v>20</v>
      </c>
      <c r="E117" s="2" t="s">
        <v>21</v>
      </c>
      <c r="F117" s="2" t="s">
        <v>22</v>
      </c>
      <c r="G117" s="2" t="s">
        <v>23</v>
      </c>
      <c r="H117" s="2"/>
      <c r="I117" s="2" t="s">
        <v>16</v>
      </c>
      <c r="J117" s="2" t="s">
        <v>19</v>
      </c>
      <c r="K117" s="2" t="s">
        <v>20</v>
      </c>
      <c r="L117" s="2" t="s">
        <v>21</v>
      </c>
      <c r="M117" s="2" t="s">
        <v>22</v>
      </c>
      <c r="N117" s="2" t="s">
        <v>23</v>
      </c>
    </row>
    <row r="118" spans="2:14" x14ac:dyDescent="0.25">
      <c r="B118" s="2">
        <v>1</v>
      </c>
      <c r="C118" s="4">
        <v>-76.792307692307688</v>
      </c>
      <c r="D118" s="4">
        <v>0.85064935064935099</v>
      </c>
      <c r="E118" s="4">
        <v>7.3245614035087723</v>
      </c>
      <c r="F118" s="4">
        <v>52.625</v>
      </c>
      <c r="G118" s="4">
        <v>0.31896551724137917</v>
      </c>
      <c r="H118" s="4"/>
      <c r="I118" s="12">
        <v>1</v>
      </c>
      <c r="J118" s="4">
        <v>-77.889610389610397</v>
      </c>
      <c r="K118" s="4">
        <v>0.89871794871794841</v>
      </c>
      <c r="L118" s="4">
        <v>6.127272727272727</v>
      </c>
      <c r="M118" s="4">
        <v>50.041666666666664</v>
      </c>
      <c r="N118" s="4">
        <v>0.35636363636363644</v>
      </c>
    </row>
    <row r="119" spans="2:14" x14ac:dyDescent="0.25">
      <c r="B119" s="2">
        <v>2</v>
      </c>
      <c r="C119" s="4">
        <v>-78.157142857142858</v>
      </c>
      <c r="D119" s="4">
        <v>2.8571428571428572</v>
      </c>
      <c r="E119" s="4">
        <v>9.4285714285714288</v>
      </c>
      <c r="F119" s="4">
        <v>59.857142857142854</v>
      </c>
      <c r="G119" s="4">
        <v>0.77142857142857146</v>
      </c>
      <c r="H119" s="4"/>
      <c r="I119" s="12">
        <v>2</v>
      </c>
      <c r="J119" s="4">
        <v>-77.771428571428572</v>
      </c>
      <c r="K119" s="4">
        <v>3.2999999999999994</v>
      </c>
      <c r="L119" s="4">
        <v>5.4285714285714288</v>
      </c>
      <c r="M119" s="4">
        <v>67.714285714285708</v>
      </c>
      <c r="N119" s="4">
        <v>0.81428571428571439</v>
      </c>
    </row>
    <row r="120" spans="2:14" x14ac:dyDescent="0.25">
      <c r="B120" s="2">
        <v>4</v>
      </c>
      <c r="C120" s="4">
        <v>-77.157142857142858</v>
      </c>
      <c r="D120" s="4">
        <v>4.4285714285714288</v>
      </c>
      <c r="E120" s="4">
        <v>7.7142857142857144</v>
      </c>
      <c r="F120" s="4">
        <v>85.666666666666671</v>
      </c>
      <c r="G120" s="4">
        <v>0.82857142857142851</v>
      </c>
      <c r="H120" s="4"/>
      <c r="I120" s="12">
        <v>4</v>
      </c>
      <c r="J120" s="4">
        <v>-77.3</v>
      </c>
      <c r="K120" s="4">
        <v>5.0285714285714276</v>
      </c>
      <c r="L120" s="4">
        <v>7.1714285714285717</v>
      </c>
      <c r="M120" s="4">
        <v>78</v>
      </c>
      <c r="N120" s="4">
        <v>0.90000000000000013</v>
      </c>
    </row>
    <row r="121" spans="2:14" x14ac:dyDescent="0.25">
      <c r="B121" s="2">
        <v>6</v>
      </c>
      <c r="C121" s="4">
        <v>-76.681818181818173</v>
      </c>
      <c r="D121" s="4">
        <v>5.3181818181818183</v>
      </c>
      <c r="E121" s="4">
        <v>9.3636363636363633</v>
      </c>
      <c r="F121" s="4">
        <v>93.181818181818187</v>
      </c>
      <c r="G121" s="4">
        <v>1.0272727272727273</v>
      </c>
      <c r="H121" s="4"/>
      <c r="I121" s="12">
        <v>6</v>
      </c>
      <c r="J121" s="4">
        <v>-76.22727272727272</v>
      </c>
      <c r="K121" s="4">
        <v>5.5727272727272723</v>
      </c>
      <c r="L121" s="4">
        <v>9.6363636363636367</v>
      </c>
      <c r="M121" s="4">
        <v>96.818181818181813</v>
      </c>
      <c r="N121" s="4">
        <v>0.82727272727272727</v>
      </c>
    </row>
    <row r="122" spans="2:14" x14ac:dyDescent="0.25">
      <c r="B122" s="2">
        <v>8</v>
      </c>
      <c r="C122" s="4">
        <v>-76.428571428571431</v>
      </c>
      <c r="D122" s="4">
        <v>7.2428571428571429</v>
      </c>
      <c r="E122" s="4">
        <v>10</v>
      </c>
      <c r="F122" s="4">
        <v>98</v>
      </c>
      <c r="G122" s="4">
        <v>1.1428571428571428</v>
      </c>
      <c r="H122" s="4"/>
      <c r="I122" s="12">
        <v>8</v>
      </c>
      <c r="J122" s="4">
        <v>-77.785714285714292</v>
      </c>
      <c r="K122" s="4">
        <v>7.8428571428571434</v>
      </c>
      <c r="L122" s="4">
        <v>9</v>
      </c>
      <c r="M122" s="4">
        <v>87.833333333333329</v>
      </c>
      <c r="N122" s="4">
        <v>1.1714285714285713</v>
      </c>
    </row>
    <row r="123" spans="2:14" x14ac:dyDescent="0.25">
      <c r="B123" s="2">
        <v>10</v>
      </c>
      <c r="C123" s="4">
        <v>-77.409090909090907</v>
      </c>
      <c r="D123" s="4">
        <v>10.109090909090908</v>
      </c>
      <c r="E123" s="4">
        <v>13.818181818181818</v>
      </c>
      <c r="F123" s="4">
        <v>126.81818181818181</v>
      </c>
      <c r="G123" s="4">
        <v>1.3272727272727272</v>
      </c>
      <c r="H123" s="4"/>
      <c r="I123" s="12">
        <v>10</v>
      </c>
      <c r="J123" s="4">
        <v>-76.409090909090907</v>
      </c>
      <c r="K123" s="4">
        <v>9.290909090909091</v>
      </c>
      <c r="L123" s="4">
        <v>12.909090909090908</v>
      </c>
      <c r="M123" s="4">
        <v>114.36363636363636</v>
      </c>
      <c r="N123" s="4">
        <v>1.1636363636363634</v>
      </c>
    </row>
    <row r="124" spans="2:14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2" t="s">
        <v>14</v>
      </c>
      <c r="C125" s="4"/>
      <c r="D125" s="4"/>
      <c r="E125" s="4"/>
      <c r="F125" s="4"/>
      <c r="G125" s="4"/>
      <c r="H125" s="4"/>
      <c r="I125" s="5" t="s">
        <v>14</v>
      </c>
      <c r="J125" s="4"/>
      <c r="K125" s="4"/>
      <c r="L125" s="4"/>
      <c r="M125" s="4"/>
      <c r="N125" s="4"/>
    </row>
    <row r="126" spans="2:14" x14ac:dyDescent="0.25">
      <c r="B126" s="2" t="s">
        <v>17</v>
      </c>
      <c r="C126" s="5"/>
      <c r="D126" s="5"/>
      <c r="E126" s="5"/>
      <c r="F126" s="5"/>
      <c r="G126" s="5"/>
      <c r="H126" s="5"/>
      <c r="I126" s="5" t="s">
        <v>28</v>
      </c>
      <c r="J126" s="5"/>
      <c r="K126" s="5"/>
      <c r="L126" s="5"/>
      <c r="M126" s="5"/>
      <c r="N126" s="5"/>
    </row>
    <row r="127" spans="2:14" x14ac:dyDescent="0.25">
      <c r="B127" s="2" t="s">
        <v>16</v>
      </c>
      <c r="C127" s="5" t="s">
        <v>19</v>
      </c>
      <c r="D127" s="5" t="s">
        <v>20</v>
      </c>
      <c r="E127" s="5" t="s">
        <v>21</v>
      </c>
      <c r="F127" s="5" t="s">
        <v>22</v>
      </c>
      <c r="G127" s="5" t="s">
        <v>23</v>
      </c>
      <c r="H127" s="5"/>
      <c r="I127" s="5" t="s">
        <v>16</v>
      </c>
      <c r="J127" s="5" t="s">
        <v>19</v>
      </c>
      <c r="K127" s="5" t="s">
        <v>20</v>
      </c>
      <c r="L127" s="5" t="s">
        <v>21</v>
      </c>
      <c r="M127" s="5" t="s">
        <v>22</v>
      </c>
      <c r="N127" s="5" t="s">
        <v>23</v>
      </c>
    </row>
    <row r="128" spans="2:14" x14ac:dyDescent="0.25">
      <c r="B128" s="2">
        <v>1</v>
      </c>
      <c r="C128" s="4">
        <v>9.0052658274631039</v>
      </c>
      <c r="D128" s="4">
        <v>0.85091598874517294</v>
      </c>
      <c r="E128" s="4">
        <v>5.3578039721628814</v>
      </c>
      <c r="F128" s="4">
        <v>31.078948528974827</v>
      </c>
      <c r="G128" s="4">
        <v>0.23741197755547497</v>
      </c>
      <c r="H128" s="4"/>
      <c r="I128" s="12">
        <v>1</v>
      </c>
      <c r="J128" s="4">
        <v>2.2796436504153608</v>
      </c>
      <c r="K128" s="4">
        <v>0.93390462228430915</v>
      </c>
      <c r="L128" s="4">
        <v>2.6010805129235703</v>
      </c>
      <c r="M128" s="4">
        <v>24.768055983912468</v>
      </c>
      <c r="N128" s="4">
        <v>0.27153679567410099</v>
      </c>
    </row>
    <row r="129" spans="2:14" x14ac:dyDescent="0.25">
      <c r="B129" s="2">
        <v>2</v>
      </c>
      <c r="C129" s="4">
        <v>1.9411757430243468</v>
      </c>
      <c r="D129" s="4">
        <v>1.3594716860994651</v>
      </c>
      <c r="E129" s="4">
        <v>8.715456595811224</v>
      </c>
      <c r="F129" s="4">
        <v>29.882764126444773</v>
      </c>
      <c r="G129" s="4">
        <v>0.41991252733425893</v>
      </c>
      <c r="H129" s="4"/>
      <c r="I129" s="12">
        <v>2</v>
      </c>
      <c r="J129" s="4">
        <v>1.4606400609852872</v>
      </c>
      <c r="K129" s="4">
        <v>1.4392458342578498</v>
      </c>
      <c r="L129" s="4">
        <v>3.1102201510110343</v>
      </c>
      <c r="M129" s="4">
        <v>47.778400038135239</v>
      </c>
      <c r="N129" s="4">
        <v>0.29965967090575729</v>
      </c>
    </row>
    <row r="130" spans="2:14" x14ac:dyDescent="0.25">
      <c r="B130" s="2">
        <v>4</v>
      </c>
      <c r="C130" s="4">
        <v>1.3865240638343912</v>
      </c>
      <c r="D130" s="4">
        <v>1.9673871619226238</v>
      </c>
      <c r="E130" s="4">
        <v>3.6140316116210052</v>
      </c>
      <c r="F130" s="4">
        <v>39.122315314351674</v>
      </c>
      <c r="G130" s="4">
        <v>0.34934340744678538</v>
      </c>
      <c r="H130" s="4"/>
      <c r="I130" s="12">
        <v>4</v>
      </c>
      <c r="J130" s="4">
        <v>0.99139151845128426</v>
      </c>
      <c r="K130" s="4">
        <v>1.9983666800052269</v>
      </c>
      <c r="L130" s="4">
        <v>3.5220587671394208</v>
      </c>
      <c r="M130" s="4">
        <v>16</v>
      </c>
      <c r="N130" s="4">
        <v>0.22677868380553584</v>
      </c>
    </row>
    <row r="131" spans="2:14" x14ac:dyDescent="0.25">
      <c r="B131" s="2">
        <v>6</v>
      </c>
      <c r="C131" s="4">
        <v>1.6829725767863446</v>
      </c>
      <c r="D131" s="4">
        <v>2.0157643178516595</v>
      </c>
      <c r="E131" s="4">
        <v>5.547689564506312</v>
      </c>
      <c r="F131" s="4">
        <v>33.795691446256555</v>
      </c>
      <c r="G131" s="4">
        <v>0.36949820787093735</v>
      </c>
      <c r="H131" s="4"/>
      <c r="I131" s="12">
        <v>6</v>
      </c>
      <c r="J131" s="4">
        <v>1.3771452086181164</v>
      </c>
      <c r="K131" s="4">
        <v>2.2275510030242596</v>
      </c>
      <c r="L131" s="4">
        <v>3.7724534402266232</v>
      </c>
      <c r="M131" s="4">
        <v>32.909844290723548</v>
      </c>
      <c r="N131" s="4">
        <v>0.28313475458904458</v>
      </c>
    </row>
    <row r="132" spans="2:14" x14ac:dyDescent="0.25">
      <c r="B132" s="2">
        <v>8</v>
      </c>
      <c r="C132" s="4">
        <v>1.1485572138423856</v>
      </c>
      <c r="D132" s="4">
        <v>2.7270377140548576</v>
      </c>
      <c r="E132" s="4">
        <v>4.0708019567928595</v>
      </c>
      <c r="F132" s="4">
        <v>34.058772731852805</v>
      </c>
      <c r="G132" s="4">
        <v>0.37742413753208315</v>
      </c>
      <c r="H132" s="4"/>
      <c r="I132" s="12">
        <v>8</v>
      </c>
      <c r="J132" s="4">
        <v>1.21352917609116</v>
      </c>
      <c r="K132" s="4">
        <v>2.4476561049631229</v>
      </c>
      <c r="L132" s="4">
        <v>2.3299294900428702</v>
      </c>
      <c r="M132" s="4">
        <v>28.869918985376842</v>
      </c>
      <c r="N132" s="4">
        <v>0.31036515689143468</v>
      </c>
    </row>
    <row r="133" spans="2:14" x14ac:dyDescent="0.25">
      <c r="B133" s="2">
        <v>10</v>
      </c>
      <c r="C133" s="4">
        <v>1.3166448720168491</v>
      </c>
      <c r="D133" s="4">
        <v>4.6899223768444687</v>
      </c>
      <c r="E133" s="4">
        <v>5.556620650885864</v>
      </c>
      <c r="F133" s="4">
        <v>63.255352891446961</v>
      </c>
      <c r="G133" s="4">
        <v>0.63114745300762853</v>
      </c>
      <c r="H133" s="4"/>
      <c r="I133" s="12">
        <v>10</v>
      </c>
      <c r="J133" s="4">
        <v>1.1252915141133586</v>
      </c>
      <c r="K133" s="4">
        <v>3.9793682791149707</v>
      </c>
      <c r="L133" s="4">
        <v>5.1778294057811429</v>
      </c>
      <c r="M133" s="4">
        <v>56.716636532010007</v>
      </c>
      <c r="N133" s="4">
        <v>0.49225404984294141</v>
      </c>
    </row>
  </sheetData>
  <pageMargins left="0.7" right="0.7" top="0.78740157499999996" bottom="0.78740157499999996" header="0.3" footer="0.3"/>
  <pageSetup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0" zoomScaleNormal="80" workbookViewId="0">
      <selection activeCell="S30" sqref="S30"/>
    </sheetView>
  </sheetViews>
  <sheetFormatPr baseColWidth="10" defaultRowHeight="15" x14ac:dyDescent="0.25"/>
  <sheetData>
    <row r="1" spans="1:17" x14ac:dyDescent="0.25">
      <c r="B1" s="2" t="s">
        <v>46</v>
      </c>
    </row>
    <row r="2" spans="1:17" x14ac:dyDescent="0.25">
      <c r="B2" s="2"/>
      <c r="E2" t="s">
        <v>56</v>
      </c>
    </row>
    <row r="3" spans="1:17" x14ac:dyDescent="0.25">
      <c r="B3" s="2" t="s">
        <v>32</v>
      </c>
      <c r="C3" s="2" t="s">
        <v>33</v>
      </c>
      <c r="D3" s="2" t="s">
        <v>66</v>
      </c>
      <c r="E3" s="2" t="s">
        <v>63</v>
      </c>
      <c r="F3" s="2" t="s">
        <v>62</v>
      </c>
      <c r="G3" s="2" t="s">
        <v>65</v>
      </c>
      <c r="H3" s="2" t="s">
        <v>14</v>
      </c>
      <c r="I3" s="2" t="s">
        <v>64</v>
      </c>
      <c r="J3" s="2" t="s">
        <v>65</v>
      </c>
      <c r="K3" s="2" t="s">
        <v>14</v>
      </c>
      <c r="L3" s="2" t="s">
        <v>20</v>
      </c>
      <c r="M3" s="2" t="s">
        <v>49</v>
      </c>
      <c r="N3" s="2" t="s">
        <v>47</v>
      </c>
      <c r="O3" s="2" t="s">
        <v>48</v>
      </c>
      <c r="P3" s="2" t="s">
        <v>34</v>
      </c>
      <c r="Q3" s="2"/>
    </row>
    <row r="4" spans="1:17" x14ac:dyDescent="0.25">
      <c r="A4" s="2">
        <v>170524</v>
      </c>
      <c r="B4">
        <v>9</v>
      </c>
      <c r="C4">
        <v>2</v>
      </c>
      <c r="D4">
        <v>7</v>
      </c>
      <c r="F4">
        <v>4</v>
      </c>
      <c r="G4">
        <v>112</v>
      </c>
      <c r="H4">
        <v>25</v>
      </c>
      <c r="L4">
        <v>101</v>
      </c>
      <c r="M4">
        <v>84</v>
      </c>
      <c r="N4">
        <v>28</v>
      </c>
      <c r="O4">
        <v>70</v>
      </c>
      <c r="P4">
        <v>-72.5</v>
      </c>
    </row>
    <row r="5" spans="1:17" x14ac:dyDescent="0.25">
      <c r="A5" s="2">
        <v>170526</v>
      </c>
      <c r="B5">
        <v>8</v>
      </c>
      <c r="C5">
        <v>1</v>
      </c>
      <c r="D5">
        <v>3</v>
      </c>
      <c r="E5">
        <v>1</v>
      </c>
      <c r="L5">
        <v>94</v>
      </c>
      <c r="M5">
        <v>39</v>
      </c>
      <c r="N5">
        <v>1</v>
      </c>
      <c r="O5">
        <v>5</v>
      </c>
      <c r="P5">
        <v>-78.5</v>
      </c>
    </row>
    <row r="6" spans="1:17" x14ac:dyDescent="0.25">
      <c r="A6" s="2" t="s">
        <v>35</v>
      </c>
      <c r="B6">
        <v>6</v>
      </c>
      <c r="C6">
        <v>1</v>
      </c>
      <c r="D6">
        <v>6</v>
      </c>
      <c r="E6">
        <v>1</v>
      </c>
      <c r="L6">
        <v>44</v>
      </c>
      <c r="M6">
        <v>38</v>
      </c>
      <c r="N6">
        <v>8</v>
      </c>
      <c r="O6">
        <v>25</v>
      </c>
      <c r="P6">
        <v>-70</v>
      </c>
    </row>
    <row r="7" spans="1:17" x14ac:dyDescent="0.25">
      <c r="A7" s="2">
        <v>170530</v>
      </c>
      <c r="B7">
        <v>6</v>
      </c>
      <c r="C7">
        <v>1</v>
      </c>
      <c r="D7">
        <v>3</v>
      </c>
      <c r="E7">
        <v>2</v>
      </c>
      <c r="L7">
        <v>107</v>
      </c>
      <c r="M7">
        <v>6</v>
      </c>
      <c r="N7">
        <v>1</v>
      </c>
      <c r="O7">
        <v>3</v>
      </c>
      <c r="P7">
        <v>-75</v>
      </c>
    </row>
    <row r="8" spans="1:17" x14ac:dyDescent="0.25">
      <c r="A8" s="2">
        <v>170904</v>
      </c>
      <c r="B8">
        <v>9</v>
      </c>
      <c r="C8">
        <v>1</v>
      </c>
      <c r="D8">
        <v>12</v>
      </c>
      <c r="E8">
        <v>3</v>
      </c>
      <c r="L8">
        <v>84</v>
      </c>
      <c r="M8">
        <v>13</v>
      </c>
      <c r="N8">
        <v>3</v>
      </c>
      <c r="O8">
        <v>8</v>
      </c>
      <c r="P8">
        <v>-62</v>
      </c>
    </row>
    <row r="9" spans="1:17" x14ac:dyDescent="0.25">
      <c r="A9" s="2">
        <v>170905</v>
      </c>
      <c r="B9">
        <v>6</v>
      </c>
      <c r="C9">
        <v>1</v>
      </c>
      <c r="D9">
        <v>6</v>
      </c>
      <c r="E9">
        <v>1</v>
      </c>
      <c r="F9">
        <v>2</v>
      </c>
      <c r="G9">
        <v>72</v>
      </c>
      <c r="H9">
        <v>5</v>
      </c>
      <c r="L9">
        <v>101</v>
      </c>
      <c r="M9">
        <v>48</v>
      </c>
      <c r="N9">
        <v>2</v>
      </c>
      <c r="O9">
        <v>20</v>
      </c>
      <c r="P9">
        <v>-65</v>
      </c>
    </row>
    <row r="10" spans="1:17" x14ac:dyDescent="0.25">
      <c r="A10" s="2">
        <v>170907</v>
      </c>
      <c r="B10">
        <v>11</v>
      </c>
      <c r="C10">
        <v>1</v>
      </c>
      <c r="D10">
        <v>7</v>
      </c>
      <c r="E10">
        <v>2</v>
      </c>
      <c r="L10">
        <v>105</v>
      </c>
      <c r="M10">
        <v>58</v>
      </c>
      <c r="N10">
        <v>8</v>
      </c>
      <c r="O10">
        <v>43</v>
      </c>
      <c r="P10">
        <v>-69</v>
      </c>
    </row>
    <row r="11" spans="1:17" x14ac:dyDescent="0.25">
      <c r="A11" s="2">
        <v>170918</v>
      </c>
      <c r="B11">
        <v>8</v>
      </c>
      <c r="C11">
        <v>1</v>
      </c>
      <c r="D11">
        <v>4</v>
      </c>
      <c r="E11">
        <v>1</v>
      </c>
      <c r="L11">
        <v>74</v>
      </c>
      <c r="M11">
        <v>128</v>
      </c>
      <c r="N11">
        <v>63</v>
      </c>
      <c r="O11">
        <v>101</v>
      </c>
      <c r="P11">
        <v>-66</v>
      </c>
    </row>
    <row r="12" spans="1:17" x14ac:dyDescent="0.25">
      <c r="A12" s="2">
        <v>171115</v>
      </c>
      <c r="B12">
        <v>9</v>
      </c>
      <c r="C12">
        <v>1</v>
      </c>
      <c r="D12">
        <v>5</v>
      </c>
      <c r="E12">
        <v>3</v>
      </c>
      <c r="L12">
        <v>99</v>
      </c>
      <c r="M12">
        <v>36</v>
      </c>
      <c r="N12">
        <v>1</v>
      </c>
      <c r="O12">
        <v>5</v>
      </c>
      <c r="P12">
        <v>-74</v>
      </c>
    </row>
    <row r="13" spans="1:17" x14ac:dyDescent="0.25">
      <c r="A13" s="2" t="s">
        <v>36</v>
      </c>
      <c r="B13">
        <v>8</v>
      </c>
      <c r="C13">
        <v>1</v>
      </c>
      <c r="D13">
        <v>3</v>
      </c>
      <c r="E13">
        <v>2</v>
      </c>
      <c r="L13">
        <v>80</v>
      </c>
      <c r="M13">
        <v>29</v>
      </c>
      <c r="N13">
        <v>2</v>
      </c>
      <c r="O13">
        <v>13</v>
      </c>
      <c r="P13">
        <v>-81</v>
      </c>
    </row>
    <row r="14" spans="1:17" x14ac:dyDescent="0.25">
      <c r="A14" s="2" t="s">
        <v>37</v>
      </c>
      <c r="B14">
        <v>5</v>
      </c>
      <c r="C14">
        <v>2</v>
      </c>
      <c r="D14">
        <v>6</v>
      </c>
      <c r="F14">
        <v>1</v>
      </c>
      <c r="G14">
        <v>59</v>
      </c>
      <c r="L14">
        <v>96</v>
      </c>
      <c r="M14">
        <v>34</v>
      </c>
      <c r="N14">
        <v>7</v>
      </c>
      <c r="O14">
        <v>25</v>
      </c>
      <c r="P14">
        <v>-75</v>
      </c>
    </row>
    <row r="15" spans="1:17" x14ac:dyDescent="0.25">
      <c r="A15" s="2" t="s">
        <v>38</v>
      </c>
      <c r="B15">
        <v>11</v>
      </c>
      <c r="C15" t="s">
        <v>39</v>
      </c>
      <c r="D15">
        <v>4</v>
      </c>
      <c r="E15">
        <v>2</v>
      </c>
      <c r="F15">
        <v>1</v>
      </c>
      <c r="G15">
        <v>63</v>
      </c>
      <c r="L15">
        <v>91</v>
      </c>
      <c r="M15">
        <v>39</v>
      </c>
      <c r="N15">
        <v>11</v>
      </c>
      <c r="O15">
        <v>31</v>
      </c>
      <c r="P15">
        <v>-79.400000000000006</v>
      </c>
    </row>
    <row r="16" spans="1:17" x14ac:dyDescent="0.25">
      <c r="A16" s="2" t="s">
        <v>40</v>
      </c>
      <c r="B16">
        <v>9</v>
      </c>
      <c r="C16">
        <v>1</v>
      </c>
      <c r="D16">
        <v>5</v>
      </c>
      <c r="E16">
        <v>1</v>
      </c>
      <c r="L16">
        <v>69</v>
      </c>
      <c r="M16">
        <v>24</v>
      </c>
      <c r="N16">
        <v>7</v>
      </c>
      <c r="O16">
        <v>17</v>
      </c>
      <c r="P16">
        <v>-86</v>
      </c>
    </row>
    <row r="17" spans="1:16" x14ac:dyDescent="0.25">
      <c r="A17" s="2">
        <v>180109</v>
      </c>
      <c r="B17">
        <v>9</v>
      </c>
      <c r="C17">
        <v>1</v>
      </c>
      <c r="D17">
        <v>3</v>
      </c>
      <c r="E17">
        <v>1</v>
      </c>
      <c r="L17">
        <v>80</v>
      </c>
      <c r="M17">
        <v>168</v>
      </c>
      <c r="N17">
        <v>8</v>
      </c>
      <c r="O17">
        <v>127</v>
      </c>
      <c r="P17">
        <v>-74</v>
      </c>
    </row>
    <row r="18" spans="1:16" x14ac:dyDescent="0.25">
      <c r="A18" s="2" t="s">
        <v>41</v>
      </c>
      <c r="B18">
        <v>9</v>
      </c>
      <c r="C18">
        <v>1</v>
      </c>
      <c r="D18">
        <v>2</v>
      </c>
      <c r="E18">
        <v>1</v>
      </c>
      <c r="L18">
        <v>81</v>
      </c>
      <c r="M18">
        <v>8</v>
      </c>
      <c r="N18">
        <v>1</v>
      </c>
      <c r="O18">
        <v>5</v>
      </c>
      <c r="P18">
        <v>-73</v>
      </c>
    </row>
    <row r="19" spans="1:16" x14ac:dyDescent="0.25">
      <c r="A19" s="2">
        <v>180116</v>
      </c>
      <c r="B19">
        <v>10</v>
      </c>
      <c r="C19">
        <v>1</v>
      </c>
      <c r="D19">
        <v>7</v>
      </c>
      <c r="E19">
        <v>3</v>
      </c>
      <c r="L19">
        <v>93</v>
      </c>
      <c r="M19">
        <v>9</v>
      </c>
      <c r="N19">
        <v>3</v>
      </c>
      <c r="O19">
        <v>6</v>
      </c>
      <c r="P19">
        <v>-68</v>
      </c>
    </row>
    <row r="20" spans="1:16" x14ac:dyDescent="0.25">
      <c r="A20" s="2">
        <v>180119</v>
      </c>
      <c r="B20">
        <v>9</v>
      </c>
      <c r="C20" t="s">
        <v>42</v>
      </c>
      <c r="D20">
        <v>2</v>
      </c>
      <c r="I20">
        <v>1</v>
      </c>
    </row>
    <row r="21" spans="1:16" x14ac:dyDescent="0.25">
      <c r="A21" s="2">
        <v>180128</v>
      </c>
      <c r="B21">
        <v>5</v>
      </c>
      <c r="C21">
        <v>1</v>
      </c>
      <c r="D21">
        <v>3</v>
      </c>
      <c r="E21">
        <v>3</v>
      </c>
      <c r="L21">
        <v>102</v>
      </c>
      <c r="M21">
        <v>45</v>
      </c>
      <c r="N21">
        <v>2</v>
      </c>
      <c r="O21">
        <v>22</v>
      </c>
      <c r="P21">
        <v>-77</v>
      </c>
    </row>
    <row r="22" spans="1:16" x14ac:dyDescent="0.25">
      <c r="A22" s="2" t="s">
        <v>43</v>
      </c>
      <c r="B22">
        <v>8</v>
      </c>
      <c r="C22">
        <v>1</v>
      </c>
      <c r="D22">
        <v>7</v>
      </c>
      <c r="E22">
        <v>3</v>
      </c>
      <c r="L22">
        <v>112</v>
      </c>
      <c r="M22">
        <v>6.5</v>
      </c>
      <c r="N22">
        <v>0.5</v>
      </c>
      <c r="O22">
        <v>1.2</v>
      </c>
      <c r="P22">
        <v>-84</v>
      </c>
    </row>
    <row r="23" spans="1:16" x14ac:dyDescent="0.25">
      <c r="A23" s="2" t="s">
        <v>44</v>
      </c>
      <c r="B23">
        <v>8</v>
      </c>
      <c r="C23">
        <v>1</v>
      </c>
      <c r="D23">
        <v>8</v>
      </c>
      <c r="E23">
        <v>2</v>
      </c>
      <c r="L23">
        <v>102</v>
      </c>
      <c r="M23">
        <v>9.5</v>
      </c>
      <c r="N23">
        <v>1</v>
      </c>
      <c r="O23">
        <v>5</v>
      </c>
      <c r="P23">
        <v>-75</v>
      </c>
    </row>
    <row r="24" spans="1:16" x14ac:dyDescent="0.25">
      <c r="A24" s="2">
        <v>180329</v>
      </c>
      <c r="B24">
        <v>10</v>
      </c>
      <c r="C24">
        <v>1</v>
      </c>
      <c r="D24">
        <v>6</v>
      </c>
      <c r="E24">
        <v>2</v>
      </c>
      <c r="L24">
        <v>106</v>
      </c>
      <c r="M24">
        <v>49</v>
      </c>
      <c r="N24">
        <v>4</v>
      </c>
      <c r="O24">
        <v>25</v>
      </c>
      <c r="P24">
        <v>-73</v>
      </c>
    </row>
    <row r="25" spans="1:16" x14ac:dyDescent="0.25">
      <c r="A25" s="2">
        <v>180403</v>
      </c>
      <c r="B25">
        <v>9</v>
      </c>
      <c r="C25" t="s">
        <v>42</v>
      </c>
      <c r="D25">
        <v>6</v>
      </c>
      <c r="G25">
        <v>35</v>
      </c>
      <c r="I25">
        <v>1</v>
      </c>
      <c r="J25">
        <v>107</v>
      </c>
      <c r="K25">
        <v>73</v>
      </c>
      <c r="L25">
        <v>118</v>
      </c>
      <c r="M25">
        <v>14</v>
      </c>
      <c r="N25">
        <v>4</v>
      </c>
      <c r="O25">
        <v>8</v>
      </c>
      <c r="P25">
        <v>-80</v>
      </c>
    </row>
    <row r="26" spans="1:16" x14ac:dyDescent="0.25">
      <c r="A26" s="2">
        <v>180417</v>
      </c>
      <c r="B26">
        <v>8</v>
      </c>
      <c r="C26">
        <v>1</v>
      </c>
      <c r="D26">
        <v>4</v>
      </c>
      <c r="E26">
        <v>1</v>
      </c>
      <c r="L26">
        <v>108</v>
      </c>
      <c r="M26">
        <v>7</v>
      </c>
      <c r="N26">
        <v>0.3</v>
      </c>
      <c r="O26">
        <v>0.8</v>
      </c>
      <c r="P26">
        <v>-74</v>
      </c>
    </row>
    <row r="27" spans="1:16" x14ac:dyDescent="0.25">
      <c r="A27" s="2">
        <v>180418</v>
      </c>
      <c r="B27">
        <v>10</v>
      </c>
      <c r="C27">
        <v>1.5</v>
      </c>
      <c r="D27">
        <v>6</v>
      </c>
      <c r="E27">
        <v>2</v>
      </c>
      <c r="F27">
        <v>3</v>
      </c>
      <c r="G27">
        <v>61</v>
      </c>
      <c r="H27">
        <v>0</v>
      </c>
      <c r="L27">
        <v>123</v>
      </c>
      <c r="M27">
        <v>17.600000000000001</v>
      </c>
      <c r="N27">
        <v>2.8</v>
      </c>
      <c r="O27">
        <v>8</v>
      </c>
      <c r="P27">
        <v>-79</v>
      </c>
    </row>
    <row r="28" spans="1:16" x14ac:dyDescent="0.25">
      <c r="A28" s="2">
        <v>180525</v>
      </c>
      <c r="B28">
        <v>10</v>
      </c>
      <c r="C28">
        <v>3</v>
      </c>
      <c r="D28">
        <v>5</v>
      </c>
      <c r="G28">
        <v>210</v>
      </c>
      <c r="I28">
        <v>1</v>
      </c>
      <c r="J28">
        <v>136</v>
      </c>
      <c r="K28">
        <v>75</v>
      </c>
      <c r="L28">
        <v>87</v>
      </c>
      <c r="M28">
        <v>42</v>
      </c>
      <c r="N28">
        <v>34</v>
      </c>
      <c r="O28">
        <v>38</v>
      </c>
      <c r="P28">
        <v>-69</v>
      </c>
    </row>
    <row r="29" spans="1:16" x14ac:dyDescent="0.25">
      <c r="A29" s="2">
        <v>180606</v>
      </c>
      <c r="B29">
        <v>12</v>
      </c>
      <c r="C29">
        <v>1</v>
      </c>
      <c r="D29">
        <v>8</v>
      </c>
      <c r="E29">
        <v>3</v>
      </c>
      <c r="L29">
        <v>101</v>
      </c>
      <c r="M29">
        <v>34</v>
      </c>
      <c r="N29">
        <v>2.2000000000000002</v>
      </c>
      <c r="O29">
        <v>20.3</v>
      </c>
      <c r="P29">
        <v>-71</v>
      </c>
    </row>
    <row r="30" spans="1:16" x14ac:dyDescent="0.25">
      <c r="A30" s="2">
        <v>180620</v>
      </c>
      <c r="B30">
        <v>10</v>
      </c>
      <c r="C30">
        <v>1</v>
      </c>
      <c r="D30">
        <v>9</v>
      </c>
      <c r="E30">
        <v>4</v>
      </c>
      <c r="L30">
        <v>89.4</v>
      </c>
      <c r="M30">
        <v>155</v>
      </c>
      <c r="N30">
        <v>138</v>
      </c>
      <c r="O30">
        <v>149</v>
      </c>
      <c r="P30">
        <v>-75</v>
      </c>
    </row>
    <row r="31" spans="1:16" x14ac:dyDescent="0.25">
      <c r="A31" s="2">
        <v>180725</v>
      </c>
      <c r="B31">
        <v>9</v>
      </c>
      <c r="C31">
        <v>1</v>
      </c>
      <c r="D31">
        <v>2</v>
      </c>
      <c r="E31">
        <v>1</v>
      </c>
      <c r="L31">
        <v>70</v>
      </c>
      <c r="M31">
        <v>37</v>
      </c>
      <c r="N31">
        <v>0.5</v>
      </c>
      <c r="O31">
        <v>6</v>
      </c>
      <c r="P31">
        <v>-75.5</v>
      </c>
    </row>
    <row r="32" spans="1:16" x14ac:dyDescent="0.25">
      <c r="A32" s="2">
        <v>181004</v>
      </c>
      <c r="B32">
        <v>10</v>
      </c>
      <c r="C32">
        <v>1</v>
      </c>
      <c r="D32">
        <v>3</v>
      </c>
      <c r="E32">
        <v>1</v>
      </c>
      <c r="F32">
        <v>1</v>
      </c>
      <c r="G32">
        <v>29</v>
      </c>
      <c r="L32">
        <v>99</v>
      </c>
      <c r="M32">
        <v>27</v>
      </c>
      <c r="N32">
        <v>3</v>
      </c>
      <c r="O32">
        <v>22</v>
      </c>
      <c r="P32">
        <v>-73.8</v>
      </c>
    </row>
    <row r="33" spans="1:16" x14ac:dyDescent="0.25">
      <c r="A33" s="2">
        <v>181018</v>
      </c>
      <c r="B33">
        <v>10</v>
      </c>
      <c r="C33">
        <v>4</v>
      </c>
      <c r="D33">
        <v>2</v>
      </c>
      <c r="G33">
        <v>11</v>
      </c>
      <c r="I33">
        <v>1</v>
      </c>
      <c r="J33">
        <v>17</v>
      </c>
      <c r="K33">
        <v>7</v>
      </c>
      <c r="L33">
        <v>98.2</v>
      </c>
      <c r="M33">
        <v>7</v>
      </c>
      <c r="N33">
        <v>1.3</v>
      </c>
      <c r="O33">
        <v>2.6</v>
      </c>
      <c r="P33">
        <v>-77</v>
      </c>
    </row>
    <row r="34" spans="1:16" x14ac:dyDescent="0.25">
      <c r="A34" s="2">
        <v>190121</v>
      </c>
      <c r="B34">
        <v>10</v>
      </c>
      <c r="C34">
        <v>1</v>
      </c>
      <c r="D34">
        <v>4</v>
      </c>
      <c r="E34">
        <v>1</v>
      </c>
      <c r="L34">
        <v>108</v>
      </c>
      <c r="M34">
        <v>48</v>
      </c>
      <c r="N34">
        <v>2</v>
      </c>
      <c r="O34">
        <v>30</v>
      </c>
      <c r="P34">
        <v>-73</v>
      </c>
    </row>
    <row r="35" spans="1:16" x14ac:dyDescent="0.25">
      <c r="A35" s="2">
        <v>190225</v>
      </c>
      <c r="B35">
        <v>10</v>
      </c>
      <c r="C35">
        <v>1</v>
      </c>
      <c r="D35">
        <v>5</v>
      </c>
      <c r="E35">
        <v>1</v>
      </c>
      <c r="L35">
        <v>99.7</v>
      </c>
      <c r="M35">
        <v>12</v>
      </c>
      <c r="N35">
        <v>0.5</v>
      </c>
      <c r="O35">
        <v>1</v>
      </c>
      <c r="P35">
        <v>-71</v>
      </c>
    </row>
    <row r="36" spans="1:16" x14ac:dyDescent="0.25">
      <c r="A36" s="2">
        <v>190304</v>
      </c>
      <c r="B36">
        <v>10</v>
      </c>
      <c r="C36">
        <v>1</v>
      </c>
      <c r="D36">
        <v>5</v>
      </c>
      <c r="E36">
        <v>3</v>
      </c>
      <c r="L36">
        <v>116</v>
      </c>
      <c r="M36">
        <v>30</v>
      </c>
      <c r="N36">
        <v>4</v>
      </c>
      <c r="O36">
        <v>18</v>
      </c>
      <c r="P36">
        <v>-79</v>
      </c>
    </row>
    <row r="37" spans="1:16" x14ac:dyDescent="0.25">
      <c r="A37" s="2">
        <v>191009</v>
      </c>
      <c r="B37">
        <v>10</v>
      </c>
      <c r="C37" t="s">
        <v>45</v>
      </c>
      <c r="D37">
        <v>6</v>
      </c>
      <c r="F37">
        <v>3</v>
      </c>
      <c r="G37">
        <v>207</v>
      </c>
      <c r="H37">
        <v>81</v>
      </c>
      <c r="I37">
        <v>2</v>
      </c>
      <c r="J37">
        <v>246</v>
      </c>
      <c r="K37">
        <v>94</v>
      </c>
      <c r="L37">
        <v>120.3</v>
      </c>
      <c r="M37">
        <v>78.599999999999994</v>
      </c>
      <c r="N37">
        <v>26.2</v>
      </c>
      <c r="O37">
        <v>62.4</v>
      </c>
      <c r="P37">
        <v>-82.3</v>
      </c>
    </row>
    <row r="39" spans="1:16" x14ac:dyDescent="0.25">
      <c r="A39" t="s">
        <v>27</v>
      </c>
      <c r="B39" s="4">
        <f>AVERAGE(B4:B37)</f>
        <v>8.8529411764705888</v>
      </c>
      <c r="C39" s="4">
        <f t="shared" ref="C39:P39" si="0">AVERAGE(C4:C37)</f>
        <v>1.25</v>
      </c>
      <c r="D39" s="4"/>
      <c r="E39" s="4"/>
      <c r="F39" s="4"/>
      <c r="G39" s="4">
        <f t="shared" si="0"/>
        <v>85.9</v>
      </c>
      <c r="H39" s="4"/>
      <c r="I39" s="4"/>
      <c r="J39" s="4">
        <f t="shared" si="0"/>
        <v>126.5</v>
      </c>
      <c r="K39" s="4"/>
      <c r="L39" s="4">
        <f t="shared" si="0"/>
        <v>95.715151515151518</v>
      </c>
      <c r="M39" s="4">
        <f t="shared" si="0"/>
        <v>41.824242424242421</v>
      </c>
      <c r="N39" s="4">
        <f t="shared" si="0"/>
        <v>11.524242424242425</v>
      </c>
      <c r="O39" s="4">
        <f t="shared" si="0"/>
        <v>27.978787878787877</v>
      </c>
      <c r="P39" s="4">
        <f t="shared" si="0"/>
        <v>-74.454545454545467</v>
      </c>
    </row>
    <row r="41" spans="1:16" x14ac:dyDescent="0.25">
      <c r="A41" t="s">
        <v>67</v>
      </c>
      <c r="D41">
        <f>SUM(D4:D37)</f>
        <v>174</v>
      </c>
      <c r="E41">
        <f t="shared" ref="E41:I41" si="1">SUM(E4:E37)</f>
        <v>51</v>
      </c>
      <c r="F41">
        <f t="shared" si="1"/>
        <v>15</v>
      </c>
      <c r="I41">
        <f t="shared" si="1"/>
        <v>6</v>
      </c>
    </row>
  </sheetData>
  <pageMargins left="0.7" right="0.7" top="0.78740157499999996" bottom="0.78740157499999996" header="0.3" footer="0.3"/>
  <pageSetup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"/>
  <sheetViews>
    <sheetView tabSelected="1" zoomScale="70" zoomScaleNormal="70" zoomScalePageLayoutView="70" workbookViewId="0">
      <selection activeCell="K18" sqref="K18"/>
    </sheetView>
  </sheetViews>
  <sheetFormatPr baseColWidth="10" defaultRowHeight="15" x14ac:dyDescent="0.25"/>
  <sheetData>
    <row r="1" spans="1:34" ht="23.25" x14ac:dyDescent="0.35">
      <c r="B1" s="3" t="s">
        <v>53</v>
      </c>
    </row>
    <row r="2" spans="1:34" ht="23.25" x14ac:dyDescent="0.35">
      <c r="B2" s="3" t="s">
        <v>50</v>
      </c>
      <c r="C2" s="2"/>
      <c r="D2" s="2"/>
      <c r="E2" s="2"/>
      <c r="F2" s="2"/>
      <c r="G2" s="2"/>
      <c r="H2" s="2"/>
      <c r="AF2" s="8"/>
      <c r="AG2" s="8"/>
      <c r="AH2" s="8"/>
    </row>
    <row r="3" spans="1:34" x14ac:dyDescent="0.25">
      <c r="A3" s="2" t="s">
        <v>51</v>
      </c>
      <c r="B3" s="2">
        <f>'[1]linearity pooled'!B4</f>
        <v>170524</v>
      </c>
      <c r="C3" s="2">
        <f>'[1]linearity pooled'!C4</f>
        <v>170530</v>
      </c>
      <c r="D3" s="2">
        <f>'[1]linearity pooled'!D4</f>
        <v>170904</v>
      </c>
      <c r="E3" s="2">
        <f>'[1]linearity pooled'!E4</f>
        <v>170905</v>
      </c>
      <c r="F3" s="2">
        <f>'[1]linearity pooled'!F4</f>
        <v>170907</v>
      </c>
      <c r="G3" s="2">
        <f>'[1]linearity pooled'!G4</f>
        <v>170918</v>
      </c>
      <c r="H3" s="2">
        <f>'[1]linearity pooled'!H4</f>
        <v>171115</v>
      </c>
      <c r="I3" s="2">
        <f>'[1]linearity pooled'!I4</f>
        <v>171222</v>
      </c>
      <c r="J3" s="2" t="str">
        <f>'[1]linearity pooled'!J4</f>
        <v>171222 set2</v>
      </c>
      <c r="K3" s="2">
        <f>'[1]linearity pooled'!K4</f>
        <v>180115</v>
      </c>
      <c r="L3" s="2">
        <f>'[1]linearity pooled'!L4</f>
        <v>180116</v>
      </c>
      <c r="M3" s="2">
        <f>'[1]linearity pooled'!M4</f>
        <v>180119</v>
      </c>
      <c r="N3" s="2">
        <f>'[1]linearity pooled'!N4</f>
        <v>180128</v>
      </c>
      <c r="O3" s="2" t="str">
        <f>'[1]linearity pooled'!O4</f>
        <v>180321 cell2</v>
      </c>
      <c r="P3" s="2" t="str">
        <f>'[1]linearity pooled'!P4</f>
        <v>180321 cell3</v>
      </c>
      <c r="Q3" s="2">
        <f>'[1]linearity pooled'!Q4</f>
        <v>180329</v>
      </c>
      <c r="R3" s="2">
        <f>'[1]linearity pooled'!R4</f>
        <v>180403</v>
      </c>
      <c r="S3" s="6">
        <f>'[1]linearity pooled'!S4</f>
        <v>180417</v>
      </c>
      <c r="T3" s="2">
        <f>'[1]linearity pooled'!T4</f>
        <v>180418</v>
      </c>
      <c r="U3" s="2">
        <f>'[1]linearity pooled'!U4</f>
        <v>180525</v>
      </c>
      <c r="V3" s="2">
        <f>'[1]linearity pooled'!V4</f>
        <v>180606</v>
      </c>
      <c r="W3" s="2">
        <f>'[1]linearity pooled'!W4</f>
        <v>180620</v>
      </c>
      <c r="X3" s="2">
        <f>'[1]linearity pooled'!X4</f>
        <v>180725</v>
      </c>
      <c r="Y3" s="2">
        <f>'[1]linearity pooled'!Y4</f>
        <v>181004</v>
      </c>
      <c r="Z3" s="2">
        <f>'[1]linearity pooled'!Z4</f>
        <v>181018</v>
      </c>
      <c r="AA3" s="2">
        <f>'[1]linearity pooled'!AA4</f>
        <v>190121</v>
      </c>
      <c r="AB3" s="2">
        <f>'[1]linearity pooled'!AB4</f>
        <v>190225</v>
      </c>
      <c r="AC3" s="2">
        <f>'[1]linearity pooled'!AC4</f>
        <v>190304</v>
      </c>
      <c r="AD3" s="2">
        <v>191009</v>
      </c>
      <c r="AF3" s="6" t="s">
        <v>2</v>
      </c>
      <c r="AG3" s="6" t="s">
        <v>14</v>
      </c>
      <c r="AH3" s="8"/>
    </row>
    <row r="4" spans="1:34" x14ac:dyDescent="0.25">
      <c r="A4" s="2">
        <v>1</v>
      </c>
      <c r="B4" s="7">
        <v>5.3</v>
      </c>
      <c r="C4" s="7">
        <v>2.7</v>
      </c>
      <c r="D4" s="7">
        <v>3.7</v>
      </c>
      <c r="E4" s="7">
        <v>4</v>
      </c>
      <c r="F4" s="7">
        <v>5.6</v>
      </c>
      <c r="G4" s="7">
        <v>3</v>
      </c>
      <c r="H4" s="7">
        <v>6.25</v>
      </c>
      <c r="I4" s="7">
        <v>8</v>
      </c>
      <c r="J4" s="7">
        <v>14</v>
      </c>
      <c r="K4" s="7">
        <v>29</v>
      </c>
      <c r="L4" s="7">
        <v>4.5</v>
      </c>
      <c r="M4" s="7">
        <v>8.5</v>
      </c>
      <c r="N4" s="7">
        <v>9.5</v>
      </c>
      <c r="O4" s="7">
        <v>7</v>
      </c>
      <c r="P4" s="7">
        <v>4</v>
      </c>
      <c r="Q4" s="7">
        <v>10</v>
      </c>
      <c r="R4" s="7">
        <v>6.5</v>
      </c>
      <c r="S4" s="7">
        <v>3.5</v>
      </c>
      <c r="T4" s="7">
        <v>5</v>
      </c>
      <c r="U4" s="7">
        <v>5.5</v>
      </c>
      <c r="V4" s="7">
        <v>10</v>
      </c>
      <c r="W4" s="7">
        <v>5.5</v>
      </c>
      <c r="X4" s="7">
        <v>7</v>
      </c>
      <c r="Y4" s="7">
        <v>5</v>
      </c>
      <c r="Z4" s="7">
        <v>6</v>
      </c>
      <c r="AA4" s="7">
        <v>5.5</v>
      </c>
      <c r="AB4" s="7">
        <v>5.5</v>
      </c>
      <c r="AC4" s="7">
        <v>7.5</v>
      </c>
      <c r="AD4" s="7">
        <v>3</v>
      </c>
      <c r="AF4" s="9">
        <f>AVERAGE(B4:AE4)</f>
        <v>6.9155172413793107</v>
      </c>
      <c r="AG4" s="9">
        <f t="shared" ref="AG4:AG13" si="0">_xlfn.STDEV.P(B4:AC4)</f>
        <v>4.8778167555803504</v>
      </c>
      <c r="AH4" s="8"/>
    </row>
    <row r="5" spans="1:34" x14ac:dyDescent="0.25">
      <c r="A5" s="2">
        <v>2</v>
      </c>
      <c r="B5" s="7"/>
      <c r="C5" s="7"/>
      <c r="D5" s="7">
        <v>3</v>
      </c>
      <c r="E5" s="7">
        <v>5</v>
      </c>
      <c r="F5" s="7">
        <v>7</v>
      </c>
      <c r="G5" s="7">
        <v>11</v>
      </c>
      <c r="H5" s="7">
        <v>5</v>
      </c>
      <c r="I5" s="7">
        <v>5</v>
      </c>
      <c r="J5" s="7">
        <v>5</v>
      </c>
      <c r="K5" s="7">
        <v>10</v>
      </c>
      <c r="L5" s="7">
        <v>7</v>
      </c>
      <c r="M5" s="7">
        <v>2</v>
      </c>
      <c r="N5" s="7">
        <v>10</v>
      </c>
      <c r="O5" s="7">
        <v>6</v>
      </c>
      <c r="P5" s="7">
        <v>6</v>
      </c>
      <c r="Q5" s="7">
        <v>13</v>
      </c>
      <c r="R5" s="7">
        <v>12</v>
      </c>
      <c r="S5" s="7">
        <v>7</v>
      </c>
      <c r="T5" s="7">
        <v>7</v>
      </c>
      <c r="U5" s="7">
        <v>3</v>
      </c>
      <c r="V5" s="7">
        <v>7</v>
      </c>
      <c r="W5" s="7">
        <v>5</v>
      </c>
      <c r="X5" s="7">
        <v>6</v>
      </c>
      <c r="Y5" s="7">
        <v>4</v>
      </c>
      <c r="Z5" s="7">
        <v>5</v>
      </c>
      <c r="AA5" s="7">
        <v>6</v>
      </c>
      <c r="AB5" s="7">
        <v>6</v>
      </c>
      <c r="AC5" s="7">
        <v>8</v>
      </c>
      <c r="AD5" s="7">
        <v>6</v>
      </c>
      <c r="AF5" s="9">
        <f t="shared" ref="AF5:AF13" si="1">AVERAGE(B5:AE5)</f>
        <v>6.5555555555555554</v>
      </c>
      <c r="AG5" s="9">
        <f t="shared" si="0"/>
        <v>2.6771551623530545</v>
      </c>
      <c r="AH5" s="8"/>
    </row>
    <row r="6" spans="1:34" x14ac:dyDescent="0.25">
      <c r="A6" s="2">
        <v>3</v>
      </c>
      <c r="B6" s="7">
        <v>11</v>
      </c>
      <c r="C6" s="7">
        <v>6</v>
      </c>
      <c r="D6" s="7">
        <v>3</v>
      </c>
      <c r="E6" s="7">
        <v>8</v>
      </c>
      <c r="F6" s="7">
        <v>8</v>
      </c>
      <c r="G6" s="7">
        <v>35</v>
      </c>
      <c r="H6" s="7">
        <v>10</v>
      </c>
      <c r="I6" s="7">
        <v>5</v>
      </c>
      <c r="J6" s="7">
        <v>14</v>
      </c>
      <c r="K6" s="7">
        <v>5</v>
      </c>
      <c r="L6" s="7">
        <v>9</v>
      </c>
      <c r="M6" s="7">
        <v>3</v>
      </c>
      <c r="N6" s="7">
        <v>10</v>
      </c>
      <c r="O6" s="7">
        <v>12</v>
      </c>
      <c r="P6" s="7">
        <v>4</v>
      </c>
      <c r="Q6" s="7">
        <v>14</v>
      </c>
      <c r="R6" s="7">
        <v>7</v>
      </c>
      <c r="S6" s="7">
        <v>6</v>
      </c>
      <c r="T6" s="7">
        <v>7</v>
      </c>
      <c r="U6" s="7">
        <v>5</v>
      </c>
      <c r="V6" s="7">
        <v>6</v>
      </c>
      <c r="W6" s="7">
        <v>4</v>
      </c>
      <c r="X6" s="7"/>
      <c r="Y6" s="7"/>
      <c r="Z6" s="7"/>
      <c r="AA6" s="7"/>
      <c r="AB6" s="7"/>
      <c r="AC6" s="7"/>
      <c r="AD6" s="7"/>
      <c r="AF6" s="9">
        <f t="shared" si="1"/>
        <v>8.7272727272727266</v>
      </c>
      <c r="AG6" s="9">
        <f t="shared" si="0"/>
        <v>6.5586987219737303</v>
      </c>
      <c r="AH6" s="8"/>
    </row>
    <row r="7" spans="1:34" x14ac:dyDescent="0.25">
      <c r="A7" s="2">
        <v>4</v>
      </c>
      <c r="B7" s="7"/>
      <c r="C7" s="7"/>
      <c r="D7" s="7">
        <v>3</v>
      </c>
      <c r="E7" s="7">
        <v>12</v>
      </c>
      <c r="F7" s="7">
        <v>8</v>
      </c>
      <c r="G7" s="7">
        <v>30</v>
      </c>
      <c r="H7" s="7">
        <v>6</v>
      </c>
      <c r="I7" s="7">
        <v>8</v>
      </c>
      <c r="J7" s="7">
        <v>9</v>
      </c>
      <c r="K7" s="7">
        <v>9</v>
      </c>
      <c r="L7" s="7">
        <v>20</v>
      </c>
      <c r="M7" s="7">
        <v>4</v>
      </c>
      <c r="N7" s="7">
        <v>14</v>
      </c>
      <c r="O7" s="7">
        <v>8</v>
      </c>
      <c r="P7" s="7">
        <v>5</v>
      </c>
      <c r="Q7" s="7">
        <v>12</v>
      </c>
      <c r="R7" s="7">
        <v>9</v>
      </c>
      <c r="S7" s="7">
        <v>6</v>
      </c>
      <c r="T7" s="7">
        <v>7</v>
      </c>
      <c r="U7" s="7">
        <v>5</v>
      </c>
      <c r="V7" s="7">
        <v>3</v>
      </c>
      <c r="W7" s="7">
        <v>6</v>
      </c>
      <c r="X7" s="7">
        <v>26</v>
      </c>
      <c r="Y7" s="7">
        <v>7</v>
      </c>
      <c r="Z7" s="7">
        <v>5</v>
      </c>
      <c r="AA7" s="7">
        <v>6</v>
      </c>
      <c r="AB7" s="7">
        <v>6</v>
      </c>
      <c r="AC7" s="7">
        <v>8</v>
      </c>
      <c r="AD7" s="7">
        <v>11</v>
      </c>
      <c r="AF7" s="9">
        <f t="shared" si="1"/>
        <v>9.3703703703703702</v>
      </c>
      <c r="AG7" s="9">
        <f t="shared" si="0"/>
        <v>6.4853042794947671</v>
      </c>
      <c r="AH7" s="8"/>
    </row>
    <row r="8" spans="1:34" x14ac:dyDescent="0.25">
      <c r="A8" s="2">
        <v>5</v>
      </c>
      <c r="B8" s="7">
        <v>19</v>
      </c>
      <c r="C8" s="7">
        <v>7</v>
      </c>
      <c r="D8" s="7">
        <v>3</v>
      </c>
      <c r="E8" s="7">
        <v>9</v>
      </c>
      <c r="F8" s="7">
        <v>7</v>
      </c>
      <c r="G8" s="7">
        <v>35</v>
      </c>
      <c r="H8" s="7">
        <v>6</v>
      </c>
      <c r="I8" s="7">
        <v>8.5</v>
      </c>
      <c r="J8" s="7">
        <v>6</v>
      </c>
      <c r="K8" s="7">
        <v>29</v>
      </c>
      <c r="L8" s="7">
        <v>16</v>
      </c>
      <c r="M8" s="7">
        <v>5</v>
      </c>
      <c r="N8" s="7"/>
      <c r="O8" s="7">
        <v>4</v>
      </c>
      <c r="P8" s="7">
        <v>4</v>
      </c>
      <c r="Q8" s="7">
        <v>10</v>
      </c>
      <c r="R8" s="7">
        <v>16</v>
      </c>
      <c r="S8" s="7">
        <v>1</v>
      </c>
      <c r="T8" s="7">
        <v>9</v>
      </c>
      <c r="U8" s="7">
        <v>6</v>
      </c>
      <c r="V8" s="7">
        <v>4</v>
      </c>
      <c r="W8" s="7">
        <v>5</v>
      </c>
      <c r="X8" s="7"/>
      <c r="Y8" s="7"/>
      <c r="Z8" s="7"/>
      <c r="AA8" s="7"/>
      <c r="AB8" s="7"/>
      <c r="AC8" s="7"/>
      <c r="AD8" s="7"/>
      <c r="AF8" s="9">
        <f t="shared" si="1"/>
        <v>9.9761904761904763</v>
      </c>
      <c r="AG8" s="9">
        <f t="shared" si="0"/>
        <v>8.4437581771504462</v>
      </c>
      <c r="AH8" s="8"/>
    </row>
    <row r="9" spans="1:34" x14ac:dyDescent="0.25">
      <c r="A9" s="2">
        <v>6</v>
      </c>
      <c r="B9" s="7"/>
      <c r="C9" s="7"/>
      <c r="D9" s="7">
        <v>4</v>
      </c>
      <c r="E9" s="7">
        <v>20</v>
      </c>
      <c r="F9" s="7">
        <v>8</v>
      </c>
      <c r="G9" s="7"/>
      <c r="H9" s="7">
        <v>6</v>
      </c>
      <c r="I9" s="7">
        <v>14</v>
      </c>
      <c r="J9" s="7">
        <v>7</v>
      </c>
      <c r="K9" s="7">
        <v>30</v>
      </c>
      <c r="L9" s="7">
        <v>9</v>
      </c>
      <c r="M9" s="7">
        <v>5</v>
      </c>
      <c r="N9" s="7"/>
      <c r="O9" s="7">
        <v>9</v>
      </c>
      <c r="P9" s="7">
        <v>6</v>
      </c>
      <c r="Q9" s="7">
        <v>7</v>
      </c>
      <c r="R9" s="7">
        <v>7</v>
      </c>
      <c r="S9" s="7">
        <v>1</v>
      </c>
      <c r="T9" s="7">
        <v>9</v>
      </c>
      <c r="U9" s="7">
        <v>6</v>
      </c>
      <c r="V9" s="7">
        <v>6</v>
      </c>
      <c r="W9" s="7">
        <v>8</v>
      </c>
      <c r="X9" s="7">
        <v>29</v>
      </c>
      <c r="Y9" s="7">
        <v>12</v>
      </c>
      <c r="Z9" s="7">
        <v>4</v>
      </c>
      <c r="AA9" s="7">
        <v>4</v>
      </c>
      <c r="AB9" s="7">
        <v>6</v>
      </c>
      <c r="AC9" s="7">
        <v>14</v>
      </c>
      <c r="AD9" s="7">
        <v>8</v>
      </c>
      <c r="AF9" s="9">
        <f t="shared" si="1"/>
        <v>9.56</v>
      </c>
      <c r="AG9" s="9">
        <f t="shared" si="0"/>
        <v>7.1461673877214302</v>
      </c>
      <c r="AH9" s="8"/>
    </row>
    <row r="10" spans="1:34" x14ac:dyDescent="0.25">
      <c r="A10" s="2">
        <v>7</v>
      </c>
      <c r="B10" s="7">
        <v>21</v>
      </c>
      <c r="C10" s="7"/>
      <c r="D10" s="7">
        <v>3</v>
      </c>
      <c r="E10" s="7"/>
      <c r="F10" s="7">
        <v>4</v>
      </c>
      <c r="G10" s="7">
        <v>53</v>
      </c>
      <c r="H10" s="7">
        <v>5</v>
      </c>
      <c r="I10" s="7">
        <v>16</v>
      </c>
      <c r="J10" s="7">
        <v>8</v>
      </c>
      <c r="K10" s="7">
        <v>18</v>
      </c>
      <c r="L10" s="7">
        <v>10</v>
      </c>
      <c r="M10" s="7">
        <v>7</v>
      </c>
      <c r="N10" s="7"/>
      <c r="O10" s="7">
        <v>7</v>
      </c>
      <c r="P10" s="7">
        <v>5</v>
      </c>
      <c r="Q10" s="7">
        <v>9</v>
      </c>
      <c r="R10" s="7">
        <v>7</v>
      </c>
      <c r="S10" s="7">
        <v>1</v>
      </c>
      <c r="T10" s="7">
        <v>8</v>
      </c>
      <c r="U10" s="7">
        <v>7</v>
      </c>
      <c r="V10" s="7">
        <v>6</v>
      </c>
      <c r="W10" s="7">
        <v>7</v>
      </c>
      <c r="X10" s="7"/>
      <c r="Y10" s="7"/>
      <c r="Z10" s="7"/>
      <c r="AA10" s="7"/>
      <c r="AB10" s="7"/>
      <c r="AC10" s="7"/>
      <c r="AD10" s="7"/>
      <c r="AF10" s="9">
        <f t="shared" si="1"/>
        <v>10.631578947368421</v>
      </c>
      <c r="AG10" s="9">
        <f t="shared" si="0"/>
        <v>11.117603520239467</v>
      </c>
      <c r="AH10" s="8"/>
    </row>
    <row r="11" spans="1:34" x14ac:dyDescent="0.25">
      <c r="A11" s="2">
        <v>8</v>
      </c>
      <c r="B11" s="7"/>
      <c r="C11" s="7"/>
      <c r="D11" s="7">
        <v>4</v>
      </c>
      <c r="E11" s="7"/>
      <c r="F11" s="7">
        <v>6</v>
      </c>
      <c r="G11" s="7">
        <v>50</v>
      </c>
      <c r="H11" s="7">
        <v>8</v>
      </c>
      <c r="I11" s="7">
        <v>9.5</v>
      </c>
      <c r="J11" s="7">
        <v>6</v>
      </c>
      <c r="K11" s="7">
        <v>25</v>
      </c>
      <c r="L11" s="7"/>
      <c r="M11" s="7">
        <v>8</v>
      </c>
      <c r="N11" s="7"/>
      <c r="O11" s="7">
        <v>2</v>
      </c>
      <c r="P11" s="7">
        <v>4</v>
      </c>
      <c r="Q11" s="7">
        <v>15</v>
      </c>
      <c r="R11" s="7">
        <v>8</v>
      </c>
      <c r="S11" s="7">
        <v>1</v>
      </c>
      <c r="T11" s="7">
        <v>10</v>
      </c>
      <c r="U11" s="7">
        <v>8</v>
      </c>
      <c r="V11" s="7">
        <v>9</v>
      </c>
      <c r="W11" s="7">
        <v>9</v>
      </c>
      <c r="X11" s="7">
        <v>35</v>
      </c>
      <c r="Y11" s="7">
        <v>10</v>
      </c>
      <c r="Z11" s="7">
        <v>7</v>
      </c>
      <c r="AA11" s="7">
        <v>10</v>
      </c>
      <c r="AB11" s="7">
        <v>24</v>
      </c>
      <c r="AC11" s="7">
        <v>17</v>
      </c>
      <c r="AD11" s="7">
        <v>30</v>
      </c>
      <c r="AF11" s="9">
        <f t="shared" si="1"/>
        <v>13.145833333333334</v>
      </c>
      <c r="AG11" s="9">
        <f t="shared" si="0"/>
        <v>11.155669424219125</v>
      </c>
      <c r="AH11" s="8"/>
    </row>
    <row r="12" spans="1:34" x14ac:dyDescent="0.25">
      <c r="A12" s="2">
        <v>9</v>
      </c>
      <c r="B12" s="7">
        <v>32</v>
      </c>
      <c r="C12" s="7"/>
      <c r="D12" s="7">
        <v>4</v>
      </c>
      <c r="E12" s="7"/>
      <c r="F12" s="7">
        <v>7</v>
      </c>
      <c r="G12" s="7"/>
      <c r="H12" s="7">
        <v>14</v>
      </c>
      <c r="I12" s="7">
        <v>8</v>
      </c>
      <c r="J12" s="7">
        <v>6</v>
      </c>
      <c r="K12" s="7"/>
      <c r="L12" s="7">
        <v>15</v>
      </c>
      <c r="M12" s="7">
        <v>7</v>
      </c>
      <c r="N12" s="7"/>
      <c r="O12" s="7"/>
      <c r="P12" s="7"/>
      <c r="Q12" s="7">
        <v>14</v>
      </c>
      <c r="R12" s="7">
        <v>10</v>
      </c>
      <c r="S12" s="7"/>
      <c r="T12" s="7">
        <v>9</v>
      </c>
      <c r="U12" s="7">
        <v>5</v>
      </c>
      <c r="V12" s="7">
        <v>15</v>
      </c>
      <c r="W12" s="7">
        <v>27</v>
      </c>
      <c r="X12" s="7">
        <v>18</v>
      </c>
      <c r="Y12" s="7"/>
      <c r="Z12" s="7"/>
      <c r="AA12" s="7"/>
      <c r="AB12" s="7"/>
      <c r="AC12" s="7"/>
      <c r="AD12" s="7"/>
      <c r="AF12" s="9">
        <f t="shared" si="1"/>
        <v>12.733333333333333</v>
      </c>
      <c r="AG12" s="9">
        <f t="shared" si="0"/>
        <v>7.7757457663057776</v>
      </c>
      <c r="AH12" s="8"/>
    </row>
    <row r="13" spans="1:34" x14ac:dyDescent="0.25">
      <c r="A13" s="2">
        <v>10</v>
      </c>
      <c r="B13" s="7"/>
      <c r="C13" s="7"/>
      <c r="D13" s="7"/>
      <c r="E13" s="7"/>
      <c r="F13" s="7">
        <v>9</v>
      </c>
      <c r="G13" s="7"/>
      <c r="H13" s="7"/>
      <c r="I13" s="7">
        <v>11</v>
      </c>
      <c r="J13" s="7"/>
      <c r="K13" s="7"/>
      <c r="L13" s="7">
        <v>6</v>
      </c>
      <c r="M13" s="7"/>
      <c r="N13" s="7"/>
      <c r="O13" s="7"/>
      <c r="P13" s="7"/>
      <c r="Q13" s="7">
        <v>18</v>
      </c>
      <c r="R13" s="7"/>
      <c r="S13" s="7"/>
      <c r="T13" s="7">
        <v>12</v>
      </c>
      <c r="U13" s="7">
        <v>6</v>
      </c>
      <c r="V13" s="7">
        <v>9</v>
      </c>
      <c r="W13" s="7">
        <v>21</v>
      </c>
      <c r="X13" s="7"/>
      <c r="Y13" s="7">
        <v>5</v>
      </c>
      <c r="Z13" s="7">
        <v>5</v>
      </c>
      <c r="AA13" s="7">
        <v>8</v>
      </c>
      <c r="AB13" s="7">
        <v>18</v>
      </c>
      <c r="AC13" s="7">
        <v>26</v>
      </c>
      <c r="AD13" s="7">
        <v>25</v>
      </c>
      <c r="AF13" s="9">
        <f t="shared" si="1"/>
        <v>12.785714285714286</v>
      </c>
      <c r="AG13" s="9">
        <f t="shared" si="0"/>
        <v>6.5262329085262776</v>
      </c>
      <c r="AH13" s="8"/>
    </row>
    <row r="14" spans="1:34" x14ac:dyDescent="0.25">
      <c r="A14" s="2">
        <v>11</v>
      </c>
      <c r="B14" s="7"/>
      <c r="C14" s="7"/>
      <c r="D14" s="7"/>
      <c r="E14" s="7"/>
      <c r="F14" s="7">
        <v>20</v>
      </c>
      <c r="G14" s="7"/>
      <c r="H14" s="7"/>
      <c r="I14" s="7">
        <v>48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17</v>
      </c>
      <c r="W14" s="7"/>
      <c r="X14" s="7"/>
      <c r="Y14" s="7"/>
      <c r="Z14" s="7"/>
      <c r="AA14" s="7"/>
      <c r="AB14" s="7"/>
      <c r="AC14" s="7"/>
      <c r="AD14" s="7"/>
      <c r="AF14" s="9">
        <f>AVERAGE(B14:AE14)</f>
        <v>28.333333333333332</v>
      </c>
      <c r="AG14" s="9">
        <f>_xlfn.STDEV.P(B14:AC14)</f>
        <v>13.960261060914616</v>
      </c>
      <c r="AH14" s="8"/>
    </row>
    <row r="15" spans="1:34" x14ac:dyDescent="0.25">
      <c r="AF15" s="8"/>
      <c r="AG15" s="8"/>
      <c r="AH15" s="8"/>
    </row>
    <row r="16" spans="1:34" x14ac:dyDescent="0.25">
      <c r="AF16" s="8"/>
      <c r="AG16" s="8"/>
      <c r="AH16" s="8"/>
    </row>
    <row r="17" spans="1:34" x14ac:dyDescent="0.25">
      <c r="AF17" s="8"/>
      <c r="AG17" s="8"/>
      <c r="AH17" s="8"/>
    </row>
    <row r="18" spans="1:34" ht="23.25" x14ac:dyDescent="0.35">
      <c r="A18" s="2"/>
      <c r="B18" s="3" t="s">
        <v>52</v>
      </c>
      <c r="C18" s="2"/>
      <c r="D18" s="2"/>
      <c r="E18" s="2"/>
      <c r="F18" s="2"/>
      <c r="G18" s="2"/>
      <c r="AF18" s="6"/>
      <c r="AG18" s="6"/>
      <c r="AH18" s="8"/>
    </row>
    <row r="19" spans="1:34" x14ac:dyDescent="0.25">
      <c r="A19" s="2" t="s">
        <v>51</v>
      </c>
      <c r="B19" s="2">
        <f>B3</f>
        <v>170524</v>
      </c>
      <c r="C19" s="2">
        <f t="shared" ref="C19:AD19" si="2">C3</f>
        <v>170530</v>
      </c>
      <c r="D19" s="2">
        <f t="shared" si="2"/>
        <v>170904</v>
      </c>
      <c r="E19" s="2">
        <f t="shared" si="2"/>
        <v>170905</v>
      </c>
      <c r="F19" s="2">
        <f t="shared" si="2"/>
        <v>170907</v>
      </c>
      <c r="G19" s="2">
        <f t="shared" si="2"/>
        <v>170918</v>
      </c>
      <c r="H19" s="2">
        <f t="shared" si="2"/>
        <v>171115</v>
      </c>
      <c r="I19" s="2">
        <f t="shared" si="2"/>
        <v>171222</v>
      </c>
      <c r="J19" s="2" t="str">
        <f t="shared" si="2"/>
        <v>171222 set2</v>
      </c>
      <c r="K19" s="2">
        <f t="shared" si="2"/>
        <v>180115</v>
      </c>
      <c r="L19" s="2">
        <f t="shared" si="2"/>
        <v>180116</v>
      </c>
      <c r="M19" s="2">
        <f t="shared" si="2"/>
        <v>180119</v>
      </c>
      <c r="N19" s="2">
        <f t="shared" si="2"/>
        <v>180128</v>
      </c>
      <c r="O19" s="2" t="str">
        <f t="shared" si="2"/>
        <v>180321 cell2</v>
      </c>
      <c r="P19" s="2" t="str">
        <f t="shared" si="2"/>
        <v>180321 cell3</v>
      </c>
      <c r="Q19" s="2">
        <f t="shared" si="2"/>
        <v>180329</v>
      </c>
      <c r="R19" s="2">
        <f t="shared" si="2"/>
        <v>180403</v>
      </c>
      <c r="S19" s="2">
        <f t="shared" si="2"/>
        <v>180417</v>
      </c>
      <c r="T19" s="2">
        <f t="shared" si="2"/>
        <v>180418</v>
      </c>
      <c r="U19" s="2">
        <f t="shared" si="2"/>
        <v>180525</v>
      </c>
      <c r="V19" s="2">
        <f t="shared" si="2"/>
        <v>180606</v>
      </c>
      <c r="W19" s="2">
        <f t="shared" si="2"/>
        <v>180620</v>
      </c>
      <c r="X19" s="2">
        <f t="shared" si="2"/>
        <v>180725</v>
      </c>
      <c r="Y19" s="2">
        <f t="shared" si="2"/>
        <v>181004</v>
      </c>
      <c r="Z19" s="2">
        <f t="shared" si="2"/>
        <v>181018</v>
      </c>
      <c r="AA19" s="2">
        <f t="shared" si="2"/>
        <v>190121</v>
      </c>
      <c r="AB19" s="2">
        <f t="shared" si="2"/>
        <v>190225</v>
      </c>
      <c r="AC19" s="2">
        <f t="shared" si="2"/>
        <v>190304</v>
      </c>
      <c r="AD19" s="2">
        <f t="shared" si="2"/>
        <v>191009</v>
      </c>
      <c r="AF19" s="6" t="s">
        <v>2</v>
      </c>
      <c r="AG19" s="6" t="s">
        <v>14</v>
      </c>
      <c r="AH19" s="8"/>
    </row>
    <row r="20" spans="1:34" x14ac:dyDescent="0.25">
      <c r="A20" s="2">
        <v>1</v>
      </c>
      <c r="B20" s="7">
        <v>48.3</v>
      </c>
      <c r="C20" s="7">
        <v>90</v>
      </c>
      <c r="D20" s="7">
        <v>37.9</v>
      </c>
      <c r="E20" s="7">
        <v>42.5</v>
      </c>
      <c r="F20" s="7">
        <v>20.5</v>
      </c>
      <c r="G20" s="7"/>
      <c r="H20" s="7">
        <v>77.5</v>
      </c>
      <c r="I20" s="7">
        <v>30</v>
      </c>
      <c r="J20" s="7">
        <v>22</v>
      </c>
      <c r="K20" s="7"/>
      <c r="L20" s="7"/>
      <c r="M20" s="7"/>
      <c r="N20" s="7">
        <v>75</v>
      </c>
      <c r="O20" s="7">
        <v>50</v>
      </c>
      <c r="P20" s="7">
        <v>37.5</v>
      </c>
      <c r="Q20" s="7">
        <v>75</v>
      </c>
      <c r="R20" s="7">
        <v>80</v>
      </c>
      <c r="S20" s="7">
        <v>30</v>
      </c>
      <c r="T20" s="7">
        <v>32.5</v>
      </c>
      <c r="U20" s="7">
        <v>45</v>
      </c>
      <c r="V20" s="7">
        <v>14</v>
      </c>
      <c r="W20" s="7">
        <v>112.5</v>
      </c>
      <c r="X20" s="7"/>
      <c r="Y20" s="7">
        <v>52.5</v>
      </c>
      <c r="Z20" s="7">
        <v>32</v>
      </c>
      <c r="AA20" s="7">
        <v>37.5</v>
      </c>
      <c r="AB20" s="7">
        <v>23</v>
      </c>
      <c r="AC20" s="7">
        <v>30</v>
      </c>
      <c r="AD20" s="7">
        <v>7</v>
      </c>
      <c r="AF20" s="9">
        <f>AVERAGE(B20:AE20)</f>
        <v>45.925000000000004</v>
      </c>
      <c r="AG20" s="9">
        <f>_xlfn.STDEV.P(B20:AE20)</f>
        <v>25.756686025185772</v>
      </c>
      <c r="AH20" s="8"/>
    </row>
    <row r="21" spans="1:34" x14ac:dyDescent="0.25">
      <c r="A21" s="2">
        <v>2</v>
      </c>
      <c r="B21" s="7"/>
      <c r="C21" s="7"/>
      <c r="D21" s="7"/>
      <c r="E21" s="7">
        <v>30</v>
      </c>
      <c r="F21" s="7">
        <v>60</v>
      </c>
      <c r="G21" s="7"/>
      <c r="H21" s="7">
        <v>23</v>
      </c>
      <c r="I21" s="7">
        <v>67</v>
      </c>
      <c r="J21" s="7">
        <v>14</v>
      </c>
      <c r="K21" s="7"/>
      <c r="L21" s="7">
        <v>80</v>
      </c>
      <c r="M21" s="7">
        <v>12</v>
      </c>
      <c r="N21" s="7">
        <v>90</v>
      </c>
      <c r="O21" s="7">
        <v>50</v>
      </c>
      <c r="P21" s="7">
        <v>100</v>
      </c>
      <c r="Q21" s="7">
        <v>90</v>
      </c>
      <c r="R21" s="7">
        <v>45</v>
      </c>
      <c r="S21" s="7">
        <v>40</v>
      </c>
      <c r="T21" s="7">
        <v>35</v>
      </c>
      <c r="U21" s="7">
        <v>65</v>
      </c>
      <c r="V21" s="7">
        <v>70</v>
      </c>
      <c r="W21" s="7">
        <v>82</v>
      </c>
      <c r="X21" s="7">
        <v>10</v>
      </c>
      <c r="Y21" s="7">
        <v>48</v>
      </c>
      <c r="Z21" s="7">
        <v>25</v>
      </c>
      <c r="AA21" s="7">
        <v>40</v>
      </c>
      <c r="AB21" s="7">
        <v>33</v>
      </c>
      <c r="AC21" s="7">
        <v>70</v>
      </c>
      <c r="AD21" s="7"/>
      <c r="AF21" s="9">
        <f t="shared" ref="AF21:AF30" si="3">AVERAGE(B21:AE21)</f>
        <v>51.260869565217391</v>
      </c>
      <c r="AG21" s="9">
        <f t="shared" ref="AG21:AG30" si="4">_xlfn.STDEV.P(B21:AE21)</f>
        <v>26.241714868580072</v>
      </c>
      <c r="AH21" s="8"/>
    </row>
    <row r="22" spans="1:34" x14ac:dyDescent="0.25">
      <c r="A22" s="2">
        <v>3</v>
      </c>
      <c r="B22" s="7">
        <v>150</v>
      </c>
      <c r="C22" s="7">
        <v>70</v>
      </c>
      <c r="D22" s="7">
        <v>40</v>
      </c>
      <c r="E22" s="7">
        <v>70</v>
      </c>
      <c r="F22" s="7">
        <v>35</v>
      </c>
      <c r="G22" s="7"/>
      <c r="H22" s="7">
        <v>102</v>
      </c>
      <c r="I22" s="7">
        <v>38</v>
      </c>
      <c r="J22" s="7">
        <v>21</v>
      </c>
      <c r="K22" s="7">
        <v>18</v>
      </c>
      <c r="L22" s="7">
        <v>110</v>
      </c>
      <c r="M22" s="7">
        <v>20</v>
      </c>
      <c r="N22" s="7">
        <v>90</v>
      </c>
      <c r="O22" s="7">
        <v>50</v>
      </c>
      <c r="P22" s="7">
        <v>50</v>
      </c>
      <c r="Q22" s="7">
        <v>95</v>
      </c>
      <c r="R22" s="7">
        <v>100</v>
      </c>
      <c r="S22" s="7"/>
      <c r="T22" s="7">
        <v>40</v>
      </c>
      <c r="U22" s="7">
        <v>120</v>
      </c>
      <c r="V22" s="7">
        <v>35</v>
      </c>
      <c r="W22" s="7">
        <v>125</v>
      </c>
      <c r="X22" s="7"/>
      <c r="Y22" s="7"/>
      <c r="Z22" s="7"/>
      <c r="AA22" s="7"/>
      <c r="AB22" s="7"/>
      <c r="AC22" s="7"/>
      <c r="AD22" s="7"/>
      <c r="AF22" s="4">
        <f t="shared" si="3"/>
        <v>68.95</v>
      </c>
      <c r="AG22" s="4">
        <f t="shared" si="4"/>
        <v>38.81426928334475</v>
      </c>
    </row>
    <row r="23" spans="1:34" x14ac:dyDescent="0.25">
      <c r="A23" s="2">
        <v>4</v>
      </c>
      <c r="B23" s="7"/>
      <c r="C23" s="7"/>
      <c r="D23" s="7">
        <v>60</v>
      </c>
      <c r="E23" s="7">
        <v>90</v>
      </c>
      <c r="F23" s="7">
        <v>60</v>
      </c>
      <c r="G23" s="7">
        <v>160</v>
      </c>
      <c r="H23" s="7">
        <v>105</v>
      </c>
      <c r="I23" s="7"/>
      <c r="J23" s="7"/>
      <c r="K23" s="7">
        <v>27</v>
      </c>
      <c r="L23" s="7">
        <v>90</v>
      </c>
      <c r="M23" s="7">
        <v>70</v>
      </c>
      <c r="N23" s="7">
        <v>110</v>
      </c>
      <c r="O23" s="7">
        <v>40</v>
      </c>
      <c r="P23" s="7">
        <v>140</v>
      </c>
      <c r="Q23" s="7">
        <v>170</v>
      </c>
      <c r="R23" s="7">
        <v>120</v>
      </c>
      <c r="S23" s="7">
        <v>60</v>
      </c>
      <c r="T23" s="7">
        <v>55</v>
      </c>
      <c r="U23" s="7">
        <v>100</v>
      </c>
      <c r="V23" s="7">
        <v>90</v>
      </c>
      <c r="W23" s="7">
        <v>97</v>
      </c>
      <c r="X23" s="7">
        <v>100</v>
      </c>
      <c r="Y23" s="7">
        <v>52</v>
      </c>
      <c r="Z23" s="7">
        <v>46</v>
      </c>
      <c r="AA23" s="7">
        <v>55</v>
      </c>
      <c r="AB23" s="7">
        <v>50</v>
      </c>
      <c r="AC23" s="7">
        <v>60</v>
      </c>
      <c r="AD23" s="7"/>
      <c r="AF23" s="4">
        <f t="shared" si="3"/>
        <v>83.625</v>
      </c>
      <c r="AG23" s="4">
        <f t="shared" si="4"/>
        <v>36.797659006155996</v>
      </c>
    </row>
    <row r="24" spans="1:34" x14ac:dyDescent="0.25">
      <c r="A24" s="2">
        <v>5</v>
      </c>
      <c r="B24" s="7">
        <v>180</v>
      </c>
      <c r="C24" s="7">
        <v>85</v>
      </c>
      <c r="D24" s="7">
        <v>40</v>
      </c>
      <c r="E24" s="7">
        <v>100</v>
      </c>
      <c r="F24" s="7">
        <v>90</v>
      </c>
      <c r="G24" s="7">
        <v>220</v>
      </c>
      <c r="H24" s="7">
        <v>37</v>
      </c>
      <c r="I24" s="7">
        <v>130</v>
      </c>
      <c r="J24" s="7"/>
      <c r="K24" s="7"/>
      <c r="L24" s="7">
        <v>85</v>
      </c>
      <c r="M24" s="7">
        <v>19</v>
      </c>
      <c r="N24" s="7"/>
      <c r="O24" s="7">
        <v>50</v>
      </c>
      <c r="P24" s="7">
        <v>130</v>
      </c>
      <c r="Q24" s="7">
        <v>160</v>
      </c>
      <c r="R24" s="7">
        <v>115</v>
      </c>
      <c r="S24" s="7">
        <v>65</v>
      </c>
      <c r="T24" s="7">
        <v>35</v>
      </c>
      <c r="U24" s="7">
        <v>130</v>
      </c>
      <c r="V24" s="7">
        <v>50</v>
      </c>
      <c r="W24" s="7"/>
      <c r="X24" s="7"/>
      <c r="Y24" s="7"/>
      <c r="Z24" s="7"/>
      <c r="AA24" s="7"/>
      <c r="AB24" s="7"/>
      <c r="AC24" s="7"/>
      <c r="AD24" s="7"/>
      <c r="AF24" s="4">
        <f t="shared" si="3"/>
        <v>95.611111111111114</v>
      </c>
      <c r="AG24" s="4">
        <f t="shared" si="4"/>
        <v>53.804315077767271</v>
      </c>
    </row>
    <row r="25" spans="1:34" x14ac:dyDescent="0.25">
      <c r="A25" s="2">
        <v>6</v>
      </c>
      <c r="B25" s="7"/>
      <c r="C25" s="7"/>
      <c r="D25" s="7">
        <v>75</v>
      </c>
      <c r="E25" s="7">
        <v>120</v>
      </c>
      <c r="F25" s="7">
        <v>40</v>
      </c>
      <c r="G25" s="7"/>
      <c r="H25" s="7"/>
      <c r="I25" s="7">
        <v>200</v>
      </c>
      <c r="J25" s="7">
        <v>70</v>
      </c>
      <c r="K25" s="7">
        <v>286</v>
      </c>
      <c r="L25" s="7">
        <v>90</v>
      </c>
      <c r="M25" s="7"/>
      <c r="N25" s="7"/>
      <c r="O25" s="7">
        <v>80</v>
      </c>
      <c r="P25" s="7">
        <v>110</v>
      </c>
      <c r="Q25" s="7">
        <v>130</v>
      </c>
      <c r="R25" s="7">
        <v>170</v>
      </c>
      <c r="S25" s="7">
        <v>80</v>
      </c>
      <c r="T25" s="7">
        <v>50</v>
      </c>
      <c r="U25" s="7">
        <v>110</v>
      </c>
      <c r="V25" s="7" t="s">
        <v>10</v>
      </c>
      <c r="W25" s="7">
        <v>220</v>
      </c>
      <c r="X25" s="7">
        <v>160</v>
      </c>
      <c r="Y25" s="7">
        <v>85</v>
      </c>
      <c r="Z25" s="7">
        <v>50</v>
      </c>
      <c r="AA25" s="7">
        <v>40</v>
      </c>
      <c r="AB25" s="7">
        <v>28</v>
      </c>
      <c r="AC25" s="7">
        <v>80</v>
      </c>
      <c r="AD25" s="7"/>
      <c r="AF25" s="4">
        <f t="shared" si="3"/>
        <v>108.28571428571429</v>
      </c>
      <c r="AG25" s="4">
        <f t="shared" si="4"/>
        <v>64.729578766951192</v>
      </c>
    </row>
    <row r="26" spans="1:34" x14ac:dyDescent="0.25">
      <c r="A26" s="2">
        <v>7</v>
      </c>
      <c r="B26" s="7">
        <v>230</v>
      </c>
      <c r="C26" s="7"/>
      <c r="D26" s="7">
        <v>70</v>
      </c>
      <c r="E26" s="7"/>
      <c r="F26" s="7">
        <v>80</v>
      </c>
      <c r="G26" s="7">
        <v>200</v>
      </c>
      <c r="H26" s="7">
        <v>84</v>
      </c>
      <c r="I26" s="7"/>
      <c r="J26" s="7"/>
      <c r="K26" s="7">
        <v>115</v>
      </c>
      <c r="L26" s="7">
        <v>90</v>
      </c>
      <c r="M26" s="7"/>
      <c r="N26" s="7"/>
      <c r="O26" s="7">
        <v>80</v>
      </c>
      <c r="P26" s="7">
        <v>160</v>
      </c>
      <c r="Q26" s="7">
        <v>150</v>
      </c>
      <c r="R26" s="7">
        <v>110</v>
      </c>
      <c r="S26" s="7">
        <v>25</v>
      </c>
      <c r="T26" s="7">
        <v>50</v>
      </c>
      <c r="U26" s="7">
        <v>150</v>
      </c>
      <c r="V26" s="7">
        <v>70</v>
      </c>
      <c r="W26" s="7">
        <v>190</v>
      </c>
      <c r="X26" s="7"/>
      <c r="Y26" s="7"/>
      <c r="Z26" s="7"/>
      <c r="AA26" s="7"/>
      <c r="AB26" s="7"/>
      <c r="AC26" s="7"/>
      <c r="AD26" s="7"/>
      <c r="AF26" s="4">
        <f t="shared" si="3"/>
        <v>115.875</v>
      </c>
      <c r="AG26" s="4">
        <f t="shared" si="4"/>
        <v>56.443417463863753</v>
      </c>
    </row>
    <row r="27" spans="1:34" x14ac:dyDescent="0.25">
      <c r="A27" s="2">
        <v>8</v>
      </c>
      <c r="B27" s="7"/>
      <c r="C27" s="7"/>
      <c r="D27" s="7">
        <v>45</v>
      </c>
      <c r="E27" s="7"/>
      <c r="F27" s="7"/>
      <c r="G27" s="7">
        <v>200</v>
      </c>
      <c r="H27" s="7">
        <v>77</v>
      </c>
      <c r="I27" s="7">
        <v>260</v>
      </c>
      <c r="J27" s="7">
        <v>26</v>
      </c>
      <c r="K27" s="7">
        <v>319</v>
      </c>
      <c r="L27" s="7"/>
      <c r="M27" s="7">
        <v>95</v>
      </c>
      <c r="N27" s="7"/>
      <c r="O27" s="7">
        <v>60</v>
      </c>
      <c r="P27" s="7">
        <v>180</v>
      </c>
      <c r="Q27" s="7">
        <v>130</v>
      </c>
      <c r="R27" s="7">
        <v>100</v>
      </c>
      <c r="S27" s="7">
        <v>63.333333333333336</v>
      </c>
      <c r="T27" s="7">
        <v>50</v>
      </c>
      <c r="U27" s="7">
        <v>220</v>
      </c>
      <c r="V27" s="7">
        <v>75</v>
      </c>
      <c r="W27" s="7">
        <v>250</v>
      </c>
      <c r="X27" s="7">
        <v>158</v>
      </c>
      <c r="Y27" s="7">
        <v>88</v>
      </c>
      <c r="Z27" s="7">
        <v>58</v>
      </c>
      <c r="AA27" s="7">
        <v>60</v>
      </c>
      <c r="AB27" s="7">
        <v>70</v>
      </c>
      <c r="AC27" s="7">
        <v>70</v>
      </c>
      <c r="AD27" s="7">
        <v>160</v>
      </c>
      <c r="AF27" s="4">
        <f t="shared" si="3"/>
        <v>122.3623188405797</v>
      </c>
      <c r="AG27" s="4">
        <f t="shared" si="4"/>
        <v>79.031022652391925</v>
      </c>
    </row>
    <row r="28" spans="1:34" x14ac:dyDescent="0.25">
      <c r="A28" s="2">
        <v>9</v>
      </c>
      <c r="B28" s="7">
        <v>210</v>
      </c>
      <c r="C28" s="7"/>
      <c r="D28" s="7">
        <v>55</v>
      </c>
      <c r="E28" s="7"/>
      <c r="F28" s="7">
        <v>90</v>
      </c>
      <c r="G28" s="7"/>
      <c r="H28" s="7">
        <v>90</v>
      </c>
      <c r="I28" s="7"/>
      <c r="J28" s="7">
        <v>24</v>
      </c>
      <c r="K28" s="7"/>
      <c r="L28" s="7">
        <v>85</v>
      </c>
      <c r="M28" s="7">
        <v>130</v>
      </c>
      <c r="N28" s="7"/>
      <c r="O28" s="7"/>
      <c r="P28" s="7"/>
      <c r="Q28" s="7">
        <v>125</v>
      </c>
      <c r="R28" s="7">
        <v>140</v>
      </c>
      <c r="S28" s="7"/>
      <c r="T28" s="7">
        <v>65</v>
      </c>
      <c r="U28" s="7">
        <v>200</v>
      </c>
      <c r="V28" s="7">
        <v>75</v>
      </c>
      <c r="W28" s="7">
        <v>235</v>
      </c>
      <c r="X28" s="7"/>
      <c r="Y28" s="7"/>
      <c r="Z28" s="7"/>
      <c r="AA28" s="7"/>
      <c r="AB28" s="7"/>
      <c r="AC28" s="7"/>
      <c r="AD28" s="7"/>
      <c r="AF28" s="4">
        <f t="shared" si="3"/>
        <v>117.23076923076923</v>
      </c>
      <c r="AG28" s="4">
        <f t="shared" si="4"/>
        <v>61.810073670078985</v>
      </c>
    </row>
    <row r="29" spans="1:34" x14ac:dyDescent="0.25">
      <c r="A29" s="2">
        <v>10</v>
      </c>
      <c r="B29" s="7"/>
      <c r="C29" s="7"/>
      <c r="D29" s="7"/>
      <c r="E29" s="7"/>
      <c r="F29" s="7">
        <v>90</v>
      </c>
      <c r="G29" s="7"/>
      <c r="H29" s="7"/>
      <c r="I29" s="7">
        <v>105</v>
      </c>
      <c r="J29" s="7"/>
      <c r="K29" s="7"/>
      <c r="L29" s="7">
        <v>120</v>
      </c>
      <c r="M29" s="7"/>
      <c r="N29" s="7"/>
      <c r="O29" s="7"/>
      <c r="P29" s="7"/>
      <c r="Q29" s="7">
        <v>205</v>
      </c>
      <c r="R29" s="7"/>
      <c r="S29" s="7"/>
      <c r="T29" s="7">
        <v>65</v>
      </c>
      <c r="U29" s="7">
        <v>160</v>
      </c>
      <c r="V29" s="7">
        <v>75</v>
      </c>
      <c r="W29" s="7">
        <v>310</v>
      </c>
      <c r="X29" s="7"/>
      <c r="Y29" s="7">
        <v>85</v>
      </c>
      <c r="Z29" s="7">
        <v>90</v>
      </c>
      <c r="AA29" s="7">
        <v>85</v>
      </c>
      <c r="AB29" s="7">
        <v>90</v>
      </c>
      <c r="AC29" s="7">
        <v>60</v>
      </c>
      <c r="AD29" s="7">
        <v>210</v>
      </c>
      <c r="AF29" s="4">
        <f t="shared" si="3"/>
        <v>125</v>
      </c>
      <c r="AG29" s="4">
        <f t="shared" si="4"/>
        <v>69.023805417303052</v>
      </c>
    </row>
    <row r="30" spans="1:34" x14ac:dyDescent="0.25">
      <c r="A30" s="2">
        <v>11</v>
      </c>
      <c r="B30" s="7"/>
      <c r="C30" s="7"/>
      <c r="D30" s="7"/>
      <c r="E30" s="7"/>
      <c r="F30" s="7">
        <v>90</v>
      </c>
      <c r="G30" s="7"/>
      <c r="H30" s="7"/>
      <c r="I30" s="7">
        <v>270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75</v>
      </c>
      <c r="W30" s="7"/>
      <c r="X30" s="7"/>
      <c r="Y30" s="7"/>
      <c r="Z30" s="7"/>
      <c r="AA30" s="7"/>
      <c r="AB30" s="7"/>
      <c r="AC30" s="7"/>
      <c r="AD30" s="7"/>
      <c r="AF30" s="4">
        <f t="shared" si="3"/>
        <v>145</v>
      </c>
      <c r="AG30" s="4">
        <f t="shared" si="4"/>
        <v>88.600225733346747</v>
      </c>
    </row>
    <row r="34" spans="1:33" ht="23.25" x14ac:dyDescent="0.35">
      <c r="B34" s="3" t="s">
        <v>23</v>
      </c>
      <c r="C34" s="2"/>
      <c r="D34" s="2"/>
      <c r="E34" s="2"/>
      <c r="F34" s="2"/>
      <c r="G34" s="6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F34" s="2"/>
      <c r="AG34" s="2"/>
    </row>
    <row r="35" spans="1:33" x14ac:dyDescent="0.25">
      <c r="A35" s="2"/>
      <c r="B35" s="2">
        <f>B3</f>
        <v>170524</v>
      </c>
      <c r="C35" s="2">
        <f t="shared" ref="C35:AD35" si="5">C3</f>
        <v>170530</v>
      </c>
      <c r="D35" s="2">
        <f t="shared" si="5"/>
        <v>170904</v>
      </c>
      <c r="E35" s="2">
        <f t="shared" si="5"/>
        <v>170905</v>
      </c>
      <c r="F35" s="2">
        <f t="shared" si="5"/>
        <v>170907</v>
      </c>
      <c r="G35" s="2">
        <f t="shared" si="5"/>
        <v>170918</v>
      </c>
      <c r="H35" s="2">
        <f t="shared" si="5"/>
        <v>171115</v>
      </c>
      <c r="I35" s="2">
        <f t="shared" si="5"/>
        <v>171222</v>
      </c>
      <c r="J35" s="2" t="str">
        <f t="shared" si="5"/>
        <v>171222 set2</v>
      </c>
      <c r="K35" s="2">
        <f t="shared" si="5"/>
        <v>180115</v>
      </c>
      <c r="L35" s="2">
        <f t="shared" si="5"/>
        <v>180116</v>
      </c>
      <c r="M35" s="2">
        <f t="shared" si="5"/>
        <v>180119</v>
      </c>
      <c r="N35" s="2">
        <f t="shared" si="5"/>
        <v>180128</v>
      </c>
      <c r="O35" s="2" t="str">
        <f t="shared" si="5"/>
        <v>180321 cell2</v>
      </c>
      <c r="P35" s="2" t="str">
        <f t="shared" si="5"/>
        <v>180321 cell3</v>
      </c>
      <c r="Q35" s="2">
        <f t="shared" si="5"/>
        <v>180329</v>
      </c>
      <c r="R35" s="2">
        <f t="shared" si="5"/>
        <v>180403</v>
      </c>
      <c r="S35" s="2">
        <f t="shared" si="5"/>
        <v>180417</v>
      </c>
      <c r="T35" s="2">
        <f t="shared" si="5"/>
        <v>180418</v>
      </c>
      <c r="U35" s="2">
        <f t="shared" si="5"/>
        <v>180525</v>
      </c>
      <c r="V35" s="2">
        <f t="shared" si="5"/>
        <v>180606</v>
      </c>
      <c r="W35" s="2">
        <f t="shared" si="5"/>
        <v>180620</v>
      </c>
      <c r="X35" s="2">
        <f t="shared" si="5"/>
        <v>180725</v>
      </c>
      <c r="Y35" s="2">
        <f t="shared" si="5"/>
        <v>181004</v>
      </c>
      <c r="Z35" s="2">
        <f t="shared" si="5"/>
        <v>181018</v>
      </c>
      <c r="AA35" s="2">
        <f t="shared" si="5"/>
        <v>190121</v>
      </c>
      <c r="AB35" s="2">
        <f t="shared" si="5"/>
        <v>190225</v>
      </c>
      <c r="AC35" s="2">
        <f t="shared" si="5"/>
        <v>190304</v>
      </c>
      <c r="AD35" s="2">
        <f t="shared" si="5"/>
        <v>191009</v>
      </c>
      <c r="AF35" s="6" t="s">
        <v>2</v>
      </c>
      <c r="AG35" s="6" t="s">
        <v>14</v>
      </c>
    </row>
    <row r="36" spans="1:33" x14ac:dyDescent="0.25">
      <c r="A36" s="2">
        <v>1</v>
      </c>
      <c r="B36" s="10">
        <v>0.28333333333333333</v>
      </c>
      <c r="C36" s="7">
        <v>0.65</v>
      </c>
      <c r="D36" s="7">
        <v>1</v>
      </c>
      <c r="E36" s="7">
        <v>0.39999999999999997</v>
      </c>
      <c r="F36" s="7">
        <v>0.2</v>
      </c>
      <c r="G36" s="7">
        <v>0.2</v>
      </c>
      <c r="H36" s="7">
        <v>0.4</v>
      </c>
      <c r="I36" s="7">
        <v>0.55000000000000004</v>
      </c>
      <c r="J36" s="7">
        <v>0.3</v>
      </c>
      <c r="K36" s="7">
        <v>0.4</v>
      </c>
      <c r="L36" s="7">
        <v>0.5</v>
      </c>
      <c r="M36" s="7">
        <v>0.8</v>
      </c>
      <c r="N36" s="7">
        <v>0.25</v>
      </c>
      <c r="O36" s="7">
        <v>0.45</v>
      </c>
      <c r="P36" s="7">
        <v>0.95</v>
      </c>
      <c r="Q36" s="7">
        <v>0.25</v>
      </c>
      <c r="R36" s="7">
        <v>0.35</v>
      </c>
      <c r="S36" s="7">
        <v>1.45</v>
      </c>
      <c r="T36" s="7">
        <v>0.2</v>
      </c>
      <c r="U36" s="7">
        <v>1.2</v>
      </c>
      <c r="V36" s="7">
        <v>0.2</v>
      </c>
      <c r="W36" s="7">
        <v>1.45</v>
      </c>
      <c r="X36" s="7">
        <v>0.18</v>
      </c>
      <c r="Y36" s="7">
        <v>1.25</v>
      </c>
      <c r="Z36" s="7">
        <v>1.1000000000000001</v>
      </c>
      <c r="AA36" s="7">
        <v>0.35</v>
      </c>
      <c r="AB36" s="7">
        <v>0.25</v>
      </c>
      <c r="AC36" s="7">
        <v>0.15</v>
      </c>
      <c r="AD36" s="7">
        <v>0.1</v>
      </c>
      <c r="AF36" s="9">
        <f>AVERAGE(B36:AE36)</f>
        <v>0.54528735632183889</v>
      </c>
      <c r="AG36" s="9">
        <f>_xlfn.STDEV.P(B36:X36)</f>
        <v>0.39220406495270754</v>
      </c>
    </row>
    <row r="37" spans="1:33" x14ac:dyDescent="0.25">
      <c r="A37" s="2">
        <v>2</v>
      </c>
      <c r="B37" s="7"/>
      <c r="C37" s="7"/>
      <c r="D37" s="7">
        <v>1.5</v>
      </c>
      <c r="E37" s="7">
        <v>0.5</v>
      </c>
      <c r="F37" s="7">
        <v>0.2</v>
      </c>
      <c r="G37" s="7">
        <v>0.3</v>
      </c>
      <c r="H37" s="7">
        <v>0.2</v>
      </c>
      <c r="I37" s="7">
        <v>0.3</v>
      </c>
      <c r="J37" s="7">
        <v>0.5</v>
      </c>
      <c r="K37" s="7">
        <v>0.1</v>
      </c>
      <c r="L37" s="7">
        <v>0.8</v>
      </c>
      <c r="M37" s="7">
        <v>3</v>
      </c>
      <c r="N37" s="7">
        <v>0.5</v>
      </c>
      <c r="O37" s="7">
        <v>0.4</v>
      </c>
      <c r="P37" s="7">
        <v>1.6</v>
      </c>
      <c r="Q37" s="7">
        <v>0.4</v>
      </c>
      <c r="R37" s="7">
        <v>0.2</v>
      </c>
      <c r="S37" s="7">
        <v>1.1000000000000001</v>
      </c>
      <c r="T37" s="7">
        <v>0.5</v>
      </c>
      <c r="U37" s="7">
        <v>2.4</v>
      </c>
      <c r="V37" s="7">
        <v>0.5</v>
      </c>
      <c r="W37" s="7">
        <v>2</v>
      </c>
      <c r="X37" s="7">
        <v>0.1</v>
      </c>
      <c r="Y37" s="7">
        <v>1.6</v>
      </c>
      <c r="Z37" s="7">
        <v>1</v>
      </c>
      <c r="AA37" s="7">
        <v>0.6</v>
      </c>
      <c r="AB37" s="7">
        <v>0.3</v>
      </c>
      <c r="AC37" s="7">
        <v>0.4</v>
      </c>
      <c r="AD37" s="7">
        <v>0.2</v>
      </c>
      <c r="AF37" s="9">
        <f t="shared" ref="AF37:AF46" si="6">AVERAGE(B37:AE37)</f>
        <v>0.78518518518518532</v>
      </c>
      <c r="AG37" s="9">
        <f t="shared" ref="AG37:AG45" si="7">_xlfn.STDEV.P(B37:X37)</f>
        <v>0.79838271899283642</v>
      </c>
    </row>
    <row r="38" spans="1:33" x14ac:dyDescent="0.25">
      <c r="A38" s="2">
        <v>3</v>
      </c>
      <c r="B38" s="7">
        <v>0.9</v>
      </c>
      <c r="C38" s="7">
        <v>1.6</v>
      </c>
      <c r="D38" s="7">
        <v>1.7</v>
      </c>
      <c r="E38" s="7">
        <v>0.6</v>
      </c>
      <c r="F38" s="7">
        <v>0.3</v>
      </c>
      <c r="G38" s="7">
        <v>0.4</v>
      </c>
      <c r="H38" s="7">
        <v>0.5</v>
      </c>
      <c r="I38" s="7">
        <v>0.6</v>
      </c>
      <c r="J38" s="7">
        <v>0.5</v>
      </c>
      <c r="K38" s="7">
        <v>0.2</v>
      </c>
      <c r="L38" s="7">
        <v>1.2</v>
      </c>
      <c r="M38" s="7">
        <v>3.1</v>
      </c>
      <c r="N38" s="7">
        <v>0.9</v>
      </c>
      <c r="O38" s="7">
        <v>0.9</v>
      </c>
      <c r="P38" s="7">
        <v>1.2</v>
      </c>
      <c r="Q38" s="7">
        <v>0.4</v>
      </c>
      <c r="R38" s="7">
        <v>0.5</v>
      </c>
      <c r="S38" s="7">
        <v>1.1000000000000001</v>
      </c>
      <c r="T38" s="7">
        <v>1</v>
      </c>
      <c r="U38" s="7">
        <v>2.2999999999999998</v>
      </c>
      <c r="V38" s="7">
        <v>1</v>
      </c>
      <c r="W38" s="7">
        <v>1.9</v>
      </c>
      <c r="X38" s="7"/>
      <c r="Y38" s="7"/>
      <c r="Z38" s="7"/>
      <c r="AA38" s="7"/>
      <c r="AB38" s="7"/>
      <c r="AC38" s="7"/>
      <c r="AD38" s="7"/>
      <c r="AF38" s="9">
        <f t="shared" si="6"/>
        <v>1.0363636363636364</v>
      </c>
      <c r="AG38" s="9">
        <f t="shared" si="7"/>
        <v>0.69970477835977651</v>
      </c>
    </row>
    <row r="39" spans="1:33" x14ac:dyDescent="0.25">
      <c r="A39" s="2">
        <v>4</v>
      </c>
      <c r="B39" s="7"/>
      <c r="C39" s="7"/>
      <c r="D39" s="7">
        <v>1.9</v>
      </c>
      <c r="E39" s="7">
        <v>0.6</v>
      </c>
      <c r="F39" s="7">
        <v>0.4</v>
      </c>
      <c r="G39" s="7">
        <v>0.4</v>
      </c>
      <c r="H39" s="7">
        <v>0.6</v>
      </c>
      <c r="I39" s="7">
        <v>0.8</v>
      </c>
      <c r="J39" s="7">
        <v>0.5</v>
      </c>
      <c r="K39" s="7">
        <v>0.3</v>
      </c>
      <c r="L39" s="7">
        <v>1.1000000000000001</v>
      </c>
      <c r="M39" s="7">
        <v>3.2</v>
      </c>
      <c r="N39" s="7">
        <v>1</v>
      </c>
      <c r="O39" s="7">
        <v>0.7</v>
      </c>
      <c r="P39" s="7">
        <v>1.7</v>
      </c>
      <c r="Q39" s="7">
        <v>0.5</v>
      </c>
      <c r="R39" s="7">
        <v>0.6</v>
      </c>
      <c r="S39" s="7">
        <v>1.2</v>
      </c>
      <c r="T39" s="7">
        <v>0.9</v>
      </c>
      <c r="U39" s="7">
        <v>2.4</v>
      </c>
      <c r="V39" s="7">
        <v>1.2</v>
      </c>
      <c r="W39" s="7">
        <v>2.2999999999999998</v>
      </c>
      <c r="X39" s="7">
        <v>0.3</v>
      </c>
      <c r="Y39" s="7">
        <v>2.1</v>
      </c>
      <c r="Z39" s="7">
        <v>1.5</v>
      </c>
      <c r="AA39" s="7">
        <v>0.7</v>
      </c>
      <c r="AB39" s="7">
        <v>0.4</v>
      </c>
      <c r="AC39" s="7">
        <v>0.6</v>
      </c>
      <c r="AD39" s="7">
        <v>0.2</v>
      </c>
      <c r="AF39" s="9">
        <f t="shared" si="6"/>
        <v>1.0407407407407407</v>
      </c>
      <c r="AG39" s="9">
        <f t="shared" si="7"/>
        <v>0.77392306859259197</v>
      </c>
    </row>
    <row r="40" spans="1:33" x14ac:dyDescent="0.25">
      <c r="A40" s="2">
        <v>5</v>
      </c>
      <c r="B40" s="7">
        <v>1.4</v>
      </c>
      <c r="C40" s="7">
        <v>3.4</v>
      </c>
      <c r="D40" s="7">
        <v>1.6</v>
      </c>
      <c r="E40" s="7">
        <v>1.3</v>
      </c>
      <c r="F40" s="7">
        <v>0.4</v>
      </c>
      <c r="G40" s="7">
        <v>0.7</v>
      </c>
      <c r="H40" s="7">
        <v>0.7</v>
      </c>
      <c r="I40" s="7">
        <v>1</v>
      </c>
      <c r="J40" s="7">
        <v>0.8</v>
      </c>
      <c r="K40" s="7">
        <v>0.5</v>
      </c>
      <c r="L40" s="7">
        <v>1.1000000000000001</v>
      </c>
      <c r="M40" s="7">
        <v>2.6</v>
      </c>
      <c r="N40" s="7"/>
      <c r="O40" s="7">
        <v>1.2</v>
      </c>
      <c r="P40" s="7">
        <v>2.2999999999999998</v>
      </c>
      <c r="Q40" s="7">
        <v>0.5</v>
      </c>
      <c r="R40" s="7">
        <v>0.9</v>
      </c>
      <c r="S40" s="7">
        <v>10</v>
      </c>
      <c r="T40" s="7">
        <v>0.8</v>
      </c>
      <c r="U40" s="7">
        <v>3.7</v>
      </c>
      <c r="V40" s="7">
        <v>1.1000000000000001</v>
      </c>
      <c r="W40" s="7">
        <v>2.2000000000000002</v>
      </c>
      <c r="X40" s="7"/>
      <c r="Y40" s="7"/>
      <c r="Z40" s="7"/>
      <c r="AA40" s="7"/>
      <c r="AB40" s="7"/>
      <c r="AC40" s="7"/>
      <c r="AD40" s="7"/>
      <c r="AF40" s="9">
        <f t="shared" si="6"/>
        <v>1.8190476190476192</v>
      </c>
      <c r="AG40" s="9">
        <f t="shared" si="7"/>
        <v>2.0406859368777255</v>
      </c>
    </row>
    <row r="41" spans="1:33" x14ac:dyDescent="0.25">
      <c r="A41" s="2">
        <v>6</v>
      </c>
      <c r="B41" s="7"/>
      <c r="C41" s="7"/>
      <c r="D41" s="7">
        <v>2.2000000000000002</v>
      </c>
      <c r="E41" s="7">
        <v>1.2</v>
      </c>
      <c r="F41" s="7">
        <v>0.5</v>
      </c>
      <c r="G41" s="7">
        <v>0.6</v>
      </c>
      <c r="H41" s="7">
        <v>1.2</v>
      </c>
      <c r="I41" s="7">
        <v>0.9</v>
      </c>
      <c r="J41" s="7">
        <v>0.8</v>
      </c>
      <c r="K41" s="7">
        <v>0.9</v>
      </c>
      <c r="L41" s="7">
        <v>2.6</v>
      </c>
      <c r="M41" s="7">
        <v>4</v>
      </c>
      <c r="N41" s="7"/>
      <c r="O41" s="7">
        <v>0.9</v>
      </c>
      <c r="P41" s="7">
        <v>2.4</v>
      </c>
      <c r="Q41" s="7">
        <v>0.6</v>
      </c>
      <c r="R41" s="7">
        <v>1.3</v>
      </c>
      <c r="S41" s="7">
        <v>8.1999999999999993</v>
      </c>
      <c r="T41" s="7">
        <v>1.1000000000000001</v>
      </c>
      <c r="U41" s="7">
        <v>3.7</v>
      </c>
      <c r="V41" s="7">
        <v>1.5</v>
      </c>
      <c r="W41" s="7">
        <v>2.2999999999999998</v>
      </c>
      <c r="X41" s="7">
        <v>0.4</v>
      </c>
      <c r="Y41" s="7">
        <v>2.7</v>
      </c>
      <c r="Z41" s="7">
        <v>2</v>
      </c>
      <c r="AA41" s="7">
        <v>1.1000000000000001</v>
      </c>
      <c r="AB41" s="7">
        <v>0.6</v>
      </c>
      <c r="AC41" s="7">
        <v>1.2</v>
      </c>
      <c r="AD41" s="7">
        <v>0.4</v>
      </c>
      <c r="AF41" s="9">
        <f t="shared" si="6"/>
        <v>1.7423076923076926</v>
      </c>
      <c r="AG41" s="9">
        <f t="shared" si="7"/>
        <v>1.7641641080126305</v>
      </c>
    </row>
    <row r="42" spans="1:33" x14ac:dyDescent="0.25">
      <c r="A42" s="2">
        <v>7</v>
      </c>
      <c r="B42" s="7">
        <v>1.5</v>
      </c>
      <c r="C42" s="7"/>
      <c r="D42" s="7">
        <v>2</v>
      </c>
      <c r="E42" s="7"/>
      <c r="F42" s="7">
        <v>0.9</v>
      </c>
      <c r="G42" s="7">
        <v>1</v>
      </c>
      <c r="H42" s="7">
        <v>1.5</v>
      </c>
      <c r="I42" s="7">
        <v>1</v>
      </c>
      <c r="J42" s="7">
        <v>1</v>
      </c>
      <c r="K42" s="7">
        <v>0.9</v>
      </c>
      <c r="L42" s="7">
        <v>2.1</v>
      </c>
      <c r="M42" s="7">
        <v>3.1</v>
      </c>
      <c r="N42" s="7"/>
      <c r="O42" s="7">
        <v>0.8</v>
      </c>
      <c r="P42" s="7">
        <v>2.6</v>
      </c>
      <c r="Q42" s="7">
        <v>0.6</v>
      </c>
      <c r="R42" s="7">
        <v>1.3</v>
      </c>
      <c r="S42" s="7">
        <v>8</v>
      </c>
      <c r="T42" s="7">
        <v>1.4</v>
      </c>
      <c r="U42" s="7">
        <v>3.7</v>
      </c>
      <c r="V42" s="7">
        <v>1.9</v>
      </c>
      <c r="W42" s="7">
        <v>1.9</v>
      </c>
      <c r="X42" s="7"/>
      <c r="Y42" s="7"/>
      <c r="Z42" s="7"/>
      <c r="AA42" s="7"/>
      <c r="AB42" s="7"/>
      <c r="AC42" s="7"/>
      <c r="AD42" s="7"/>
      <c r="AF42" s="9">
        <f t="shared" si="6"/>
        <v>1.9578947368421054</v>
      </c>
      <c r="AG42" s="9">
        <f t="shared" si="7"/>
        <v>1.6323427753655442</v>
      </c>
    </row>
    <row r="43" spans="1:33" x14ac:dyDescent="0.25">
      <c r="A43" s="2">
        <v>8</v>
      </c>
      <c r="B43" s="7"/>
      <c r="C43" s="7"/>
      <c r="D43" s="7">
        <v>2.5</v>
      </c>
      <c r="E43" s="7"/>
      <c r="F43" s="7">
        <v>1</v>
      </c>
      <c r="G43" s="7">
        <v>0.9</v>
      </c>
      <c r="H43" s="7">
        <v>1.5</v>
      </c>
      <c r="I43" s="7">
        <v>1.2</v>
      </c>
      <c r="J43" s="7">
        <v>1.4</v>
      </c>
      <c r="K43" s="7">
        <v>1</v>
      </c>
      <c r="L43" s="7"/>
      <c r="M43" s="7">
        <v>3.4</v>
      </c>
      <c r="N43" s="7"/>
      <c r="O43" s="7">
        <v>4.5</v>
      </c>
      <c r="P43" s="7">
        <v>3.2</v>
      </c>
      <c r="Q43" s="7">
        <v>0.6</v>
      </c>
      <c r="R43" s="7">
        <v>1</v>
      </c>
      <c r="S43" s="7">
        <v>7.3</v>
      </c>
      <c r="T43" s="7">
        <v>1</v>
      </c>
      <c r="U43" s="7">
        <v>3.6</v>
      </c>
      <c r="V43" s="7">
        <v>1.9</v>
      </c>
      <c r="W43" s="7">
        <v>2.5</v>
      </c>
      <c r="X43" s="7">
        <v>0.4</v>
      </c>
      <c r="Y43" s="7">
        <v>3.1</v>
      </c>
      <c r="Z43" s="7">
        <v>3</v>
      </c>
      <c r="AA43" s="7">
        <v>1.2</v>
      </c>
      <c r="AB43" s="7">
        <v>3</v>
      </c>
      <c r="AC43" s="7">
        <v>1.2</v>
      </c>
      <c r="AD43" s="7">
        <v>0.8</v>
      </c>
      <c r="AF43" s="9">
        <f t="shared" si="6"/>
        <v>2.1333333333333333</v>
      </c>
      <c r="AG43" s="9">
        <f t="shared" si="7"/>
        <v>1.6885690486618448</v>
      </c>
    </row>
    <row r="44" spans="1:33" x14ac:dyDescent="0.25">
      <c r="A44" s="2">
        <v>9</v>
      </c>
      <c r="B44" s="7">
        <v>1.4</v>
      </c>
      <c r="C44" s="7"/>
      <c r="D44" s="7">
        <v>2.5</v>
      </c>
      <c r="E44" s="7"/>
      <c r="F44" s="7">
        <v>1.1000000000000001</v>
      </c>
      <c r="G44" s="7"/>
      <c r="H44" s="7">
        <v>1.5</v>
      </c>
      <c r="I44" s="7">
        <v>1.7</v>
      </c>
      <c r="J44" s="7">
        <v>1.4</v>
      </c>
      <c r="K44" s="7"/>
      <c r="L44" s="7">
        <v>2.2999999999999998</v>
      </c>
      <c r="M44" s="7">
        <v>3.3</v>
      </c>
      <c r="N44" s="7"/>
      <c r="O44" s="7"/>
      <c r="P44" s="7"/>
      <c r="Q44" s="7">
        <v>0.6</v>
      </c>
      <c r="R44" s="7">
        <v>1.3</v>
      </c>
      <c r="S44" s="7"/>
      <c r="T44" s="7">
        <v>1.1000000000000001</v>
      </c>
      <c r="U44" s="7">
        <v>4.9000000000000004</v>
      </c>
      <c r="V44" s="7">
        <v>2.5</v>
      </c>
      <c r="W44" s="7">
        <v>2.2999999999999998</v>
      </c>
      <c r="X44" s="7">
        <v>0.6</v>
      </c>
      <c r="Y44" s="7"/>
      <c r="Z44" s="7"/>
      <c r="AA44" s="7"/>
      <c r="AB44" s="7"/>
      <c r="AC44" s="7"/>
      <c r="AD44" s="7"/>
      <c r="AF44" s="9">
        <f t="shared" si="6"/>
        <v>1.9000000000000001</v>
      </c>
      <c r="AG44" s="9">
        <f t="shared" si="7"/>
        <v>1.0868915922636131</v>
      </c>
    </row>
    <row r="45" spans="1:33" x14ac:dyDescent="0.25">
      <c r="A45" s="2">
        <v>10</v>
      </c>
      <c r="B45" s="7"/>
      <c r="C45" s="7"/>
      <c r="D45" s="7"/>
      <c r="E45" s="7"/>
      <c r="F45" s="7">
        <v>1.6</v>
      </c>
      <c r="G45" s="7"/>
      <c r="H45" s="7"/>
      <c r="I45" s="7">
        <v>1.8</v>
      </c>
      <c r="J45" s="7"/>
      <c r="K45" s="7"/>
      <c r="L45" s="7">
        <v>4.4000000000000004</v>
      </c>
      <c r="M45" s="7"/>
      <c r="N45" s="7"/>
      <c r="O45" s="7"/>
      <c r="P45" s="7"/>
      <c r="Q45" s="7">
        <v>1.3</v>
      </c>
      <c r="R45" s="7"/>
      <c r="S45" s="7"/>
      <c r="T45" s="7">
        <v>1.1000000000000001</v>
      </c>
      <c r="U45" s="7">
        <v>4.5</v>
      </c>
      <c r="V45" s="7">
        <v>2.4</v>
      </c>
      <c r="W45" s="7">
        <v>2.2999999999999998</v>
      </c>
      <c r="X45" s="7"/>
      <c r="Y45" s="7">
        <v>3.6</v>
      </c>
      <c r="Z45" s="7">
        <v>3.1</v>
      </c>
      <c r="AA45" s="7">
        <v>1.4</v>
      </c>
      <c r="AB45" s="7">
        <v>2.1</v>
      </c>
      <c r="AC45" s="7">
        <v>1.7</v>
      </c>
      <c r="AD45" s="7">
        <v>1.6</v>
      </c>
      <c r="AF45" s="9">
        <f t="shared" si="6"/>
        <v>2.3500000000000005</v>
      </c>
      <c r="AG45" s="9">
        <f t="shared" si="7"/>
        <v>1.2407155193677553</v>
      </c>
    </row>
    <row r="46" spans="1:33" x14ac:dyDescent="0.25">
      <c r="A46" s="2">
        <v>11</v>
      </c>
      <c r="B46" s="7"/>
      <c r="C46" s="7"/>
      <c r="D46" s="7"/>
      <c r="E46" s="7"/>
      <c r="F46" s="7">
        <v>1.4</v>
      </c>
      <c r="G46" s="7"/>
      <c r="H46" s="7"/>
      <c r="I46" s="7">
        <v>3.2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2.2000000000000002</v>
      </c>
      <c r="W46" s="7"/>
      <c r="X46" s="7"/>
      <c r="Y46" s="7"/>
      <c r="Z46" s="7"/>
      <c r="AA46" s="7"/>
      <c r="AB46" s="7"/>
      <c r="AC46" s="7"/>
      <c r="AD46" s="7"/>
      <c r="AF46" s="9">
        <f t="shared" si="6"/>
        <v>2.2666666666666666</v>
      </c>
      <c r="AG46" s="9">
        <f>_xlfn.STDEV.P(B46:X46)</f>
        <v>0.73635740114581805</v>
      </c>
    </row>
  </sheetData>
  <pageMargins left="0.7" right="0.7" top="0.78740157499999996" bottom="0.78740157499999996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Location soma rel to MCL</vt:lpstr>
      <vt:lpstr>spikelet latency</vt:lpstr>
      <vt:lpstr>APV cuEPSP kinetics</vt:lpstr>
      <vt:lpstr>Mib cuEPSP kinetics</vt:lpstr>
      <vt:lpstr>AP Vm, latency,#,kinetics</vt:lpstr>
      <vt:lpstr>subthreshold cuEPSP kinetics</vt:lpstr>
    </vt:vector>
  </TitlesOfParts>
  <Company>Universität Regensburg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2020-04-06T13:23:46Z</dcterms:created>
  <dcterms:modified xsi:type="dcterms:W3CDTF">2020-06-15T12:41:48Z</dcterms:modified>
</cp:coreProperties>
</file>