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5" windowWidth="14235" windowHeight="71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E3" i="1" l="1"/>
  <c r="AE4" i="1"/>
  <c r="AE6" i="1"/>
  <c r="AE7" i="1"/>
  <c r="AE8" i="1"/>
  <c r="AE9" i="1"/>
  <c r="AE10" i="1"/>
  <c r="AE11" i="1"/>
  <c r="AE12" i="1"/>
  <c r="AE13" i="1"/>
  <c r="AE14" i="1"/>
  <c r="AE15" i="1"/>
  <c r="AE2" i="1"/>
  <c r="AB15" i="1"/>
  <c r="AB14" i="1"/>
  <c r="AB13" i="1"/>
  <c r="AB12" i="1"/>
  <c r="AB11" i="1"/>
  <c r="AB10" i="1"/>
  <c r="AB9" i="1"/>
  <c r="AB8" i="1"/>
  <c r="AB7" i="1"/>
  <c r="AB6" i="1"/>
  <c r="AB4" i="1"/>
  <c r="AB3" i="1"/>
  <c r="AB2" i="1"/>
  <c r="Y15" i="1" l="1"/>
  <c r="Y14" i="1"/>
  <c r="Y13" i="1"/>
  <c r="Y12" i="1"/>
  <c r="Y11" i="1"/>
  <c r="Y10" i="1"/>
  <c r="Y9" i="1"/>
  <c r="Y8" i="1"/>
  <c r="Y7" i="1"/>
  <c r="Y6" i="1"/>
  <c r="Y5" i="1"/>
  <c r="Y4" i="1"/>
  <c r="Y3" i="1"/>
  <c r="Y2" i="1"/>
  <c r="V15" i="1" l="1"/>
  <c r="V14" i="1"/>
  <c r="V13" i="1"/>
  <c r="V12" i="1"/>
  <c r="V11" i="1"/>
  <c r="V10" i="1"/>
  <c r="V9" i="1"/>
  <c r="V8" i="1"/>
  <c r="V7" i="1"/>
  <c r="V6" i="1"/>
  <c r="V5" i="1"/>
  <c r="V4" i="1"/>
  <c r="V3" i="1"/>
  <c r="V2" i="1"/>
  <c r="S15" i="1"/>
  <c r="S14" i="1"/>
  <c r="S13" i="1"/>
  <c r="S12" i="1"/>
  <c r="S11" i="1"/>
  <c r="S10" i="1"/>
  <c r="S9" i="1"/>
  <c r="S8" i="1"/>
  <c r="S7" i="1"/>
  <c r="S6" i="1"/>
  <c r="S5" i="1"/>
  <c r="S4" i="1"/>
  <c r="S3" i="1"/>
  <c r="S2" i="1"/>
  <c r="M15" i="1"/>
  <c r="M14" i="1"/>
  <c r="M13" i="1"/>
  <c r="M12" i="1"/>
  <c r="M11" i="1"/>
  <c r="M10" i="1"/>
  <c r="M9" i="1"/>
  <c r="M8" i="1"/>
  <c r="M7" i="1"/>
  <c r="M6" i="1"/>
  <c r="M5" i="1"/>
  <c r="M4" i="1"/>
  <c r="M3" i="1"/>
  <c r="M2" i="1"/>
  <c r="J15" i="1"/>
  <c r="J14" i="1"/>
  <c r="J13" i="1"/>
  <c r="J12" i="1"/>
  <c r="J11" i="1"/>
  <c r="J10" i="1"/>
  <c r="J9" i="1"/>
  <c r="J8" i="1"/>
  <c r="J7" i="1"/>
  <c r="J6" i="1"/>
  <c r="J5" i="1"/>
  <c r="J4" i="1"/>
  <c r="J3" i="1"/>
  <c r="J2" i="1"/>
  <c r="G3" i="1"/>
  <c r="G4" i="1"/>
  <c r="G5" i="1"/>
  <c r="G6" i="1"/>
  <c r="G7" i="1"/>
  <c r="G8" i="1"/>
  <c r="G9" i="1"/>
  <c r="G10" i="1"/>
  <c r="G11" i="1"/>
  <c r="G12" i="1"/>
  <c r="G13" i="1"/>
  <c r="G14" i="1"/>
  <c r="G15" i="1"/>
  <c r="G2" i="1"/>
  <c r="O2" i="1"/>
  <c r="P2" i="1" s="1"/>
  <c r="O3" i="1"/>
  <c r="P3" i="1" s="1"/>
  <c r="O4" i="1"/>
  <c r="P4" i="1" s="1"/>
  <c r="O5" i="1"/>
  <c r="P5" i="1" s="1"/>
  <c r="O6" i="1"/>
  <c r="P6" i="1" s="1"/>
  <c r="O7" i="1"/>
  <c r="P7" i="1" s="1"/>
  <c r="O8" i="1"/>
  <c r="P8" i="1" s="1"/>
  <c r="O9" i="1"/>
  <c r="P9" i="1" s="1"/>
  <c r="O10" i="1"/>
  <c r="P10" i="1" s="1"/>
  <c r="O11" i="1"/>
  <c r="P11" i="1" s="1"/>
  <c r="O12" i="1"/>
  <c r="P12" i="1" s="1"/>
  <c r="O13" i="1"/>
  <c r="P13" i="1" s="1"/>
  <c r="O14" i="1"/>
  <c r="P14" i="1" s="1"/>
  <c r="O15" i="1"/>
  <c r="P15" i="1" s="1"/>
</calcChain>
</file>

<file path=xl/comments1.xml><?xml version="1.0" encoding="utf-8"?>
<comments xmlns="http://schemas.openxmlformats.org/spreadsheetml/2006/main">
  <authors>
    <author>Limpens, Juul</author>
  </authors>
  <commentList>
    <comment ref="T1" authorId="0">
      <text>
        <r>
          <rPr>
            <b/>
            <sz val="8"/>
            <color indexed="81"/>
            <rFont val="Tahoma"/>
            <family val="2"/>
          </rPr>
          <t>Limpens, Juul:</t>
        </r>
        <r>
          <rPr>
            <sz val="8"/>
            <color indexed="81"/>
            <rFont val="Tahoma"/>
            <family val="2"/>
          </rPr>
          <t xml:space="preserve">
in mm/dag
Note: 63 dagen!</t>
        </r>
      </text>
    </comment>
    <comment ref="U1" authorId="0">
      <text>
        <r>
          <rPr>
            <b/>
            <sz val="8"/>
            <color indexed="81"/>
            <rFont val="Tahoma"/>
            <family val="2"/>
          </rPr>
          <t>Limpens, Juul:</t>
        </r>
        <r>
          <rPr>
            <sz val="8"/>
            <color indexed="81"/>
            <rFont val="Tahoma"/>
            <family val="2"/>
          </rPr>
          <t xml:space="preserve">
in mm/dag
Note: 63 dagen!</t>
        </r>
      </text>
    </comment>
    <comment ref="W1" authorId="0">
      <text>
        <r>
          <rPr>
            <b/>
            <sz val="8"/>
            <color indexed="81"/>
            <rFont val="Tahoma"/>
            <family val="2"/>
          </rPr>
          <t>Limpens, Juul:</t>
        </r>
        <r>
          <rPr>
            <sz val="8"/>
            <color indexed="81"/>
            <rFont val="Tahoma"/>
            <family val="2"/>
          </rPr>
          <t xml:space="preserve">
in mm/dag
Note: 63 dagen!</t>
        </r>
      </text>
    </comment>
    <comment ref="X1" authorId="0">
      <text>
        <r>
          <rPr>
            <b/>
            <sz val="8"/>
            <color indexed="81"/>
            <rFont val="Tahoma"/>
            <family val="2"/>
          </rPr>
          <t>Limpens, Juul:</t>
        </r>
        <r>
          <rPr>
            <sz val="8"/>
            <color indexed="81"/>
            <rFont val="Tahoma"/>
            <family val="2"/>
          </rPr>
          <t xml:space="preserve">
in mm/dag
Note: 63 dagen!</t>
        </r>
      </text>
    </comment>
    <comment ref="Z1" authorId="0">
      <text>
        <r>
          <rPr>
            <b/>
            <sz val="8"/>
            <color indexed="81"/>
            <rFont val="Tahoma"/>
            <family val="2"/>
          </rPr>
          <t>Limpens, Juul:</t>
        </r>
        <r>
          <rPr>
            <sz val="8"/>
            <color indexed="81"/>
            <rFont val="Tahoma"/>
            <family val="2"/>
          </rPr>
          <t xml:space="preserve">
hoogte spruit (overgang wortel-stengel tot top naalden
t=0 is gebaseerd op de leeftijd van de geplante seedlings toen ze verplant zijn naar grond of mos  op veenmos.
Voor mos heb ik een selectie gemaakt van de seedlings die op mos zijn gekiemd uit zaad - minstens 15 dagen ten tijde van oogst. Vervolgens aangenomen dat ze logaritmisch zijn gegroeid en toen geextra (of geintrapoleerd) naar dezelfde leftijden als de geplante seedlings. Dit is in SPSS gebeurd.
Leeftijd van de seedlings verschilt tussen soortgroepen: 
Picea glauca: 23 dagen
P mariana, rubens, sitchensis,: 25 dagen
Banksiana, nigra &amp; sylvatica: 28 dagen </t>
        </r>
      </text>
    </comment>
    <comment ref="AA1" authorId="0">
      <text>
        <r>
          <rPr>
            <b/>
            <sz val="8"/>
            <color indexed="81"/>
            <rFont val="Tahoma"/>
            <family val="2"/>
          </rPr>
          <t>Limpens, Juul:</t>
        </r>
        <r>
          <rPr>
            <sz val="8"/>
            <color indexed="81"/>
            <rFont val="Tahoma"/>
            <family val="2"/>
          </rPr>
          <t xml:space="preserve">
hoogte spruit (overgang wortel-stengel tot top naalden
t=0 = toen seedlings verplant naar grond of mos  op potgrond.
Leeftijd van de seedlings verschilt tussen soortgroepen: 
Picea glauca: 23 dagen
P mariana, rubens, sitchensis,: 25 dagen
Banksiana, nigra &amp; sylvatica: 28 dagen </t>
        </r>
      </text>
    </comment>
    <comment ref="AC1" authorId="0">
      <text>
        <r>
          <rPr>
            <b/>
            <sz val="8"/>
            <color indexed="81"/>
            <rFont val="Tahoma"/>
            <family val="2"/>
          </rPr>
          <t>Limpens, Juul:</t>
        </r>
        <r>
          <rPr>
            <sz val="8"/>
            <color indexed="81"/>
            <rFont val="Tahoma"/>
            <family val="2"/>
          </rPr>
          <t xml:space="preserve">
lengte wortel =  (overgang wortel-stengel tot top wortel
 t=0 is gebaseerd op de leeftijd van de geplante seedlings toen ze verplant zijn naar grond of mos  op veenmos.
Voor mos heb ik een selectie gemaakt van de seedlings die op mos zijn gekiemd uit zaad - minstens 15 dagen ten tijde van oogst. Vervolgens aangenomen dat ze logaritmisch zijn gegroeid en toen geextra (of geintrapoleerd) naar dezelfde leftijden als de geplante seedlings. Dit is in SPSS gebeurd.
Leeftijd van de seedlings verschilt tussen soortgroepen: 
Picea glauca: 23 dagen
P mariana, rubens, sitchensis,: 25 dagen
Banksiana, nigra &amp; sylvatica: 28 dagen </t>
        </r>
      </text>
    </comment>
    <comment ref="AD1" authorId="0">
      <text>
        <r>
          <rPr>
            <b/>
            <sz val="8"/>
            <color indexed="81"/>
            <rFont val="Tahoma"/>
            <family val="2"/>
          </rPr>
          <t>Limpens, Juul:</t>
        </r>
        <r>
          <rPr>
            <sz val="8"/>
            <color indexed="81"/>
            <rFont val="Tahoma"/>
            <family val="2"/>
          </rPr>
          <t xml:space="preserve">
hoogte spruit (overgang wortel-stengel tot top naalden
t=0 = toen seedlings verplant naar grond of mos  op potgrond.
Leeftijd van de seedlings verschilt tussen soortgroepen: 
Picea glauca: 23 dagen
P mariana, rubens, sitchensis,: 25 dagen
Banksiana, nigra &amp; sylvatica: 28 dagen </t>
        </r>
      </text>
    </comment>
    <comment ref="Z5" authorId="0">
      <text>
        <r>
          <rPr>
            <b/>
            <sz val="8"/>
            <color indexed="81"/>
            <rFont val="Tahoma"/>
            <family val="2"/>
          </rPr>
          <t>Limpens, Juul:</t>
        </r>
        <r>
          <rPr>
            <sz val="8"/>
            <color indexed="81"/>
            <rFont val="Tahoma"/>
            <family val="2"/>
          </rPr>
          <t xml:space="preserve">
geen seedlings over om deze waarde te berekenen</t>
        </r>
      </text>
    </comment>
  </commentList>
</comments>
</file>

<file path=xl/sharedStrings.xml><?xml version="1.0" encoding="utf-8"?>
<sst xmlns="http://schemas.openxmlformats.org/spreadsheetml/2006/main" count="59" uniqueCount="40">
  <si>
    <t>Spec</t>
  </si>
  <si>
    <t>MOSshootbiomt8</t>
  </si>
  <si>
    <t>MOSrootbiomt8</t>
  </si>
  <si>
    <t>MOSDsratio</t>
  </si>
  <si>
    <t>MOSTotbiom</t>
  </si>
  <si>
    <t>MOSshootroot</t>
  </si>
  <si>
    <t>MOSRGRshoot</t>
  </si>
  <si>
    <t>ban</t>
  </si>
  <si>
    <t>gla</t>
  </si>
  <si>
    <t>mar</t>
  </si>
  <si>
    <t>nig</t>
  </si>
  <si>
    <t>rub</t>
  </si>
  <si>
    <t>sit</t>
  </si>
  <si>
    <t>syl</t>
  </si>
  <si>
    <t>Treat</t>
  </si>
  <si>
    <t>Treatnr</t>
  </si>
  <si>
    <t>D</t>
  </si>
  <si>
    <t>W</t>
  </si>
  <si>
    <t>Specnr</t>
  </si>
  <si>
    <t>SOILshootbiomt8</t>
  </si>
  <si>
    <t>SOILrootbiomt8</t>
  </si>
  <si>
    <t>SOILDsratio</t>
  </si>
  <si>
    <t>SOILTotbiom</t>
  </si>
  <si>
    <t>SOILshootroot</t>
  </si>
  <si>
    <t>SOILRGRshoot</t>
  </si>
  <si>
    <t>Fshootbiomt8</t>
  </si>
  <si>
    <t>Frootbiomt8</t>
  </si>
  <si>
    <t>FDsratio</t>
  </si>
  <si>
    <t>FTotbiom</t>
  </si>
  <si>
    <t>Fshootroot</t>
  </si>
  <si>
    <t>FRGRshoot</t>
  </si>
  <si>
    <t>SOILRGRroot</t>
  </si>
  <si>
    <t>FRGRroot</t>
  </si>
  <si>
    <t>MOSRGRroot</t>
  </si>
  <si>
    <t>SOILLroott0</t>
  </si>
  <si>
    <t>MOSLroott0</t>
  </si>
  <si>
    <t>SOILhshoott0</t>
  </si>
  <si>
    <t>MOShshoott0</t>
  </si>
  <si>
    <t>Fshoott0</t>
  </si>
  <si>
    <t>FLroott0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</si>
</sst>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8"/>
      <color indexed="81"/>
      <name val="Tahoma"/>
      <family val="2"/>
    </font>
    <font>
      <b/>
      <sz val="8"/>
      <color indexed="81"/>
      <name val="Tahoma"/>
      <family val="2"/>
    </font>
  </fonts>
  <fills count="4">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8">
    <xf numFmtId="0" fontId="0" fillId="0" borderId="0" xfId="0"/>
    <xf numFmtId="2" fontId="0" fillId="0" borderId="0" xfId="0" applyNumberFormat="1"/>
    <xf numFmtId="2" fontId="0" fillId="2" borderId="0" xfId="0" applyNumberFormat="1" applyFill="1"/>
    <xf numFmtId="2" fontId="0" fillId="3" borderId="0" xfId="0" applyNumberFormat="1" applyFill="1"/>
    <xf numFmtId="164" fontId="0" fillId="3" borderId="0" xfId="0" applyNumberFormat="1" applyFill="1"/>
    <xf numFmtId="164" fontId="0" fillId="2" borderId="0" xfId="0" applyNumberFormat="1" applyFill="1"/>
    <xf numFmtId="164" fontId="0" fillId="0" borderId="0" xfId="0" applyNumberFormat="1" applyFill="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
  <sheetViews>
    <sheetView tabSelected="1" workbookViewId="0">
      <pane xSplit="4" ySplit="1" topLeftCell="Y2" activePane="bottomRight" state="frozen"/>
      <selection pane="topRight" activeCell="E1" sqref="E1"/>
      <selection pane="bottomLeft" activeCell="A2" sqref="A2"/>
      <selection pane="bottomRight" activeCell="AF3" sqref="AF3"/>
    </sheetView>
  </sheetViews>
  <sheetFormatPr defaultRowHeight="15" x14ac:dyDescent="0.25"/>
  <cols>
    <col min="5" max="5" width="16.5703125" bestFit="1" customWidth="1"/>
    <col min="6" max="6" width="16.5703125" customWidth="1"/>
    <col min="7" max="8" width="15.28515625" customWidth="1"/>
    <col min="9" max="9" width="12" bestFit="1" customWidth="1"/>
    <col min="10" max="11" width="12" customWidth="1"/>
    <col min="12" max="12" width="12.5703125" bestFit="1" customWidth="1"/>
    <col min="13" max="14" width="12.5703125" customWidth="1"/>
    <col min="15" max="15" width="12.28515625" bestFit="1" customWidth="1"/>
    <col min="16" max="16" width="9.42578125" bestFit="1" customWidth="1"/>
    <col min="17" max="17" width="14" customWidth="1"/>
    <col min="18" max="18" width="13.85546875" bestFit="1" customWidth="1"/>
    <col min="19" max="19" width="10.7109375" bestFit="1" customWidth="1"/>
    <col min="20" max="20" width="13.85546875" customWidth="1"/>
    <col min="21" max="21" width="13.5703125" bestFit="1" customWidth="1"/>
    <col min="22" max="22" width="10.5703125" bestFit="1" customWidth="1"/>
    <col min="23" max="23" width="13.85546875" bestFit="1" customWidth="1"/>
    <col min="24" max="24" width="12.140625" bestFit="1" customWidth="1"/>
    <col min="25" max="25" width="9.28515625" bestFit="1" customWidth="1"/>
    <col min="26" max="26" width="13.140625" bestFit="1" customWidth="1"/>
    <col min="27" max="27" width="12.7109375" bestFit="1" customWidth="1"/>
    <col min="28" max="29" width="11.42578125" bestFit="1" customWidth="1"/>
    <col min="30" max="30" width="11.140625" bestFit="1" customWidth="1"/>
  </cols>
  <sheetData>
    <row r="1" spans="1:31" x14ac:dyDescent="0.25">
      <c r="A1" t="s">
        <v>0</v>
      </c>
      <c r="B1" t="s">
        <v>18</v>
      </c>
      <c r="C1" t="s">
        <v>14</v>
      </c>
      <c r="D1" t="s">
        <v>15</v>
      </c>
      <c r="E1" t="s">
        <v>1</v>
      </c>
      <c r="F1" t="s">
        <v>19</v>
      </c>
      <c r="G1" t="s">
        <v>25</v>
      </c>
      <c r="H1" t="s">
        <v>2</v>
      </c>
      <c r="I1" t="s">
        <v>20</v>
      </c>
      <c r="J1" t="s">
        <v>26</v>
      </c>
      <c r="K1" t="s">
        <v>3</v>
      </c>
      <c r="L1" t="s">
        <v>21</v>
      </c>
      <c r="M1" t="s">
        <v>27</v>
      </c>
      <c r="N1" t="s">
        <v>4</v>
      </c>
      <c r="O1" t="s">
        <v>22</v>
      </c>
      <c r="P1" t="s">
        <v>28</v>
      </c>
      <c r="Q1" t="s">
        <v>5</v>
      </c>
      <c r="R1" t="s">
        <v>23</v>
      </c>
      <c r="S1" t="s">
        <v>29</v>
      </c>
      <c r="T1" t="s">
        <v>6</v>
      </c>
      <c r="U1" t="s">
        <v>24</v>
      </c>
      <c r="V1" t="s">
        <v>30</v>
      </c>
      <c r="W1" t="s">
        <v>33</v>
      </c>
      <c r="X1" t="s">
        <v>31</v>
      </c>
      <c r="Y1" t="s">
        <v>32</v>
      </c>
      <c r="Z1" t="s">
        <v>37</v>
      </c>
      <c r="AA1" t="s">
        <v>36</v>
      </c>
      <c r="AB1" t="s">
        <v>38</v>
      </c>
      <c r="AC1" t="s">
        <v>35</v>
      </c>
      <c r="AD1" t="s">
        <v>34</v>
      </c>
      <c r="AE1" t="s">
        <v>39</v>
      </c>
    </row>
    <row r="2" spans="1:31" ht="15" customHeight="1" x14ac:dyDescent="0.25">
      <c r="A2" t="s">
        <v>8</v>
      </c>
      <c r="B2">
        <v>1</v>
      </c>
      <c r="C2" t="s">
        <v>16</v>
      </c>
      <c r="D2">
        <v>0</v>
      </c>
      <c r="E2" s="2">
        <v>12.4177</v>
      </c>
      <c r="F2" s="3">
        <v>42</v>
      </c>
      <c r="G2" s="1">
        <f>E2/F2</f>
        <v>0.29565952380952382</v>
      </c>
      <c r="H2" s="2">
        <v>5.2374000000000001</v>
      </c>
      <c r="I2" s="3">
        <v>11.302</v>
      </c>
      <c r="J2" s="1">
        <f>H2/I2</f>
        <v>0.46340470713148119</v>
      </c>
      <c r="K2" s="2">
        <v>0.42722158156669998</v>
      </c>
      <c r="L2" s="3">
        <v>0.10299999999999999</v>
      </c>
      <c r="M2" s="1">
        <f>K2/L2</f>
        <v>4.1477823453077667</v>
      </c>
      <c r="N2" s="2">
        <v>17.655100000000001</v>
      </c>
      <c r="O2" s="3">
        <f t="shared" ref="O2:O15" si="0">F2+I2</f>
        <v>53.302</v>
      </c>
      <c r="P2" s="1">
        <f>N2/O2</f>
        <v>0.33122772128625572</v>
      </c>
      <c r="Q2" s="2">
        <v>4.1905013671953597</v>
      </c>
      <c r="R2" s="3">
        <v>3.617</v>
      </c>
      <c r="S2" s="1">
        <f>Q2/R2</f>
        <v>1.1585571930316172</v>
      </c>
      <c r="T2" s="2">
        <v>0.12083471894940444</v>
      </c>
      <c r="U2" s="3">
        <v>0.24698238881164447</v>
      </c>
      <c r="V2" s="1">
        <f>T2/U2</f>
        <v>0.48924427175071294</v>
      </c>
      <c r="W2" s="2">
        <v>0.21390623190645747</v>
      </c>
      <c r="X2" s="3">
        <v>0.16352837233271114</v>
      </c>
      <c r="Y2" s="1">
        <f>W2/X2</f>
        <v>1.3080680059069423</v>
      </c>
      <c r="Z2" s="5">
        <v>4.5051607148363484</v>
      </c>
      <c r="AA2" s="4">
        <v>3.08</v>
      </c>
      <c r="AB2" s="6">
        <f>Z2/AA2</f>
        <v>1.4627145178040091</v>
      </c>
      <c r="AC2" s="5">
        <v>2.0200602672847809</v>
      </c>
      <c r="AD2" s="4">
        <v>2.8</v>
      </c>
      <c r="AE2" s="7">
        <f>AC2/AD2</f>
        <v>0.72145009545885042</v>
      </c>
    </row>
    <row r="3" spans="1:31" x14ac:dyDescent="0.25">
      <c r="A3" t="s">
        <v>9</v>
      </c>
      <c r="B3">
        <v>2</v>
      </c>
      <c r="C3" t="s">
        <v>16</v>
      </c>
      <c r="D3">
        <v>0</v>
      </c>
      <c r="E3" s="2">
        <v>17.849799999999998</v>
      </c>
      <c r="F3" s="3">
        <v>118.9</v>
      </c>
      <c r="G3" s="1">
        <f t="shared" ref="G3:G15" si="1">E3/F3</f>
        <v>0.15012447434819173</v>
      </c>
      <c r="H3" s="2">
        <v>14.6578</v>
      </c>
      <c r="I3" s="3">
        <v>38.1</v>
      </c>
      <c r="J3" s="1">
        <f t="shared" ref="J3:J15" si="2">H3/I3</f>
        <v>0.38471916010498686</v>
      </c>
      <c r="K3" s="2">
        <v>1.31793655287725</v>
      </c>
      <c r="L3" s="3">
        <v>0.40799999999999997</v>
      </c>
      <c r="M3" s="1">
        <f t="shared" ref="M3:M15" si="3">K3/L3</f>
        <v>3.2302366492089463</v>
      </c>
      <c r="N3" s="2">
        <v>32.507599999999996</v>
      </c>
      <c r="O3" s="3">
        <f t="shared" si="0"/>
        <v>157</v>
      </c>
      <c r="P3" s="1">
        <f t="shared" ref="P3:P15" si="4">N3/O3</f>
        <v>0.20705477707006367</v>
      </c>
      <c r="Q3" s="2">
        <v>2.3289388175058301</v>
      </c>
      <c r="R3" s="3">
        <v>3.7709999999999999</v>
      </c>
      <c r="S3" s="1">
        <f t="shared" ref="S3:S15" si="5">Q3/R3</f>
        <v>0.61759183704742249</v>
      </c>
      <c r="T3" s="2">
        <v>0.15564875396151112</v>
      </c>
      <c r="U3" s="3">
        <v>0.36007388119137784</v>
      </c>
      <c r="V3" s="1">
        <f t="shared" ref="V3:V15" si="6">T3/U3</f>
        <v>0.4322689372706387</v>
      </c>
      <c r="W3" s="2">
        <v>0.16664541095840602</v>
      </c>
      <c r="X3" s="3">
        <v>0.23515390389404445</v>
      </c>
      <c r="Y3" s="1">
        <f t="shared" ref="Y3:Y15" si="7">W3/X3</f>
        <v>0.70866529621168028</v>
      </c>
      <c r="Z3" s="5">
        <v>3.007875021776282</v>
      </c>
      <c r="AA3" s="4">
        <v>3.66</v>
      </c>
      <c r="AB3" s="6">
        <f t="shared" ref="AB3:AB15" si="8">Z3/AA3</f>
        <v>0.82182377644160709</v>
      </c>
      <c r="AC3" s="5">
        <v>3.0415785847306607</v>
      </c>
      <c r="AD3" s="4">
        <v>3.3</v>
      </c>
      <c r="AE3" s="7">
        <f t="shared" ref="AE3:AE15" si="9">AC3/AD3</f>
        <v>0.92169048022141242</v>
      </c>
    </row>
    <row r="4" spans="1:31" x14ac:dyDescent="0.25">
      <c r="A4" t="s">
        <v>11</v>
      </c>
      <c r="B4">
        <v>3</v>
      </c>
      <c r="C4" t="s">
        <v>16</v>
      </c>
      <c r="D4">
        <v>0</v>
      </c>
      <c r="E4" s="2">
        <v>19.8004</v>
      </c>
      <c r="F4" s="3">
        <v>94.7</v>
      </c>
      <c r="G4" s="1">
        <f t="shared" si="1"/>
        <v>0.20908553326293558</v>
      </c>
      <c r="H4" s="2">
        <v>8.9167000000000005</v>
      </c>
      <c r="I4" s="3">
        <v>47.8</v>
      </c>
      <c r="J4" s="1">
        <f t="shared" si="2"/>
        <v>0.18654184100418411</v>
      </c>
      <c r="K4" s="2">
        <v>0.47525100309287999</v>
      </c>
      <c r="L4" s="3">
        <v>0.4</v>
      </c>
      <c r="M4" s="1">
        <f t="shared" si="3"/>
        <v>1.1881275077322</v>
      </c>
      <c r="N4" s="2">
        <v>28.717099999999999</v>
      </c>
      <c r="O4" s="3">
        <f t="shared" si="0"/>
        <v>142.5</v>
      </c>
      <c r="P4" s="1">
        <f t="shared" si="4"/>
        <v>0.20152350877192982</v>
      </c>
      <c r="Q4" s="2">
        <v>4.4186241861394704</v>
      </c>
      <c r="R4" s="3">
        <v>2.202</v>
      </c>
      <c r="S4" s="1">
        <f t="shared" si="5"/>
        <v>2.0066413197726933</v>
      </c>
      <c r="T4" s="2">
        <v>0.15596716120634666</v>
      </c>
      <c r="U4" s="3">
        <v>0.33337660362311111</v>
      </c>
      <c r="V4" s="1">
        <f t="shared" si="6"/>
        <v>0.46784075280420889</v>
      </c>
      <c r="W4" s="2">
        <v>0.20651454533460928</v>
      </c>
      <c r="X4" s="3">
        <v>0.17789777493084444</v>
      </c>
      <c r="Y4" s="1">
        <f t="shared" si="7"/>
        <v>1.1608607550875172</v>
      </c>
      <c r="Z4" s="5">
        <v>4.231985867593254</v>
      </c>
      <c r="AA4" s="4">
        <v>3.82</v>
      </c>
      <c r="AB4" s="6">
        <f t="shared" si="8"/>
        <v>1.1078497035584436</v>
      </c>
      <c r="AC4" s="5">
        <v>8.2858957146325398</v>
      </c>
      <c r="AD4" s="4">
        <v>3.69</v>
      </c>
      <c r="AE4" s="7">
        <f t="shared" si="9"/>
        <v>2.2455001936673549</v>
      </c>
    </row>
    <row r="5" spans="1:31" x14ac:dyDescent="0.25">
      <c r="A5" t="s">
        <v>12</v>
      </c>
      <c r="B5">
        <v>4</v>
      </c>
      <c r="C5" t="s">
        <v>16</v>
      </c>
      <c r="D5">
        <v>0</v>
      </c>
      <c r="E5" s="2">
        <v>23.106999999999999</v>
      </c>
      <c r="F5" s="3">
        <v>161</v>
      </c>
      <c r="G5" s="1">
        <f t="shared" si="1"/>
        <v>0.14352173913043478</v>
      </c>
      <c r="H5" s="2">
        <v>14.2926</v>
      </c>
      <c r="I5" s="3">
        <v>202</v>
      </c>
      <c r="J5" s="1">
        <f t="shared" si="2"/>
        <v>7.0755445544554457E-2</v>
      </c>
      <c r="K5" s="2">
        <v>0.47952130609119997</v>
      </c>
      <c r="L5" s="3">
        <v>0.377</v>
      </c>
      <c r="M5" s="1">
        <f t="shared" si="3"/>
        <v>1.2719398039554375</v>
      </c>
      <c r="N5" s="2">
        <v>37.3996</v>
      </c>
      <c r="O5" s="3">
        <f t="shared" si="0"/>
        <v>363</v>
      </c>
      <c r="P5" s="1">
        <f t="shared" si="4"/>
        <v>0.10302920110192837</v>
      </c>
      <c r="Q5" s="2">
        <v>2.0500139539232398</v>
      </c>
      <c r="R5" s="3">
        <v>1.0269999999999999</v>
      </c>
      <c r="S5" s="1">
        <f t="shared" si="5"/>
        <v>1.9961187477344109</v>
      </c>
      <c r="T5" s="2">
        <v>0.16792293777448</v>
      </c>
      <c r="U5" s="3">
        <v>0.35432176066853333</v>
      </c>
      <c r="V5" s="1">
        <f t="shared" si="6"/>
        <v>0.47392781481341556</v>
      </c>
      <c r="W5" s="2">
        <v>0.19265786798164103</v>
      </c>
      <c r="X5" s="3">
        <v>0.19668573620933336</v>
      </c>
      <c r="Y5" s="1">
        <f t="shared" si="7"/>
        <v>0.97952129978858526</v>
      </c>
      <c r="Z5" s="5"/>
      <c r="AA5" s="4">
        <v>4.49</v>
      </c>
      <c r="AB5" s="6"/>
      <c r="AC5" s="5"/>
      <c r="AD5" s="4">
        <v>4.0999999999999996</v>
      </c>
      <c r="AE5" s="7"/>
    </row>
    <row r="6" spans="1:31" x14ac:dyDescent="0.25">
      <c r="A6" t="s">
        <v>7</v>
      </c>
      <c r="B6">
        <v>5</v>
      </c>
      <c r="C6" t="s">
        <v>16</v>
      </c>
      <c r="D6">
        <v>0</v>
      </c>
      <c r="E6" s="2">
        <v>57.270499999999998</v>
      </c>
      <c r="F6" s="3">
        <v>345.6</v>
      </c>
      <c r="G6" s="1">
        <f t="shared" si="1"/>
        <v>0.16571325231481479</v>
      </c>
      <c r="H6" s="2">
        <v>37.696800000000003</v>
      </c>
      <c r="I6" s="3">
        <v>266.5</v>
      </c>
      <c r="J6" s="1">
        <f t="shared" si="2"/>
        <v>0.14145140712945592</v>
      </c>
      <c r="K6" s="2">
        <v>1.49283331334952</v>
      </c>
      <c r="L6" s="3">
        <v>1.31</v>
      </c>
      <c r="M6" s="1">
        <f t="shared" si="3"/>
        <v>1.1395674147706258</v>
      </c>
      <c r="N6" s="2">
        <v>94.967299999999994</v>
      </c>
      <c r="O6" s="3">
        <f t="shared" si="0"/>
        <v>612.1</v>
      </c>
      <c r="P6" s="1">
        <f t="shared" si="4"/>
        <v>0.15514997549420029</v>
      </c>
      <c r="Q6" s="2">
        <v>1.7012241723621699</v>
      </c>
      <c r="R6" s="3">
        <v>1.591</v>
      </c>
      <c r="S6" s="1">
        <f t="shared" si="5"/>
        <v>1.0692798066386988</v>
      </c>
      <c r="T6" s="2">
        <v>0.27786413101296886</v>
      </c>
      <c r="U6" s="3">
        <v>0.41689397709564441</v>
      </c>
      <c r="V6" s="1">
        <f t="shared" si="6"/>
        <v>0.66651030304815573</v>
      </c>
      <c r="W6" s="2">
        <v>0.19803893581735416</v>
      </c>
      <c r="X6" s="3">
        <v>0.14713873092017776</v>
      </c>
      <c r="Y6" s="1">
        <f t="shared" si="7"/>
        <v>1.3459334233675671</v>
      </c>
      <c r="Z6" s="5">
        <v>8.4199292832251942</v>
      </c>
      <c r="AA6" s="4">
        <v>8.02</v>
      </c>
      <c r="AB6" s="6">
        <f t="shared" si="8"/>
        <v>1.04986649416773</v>
      </c>
      <c r="AC6" s="5">
        <v>16.385758669407483</v>
      </c>
      <c r="AD6" s="4">
        <v>13.67</v>
      </c>
      <c r="AE6" s="7">
        <f t="shared" si="9"/>
        <v>1.1986655939581188</v>
      </c>
    </row>
    <row r="7" spans="1:31" x14ac:dyDescent="0.25">
      <c r="A7" t="s">
        <v>10</v>
      </c>
      <c r="B7">
        <v>6</v>
      </c>
      <c r="C7" t="s">
        <v>16</v>
      </c>
      <c r="D7">
        <v>0</v>
      </c>
      <c r="E7" s="2">
        <v>78.352400000000003</v>
      </c>
      <c r="F7" s="3">
        <v>220.7</v>
      </c>
      <c r="G7" s="1">
        <f t="shared" si="1"/>
        <v>0.3550176710466697</v>
      </c>
      <c r="H7" s="2">
        <v>58.0944</v>
      </c>
      <c r="I7" s="3">
        <v>116.2</v>
      </c>
      <c r="J7" s="1">
        <f t="shared" si="2"/>
        <v>0.49995180722891563</v>
      </c>
      <c r="K7" s="2">
        <v>2.1182929781281099</v>
      </c>
      <c r="L7" s="3">
        <v>3.6640000000000001</v>
      </c>
      <c r="M7" s="1">
        <f t="shared" si="3"/>
        <v>0.57813672983845787</v>
      </c>
      <c r="N7" s="2">
        <v>136.4468</v>
      </c>
      <c r="O7" s="3">
        <f t="shared" si="0"/>
        <v>336.9</v>
      </c>
      <c r="P7" s="1">
        <f t="shared" si="4"/>
        <v>0.40500682695161772</v>
      </c>
      <c r="Q7" s="2">
        <v>1.4264605859841499</v>
      </c>
      <c r="R7" s="3">
        <v>1.8859999999999999</v>
      </c>
      <c r="S7" s="1">
        <f t="shared" si="5"/>
        <v>0.75634177411672854</v>
      </c>
      <c r="T7" s="2">
        <v>0.25960449561984894</v>
      </c>
      <c r="U7" s="3">
        <v>0.3534979656344</v>
      </c>
      <c r="V7" s="1">
        <f t="shared" si="6"/>
        <v>0.73438752371305305</v>
      </c>
      <c r="W7" s="2">
        <v>0.21320902050206419</v>
      </c>
      <c r="X7" s="3">
        <v>0.16719118869386668</v>
      </c>
      <c r="Y7" s="1">
        <f t="shared" si="7"/>
        <v>1.2752407717637435</v>
      </c>
      <c r="Z7" s="5">
        <v>7.510553248119944</v>
      </c>
      <c r="AA7" s="4">
        <v>8.19</v>
      </c>
      <c r="AB7" s="6">
        <f t="shared" si="8"/>
        <v>0.91703946863491381</v>
      </c>
      <c r="AC7" s="5">
        <v>16.825777300851897</v>
      </c>
      <c r="AD7" s="4">
        <v>17.04</v>
      </c>
      <c r="AE7" s="7">
        <f t="shared" si="9"/>
        <v>0.98742824535515827</v>
      </c>
    </row>
    <row r="8" spans="1:31" x14ac:dyDescent="0.25">
      <c r="A8" t="s">
        <v>13</v>
      </c>
      <c r="B8">
        <v>7</v>
      </c>
      <c r="C8" t="s">
        <v>16</v>
      </c>
      <c r="D8">
        <v>0</v>
      </c>
      <c r="E8" s="2">
        <v>64.191599999999994</v>
      </c>
      <c r="F8" s="3">
        <v>259.5</v>
      </c>
      <c r="G8" s="1">
        <f t="shared" si="1"/>
        <v>0.24736647398843928</v>
      </c>
      <c r="H8" s="2">
        <v>46.944800000000001</v>
      </c>
      <c r="I8" s="3">
        <v>141</v>
      </c>
      <c r="J8" s="1">
        <f t="shared" si="2"/>
        <v>0.33294184397163124</v>
      </c>
      <c r="K8" s="2">
        <v>1.39284786391247</v>
      </c>
      <c r="L8" s="3">
        <v>2.4009999999999998</v>
      </c>
      <c r="M8" s="1">
        <f t="shared" si="3"/>
        <v>0.58011156347874637</v>
      </c>
      <c r="N8" s="2">
        <v>111.13639999999999</v>
      </c>
      <c r="O8" s="3">
        <f t="shared" si="0"/>
        <v>400.5</v>
      </c>
      <c r="P8" s="1">
        <f t="shared" si="4"/>
        <v>0.27749413233458176</v>
      </c>
      <c r="Q8" s="2">
        <v>1.66717749862845</v>
      </c>
      <c r="R8" s="3">
        <v>2.3220000000000001</v>
      </c>
      <c r="S8" s="1">
        <f t="shared" si="5"/>
        <v>0.71799203213972862</v>
      </c>
      <c r="T8" s="2">
        <v>0.28447465139611561</v>
      </c>
      <c r="U8" s="3">
        <v>0.38402164199528893</v>
      </c>
      <c r="V8" s="1">
        <f t="shared" si="6"/>
        <v>0.74077765492082726</v>
      </c>
      <c r="W8" s="2">
        <v>0.22009013371050012</v>
      </c>
      <c r="X8" s="3">
        <v>0.18614134451946668</v>
      </c>
      <c r="Y8" s="1">
        <f t="shared" si="7"/>
        <v>1.1823817770236589</v>
      </c>
      <c r="Z8" s="5">
        <v>7.7867246258167926</v>
      </c>
      <c r="AA8" s="4">
        <v>7.4</v>
      </c>
      <c r="AB8" s="6">
        <f t="shared" si="8"/>
        <v>1.0522600845698369</v>
      </c>
      <c r="AC8" s="5">
        <v>13.170219708334288</v>
      </c>
      <c r="AD8" s="4">
        <v>7.95</v>
      </c>
      <c r="AE8" s="7">
        <f t="shared" si="9"/>
        <v>1.6566314098533697</v>
      </c>
    </row>
    <row r="9" spans="1:31" x14ac:dyDescent="0.25">
      <c r="A9" t="s">
        <v>8</v>
      </c>
      <c r="B9">
        <v>1</v>
      </c>
      <c r="C9" t="s">
        <v>17</v>
      </c>
      <c r="D9">
        <v>1</v>
      </c>
      <c r="E9" s="2">
        <v>8.3770000000000007</v>
      </c>
      <c r="F9" s="3">
        <v>42</v>
      </c>
      <c r="G9" s="1">
        <f t="shared" si="1"/>
        <v>0.19945238095238096</v>
      </c>
      <c r="H9" s="2">
        <v>2.2179000000000002</v>
      </c>
      <c r="I9" s="3">
        <v>11.302</v>
      </c>
      <c r="J9" s="1">
        <f t="shared" si="2"/>
        <v>0.19623960360998055</v>
      </c>
      <c r="K9" s="2">
        <v>0.11619313543610001</v>
      </c>
      <c r="L9" s="3">
        <v>0.10299999999999999</v>
      </c>
      <c r="M9" s="1">
        <f t="shared" si="3"/>
        <v>1.128088693554369</v>
      </c>
      <c r="N9" s="2">
        <v>10.594900000000001</v>
      </c>
      <c r="O9" s="3">
        <f t="shared" si="0"/>
        <v>53.302</v>
      </c>
      <c r="P9" s="1">
        <f t="shared" si="4"/>
        <v>0.19877115305241833</v>
      </c>
      <c r="Q9" s="2">
        <v>5.0126430401831197</v>
      </c>
      <c r="R9" s="3">
        <v>3.617</v>
      </c>
      <c r="S9" s="1">
        <f t="shared" si="5"/>
        <v>1.3858565220301686</v>
      </c>
      <c r="T9" s="2">
        <v>0.12615429896686223</v>
      </c>
      <c r="U9" s="3">
        <v>0.24698238881164447</v>
      </c>
      <c r="V9" s="1">
        <f t="shared" si="6"/>
        <v>0.51078256864326854</v>
      </c>
      <c r="W9" s="2">
        <v>0.10621197198841814</v>
      </c>
      <c r="X9" s="3">
        <v>0.16352837233271114</v>
      </c>
      <c r="Y9" s="1">
        <f t="shared" si="7"/>
        <v>0.64950179882131798</v>
      </c>
      <c r="Z9" s="5">
        <v>2.5814084619844202</v>
      </c>
      <c r="AA9" s="4">
        <v>3.08</v>
      </c>
      <c r="AB9" s="6">
        <f t="shared" si="8"/>
        <v>0.83811963051442218</v>
      </c>
      <c r="AC9" s="5">
        <v>0.95883901774277847</v>
      </c>
      <c r="AD9" s="4">
        <v>2.8</v>
      </c>
      <c r="AE9" s="7">
        <f t="shared" si="9"/>
        <v>0.34244250633670664</v>
      </c>
    </row>
    <row r="10" spans="1:31" x14ac:dyDescent="0.25">
      <c r="A10" t="s">
        <v>9</v>
      </c>
      <c r="B10">
        <v>2</v>
      </c>
      <c r="C10" t="s">
        <v>17</v>
      </c>
      <c r="D10">
        <v>1</v>
      </c>
      <c r="E10" s="2">
        <v>17.247</v>
      </c>
      <c r="F10" s="3">
        <v>118.9</v>
      </c>
      <c r="G10" s="1">
        <f t="shared" si="1"/>
        <v>0.14505466778805717</v>
      </c>
      <c r="H10" s="2">
        <v>7.2531999999999996</v>
      </c>
      <c r="I10" s="3">
        <v>38.1</v>
      </c>
      <c r="J10" s="1">
        <f t="shared" si="2"/>
        <v>0.19037270341207346</v>
      </c>
      <c r="K10" s="2">
        <v>0.39125299879623998</v>
      </c>
      <c r="L10" s="3">
        <v>0.40799999999999997</v>
      </c>
      <c r="M10" s="1">
        <f t="shared" si="3"/>
        <v>0.95895342842215692</v>
      </c>
      <c r="N10" s="2">
        <v>24.5002</v>
      </c>
      <c r="O10" s="3">
        <f t="shared" si="0"/>
        <v>157</v>
      </c>
      <c r="P10" s="1">
        <f t="shared" si="4"/>
        <v>0.15605222929936305</v>
      </c>
      <c r="Q10" s="2">
        <v>2.44513459213371</v>
      </c>
      <c r="R10" s="3">
        <v>3.7709999999999999</v>
      </c>
      <c r="S10" s="1">
        <f t="shared" si="5"/>
        <v>0.64840482422002388</v>
      </c>
      <c r="T10" s="2">
        <v>0.22174093438116446</v>
      </c>
      <c r="U10" s="3">
        <v>0.36007388119137784</v>
      </c>
      <c r="V10" s="1">
        <f t="shared" si="6"/>
        <v>0.61582065782580331</v>
      </c>
      <c r="W10" s="2">
        <v>0.17612914728907206</v>
      </c>
      <c r="X10" s="3">
        <v>0.23515390389404445</v>
      </c>
      <c r="Y10" s="1">
        <f t="shared" si="7"/>
        <v>0.74899520855257529</v>
      </c>
      <c r="Z10" s="5">
        <v>3.0714673937770018</v>
      </c>
      <c r="AA10" s="4">
        <v>3.66</v>
      </c>
      <c r="AB10" s="6">
        <f t="shared" si="8"/>
        <v>0.83919874146912621</v>
      </c>
      <c r="AC10" s="5">
        <v>1.6692100883731718</v>
      </c>
      <c r="AD10" s="4">
        <v>3.3</v>
      </c>
      <c r="AE10" s="7">
        <f t="shared" si="9"/>
        <v>0.5058212389009612</v>
      </c>
    </row>
    <row r="11" spans="1:31" x14ac:dyDescent="0.25">
      <c r="A11" t="s">
        <v>11</v>
      </c>
      <c r="B11">
        <v>3</v>
      </c>
      <c r="C11" t="s">
        <v>17</v>
      </c>
      <c r="D11">
        <v>1</v>
      </c>
      <c r="E11" s="2">
        <v>9.7598000000000003</v>
      </c>
      <c r="F11" s="3">
        <v>94.7</v>
      </c>
      <c r="G11" s="1">
        <f t="shared" si="1"/>
        <v>0.10306019007391763</v>
      </c>
      <c r="H11" s="2">
        <v>3.8715999999999999</v>
      </c>
      <c r="I11" s="3">
        <v>47.8</v>
      </c>
      <c r="J11" s="1">
        <f t="shared" si="2"/>
        <v>8.0995815899581589E-2</v>
      </c>
      <c r="K11" s="2">
        <v>0.24194298812557</v>
      </c>
      <c r="L11" s="3">
        <v>0.4</v>
      </c>
      <c r="M11" s="1">
        <f t="shared" si="3"/>
        <v>0.60485747031392501</v>
      </c>
      <c r="N11" s="2">
        <v>13.631399999999999</v>
      </c>
      <c r="O11" s="3">
        <f t="shared" si="0"/>
        <v>142.5</v>
      </c>
      <c r="P11" s="1">
        <f t="shared" si="4"/>
        <v>9.5658947368421052E-2</v>
      </c>
      <c r="Q11" s="2">
        <v>2.9251506766680402</v>
      </c>
      <c r="R11" s="3">
        <v>2.202</v>
      </c>
      <c r="S11" s="1">
        <f t="shared" si="5"/>
        <v>1.3284063018474297</v>
      </c>
      <c r="T11" s="2">
        <v>0.14893168401921777</v>
      </c>
      <c r="U11" s="3">
        <v>0.33337660362311111</v>
      </c>
      <c r="V11" s="1">
        <f t="shared" si="6"/>
        <v>0.44673706073143638</v>
      </c>
      <c r="W11" s="2">
        <v>0.15949339368829155</v>
      </c>
      <c r="X11" s="3">
        <v>0.17789777493084444</v>
      </c>
      <c r="Y11" s="1">
        <f t="shared" si="7"/>
        <v>0.89654518585346354</v>
      </c>
      <c r="Z11" s="5">
        <v>2.3959475488684294</v>
      </c>
      <c r="AA11" s="4">
        <v>3.82</v>
      </c>
      <c r="AB11" s="6">
        <f t="shared" si="8"/>
        <v>0.62721140022733757</v>
      </c>
      <c r="AC11" s="5">
        <v>3.0802234078989552</v>
      </c>
      <c r="AD11" s="4">
        <v>3.69</v>
      </c>
      <c r="AE11" s="7">
        <f t="shared" si="9"/>
        <v>0.83474889102952721</v>
      </c>
    </row>
    <row r="12" spans="1:31" x14ac:dyDescent="0.25">
      <c r="A12" t="s">
        <v>12</v>
      </c>
      <c r="B12">
        <v>4</v>
      </c>
      <c r="C12" t="s">
        <v>17</v>
      </c>
      <c r="D12">
        <v>1</v>
      </c>
      <c r="E12" s="2">
        <v>14.286799999999999</v>
      </c>
      <c r="F12" s="3">
        <v>161</v>
      </c>
      <c r="G12" s="1">
        <f t="shared" si="1"/>
        <v>8.8737888198757761E-2</v>
      </c>
      <c r="H12" s="2">
        <v>6.4238</v>
      </c>
      <c r="I12" s="3">
        <v>202</v>
      </c>
      <c r="J12" s="1">
        <f t="shared" si="2"/>
        <v>3.1800990099009899E-2</v>
      </c>
      <c r="K12" s="2">
        <v>0.13229077942923001</v>
      </c>
      <c r="L12" s="3">
        <v>0.377</v>
      </c>
      <c r="M12" s="1">
        <f t="shared" si="3"/>
        <v>0.35090392421546424</v>
      </c>
      <c r="N12" s="2">
        <v>20.710599999999999</v>
      </c>
      <c r="O12" s="3">
        <f t="shared" si="0"/>
        <v>363</v>
      </c>
      <c r="P12" s="1">
        <f t="shared" si="4"/>
        <v>5.7053994490358126E-2</v>
      </c>
      <c r="Q12" s="2">
        <v>2.44898968549913</v>
      </c>
      <c r="R12" s="3">
        <v>1.0269999999999999</v>
      </c>
      <c r="S12" s="1">
        <f t="shared" si="5"/>
        <v>2.3846053412844501</v>
      </c>
      <c r="T12" s="2">
        <v>0.18613993506236445</v>
      </c>
      <c r="U12" s="3">
        <v>0.35432176066853333</v>
      </c>
      <c r="V12" s="1">
        <f t="shared" si="6"/>
        <v>0.52534152774347287</v>
      </c>
      <c r="W12" s="2">
        <v>6.1392889573333352E-2</v>
      </c>
      <c r="X12" s="3">
        <v>0.19668573620933336</v>
      </c>
      <c r="Y12" s="1">
        <f t="shared" si="7"/>
        <v>0.31213696913940253</v>
      </c>
      <c r="Z12" s="5">
        <v>3.8900008871400451</v>
      </c>
      <c r="AA12" s="4">
        <v>4.49</v>
      </c>
      <c r="AB12" s="6">
        <f t="shared" si="8"/>
        <v>0.86636990804900782</v>
      </c>
      <c r="AC12" s="5">
        <v>2.7192918375576607</v>
      </c>
      <c r="AD12" s="4">
        <v>4.0999999999999996</v>
      </c>
      <c r="AE12" s="7">
        <f t="shared" si="9"/>
        <v>0.66324191159942947</v>
      </c>
    </row>
    <row r="13" spans="1:31" x14ac:dyDescent="0.25">
      <c r="A13" t="s">
        <v>7</v>
      </c>
      <c r="B13">
        <v>5</v>
      </c>
      <c r="C13" t="s">
        <v>17</v>
      </c>
      <c r="D13">
        <v>1</v>
      </c>
      <c r="E13" s="2">
        <v>57.778399999999998</v>
      </c>
      <c r="F13" s="3">
        <v>345.6</v>
      </c>
      <c r="G13" s="1">
        <f t="shared" si="1"/>
        <v>0.16718287037037036</v>
      </c>
      <c r="H13" s="2">
        <v>34.732100000000003</v>
      </c>
      <c r="I13" s="3">
        <v>266.5</v>
      </c>
      <c r="J13" s="1">
        <f t="shared" si="2"/>
        <v>0.1303268292682927</v>
      </c>
      <c r="K13" s="2">
        <v>1.41214453935724</v>
      </c>
      <c r="L13" s="3">
        <v>1.31</v>
      </c>
      <c r="M13" s="1">
        <f t="shared" si="3"/>
        <v>1.0779729308070534</v>
      </c>
      <c r="N13" s="2">
        <v>92.510499999999993</v>
      </c>
      <c r="O13" s="3">
        <f t="shared" si="0"/>
        <v>612.1</v>
      </c>
      <c r="P13" s="1">
        <f t="shared" si="4"/>
        <v>0.15113625224636495</v>
      </c>
      <c r="Q13" s="2">
        <v>1.73026947838492</v>
      </c>
      <c r="R13" s="3">
        <v>1.591</v>
      </c>
      <c r="S13" s="1">
        <f t="shared" si="5"/>
        <v>1.0875358129383532</v>
      </c>
      <c r="T13" s="2">
        <v>0.2919976993231822</v>
      </c>
      <c r="U13" s="3">
        <v>0.41689397709564441</v>
      </c>
      <c r="V13" s="1">
        <f t="shared" si="6"/>
        <v>0.70041237188752115</v>
      </c>
      <c r="W13" s="2">
        <v>0.1251567096943382</v>
      </c>
      <c r="X13" s="3">
        <v>0.14713873092017776</v>
      </c>
      <c r="Y13" s="1">
        <f t="shared" si="7"/>
        <v>0.85060343331515664</v>
      </c>
      <c r="Z13" s="5">
        <v>3.104929774862871</v>
      </c>
      <c r="AA13" s="4">
        <v>8.02</v>
      </c>
      <c r="AB13" s="6">
        <f t="shared" si="8"/>
        <v>0.3871483509804079</v>
      </c>
      <c r="AC13" s="5">
        <v>3.3183932382031625</v>
      </c>
      <c r="AD13" s="4">
        <v>13.67</v>
      </c>
      <c r="AE13" s="7">
        <f t="shared" si="9"/>
        <v>0.24275005400169442</v>
      </c>
    </row>
    <row r="14" spans="1:31" x14ac:dyDescent="0.25">
      <c r="A14" t="s">
        <v>10</v>
      </c>
      <c r="B14">
        <v>6</v>
      </c>
      <c r="C14" t="s">
        <v>17</v>
      </c>
      <c r="D14">
        <v>1</v>
      </c>
      <c r="E14" s="2">
        <v>45.495199999999997</v>
      </c>
      <c r="F14" s="3">
        <v>220.7</v>
      </c>
      <c r="G14" s="1">
        <f t="shared" si="1"/>
        <v>0.20614046216583598</v>
      </c>
      <c r="H14" s="2">
        <v>30.549900000000001</v>
      </c>
      <c r="I14" s="3">
        <v>116.2</v>
      </c>
      <c r="J14" s="1">
        <f t="shared" si="2"/>
        <v>0.26290791738382102</v>
      </c>
      <c r="K14" s="2">
        <v>1.8366665407156699</v>
      </c>
      <c r="L14" s="3">
        <v>3.6640000000000001</v>
      </c>
      <c r="M14" s="1">
        <f t="shared" si="3"/>
        <v>0.50127361919095792</v>
      </c>
      <c r="N14" s="2">
        <v>76.045100000000005</v>
      </c>
      <c r="O14" s="3">
        <f t="shared" si="0"/>
        <v>336.9</v>
      </c>
      <c r="P14" s="1">
        <f t="shared" si="4"/>
        <v>0.22572009498367471</v>
      </c>
      <c r="Q14" s="2">
        <v>2.0601629413772602</v>
      </c>
      <c r="R14" s="3">
        <v>1.8859999999999999</v>
      </c>
      <c r="S14" s="1">
        <f t="shared" si="5"/>
        <v>1.092345143890382</v>
      </c>
      <c r="T14" s="2">
        <v>0.26294937504072891</v>
      </c>
      <c r="U14" s="3">
        <v>0.3534979656344</v>
      </c>
      <c r="V14" s="1">
        <f t="shared" si="6"/>
        <v>0.74384975474704818</v>
      </c>
      <c r="W14" s="2">
        <v>0.1546342325171563</v>
      </c>
      <c r="X14" s="3">
        <v>0.16719118869386668</v>
      </c>
      <c r="Y14" s="1">
        <f t="shared" si="7"/>
        <v>0.92489462946697132</v>
      </c>
      <c r="Z14" s="5">
        <v>3.402403784665025</v>
      </c>
      <c r="AA14" s="4">
        <v>8.19</v>
      </c>
      <c r="AB14" s="6">
        <f t="shared" si="8"/>
        <v>0.41543391754151709</v>
      </c>
      <c r="AC14" s="5">
        <v>5.7001021911854837</v>
      </c>
      <c r="AD14" s="4">
        <v>17.04</v>
      </c>
      <c r="AE14" s="7">
        <f t="shared" si="9"/>
        <v>0.33451303938881949</v>
      </c>
    </row>
    <row r="15" spans="1:31" x14ac:dyDescent="0.25">
      <c r="A15" t="s">
        <v>13</v>
      </c>
      <c r="B15">
        <v>7</v>
      </c>
      <c r="C15" t="s">
        <v>17</v>
      </c>
      <c r="D15">
        <v>1</v>
      </c>
      <c r="E15" s="2">
        <v>51.346600000000002</v>
      </c>
      <c r="F15" s="3">
        <v>259.5</v>
      </c>
      <c r="G15" s="1">
        <f t="shared" si="1"/>
        <v>0.19786743737957613</v>
      </c>
      <c r="H15" s="2">
        <v>38.183199999999999</v>
      </c>
      <c r="I15" s="3">
        <v>141</v>
      </c>
      <c r="J15" s="1">
        <f t="shared" si="2"/>
        <v>0.27080283687943263</v>
      </c>
      <c r="K15" s="2">
        <v>1.1845280574057699</v>
      </c>
      <c r="L15" s="3">
        <v>2.4009999999999998</v>
      </c>
      <c r="M15" s="1">
        <f t="shared" si="3"/>
        <v>0.49334779567087467</v>
      </c>
      <c r="N15" s="2">
        <v>89.529799999999994</v>
      </c>
      <c r="O15" s="3">
        <f t="shared" si="0"/>
        <v>400.5</v>
      </c>
      <c r="P15" s="1">
        <f t="shared" si="4"/>
        <v>0.22354506866416976</v>
      </c>
      <c r="Q15" s="2">
        <v>1.6458836964128001</v>
      </c>
      <c r="R15" s="3">
        <v>2.3220000000000001</v>
      </c>
      <c r="S15" s="1">
        <f t="shared" si="5"/>
        <v>0.70882157468251505</v>
      </c>
      <c r="T15" s="2">
        <v>0.28631130853551107</v>
      </c>
      <c r="U15" s="3">
        <v>0.38402164199528893</v>
      </c>
      <c r="V15" s="1">
        <f t="shared" si="6"/>
        <v>0.74556034667187698</v>
      </c>
      <c r="W15" s="2">
        <v>0.15550734188486678</v>
      </c>
      <c r="X15" s="3">
        <v>0.18614134451946668</v>
      </c>
      <c r="Y15" s="1">
        <f t="shared" si="7"/>
        <v>0.83542612355313584</v>
      </c>
      <c r="Z15" s="5">
        <v>3.8921286443435092</v>
      </c>
      <c r="AA15" s="4">
        <v>7.4</v>
      </c>
      <c r="AB15" s="6">
        <f t="shared" si="8"/>
        <v>0.5259633303166904</v>
      </c>
      <c r="AC15" s="5">
        <v>4.4164228082205756</v>
      </c>
      <c r="AD15" s="4">
        <v>7.95</v>
      </c>
      <c r="AE15" s="7">
        <f t="shared" si="9"/>
        <v>0.55552488153717927</v>
      </c>
    </row>
    <row r="17" ht="15" customHeight="1" x14ac:dyDescent="0.25"/>
  </sheetData>
  <pageMargins left="0.7" right="0.7" top="0.75" bottom="0.75" header="0.3" footer="0.3"/>
  <pageSetup paperSize="9"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Wageningen UR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Limpens, Juul</dc:creator>
  <cp:lastModifiedBy>Limpens, Juul</cp:lastModifiedBy>
  <dcterms:created xsi:type="dcterms:W3CDTF">2012-01-20T12:25:44Z</dcterms:created>
  <dcterms:modified xsi:type="dcterms:W3CDTF">2012-01-23T09:19:51Z</dcterms:modified>
</cp:coreProperties>
</file>