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.Osaka University\1.ReserchData\5.論文\1.MSC\RawData\Fig6\Fig6B\"/>
    </mc:Choice>
  </mc:AlternateContent>
  <bookViews>
    <workbookView xWindow="0" yWindow="0" windowWidth="28800" windowHeight="12390" tabRatio="570"/>
  </bookViews>
  <sheets>
    <sheet name="Nanodrop" sheetId="25" r:id="rId1"/>
    <sheet name="RawData" sheetId="24" r:id="rId2"/>
    <sheet name="Result" sheetId="2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26" l="1"/>
  <c r="K6" i="26"/>
  <c r="K7" i="26"/>
  <c r="K8" i="26"/>
  <c r="K9" i="26"/>
  <c r="K10" i="26"/>
  <c r="K11" i="26"/>
  <c r="K12" i="26"/>
  <c r="Q17" i="25"/>
  <c r="Q16" i="25"/>
  <c r="Q15" i="25"/>
  <c r="Q14" i="25"/>
  <c r="Q13" i="25"/>
  <c r="Q12" i="25"/>
  <c r="Q11" i="25"/>
  <c r="Q10" i="25"/>
  <c r="Q9" i="25"/>
  <c r="Q8" i="25"/>
  <c r="Q7" i="25"/>
  <c r="Q6" i="25"/>
  <c r="Q5" i="25"/>
  <c r="Q4" i="25"/>
  <c r="Q3" i="25"/>
  <c r="Q2" i="25"/>
  <c r="K3" i="26" l="1"/>
  <c r="K4" i="26"/>
  <c r="M1" i="26" l="1"/>
  <c r="M7" i="26" l="1"/>
  <c r="M11" i="26"/>
  <c r="M8" i="26"/>
  <c r="M12" i="26"/>
  <c r="M9" i="26"/>
  <c r="M5" i="26"/>
  <c r="M10" i="26"/>
  <c r="M6" i="26"/>
  <c r="M3" i="26"/>
  <c r="M4" i="26"/>
  <c r="E19" i="26" l="1"/>
  <c r="E22" i="26"/>
  <c r="E20" i="26"/>
  <c r="E18" i="26"/>
  <c r="E21" i="26"/>
</calcChain>
</file>

<file path=xl/sharedStrings.xml><?xml version="1.0" encoding="utf-8"?>
<sst xmlns="http://schemas.openxmlformats.org/spreadsheetml/2006/main" count="359" uniqueCount="118">
  <si>
    <t>Normalize</t>
    <phoneticPr fontId="1"/>
  </si>
  <si>
    <t>36B4</t>
    <phoneticPr fontId="1"/>
  </si>
  <si>
    <t>Tcad</t>
    <phoneticPr fontId="1"/>
  </si>
  <si>
    <t>Sample ID</t>
  </si>
  <si>
    <t>User ID</t>
  </si>
  <si>
    <t xml:space="preserve">Date </t>
  </si>
  <si>
    <t xml:space="preserve">Time </t>
  </si>
  <si>
    <t xml:space="preserve">ng/ul </t>
  </si>
  <si>
    <t xml:space="preserve">A260 </t>
  </si>
  <si>
    <t xml:space="preserve">A280 </t>
  </si>
  <si>
    <t xml:space="preserve">260/280 </t>
  </si>
  <si>
    <t xml:space="preserve">260/230 </t>
  </si>
  <si>
    <t xml:space="preserve">Constant </t>
  </si>
  <si>
    <t>Cursor Pos.</t>
  </si>
  <si>
    <t>Cursor abs.</t>
  </si>
  <si>
    <t>340 raw</t>
  </si>
  <si>
    <t>Pos</t>
  </si>
  <si>
    <t>Cp</t>
  </si>
  <si>
    <t>Concentration</t>
  </si>
  <si>
    <t>T-cad/36B4</t>
    <phoneticPr fontId="1"/>
  </si>
  <si>
    <t>Raw</t>
    <phoneticPr fontId="1"/>
  </si>
  <si>
    <t>Default</t>
  </si>
  <si>
    <t>T-cad/36B4</t>
  </si>
  <si>
    <t>siControl</t>
    <phoneticPr fontId="1"/>
  </si>
  <si>
    <t>hMSC c1</t>
  </si>
  <si>
    <t>hMSC c2</t>
  </si>
  <si>
    <t>hMSC siC1</t>
  </si>
  <si>
    <t>hMSC siC2</t>
  </si>
  <si>
    <t>hMSC siT#4-1 1</t>
  </si>
  <si>
    <t>hMSC siT#4-1 2</t>
  </si>
  <si>
    <t>hMSC siT#4-5 1</t>
  </si>
  <si>
    <t>hMSC siT#4-5 2</t>
  </si>
  <si>
    <t>hMSC siT#5-1 1</t>
  </si>
  <si>
    <t>hMSC siT#5-1 2</t>
  </si>
  <si>
    <t>hMSC siT#5-5 1</t>
  </si>
  <si>
    <t>hMSC siT#5-5 2</t>
  </si>
  <si>
    <t>hMSC siT#6-511</t>
  </si>
  <si>
    <t>hMSC siT#6-512</t>
  </si>
  <si>
    <t>hMSC siT#6-5 1</t>
  </si>
  <si>
    <t>hMSC siT#6-5 2</t>
  </si>
  <si>
    <t>Number</t>
    <phoneticPr fontId="1"/>
  </si>
  <si>
    <t>siTcad</t>
    <phoneticPr fontId="1"/>
  </si>
  <si>
    <t>siCont</t>
    <phoneticPr fontId="1"/>
  </si>
  <si>
    <t>siCont</t>
  </si>
  <si>
    <t>A11</t>
  </si>
  <si>
    <t>h36B4</t>
  </si>
  <si>
    <t>NTC</t>
  </si>
  <si>
    <t>SYBR</t>
  </si>
  <si>
    <t>Undetermined</t>
  </si>
  <si>
    <t/>
  </si>
  <si>
    <t>C11</t>
  </si>
  <si>
    <t>STANDARD</t>
  </si>
  <si>
    <t>E11</t>
  </si>
  <si>
    <t>G11</t>
  </si>
  <si>
    <t>I11</t>
  </si>
  <si>
    <t>K11</t>
  </si>
  <si>
    <t>M11</t>
  </si>
  <si>
    <t>O11</t>
  </si>
  <si>
    <t>A12</t>
  </si>
  <si>
    <t>UNKNOWN</t>
  </si>
  <si>
    <t>B12</t>
  </si>
  <si>
    <t>C12</t>
  </si>
  <si>
    <t>D12</t>
  </si>
  <si>
    <t>E12</t>
  </si>
  <si>
    <t>F12</t>
  </si>
  <si>
    <t>G12</t>
  </si>
  <si>
    <t>H12</t>
  </si>
  <si>
    <t>I12</t>
  </si>
  <si>
    <t>K12</t>
  </si>
  <si>
    <t>A13</t>
  </si>
  <si>
    <t>hTcad</t>
  </si>
  <si>
    <t>C13</t>
  </si>
  <si>
    <t>E13</t>
  </si>
  <si>
    <t>G13</t>
  </si>
  <si>
    <t>I13</t>
  </si>
  <si>
    <t>K13</t>
  </si>
  <si>
    <t>M13</t>
  </si>
  <si>
    <t>O13</t>
  </si>
  <si>
    <t>A14</t>
  </si>
  <si>
    <t>B14</t>
  </si>
  <si>
    <t>C14</t>
  </si>
  <si>
    <t>D14</t>
  </si>
  <si>
    <t>E14</t>
  </si>
  <si>
    <t>F14</t>
  </si>
  <si>
    <t>G14</t>
  </si>
  <si>
    <t>H14</t>
  </si>
  <si>
    <t>I14</t>
  </si>
  <si>
    <t>K14</t>
  </si>
  <si>
    <t>Well</t>
  </si>
  <si>
    <t>Well Position</t>
  </si>
  <si>
    <t>Target Name</t>
  </si>
  <si>
    <t>Task</t>
  </si>
  <si>
    <t>Reporter</t>
  </si>
  <si>
    <t>CT</t>
  </si>
  <si>
    <t>Quantity</t>
  </si>
  <si>
    <t>Tm1</t>
  </si>
  <si>
    <t>Slope</t>
  </si>
  <si>
    <t>Tm2</t>
  </si>
  <si>
    <t>Tm3</t>
  </si>
  <si>
    <t>Day2</t>
  </si>
  <si>
    <t>Day2</t>
    <phoneticPr fontId="1"/>
  </si>
  <si>
    <t>Day3</t>
  </si>
  <si>
    <t>Day3</t>
    <phoneticPr fontId="1"/>
  </si>
  <si>
    <t>Day4</t>
  </si>
  <si>
    <t>Day4</t>
    <phoneticPr fontId="1"/>
  </si>
  <si>
    <t>Day6</t>
  </si>
  <si>
    <t>Day6</t>
    <phoneticPr fontId="1"/>
  </si>
  <si>
    <t>Day3</t>
    <phoneticPr fontId="1"/>
  </si>
  <si>
    <t>Day6</t>
    <phoneticPr fontId="1"/>
  </si>
  <si>
    <t>siTcad</t>
  </si>
  <si>
    <t>Ambion</t>
    <phoneticPr fontId="1"/>
  </si>
  <si>
    <t>pre-designed siRNA</t>
    <phoneticPr fontId="1"/>
  </si>
  <si>
    <t>human-Tcadherin</t>
    <phoneticPr fontId="1"/>
  </si>
  <si>
    <t>#2804</t>
    <phoneticPr fontId="1"/>
  </si>
  <si>
    <t>#2805</t>
  </si>
  <si>
    <t>#2806</t>
  </si>
  <si>
    <t>ID:</t>
    <phoneticPr fontId="1"/>
  </si>
  <si>
    <t>150ng/ul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</si>
</sst>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0;[Red]\-#,##0.000"/>
    <numFmt numFmtId="177" formatCode="0.0"/>
  </numFmts>
  <fonts count="7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0"/>
      <color theme="1"/>
      <name val="ＭＳ Ｐゴシック"/>
      <family val="2"/>
      <charset val="128"/>
    </font>
    <font>
      <sz val="1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38" fontId="5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2" fontId="2" fillId="0" borderId="0" xfId="0" applyNumberFormat="1" applyFont="1">
      <alignment vertical="center"/>
    </xf>
    <xf numFmtId="11" fontId="2" fillId="0" borderId="0" xfId="0" applyNumberFormat="1" applyFo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4" fontId="2" fillId="0" borderId="0" xfId="0" applyNumberFormat="1" applyFont="1" applyBorder="1">
      <alignment vertical="center"/>
    </xf>
    <xf numFmtId="20" fontId="2" fillId="0" borderId="0" xfId="0" applyNumberFormat="1" applyFont="1" applyBorder="1">
      <alignment vertical="center"/>
    </xf>
    <xf numFmtId="1" fontId="2" fillId="0" borderId="0" xfId="0" applyNumberFormat="1" applyFont="1" applyBorder="1">
      <alignment vertical="center"/>
    </xf>
    <xf numFmtId="0" fontId="2" fillId="0" borderId="10" xfId="0" applyFont="1" applyBorder="1">
      <alignment vertical="center"/>
    </xf>
    <xf numFmtId="14" fontId="2" fillId="0" borderId="7" xfId="0" applyNumberFormat="1" applyFont="1" applyBorder="1">
      <alignment vertical="center"/>
    </xf>
    <xf numFmtId="20" fontId="2" fillId="0" borderId="7" xfId="0" applyNumberFormat="1" applyFont="1" applyBorder="1">
      <alignment vertical="center"/>
    </xf>
    <xf numFmtId="1" fontId="2" fillId="0" borderId="7" xfId="0" applyNumberFormat="1" applyFont="1" applyBorder="1">
      <alignment vertical="center"/>
    </xf>
    <xf numFmtId="14" fontId="2" fillId="0" borderId="5" xfId="0" applyNumberFormat="1" applyFont="1" applyBorder="1">
      <alignment vertical="center"/>
    </xf>
    <xf numFmtId="20" fontId="2" fillId="0" borderId="5" xfId="0" applyNumberFormat="1" applyFont="1" applyBorder="1">
      <alignment vertical="center"/>
    </xf>
    <xf numFmtId="1" fontId="2" fillId="0" borderId="5" xfId="0" applyNumberFormat="1" applyFont="1" applyBorder="1">
      <alignment vertical="center"/>
    </xf>
    <xf numFmtId="0" fontId="4" fillId="2" borderId="11" xfId="0" applyFont="1" applyFill="1" applyBorder="1" applyAlignment="1"/>
    <xf numFmtId="0" fontId="4" fillId="2" borderId="12" xfId="0" applyFont="1" applyFill="1" applyBorder="1" applyAlignment="1"/>
    <xf numFmtId="176" fontId="2" fillId="0" borderId="0" xfId="2" applyNumberFormat="1" applyFont="1">
      <alignment vertical="center"/>
    </xf>
    <xf numFmtId="2" fontId="2" fillId="0" borderId="3" xfId="0" applyNumberFormat="1" applyFont="1" applyBorder="1">
      <alignment vertical="center"/>
    </xf>
    <xf numFmtId="177" fontId="2" fillId="0" borderId="0" xfId="0" applyNumberFormat="1" applyFont="1">
      <alignment vertical="center"/>
    </xf>
    <xf numFmtId="0" fontId="2" fillId="0" borderId="0" xfId="0" applyFont="1" applyAlignment="1"/>
    <xf numFmtId="0" fontId="6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 b="0"/>
              <a:t>T-cadherin/36B4</a:t>
            </a:r>
            <a:endParaRPr lang="ja-JP" b="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  <a:miter lim="800000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/>
              </a:solidFill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473-4B94-9ED7-3FBB8F13A7F1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09A6-459A-8A72-33EAE602E434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09A6-459A-8A72-33EAE602E434}"/>
              </c:ext>
            </c:extLst>
          </c:dPt>
          <c:dPt>
            <c:idx val="3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09A6-459A-8A72-33EAE602E434}"/>
              </c:ext>
            </c:extLst>
          </c:dPt>
          <c:dPt>
            <c:idx val="4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09A6-459A-8A72-33EAE602E434}"/>
              </c:ext>
            </c:extLst>
          </c:dPt>
          <c:cat>
            <c:multiLvlStrRef>
              <c:f>Result!$B$18:$D$22</c:f>
              <c:multiLvlStrCache>
                <c:ptCount val="5"/>
                <c:lvl>
                  <c:pt idx="0">
                    <c:v>siCont</c:v>
                  </c:pt>
                  <c:pt idx="1">
                    <c:v>Day2</c:v>
                  </c:pt>
                  <c:pt idx="2">
                    <c:v>Day3</c:v>
                  </c:pt>
                  <c:pt idx="3">
                    <c:v>Day4</c:v>
                  </c:pt>
                  <c:pt idx="4">
                    <c:v>Day6</c:v>
                  </c:pt>
                </c:lvl>
                <c:lvl>
                  <c:pt idx="1">
                    <c:v>siTcad</c:v>
                  </c:pt>
                </c:lvl>
              </c:multiLvlStrCache>
            </c:multiLvlStrRef>
          </c:cat>
          <c:val>
            <c:numRef>
              <c:f>Result!$E$18:$E$22</c:f>
              <c:numCache>
                <c:formatCode>0.00</c:formatCode>
                <c:ptCount val="5"/>
                <c:pt idx="0">
                  <c:v>1</c:v>
                </c:pt>
                <c:pt idx="1">
                  <c:v>3.2377878602890672E-3</c:v>
                </c:pt>
                <c:pt idx="2">
                  <c:v>2.1542221379410144E-3</c:v>
                </c:pt>
                <c:pt idx="3">
                  <c:v>7.7215215062102164E-3</c:v>
                </c:pt>
                <c:pt idx="4">
                  <c:v>6.9676303518037604E-3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09A6-459A-8A72-33EAE602E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2820936"/>
        <c:axId val="322821320"/>
      </c:barChart>
      <c:scatterChart>
        <c:scatterStyle val="lineMarker"/>
        <c:varyColors val="0"/>
        <c:ser>
          <c:idx val="0"/>
          <c:order val="1"/>
          <c:spPr>
            <a:ln w="1905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Result!$O$3:$O$12</c:f>
              <c:numCache>
                <c:formatCode>General</c:formatCode>
                <c:ptCount val="10"/>
                <c:pt idx="0">
                  <c:v>0.9</c:v>
                </c:pt>
                <c:pt idx="1">
                  <c:v>1</c:v>
                </c:pt>
                <c:pt idx="2" formatCode="0.0">
                  <c:v>1.9</c:v>
                </c:pt>
                <c:pt idx="3" formatCode="0.0">
                  <c:v>2</c:v>
                </c:pt>
                <c:pt idx="4">
                  <c:v>2.9</c:v>
                </c:pt>
                <c:pt idx="5">
                  <c:v>3</c:v>
                </c:pt>
                <c:pt idx="6">
                  <c:v>3.9</c:v>
                </c:pt>
                <c:pt idx="7">
                  <c:v>4</c:v>
                </c:pt>
                <c:pt idx="8">
                  <c:v>4.9000000000000004</c:v>
                </c:pt>
                <c:pt idx="9">
                  <c:v>5</c:v>
                </c:pt>
              </c:numCache>
            </c:numRef>
          </c:xVal>
          <c:yVal>
            <c:numRef>
              <c:f>Result!$P$3:$P$12</c:f>
              <c:numCache>
                <c:formatCode>General</c:formatCode>
                <c:ptCount val="10"/>
                <c:pt idx="0">
                  <c:v>0.66345281519934085</c:v>
                </c:pt>
                <c:pt idx="1">
                  <c:v>1.3365471848006591</c:v>
                </c:pt>
                <c:pt idx="2">
                  <c:v>4.9561477095244307E-3</c:v>
                </c:pt>
                <c:pt idx="3">
                  <c:v>1.5194280110537037E-3</c:v>
                </c:pt>
                <c:pt idx="4">
                  <c:v>1.0205116840568058E-3</c:v>
                </c:pt>
                <c:pt idx="5">
                  <c:v>3.2879325918252229E-3</c:v>
                </c:pt>
                <c:pt idx="6">
                  <c:v>9.1891789506071339E-3</c:v>
                </c:pt>
                <c:pt idx="7">
                  <c:v>6.2538640618132997E-3</c:v>
                </c:pt>
                <c:pt idx="8">
                  <c:v>4.8648108044967589E-3</c:v>
                </c:pt>
                <c:pt idx="9">
                  <c:v>9.0704498991107611E-3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E-09A6-459A-8A72-33EAE602E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2820936"/>
        <c:axId val="322821320"/>
      </c:scatterChart>
      <c:catAx>
        <c:axId val="322820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322821320"/>
        <c:crosses val="autoZero"/>
        <c:auto val="1"/>
        <c:lblAlgn val="ctr"/>
        <c:lblOffset val="100"/>
        <c:noMultiLvlLbl val="0"/>
      </c:catAx>
      <c:valAx>
        <c:axId val="3228213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6350" cap="flat" cmpd="sng" algn="ctr">
            <a:solidFill>
              <a:schemeClr val="dk1"/>
            </a:solidFill>
            <a:prstDash val="solid"/>
            <a:miter lim="800000"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322820936"/>
        <c:crosses val="autoZero"/>
        <c:crossBetween val="between"/>
        <c:majorUnit val="1"/>
      </c:valAx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T-cadherin / 36B4</a:t>
            </a:r>
            <a:endParaRPr lang="ja-JP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Result!$X$21:$AD$21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Result!$X$22:$AD$22</c:f>
              <c:numCache>
                <c:formatCode>General</c:formatCode>
                <c:ptCount val="7"/>
                <c:pt idx="0">
                  <c:v>1</c:v>
                </c:pt>
                <c:pt idx="2">
                  <c:v>3.2377878602890672E-3</c:v>
                </c:pt>
                <c:pt idx="3">
                  <c:v>2.1542221379410144E-3</c:v>
                </c:pt>
                <c:pt idx="4">
                  <c:v>7.7215215062102164E-3</c:v>
                </c:pt>
                <c:pt idx="6">
                  <c:v>6.9676303518037604E-3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A98-4BB7-BBE3-8DB252841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2908664"/>
        <c:axId val="322904352"/>
      </c:scatterChart>
      <c:valAx>
        <c:axId val="322908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Day after siRNA Transfection</a:t>
                </a:r>
                <a:endParaRPr lang="ja-JP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22904352"/>
        <c:crosses val="autoZero"/>
        <c:crossBetween val="midCat"/>
        <c:majorUnit val="1"/>
      </c:valAx>
      <c:valAx>
        <c:axId val="32290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Relative mRNA expression</a:t>
                </a:r>
                <a:endParaRPr lang="ja-JP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ja-JP"/>
          </a:p>
        </c:txPr>
        <c:crossAx val="3229086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590550</xdr:colOff>
      <xdr:row>13</xdr:row>
      <xdr:rowOff>28575</xdr:rowOff>
    </xdr:from>
    <xdr:to>
      <xdr:col>20</xdr:col>
      <xdr:colOff>228600</xdr:colOff>
      <xdr:row>34</xdr:row>
      <xdr:rowOff>66675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495300</xdr:colOff>
      <xdr:row>13</xdr:row>
      <xdr:rowOff>104775</xdr:rowOff>
    </xdr:from>
    <xdr:to>
      <xdr:col>13</xdr:col>
      <xdr:colOff>266700</xdr:colOff>
      <xdr:row>33</xdr:row>
      <xdr:rowOff>133351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zoomScale="115" zoomScaleNormal="115" workbookViewId="0">
      <selection activeCell="Q2" sqref="Q2"/>
    </sheetView>
  </sheetViews>
  <sheetFormatPr defaultRowHeight="12.75" x14ac:dyDescent="0.15"/>
  <cols>
    <col min="1" max="2" width="9.140625" style="1"/>
    <col min="3" max="3" width="9.85546875" style="1" bestFit="1" customWidth="1"/>
    <col min="4" max="13" width="9.28515625" style="1" bestFit="1" customWidth="1"/>
    <col min="14" max="18" width="9.140625" style="1"/>
    <col min="19" max="19" width="8" style="1" bestFit="1" customWidth="1"/>
    <col min="20" max="16384" width="9.140625" style="1"/>
  </cols>
  <sheetData>
    <row r="1" spans="1:19" ht="15.75" thickBot="1" x14ac:dyDescent="0.25">
      <c r="A1" s="25" t="s">
        <v>3</v>
      </c>
      <c r="B1" s="24" t="s">
        <v>4</v>
      </c>
      <c r="C1" s="24" t="s">
        <v>5</v>
      </c>
      <c r="D1" s="24" t="s">
        <v>6</v>
      </c>
      <c r="E1" s="24" t="s">
        <v>7</v>
      </c>
      <c r="F1" s="24" t="s">
        <v>8</v>
      </c>
      <c r="G1" s="24" t="s">
        <v>9</v>
      </c>
      <c r="H1" s="24" t="s">
        <v>10</v>
      </c>
      <c r="I1" s="24" t="s">
        <v>11</v>
      </c>
      <c r="J1" s="24" t="s">
        <v>12</v>
      </c>
      <c r="K1" s="24" t="s">
        <v>13</v>
      </c>
      <c r="L1" s="24" t="s">
        <v>14</v>
      </c>
      <c r="M1" s="24" t="s">
        <v>15</v>
      </c>
      <c r="N1" s="24"/>
      <c r="O1" s="6"/>
      <c r="P1" s="2"/>
      <c r="Q1" s="1" t="s">
        <v>117</v>
      </c>
      <c r="R1" s="16"/>
      <c r="S1" s="17"/>
    </row>
    <row r="2" spans="1:19" x14ac:dyDescent="0.15">
      <c r="A2" s="3" t="s">
        <v>24</v>
      </c>
      <c r="B2" s="4" t="s">
        <v>21</v>
      </c>
      <c r="C2" s="18">
        <v>43191</v>
      </c>
      <c r="D2" s="19">
        <v>0.54375000000000007</v>
      </c>
      <c r="E2" s="4">
        <v>227.88</v>
      </c>
      <c r="F2" s="4">
        <v>5.6970000000000001</v>
      </c>
      <c r="G2" s="4">
        <v>3.0619999999999998</v>
      </c>
      <c r="H2" s="4">
        <v>1.86</v>
      </c>
      <c r="I2" s="4">
        <v>2.31</v>
      </c>
      <c r="J2" s="4">
        <v>40</v>
      </c>
      <c r="K2" s="4">
        <v>230</v>
      </c>
      <c r="L2" s="4">
        <v>2.4620000000000002</v>
      </c>
      <c r="M2" s="4">
        <v>-2.1000000000000001E-2</v>
      </c>
      <c r="N2" s="4"/>
      <c r="O2" s="3" t="s">
        <v>24</v>
      </c>
      <c r="P2" s="4">
        <v>227.88</v>
      </c>
      <c r="Q2" s="20">
        <f>(P2-150)/150*18</f>
        <v>9.3455999999999992</v>
      </c>
      <c r="R2" s="20"/>
      <c r="S2" s="5"/>
    </row>
    <row r="3" spans="1:19" x14ac:dyDescent="0.15">
      <c r="A3" s="6" t="s">
        <v>25</v>
      </c>
      <c r="B3" s="2" t="s">
        <v>21</v>
      </c>
      <c r="C3" s="14">
        <v>43191</v>
      </c>
      <c r="D3" s="15">
        <v>0.5444444444444444</v>
      </c>
      <c r="E3" s="2">
        <v>219.17</v>
      </c>
      <c r="F3" s="2">
        <v>5.4790000000000001</v>
      </c>
      <c r="G3" s="2">
        <v>2.9609999999999999</v>
      </c>
      <c r="H3" s="2">
        <v>1.85</v>
      </c>
      <c r="I3" s="2">
        <v>2.31</v>
      </c>
      <c r="J3" s="2">
        <v>40</v>
      </c>
      <c r="K3" s="2">
        <v>230</v>
      </c>
      <c r="L3" s="2">
        <v>2.371</v>
      </c>
      <c r="M3" s="2">
        <v>-3.1E-2</v>
      </c>
      <c r="N3" s="2"/>
      <c r="O3" s="6" t="s">
        <v>25</v>
      </c>
      <c r="P3" s="2">
        <v>219.17</v>
      </c>
      <c r="Q3" s="16">
        <f t="shared" ref="Q3:Q17" si="0">(P3-150)/150*18</f>
        <v>8.300399999999998</v>
      </c>
      <c r="R3" s="16"/>
      <c r="S3" s="17"/>
    </row>
    <row r="4" spans="1:19" x14ac:dyDescent="0.15">
      <c r="A4" s="6" t="s">
        <v>26</v>
      </c>
      <c r="B4" s="2" t="s">
        <v>21</v>
      </c>
      <c r="C4" s="14">
        <v>43191</v>
      </c>
      <c r="D4" s="15">
        <v>0.5444444444444444</v>
      </c>
      <c r="E4" s="2">
        <v>212.62</v>
      </c>
      <c r="F4" s="2">
        <v>5.3150000000000004</v>
      </c>
      <c r="G4" s="2">
        <v>2.879</v>
      </c>
      <c r="H4" s="2">
        <v>1.85</v>
      </c>
      <c r="I4" s="2">
        <v>2.25</v>
      </c>
      <c r="J4" s="2">
        <v>40</v>
      </c>
      <c r="K4" s="2">
        <v>230</v>
      </c>
      <c r="L4" s="2">
        <v>2.3660000000000001</v>
      </c>
      <c r="M4" s="2">
        <v>5.2999999999999999E-2</v>
      </c>
      <c r="N4" s="2"/>
      <c r="O4" s="6" t="s">
        <v>26</v>
      </c>
      <c r="P4" s="2">
        <v>212.62</v>
      </c>
      <c r="Q4" s="16">
        <f t="shared" si="0"/>
        <v>7.5144000000000011</v>
      </c>
      <c r="R4" s="16"/>
      <c r="S4" s="17"/>
    </row>
    <row r="5" spans="1:19" x14ac:dyDescent="0.15">
      <c r="A5" s="6" t="s">
        <v>27</v>
      </c>
      <c r="B5" s="2" t="s">
        <v>21</v>
      </c>
      <c r="C5" s="14">
        <v>43191</v>
      </c>
      <c r="D5" s="15">
        <v>0.54513888888888895</v>
      </c>
      <c r="E5" s="2">
        <v>177.92</v>
      </c>
      <c r="F5" s="2">
        <v>4.4480000000000004</v>
      </c>
      <c r="G5" s="2">
        <v>2.3889999999999998</v>
      </c>
      <c r="H5" s="2">
        <v>1.86</v>
      </c>
      <c r="I5" s="2">
        <v>2.2599999999999998</v>
      </c>
      <c r="J5" s="2">
        <v>40</v>
      </c>
      <c r="K5" s="2">
        <v>230</v>
      </c>
      <c r="L5" s="2">
        <v>1.9670000000000001</v>
      </c>
      <c r="M5" s="2">
        <v>5.6000000000000001E-2</v>
      </c>
      <c r="N5" s="2"/>
      <c r="O5" s="6" t="s">
        <v>27</v>
      </c>
      <c r="P5" s="2">
        <v>177.92</v>
      </c>
      <c r="Q5" s="16">
        <f t="shared" si="0"/>
        <v>3.3503999999999987</v>
      </c>
      <c r="R5" s="16"/>
      <c r="S5" s="17"/>
    </row>
    <row r="6" spans="1:19" x14ac:dyDescent="0.15">
      <c r="A6" s="6" t="s">
        <v>28</v>
      </c>
      <c r="B6" s="2" t="s">
        <v>21</v>
      </c>
      <c r="C6" s="14">
        <v>43191</v>
      </c>
      <c r="D6" s="15">
        <v>0.54513888888888895</v>
      </c>
      <c r="E6" s="2">
        <v>191.01</v>
      </c>
      <c r="F6" s="2">
        <v>4.7750000000000004</v>
      </c>
      <c r="G6" s="2">
        <v>2.5990000000000002</v>
      </c>
      <c r="H6" s="2">
        <v>1.84</v>
      </c>
      <c r="I6" s="2">
        <v>2.21</v>
      </c>
      <c r="J6" s="2">
        <v>40</v>
      </c>
      <c r="K6" s="2">
        <v>230</v>
      </c>
      <c r="L6" s="2">
        <v>2.16</v>
      </c>
      <c r="M6" s="2">
        <v>5.0999999999999997E-2</v>
      </c>
      <c r="N6" s="2"/>
      <c r="O6" s="6" t="s">
        <v>28</v>
      </c>
      <c r="P6" s="2">
        <v>191.01</v>
      </c>
      <c r="Q6" s="16">
        <f t="shared" si="0"/>
        <v>4.9211999999999989</v>
      </c>
      <c r="R6" s="16"/>
      <c r="S6" s="17"/>
    </row>
    <row r="7" spans="1:19" x14ac:dyDescent="0.15">
      <c r="A7" s="6" t="s">
        <v>29</v>
      </c>
      <c r="B7" s="2" t="s">
        <v>21</v>
      </c>
      <c r="C7" s="14">
        <v>43191</v>
      </c>
      <c r="D7" s="15">
        <v>0.54583333333333328</v>
      </c>
      <c r="E7" s="2">
        <v>162.74</v>
      </c>
      <c r="F7" s="2">
        <v>4.0679999999999996</v>
      </c>
      <c r="G7" s="2">
        <v>2.141</v>
      </c>
      <c r="H7" s="2">
        <v>1.9</v>
      </c>
      <c r="I7" s="2">
        <v>1.94</v>
      </c>
      <c r="J7" s="2">
        <v>40</v>
      </c>
      <c r="K7" s="2">
        <v>230</v>
      </c>
      <c r="L7" s="2">
        <v>2.093</v>
      </c>
      <c r="M7" s="2">
        <v>0.115</v>
      </c>
      <c r="N7" s="2"/>
      <c r="O7" s="6" t="s">
        <v>29</v>
      </c>
      <c r="P7" s="2">
        <v>162.74</v>
      </c>
      <c r="Q7" s="16">
        <f t="shared" si="0"/>
        <v>1.528800000000001</v>
      </c>
      <c r="R7" s="16"/>
      <c r="S7" s="17"/>
    </row>
    <row r="8" spans="1:19" x14ac:dyDescent="0.15">
      <c r="A8" s="6" t="s">
        <v>30</v>
      </c>
      <c r="B8" s="2" t="s">
        <v>21</v>
      </c>
      <c r="C8" s="14">
        <v>43191</v>
      </c>
      <c r="D8" s="15">
        <v>0.54583333333333328</v>
      </c>
      <c r="E8" s="2">
        <v>186.57</v>
      </c>
      <c r="F8" s="2">
        <v>4.6639999999999997</v>
      </c>
      <c r="G8" s="2">
        <v>2.5179999999999998</v>
      </c>
      <c r="H8" s="2">
        <v>1.85</v>
      </c>
      <c r="I8" s="2">
        <v>2.2200000000000002</v>
      </c>
      <c r="J8" s="2">
        <v>40</v>
      </c>
      <c r="K8" s="2">
        <v>230</v>
      </c>
      <c r="L8" s="2">
        <v>2.1019999999999999</v>
      </c>
      <c r="M8" s="2">
        <v>0.08</v>
      </c>
      <c r="N8" s="2"/>
      <c r="O8" s="6" t="s">
        <v>30</v>
      </c>
      <c r="P8" s="2">
        <v>186.57</v>
      </c>
      <c r="Q8" s="16">
        <f t="shared" si="0"/>
        <v>4.388399999999999</v>
      </c>
      <c r="R8" s="16"/>
      <c r="S8" s="17"/>
    </row>
    <row r="9" spans="1:19" ht="13.5" thickBot="1" x14ac:dyDescent="0.2">
      <c r="A9" s="7" t="s">
        <v>31</v>
      </c>
      <c r="B9" s="8" t="s">
        <v>21</v>
      </c>
      <c r="C9" s="21">
        <v>43191</v>
      </c>
      <c r="D9" s="22">
        <v>0.54652777777777783</v>
      </c>
      <c r="E9" s="8">
        <v>189.78</v>
      </c>
      <c r="F9" s="8">
        <v>4.7439999999999998</v>
      </c>
      <c r="G9" s="8">
        <v>2.5630000000000002</v>
      </c>
      <c r="H9" s="8">
        <v>1.85</v>
      </c>
      <c r="I9" s="8">
        <v>2.2400000000000002</v>
      </c>
      <c r="J9" s="8">
        <v>40</v>
      </c>
      <c r="K9" s="8">
        <v>230</v>
      </c>
      <c r="L9" s="8">
        <v>2.1160000000000001</v>
      </c>
      <c r="M9" s="8">
        <v>4.2000000000000003E-2</v>
      </c>
      <c r="N9" s="8"/>
      <c r="O9" s="7" t="s">
        <v>31</v>
      </c>
      <c r="P9" s="8">
        <v>189.78</v>
      </c>
      <c r="Q9" s="23">
        <f t="shared" si="0"/>
        <v>4.7736000000000001</v>
      </c>
      <c r="R9" s="23"/>
      <c r="S9" s="9"/>
    </row>
    <row r="10" spans="1:19" x14ac:dyDescent="0.15">
      <c r="A10" s="3" t="s">
        <v>32</v>
      </c>
      <c r="B10" s="4" t="s">
        <v>21</v>
      </c>
      <c r="C10" s="18">
        <v>43191</v>
      </c>
      <c r="D10" s="19">
        <v>0.54652777777777783</v>
      </c>
      <c r="E10" s="4">
        <v>176.8</v>
      </c>
      <c r="F10" s="4">
        <v>4.42</v>
      </c>
      <c r="G10" s="4">
        <v>2.3940000000000001</v>
      </c>
      <c r="H10" s="4">
        <v>1.85</v>
      </c>
      <c r="I10" s="4">
        <v>2.19</v>
      </c>
      <c r="J10" s="4">
        <v>40</v>
      </c>
      <c r="K10" s="4">
        <v>230</v>
      </c>
      <c r="L10" s="4">
        <v>2.0150000000000001</v>
      </c>
      <c r="M10" s="4">
        <v>7.2999999999999995E-2</v>
      </c>
      <c r="N10" s="4"/>
      <c r="O10" s="3" t="s">
        <v>32</v>
      </c>
      <c r="P10" s="4">
        <v>176.8</v>
      </c>
      <c r="Q10" s="20">
        <f t="shared" si="0"/>
        <v>3.2160000000000015</v>
      </c>
      <c r="R10" s="20"/>
      <c r="S10" s="5"/>
    </row>
    <row r="11" spans="1:19" x14ac:dyDescent="0.15">
      <c r="A11" s="6" t="s">
        <v>33</v>
      </c>
      <c r="B11" s="2" t="s">
        <v>21</v>
      </c>
      <c r="C11" s="14">
        <v>43191</v>
      </c>
      <c r="D11" s="15">
        <v>0.54722222222222217</v>
      </c>
      <c r="E11" s="2">
        <v>174.22</v>
      </c>
      <c r="F11" s="2">
        <v>4.3559999999999999</v>
      </c>
      <c r="G11" s="2">
        <v>2.3639999999999999</v>
      </c>
      <c r="H11" s="2">
        <v>1.84</v>
      </c>
      <c r="I11" s="2">
        <v>2.15</v>
      </c>
      <c r="J11" s="2">
        <v>40</v>
      </c>
      <c r="K11" s="2">
        <v>230</v>
      </c>
      <c r="L11" s="2">
        <v>2.0249999999999999</v>
      </c>
      <c r="M11" s="2">
        <v>6.8000000000000005E-2</v>
      </c>
      <c r="N11" s="2"/>
      <c r="O11" s="6" t="s">
        <v>33</v>
      </c>
      <c r="P11" s="2">
        <v>174.22</v>
      </c>
      <c r="Q11" s="16">
        <f t="shared" si="0"/>
        <v>2.9063999999999997</v>
      </c>
      <c r="R11" s="16"/>
      <c r="S11" s="17"/>
    </row>
    <row r="12" spans="1:19" x14ac:dyDescent="0.15">
      <c r="A12" s="6" t="s">
        <v>34</v>
      </c>
      <c r="B12" s="2" t="s">
        <v>21</v>
      </c>
      <c r="C12" s="14">
        <v>43191</v>
      </c>
      <c r="D12" s="15">
        <v>0.54722222222222217</v>
      </c>
      <c r="E12" s="2">
        <v>180.73</v>
      </c>
      <c r="F12" s="2">
        <v>4.5179999999999998</v>
      </c>
      <c r="G12" s="2">
        <v>2.4300000000000002</v>
      </c>
      <c r="H12" s="2">
        <v>1.86</v>
      </c>
      <c r="I12" s="2">
        <v>2.1800000000000002</v>
      </c>
      <c r="J12" s="2">
        <v>40</v>
      </c>
      <c r="K12" s="2">
        <v>230</v>
      </c>
      <c r="L12" s="2">
        <v>2.069</v>
      </c>
      <c r="M12" s="2">
        <v>0.11899999999999999</v>
      </c>
      <c r="N12" s="2"/>
      <c r="O12" s="6" t="s">
        <v>34</v>
      </c>
      <c r="P12" s="2">
        <v>180.73</v>
      </c>
      <c r="Q12" s="16">
        <f t="shared" si="0"/>
        <v>3.6875999999999984</v>
      </c>
      <c r="R12" s="16"/>
      <c r="S12" s="17"/>
    </row>
    <row r="13" spans="1:19" x14ac:dyDescent="0.15">
      <c r="A13" s="6" t="s">
        <v>35</v>
      </c>
      <c r="B13" s="2" t="s">
        <v>21</v>
      </c>
      <c r="C13" s="14">
        <v>43191</v>
      </c>
      <c r="D13" s="15">
        <v>0.54791666666666672</v>
      </c>
      <c r="E13" s="2">
        <v>181.64</v>
      </c>
      <c r="F13" s="2">
        <v>4.5410000000000004</v>
      </c>
      <c r="G13" s="2">
        <v>2.4550000000000001</v>
      </c>
      <c r="H13" s="2">
        <v>1.85</v>
      </c>
      <c r="I13" s="2">
        <v>2.19</v>
      </c>
      <c r="J13" s="2">
        <v>40</v>
      </c>
      <c r="K13" s="2">
        <v>230</v>
      </c>
      <c r="L13" s="2">
        <v>2.073</v>
      </c>
      <c r="M13" s="2">
        <v>4.4999999999999998E-2</v>
      </c>
      <c r="N13" s="2"/>
      <c r="O13" s="6" t="s">
        <v>35</v>
      </c>
      <c r="P13" s="2">
        <v>181.64</v>
      </c>
      <c r="Q13" s="16">
        <f t="shared" si="0"/>
        <v>3.7967999999999984</v>
      </c>
      <c r="R13" s="16"/>
      <c r="S13" s="17"/>
    </row>
    <row r="14" spans="1:19" x14ac:dyDescent="0.15">
      <c r="A14" s="6" t="s">
        <v>36</v>
      </c>
      <c r="B14" s="2" t="s">
        <v>21</v>
      </c>
      <c r="C14" s="14">
        <v>43191</v>
      </c>
      <c r="D14" s="15">
        <v>0.54791666666666672</v>
      </c>
      <c r="E14" s="2">
        <v>193.47</v>
      </c>
      <c r="F14" s="2">
        <v>4.8369999999999997</v>
      </c>
      <c r="G14" s="2">
        <v>2.6080000000000001</v>
      </c>
      <c r="H14" s="2">
        <v>1.85</v>
      </c>
      <c r="I14" s="2">
        <v>2.2000000000000002</v>
      </c>
      <c r="J14" s="2">
        <v>40</v>
      </c>
      <c r="K14" s="2">
        <v>230</v>
      </c>
      <c r="L14" s="2">
        <v>2.198</v>
      </c>
      <c r="M14" s="2">
        <v>0.11</v>
      </c>
      <c r="N14" s="2"/>
      <c r="O14" s="6" t="s">
        <v>36</v>
      </c>
      <c r="P14" s="2">
        <v>193.47</v>
      </c>
      <c r="Q14" s="16">
        <f t="shared" si="0"/>
        <v>5.2164000000000001</v>
      </c>
      <c r="R14" s="2"/>
      <c r="S14" s="17"/>
    </row>
    <row r="15" spans="1:19" x14ac:dyDescent="0.15">
      <c r="A15" s="6" t="s">
        <v>37</v>
      </c>
      <c r="B15" s="2" t="s">
        <v>21</v>
      </c>
      <c r="C15" s="14">
        <v>43191</v>
      </c>
      <c r="D15" s="15">
        <v>0.54861111111111105</v>
      </c>
      <c r="E15" s="2">
        <v>193.34</v>
      </c>
      <c r="F15" s="2">
        <v>4.8330000000000002</v>
      </c>
      <c r="G15" s="2">
        <v>2.585</v>
      </c>
      <c r="H15" s="2">
        <v>1.87</v>
      </c>
      <c r="I15" s="2">
        <v>2.29</v>
      </c>
      <c r="J15" s="2">
        <v>40</v>
      </c>
      <c r="K15" s="2">
        <v>230</v>
      </c>
      <c r="L15" s="2">
        <v>2.1139999999999999</v>
      </c>
      <c r="M15" s="2">
        <v>4.1000000000000002E-2</v>
      </c>
      <c r="N15" s="2"/>
      <c r="O15" s="6" t="s">
        <v>37</v>
      </c>
      <c r="P15" s="2">
        <v>193.34</v>
      </c>
      <c r="Q15" s="16">
        <f t="shared" si="0"/>
        <v>5.200800000000001</v>
      </c>
      <c r="R15" s="2"/>
      <c r="S15" s="17"/>
    </row>
    <row r="16" spans="1:19" x14ac:dyDescent="0.15">
      <c r="A16" s="6" t="s">
        <v>38</v>
      </c>
      <c r="B16" s="2" t="s">
        <v>21</v>
      </c>
      <c r="C16" s="14">
        <v>43191</v>
      </c>
      <c r="D16" s="15">
        <v>0.54861111111111105</v>
      </c>
      <c r="E16" s="2">
        <v>180.6</v>
      </c>
      <c r="F16" s="2">
        <v>4.5149999999999997</v>
      </c>
      <c r="G16" s="2">
        <v>2.4420000000000002</v>
      </c>
      <c r="H16" s="2">
        <v>1.85</v>
      </c>
      <c r="I16" s="2">
        <v>2.2400000000000002</v>
      </c>
      <c r="J16" s="2">
        <v>40</v>
      </c>
      <c r="K16" s="2">
        <v>230</v>
      </c>
      <c r="L16" s="2">
        <v>2.02</v>
      </c>
      <c r="M16" s="2">
        <v>1.7999999999999999E-2</v>
      </c>
      <c r="N16" s="2"/>
      <c r="O16" s="6" t="s">
        <v>38</v>
      </c>
      <c r="P16" s="2">
        <v>180.6</v>
      </c>
      <c r="Q16" s="16">
        <f t="shared" si="0"/>
        <v>3.6719999999999993</v>
      </c>
      <c r="R16" s="2"/>
      <c r="S16" s="17"/>
    </row>
    <row r="17" spans="1:19" ht="13.5" thickBot="1" x14ac:dyDescent="0.2">
      <c r="A17" s="7" t="s">
        <v>39</v>
      </c>
      <c r="B17" s="8" t="s">
        <v>21</v>
      </c>
      <c r="C17" s="21">
        <v>43191</v>
      </c>
      <c r="D17" s="22">
        <v>0.5493055555555556</v>
      </c>
      <c r="E17" s="8">
        <v>197.07</v>
      </c>
      <c r="F17" s="8">
        <v>4.9269999999999996</v>
      </c>
      <c r="G17" s="8">
        <v>2.6760000000000002</v>
      </c>
      <c r="H17" s="8">
        <v>1.84</v>
      </c>
      <c r="I17" s="8">
        <v>2.3199999999999998</v>
      </c>
      <c r="J17" s="8">
        <v>40</v>
      </c>
      <c r="K17" s="8">
        <v>230</v>
      </c>
      <c r="L17" s="8">
        <v>2.1259999999999999</v>
      </c>
      <c r="M17" s="8">
        <v>0.105</v>
      </c>
      <c r="N17" s="8"/>
      <c r="O17" s="7" t="s">
        <v>39</v>
      </c>
      <c r="P17" s="8">
        <v>197.07</v>
      </c>
      <c r="Q17" s="23">
        <f t="shared" si="0"/>
        <v>5.6483999999999996</v>
      </c>
      <c r="R17" s="8"/>
      <c r="S17" s="9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Y42"/>
  <sheetViews>
    <sheetView workbookViewId="0">
      <selection activeCell="T4" activeCellId="3" sqref="E4:E13 I4:J13 P4:P13 T4:U13"/>
    </sheetView>
  </sheetViews>
  <sheetFormatPr defaultRowHeight="12.75" x14ac:dyDescent="0.15"/>
  <cols>
    <col min="1" max="2" width="9.140625" style="1"/>
    <col min="3" max="4" width="9.28515625" style="1" bestFit="1" customWidth="1"/>
    <col min="5" max="8" width="9.140625" style="1"/>
    <col min="9" max="9" width="9.7109375" style="1" bestFit="1" customWidth="1"/>
    <col min="10" max="13" width="9.28515625" style="1" bestFit="1" customWidth="1"/>
    <col min="14" max="14" width="9.140625" style="1"/>
    <col min="15" max="15" width="9.28515625" style="1" bestFit="1" customWidth="1"/>
    <col min="16" max="19" width="9.140625" style="1"/>
    <col min="20" max="20" width="9.7109375" style="1" bestFit="1" customWidth="1"/>
    <col min="21" max="23" width="9.28515625" style="1" bestFit="1" customWidth="1"/>
    <col min="24" max="16384" width="9.140625" style="1"/>
  </cols>
  <sheetData>
    <row r="3" spans="3:25" x14ac:dyDescent="0.2">
      <c r="C3" s="1" t="s">
        <v>40</v>
      </c>
      <c r="D3" s="29" t="s">
        <v>88</v>
      </c>
      <c r="E3" s="29" t="s">
        <v>89</v>
      </c>
      <c r="F3" s="29" t="s">
        <v>90</v>
      </c>
      <c r="G3" s="29" t="s">
        <v>91</v>
      </c>
      <c r="H3" s="29" t="s">
        <v>92</v>
      </c>
      <c r="I3" s="29" t="s">
        <v>93</v>
      </c>
      <c r="J3" s="29" t="s">
        <v>94</v>
      </c>
      <c r="K3" s="29" t="s">
        <v>95</v>
      </c>
      <c r="L3" s="29" t="s">
        <v>96</v>
      </c>
      <c r="M3" s="29" t="s">
        <v>97</v>
      </c>
      <c r="N3" s="29" t="s">
        <v>98</v>
      </c>
      <c r="O3" s="29" t="s">
        <v>88</v>
      </c>
      <c r="P3" s="29" t="s">
        <v>89</v>
      </c>
      <c r="Q3" s="29" t="s">
        <v>90</v>
      </c>
      <c r="R3" s="29" t="s">
        <v>91</v>
      </c>
      <c r="S3" s="29" t="s">
        <v>92</v>
      </c>
      <c r="T3" s="29" t="s">
        <v>93</v>
      </c>
      <c r="U3" s="29" t="s">
        <v>94</v>
      </c>
      <c r="V3" s="29" t="s">
        <v>95</v>
      </c>
      <c r="W3" s="29" t="s">
        <v>96</v>
      </c>
      <c r="X3" s="29" t="s">
        <v>97</v>
      </c>
      <c r="Y3" s="29" t="s">
        <v>98</v>
      </c>
    </row>
    <row r="4" spans="3:25" x14ac:dyDescent="0.15">
      <c r="C4" s="1">
        <v>1</v>
      </c>
      <c r="D4" s="1">
        <v>12</v>
      </c>
      <c r="E4" s="1" t="s">
        <v>58</v>
      </c>
      <c r="F4" s="1" t="s">
        <v>45</v>
      </c>
      <c r="G4" s="1" t="s">
        <v>59</v>
      </c>
      <c r="H4" s="1" t="s">
        <v>47</v>
      </c>
      <c r="I4" s="11">
        <v>24.193862915039063</v>
      </c>
      <c r="J4" s="1">
        <v>32.839324951171875</v>
      </c>
      <c r="K4" s="1">
        <v>81.941658020019531</v>
      </c>
      <c r="L4" s="1">
        <v>-3.5095999240875244</v>
      </c>
      <c r="M4" s="1" t="s">
        <v>49</v>
      </c>
      <c r="N4" s="1" t="s">
        <v>49</v>
      </c>
      <c r="O4" s="1">
        <v>14</v>
      </c>
      <c r="P4" s="1" t="s">
        <v>78</v>
      </c>
      <c r="Q4" s="1" t="s">
        <v>70</v>
      </c>
      <c r="R4" s="1" t="s">
        <v>59</v>
      </c>
      <c r="S4" s="1" t="s">
        <v>47</v>
      </c>
      <c r="T4" s="1">
        <v>31.888372421264648</v>
      </c>
      <c r="U4" s="1">
        <v>800.392333984375</v>
      </c>
      <c r="V4" s="1">
        <v>77.850433349609375</v>
      </c>
      <c r="W4" s="1">
        <v>-0.44130000472068787</v>
      </c>
    </row>
    <row r="5" spans="3:25" x14ac:dyDescent="0.15">
      <c r="C5" s="1">
        <v>2</v>
      </c>
      <c r="D5" s="1">
        <v>60</v>
      </c>
      <c r="E5" s="1" t="s">
        <v>61</v>
      </c>
      <c r="F5" s="1" t="s">
        <v>45</v>
      </c>
      <c r="G5" s="1" t="s">
        <v>59</v>
      </c>
      <c r="H5" s="1" t="s">
        <v>47</v>
      </c>
      <c r="I5" s="11">
        <v>24.117977142333984</v>
      </c>
      <c r="J5" s="1">
        <v>34.515689849853516</v>
      </c>
      <c r="K5" s="1">
        <v>81.941658020019531</v>
      </c>
      <c r="L5" s="1">
        <v>-3.5095999240875244</v>
      </c>
      <c r="M5" s="1" t="s">
        <v>49</v>
      </c>
      <c r="N5" s="1" t="s">
        <v>49</v>
      </c>
      <c r="O5" s="1">
        <v>62</v>
      </c>
      <c r="P5" s="1" t="s">
        <v>80</v>
      </c>
      <c r="Q5" s="1" t="s">
        <v>70</v>
      </c>
      <c r="R5" s="1" t="s">
        <v>59</v>
      </c>
      <c r="S5" s="1" t="s">
        <v>47</v>
      </c>
      <c r="T5" s="1">
        <v>31.744598388671875</v>
      </c>
      <c r="U5" s="1">
        <v>1694.72607421875</v>
      </c>
      <c r="V5" s="1">
        <v>77.718460083007812</v>
      </c>
      <c r="W5" s="1">
        <v>-0.44130000472068787</v>
      </c>
    </row>
    <row r="6" spans="3:25" x14ac:dyDescent="0.15">
      <c r="C6" s="1">
        <v>3</v>
      </c>
      <c r="D6" s="1">
        <v>108</v>
      </c>
      <c r="E6" s="1" t="s">
        <v>63</v>
      </c>
      <c r="F6" s="1" t="s">
        <v>45</v>
      </c>
      <c r="G6" s="1" t="s">
        <v>59</v>
      </c>
      <c r="H6" s="1" t="s">
        <v>47</v>
      </c>
      <c r="I6" s="11">
        <v>23.79243278503418</v>
      </c>
      <c r="J6" s="1">
        <v>42.734123229980469</v>
      </c>
      <c r="K6" s="1">
        <v>81.941658020019531</v>
      </c>
      <c r="L6" s="1">
        <v>-3.5095999240875244</v>
      </c>
      <c r="M6" s="1" t="s">
        <v>49</v>
      </c>
      <c r="N6" s="1" t="s">
        <v>49</v>
      </c>
      <c r="O6" s="1">
        <v>110</v>
      </c>
      <c r="P6" s="1" t="s">
        <v>82</v>
      </c>
      <c r="Q6" s="1" t="s">
        <v>70</v>
      </c>
      <c r="R6" s="1" t="s">
        <v>59</v>
      </c>
      <c r="S6" s="1" t="s">
        <v>47</v>
      </c>
      <c r="T6" s="1">
        <v>32.776393890380859</v>
      </c>
      <c r="U6" s="1">
        <v>7.7806825637817383</v>
      </c>
      <c r="V6" s="1">
        <v>77.850433349609375</v>
      </c>
      <c r="W6" s="1">
        <v>-0.44130000472068787</v>
      </c>
    </row>
    <row r="7" spans="3:25" x14ac:dyDescent="0.15">
      <c r="C7" s="1">
        <v>4</v>
      </c>
      <c r="D7" s="1">
        <v>156</v>
      </c>
      <c r="E7" s="1" t="s">
        <v>65</v>
      </c>
      <c r="F7" s="1" t="s">
        <v>45</v>
      </c>
      <c r="G7" s="1" t="s">
        <v>59</v>
      </c>
      <c r="H7" s="1" t="s">
        <v>47</v>
      </c>
      <c r="I7" s="11">
        <v>24.051315307617188</v>
      </c>
      <c r="J7" s="1">
        <v>36.058750152587891</v>
      </c>
      <c r="K7" s="1">
        <v>81.941658020019531</v>
      </c>
      <c r="L7" s="1">
        <v>-3.5095999240875244</v>
      </c>
      <c r="M7" s="1" t="s">
        <v>49</v>
      </c>
      <c r="N7" s="1" t="s">
        <v>49</v>
      </c>
      <c r="O7" s="1">
        <v>158</v>
      </c>
      <c r="P7" s="1" t="s">
        <v>84</v>
      </c>
      <c r="Q7" s="1" t="s">
        <v>70</v>
      </c>
      <c r="R7" s="1" t="s">
        <v>59</v>
      </c>
      <c r="S7" s="1" t="s">
        <v>47</v>
      </c>
      <c r="T7" s="1">
        <v>33.035537719726563</v>
      </c>
      <c r="U7" s="1">
        <v>2.0127482414245605</v>
      </c>
      <c r="V7" s="1">
        <v>77.850433349609375</v>
      </c>
      <c r="W7" s="1">
        <v>-0.44130000472068787</v>
      </c>
    </row>
    <row r="8" spans="3:25" x14ac:dyDescent="0.15">
      <c r="C8" s="1">
        <v>5</v>
      </c>
      <c r="D8" s="1">
        <v>204</v>
      </c>
      <c r="E8" s="1" t="s">
        <v>67</v>
      </c>
      <c r="F8" s="1" t="s">
        <v>45</v>
      </c>
      <c r="G8" s="1" t="s">
        <v>59</v>
      </c>
      <c r="H8" s="1" t="s">
        <v>47</v>
      </c>
      <c r="I8" s="11">
        <v>23.966508865356445</v>
      </c>
      <c r="J8" s="1">
        <v>38.121925354003906</v>
      </c>
      <c r="K8" s="1">
        <v>81.941658020019531</v>
      </c>
      <c r="L8" s="1">
        <v>-3.5095999240875244</v>
      </c>
      <c r="M8" s="1" t="s">
        <v>49</v>
      </c>
      <c r="N8" s="1" t="s">
        <v>49</v>
      </c>
      <c r="O8" s="1">
        <v>206</v>
      </c>
      <c r="P8" s="1" t="s">
        <v>86</v>
      </c>
      <c r="Q8" s="1" t="s">
        <v>70</v>
      </c>
      <c r="R8" s="1" t="s">
        <v>59</v>
      </c>
      <c r="S8" s="1" t="s">
        <v>47</v>
      </c>
      <c r="T8" s="1">
        <v>33.101158142089844</v>
      </c>
      <c r="U8" s="1">
        <v>1.4291949272155762</v>
      </c>
      <c r="V8" s="1">
        <v>77.850433349609375</v>
      </c>
      <c r="W8" s="1">
        <v>-0.44130000472068787</v>
      </c>
    </row>
    <row r="9" spans="3:25" x14ac:dyDescent="0.15">
      <c r="C9" s="1">
        <v>6</v>
      </c>
      <c r="D9" s="1">
        <v>252</v>
      </c>
      <c r="E9" s="1" t="s">
        <v>68</v>
      </c>
      <c r="F9" s="1" t="s">
        <v>45</v>
      </c>
      <c r="G9" s="1" t="s">
        <v>59</v>
      </c>
      <c r="H9" s="1" t="s">
        <v>47</v>
      </c>
      <c r="I9" s="11">
        <v>23.879915237426758</v>
      </c>
      <c r="J9" s="1">
        <v>40.350429534912109</v>
      </c>
      <c r="K9" s="1">
        <v>81.941658020019531</v>
      </c>
      <c r="L9" s="1">
        <v>-3.5095999240875244</v>
      </c>
      <c r="M9" s="1" t="s">
        <v>49</v>
      </c>
      <c r="N9" s="1" t="s">
        <v>49</v>
      </c>
      <c r="O9" s="1">
        <v>254</v>
      </c>
      <c r="P9" s="1" t="s">
        <v>87</v>
      </c>
      <c r="Q9" s="1" t="s">
        <v>70</v>
      </c>
      <c r="R9" s="1" t="s">
        <v>59</v>
      </c>
      <c r="S9" s="1" t="s">
        <v>47</v>
      </c>
      <c r="T9" s="1">
        <v>32.866043090820313</v>
      </c>
      <c r="U9" s="1">
        <v>4.8738226890563965</v>
      </c>
      <c r="V9" s="1">
        <v>77.850433349609375</v>
      </c>
      <c r="W9" s="1">
        <v>-0.44130000472068787</v>
      </c>
    </row>
    <row r="10" spans="3:25" x14ac:dyDescent="0.15">
      <c r="C10" s="1">
        <v>7</v>
      </c>
      <c r="D10" s="1">
        <v>36</v>
      </c>
      <c r="E10" s="1" t="s">
        <v>60</v>
      </c>
      <c r="F10" s="1" t="s">
        <v>45</v>
      </c>
      <c r="G10" s="1" t="s">
        <v>59</v>
      </c>
      <c r="H10" s="1" t="s">
        <v>47</v>
      </c>
      <c r="I10" s="11">
        <v>23.793666839599609</v>
      </c>
      <c r="J10" s="1">
        <v>42.699539184570313</v>
      </c>
      <c r="K10" s="1">
        <v>81.941658020019531</v>
      </c>
      <c r="L10" s="1">
        <v>-3.5095999240875244</v>
      </c>
      <c r="M10" s="1" t="s">
        <v>49</v>
      </c>
      <c r="N10" s="1" t="s">
        <v>49</v>
      </c>
      <c r="O10" s="1">
        <v>38</v>
      </c>
      <c r="P10" s="1" t="s">
        <v>79</v>
      </c>
      <c r="Q10" s="1" t="s">
        <v>70</v>
      </c>
      <c r="R10" s="1" t="s">
        <v>59</v>
      </c>
      <c r="S10" s="1" t="s">
        <v>47</v>
      </c>
      <c r="T10" s="1">
        <v>32.658222198486328</v>
      </c>
      <c r="U10" s="1">
        <v>14.41446590423584</v>
      </c>
      <c r="V10" s="1">
        <v>77.850433349609375</v>
      </c>
      <c r="W10" s="1">
        <v>-0.44130000472068787</v>
      </c>
    </row>
    <row r="11" spans="3:25" x14ac:dyDescent="0.15">
      <c r="C11" s="1">
        <v>8</v>
      </c>
      <c r="D11" s="1">
        <v>84</v>
      </c>
      <c r="E11" s="1" t="s">
        <v>62</v>
      </c>
      <c r="F11" s="1" t="s">
        <v>45</v>
      </c>
      <c r="G11" s="1" t="s">
        <v>59</v>
      </c>
      <c r="H11" s="1" t="s">
        <v>47</v>
      </c>
      <c r="I11" s="11">
        <v>23.79254150390625</v>
      </c>
      <c r="J11" s="1">
        <v>42.731075286865234</v>
      </c>
      <c r="K11" s="1">
        <v>81.941658020019531</v>
      </c>
      <c r="L11" s="1">
        <v>-3.5095999240875244</v>
      </c>
      <c r="M11" s="1" t="s">
        <v>49</v>
      </c>
      <c r="N11" s="1" t="s">
        <v>49</v>
      </c>
      <c r="O11" s="1">
        <v>86</v>
      </c>
      <c r="P11" s="1" t="s">
        <v>81</v>
      </c>
      <c r="Q11" s="1" t="s">
        <v>70</v>
      </c>
      <c r="R11" s="1" t="s">
        <v>59</v>
      </c>
      <c r="S11" s="1" t="s">
        <v>47</v>
      </c>
      <c r="T11" s="1">
        <v>32.731834411621094</v>
      </c>
      <c r="U11" s="1">
        <v>9.8172740936279297</v>
      </c>
      <c r="V11" s="1">
        <v>77.850433349609375</v>
      </c>
      <c r="W11" s="1">
        <v>-0.44130000472068787</v>
      </c>
    </row>
    <row r="12" spans="3:25" x14ac:dyDescent="0.15">
      <c r="C12" s="1">
        <v>9</v>
      </c>
      <c r="D12" s="1">
        <v>132</v>
      </c>
      <c r="E12" s="1" t="s">
        <v>64</v>
      </c>
      <c r="F12" s="1" t="s">
        <v>45</v>
      </c>
      <c r="G12" s="1" t="s">
        <v>59</v>
      </c>
      <c r="H12" s="1" t="s">
        <v>47</v>
      </c>
      <c r="I12" s="11">
        <v>23.810619354248047</v>
      </c>
      <c r="J12" s="1">
        <v>42.227252960205078</v>
      </c>
      <c r="K12" s="1">
        <v>81.809684753417969</v>
      </c>
      <c r="L12" s="1">
        <v>-3.5095999240875244</v>
      </c>
      <c r="M12" s="1" t="s">
        <v>49</v>
      </c>
      <c r="N12" s="1" t="s">
        <v>49</v>
      </c>
      <c r="O12" s="1">
        <v>134</v>
      </c>
      <c r="P12" s="1" t="s">
        <v>83</v>
      </c>
      <c r="Q12" s="1" t="s">
        <v>70</v>
      </c>
      <c r="R12" s="1" t="s">
        <v>59</v>
      </c>
      <c r="S12" s="1" t="s">
        <v>47</v>
      </c>
      <c r="T12" s="1">
        <v>32.782245635986328</v>
      </c>
      <c r="U12" s="1">
        <v>7.5467061996459961</v>
      </c>
      <c r="V12" s="1">
        <v>77.850433349609375</v>
      </c>
      <c r="W12" s="1">
        <v>-0.44130000472068787</v>
      </c>
    </row>
    <row r="13" spans="3:25" x14ac:dyDescent="0.15">
      <c r="C13" s="1">
        <v>10</v>
      </c>
      <c r="D13" s="1">
        <v>180</v>
      </c>
      <c r="E13" s="1" t="s">
        <v>66</v>
      </c>
      <c r="F13" s="1" t="s">
        <v>45</v>
      </c>
      <c r="G13" s="1" t="s">
        <v>59</v>
      </c>
      <c r="H13" s="1" t="s">
        <v>47</v>
      </c>
      <c r="I13" s="11">
        <v>24.028621673583984</v>
      </c>
      <c r="J13" s="1">
        <v>36.599643707275391</v>
      </c>
      <c r="K13" s="1">
        <v>81.941658020019531</v>
      </c>
      <c r="L13" s="1">
        <v>-3.5095999240875244</v>
      </c>
      <c r="M13" s="1" t="s">
        <v>49</v>
      </c>
      <c r="N13" s="1" t="s">
        <v>49</v>
      </c>
      <c r="O13" s="1">
        <v>182</v>
      </c>
      <c r="P13" s="1" t="s">
        <v>85</v>
      </c>
      <c r="Q13" s="1" t="s">
        <v>70</v>
      </c>
      <c r="R13" s="1" t="s">
        <v>59</v>
      </c>
      <c r="S13" s="1" t="s">
        <v>47</v>
      </c>
      <c r="T13" s="1">
        <v>32.690258026123047</v>
      </c>
      <c r="U13" s="1">
        <v>12.195632934570313</v>
      </c>
      <c r="V13" s="1">
        <v>77.850433349609375</v>
      </c>
      <c r="W13" s="1">
        <v>-0.44130000472068787</v>
      </c>
    </row>
    <row r="14" spans="3:25" x14ac:dyDescent="0.15">
      <c r="D14" s="1">
        <v>11</v>
      </c>
      <c r="E14" s="1" t="s">
        <v>44</v>
      </c>
      <c r="F14" s="1" t="s">
        <v>45</v>
      </c>
      <c r="G14" s="1" t="s">
        <v>46</v>
      </c>
      <c r="H14" s="1" t="s">
        <v>47</v>
      </c>
      <c r="I14" s="1" t="s">
        <v>48</v>
      </c>
      <c r="J14" s="1" t="s">
        <v>49</v>
      </c>
      <c r="K14" s="1">
        <v>79.434135437011719</v>
      </c>
      <c r="L14" s="1">
        <v>-3.5095999240875244</v>
      </c>
      <c r="M14" s="1">
        <v>61.485546112060547</v>
      </c>
      <c r="N14" s="1" t="s">
        <v>49</v>
      </c>
      <c r="O14" s="1">
        <v>13</v>
      </c>
      <c r="P14" s="1" t="s">
        <v>69</v>
      </c>
      <c r="Q14" s="1" t="s">
        <v>70</v>
      </c>
      <c r="R14" s="1" t="s">
        <v>46</v>
      </c>
      <c r="S14" s="1" t="s">
        <v>47</v>
      </c>
      <c r="T14" s="11">
        <v>33.186172485351563</v>
      </c>
      <c r="U14" s="1" t="s">
        <v>49</v>
      </c>
      <c r="V14" s="1">
        <v>77.850433349609375</v>
      </c>
      <c r="W14" s="1">
        <v>-0.44130000472068787</v>
      </c>
    </row>
    <row r="15" spans="3:25" x14ac:dyDescent="0.15">
      <c r="D15" s="1">
        <v>59</v>
      </c>
      <c r="E15" s="1" t="s">
        <v>50</v>
      </c>
      <c r="F15" s="1" t="s">
        <v>45</v>
      </c>
      <c r="G15" s="1" t="s">
        <v>51</v>
      </c>
      <c r="H15" s="1" t="s">
        <v>47</v>
      </c>
      <c r="I15" s="1">
        <v>29.622894287109375</v>
      </c>
      <c r="J15" s="1">
        <v>1</v>
      </c>
      <c r="K15" s="1">
        <v>81.941658020019531</v>
      </c>
      <c r="L15" s="1">
        <v>-3.5095999240875244</v>
      </c>
      <c r="M15" s="1">
        <v>79.170181274414063</v>
      </c>
      <c r="N15" s="1" t="s">
        <v>49</v>
      </c>
      <c r="O15" s="1">
        <v>61</v>
      </c>
      <c r="P15" s="1" t="s">
        <v>71</v>
      </c>
      <c r="Q15" s="1" t="s">
        <v>70</v>
      </c>
      <c r="R15" s="1" t="s">
        <v>51</v>
      </c>
      <c r="S15" s="1" t="s">
        <v>47</v>
      </c>
      <c r="T15" s="11">
        <v>33.065448760986328</v>
      </c>
      <c r="U15" s="1">
        <v>1</v>
      </c>
      <c r="V15" s="1">
        <v>77.850433349609375</v>
      </c>
      <c r="W15" s="1">
        <v>-0.44130000472068787</v>
      </c>
    </row>
    <row r="16" spans="3:25" x14ac:dyDescent="0.15">
      <c r="D16" s="1">
        <v>107</v>
      </c>
      <c r="E16" s="1" t="s">
        <v>52</v>
      </c>
      <c r="F16" s="1" t="s">
        <v>45</v>
      </c>
      <c r="G16" s="1" t="s">
        <v>51</v>
      </c>
      <c r="H16" s="1" t="s">
        <v>47</v>
      </c>
      <c r="I16" s="11">
        <v>28.442970275878906</v>
      </c>
      <c r="J16" s="1">
        <v>2</v>
      </c>
      <c r="K16" s="1">
        <v>81.941658020019531</v>
      </c>
      <c r="L16" s="1">
        <v>-3.5095999240875244</v>
      </c>
      <c r="M16" s="1">
        <v>79.170181274414063</v>
      </c>
      <c r="N16" s="1" t="s">
        <v>49</v>
      </c>
      <c r="O16" s="1">
        <v>109</v>
      </c>
      <c r="P16" s="1" t="s">
        <v>72</v>
      </c>
      <c r="Q16" s="1" t="s">
        <v>70</v>
      </c>
      <c r="R16" s="1" t="s">
        <v>51</v>
      </c>
      <c r="S16" s="1" t="s">
        <v>47</v>
      </c>
      <c r="T16" s="11">
        <v>32.977729797363281</v>
      </c>
      <c r="U16" s="1">
        <v>2</v>
      </c>
      <c r="V16" s="1">
        <v>77.850433349609375</v>
      </c>
      <c r="W16" s="1">
        <v>-0.44130000472068787</v>
      </c>
    </row>
    <row r="17" spans="3:23" x14ac:dyDescent="0.15">
      <c r="D17" s="1">
        <v>155</v>
      </c>
      <c r="E17" s="1" t="s">
        <v>53</v>
      </c>
      <c r="F17" s="1" t="s">
        <v>45</v>
      </c>
      <c r="G17" s="1" t="s">
        <v>51</v>
      </c>
      <c r="H17" s="1" t="s">
        <v>47</v>
      </c>
      <c r="I17" s="11">
        <v>27.474313735961914</v>
      </c>
      <c r="J17" s="1">
        <v>4</v>
      </c>
      <c r="K17" s="1">
        <v>81.941658020019531</v>
      </c>
      <c r="L17" s="1">
        <v>-3.5095999240875244</v>
      </c>
      <c r="M17" s="1">
        <v>79.0382080078125</v>
      </c>
      <c r="N17" s="1" t="s">
        <v>49</v>
      </c>
      <c r="O17" s="1">
        <v>157</v>
      </c>
      <c r="P17" s="1" t="s">
        <v>73</v>
      </c>
      <c r="Q17" s="1" t="s">
        <v>70</v>
      </c>
      <c r="R17" s="1" t="s">
        <v>51</v>
      </c>
      <c r="S17" s="1" t="s">
        <v>47</v>
      </c>
      <c r="T17" s="11">
        <v>32.969036102294922</v>
      </c>
      <c r="U17" s="1">
        <v>4</v>
      </c>
      <c r="V17" s="1">
        <v>77.850433349609375</v>
      </c>
      <c r="W17" s="1">
        <v>-0.44130000472068787</v>
      </c>
    </row>
    <row r="18" spans="3:23" x14ac:dyDescent="0.15">
      <c r="D18" s="1">
        <v>203</v>
      </c>
      <c r="E18" s="1" t="s">
        <v>54</v>
      </c>
      <c r="F18" s="1" t="s">
        <v>45</v>
      </c>
      <c r="G18" s="1" t="s">
        <v>51</v>
      </c>
      <c r="H18" s="1" t="s">
        <v>47</v>
      </c>
      <c r="I18" s="11">
        <v>26.240360260009766</v>
      </c>
      <c r="J18" s="1">
        <v>8</v>
      </c>
      <c r="K18" s="1">
        <v>81.941658020019531</v>
      </c>
      <c r="L18" s="1">
        <v>-3.5095999240875244</v>
      </c>
      <c r="M18" s="1" t="s">
        <v>49</v>
      </c>
      <c r="N18" s="1" t="s">
        <v>49</v>
      </c>
      <c r="O18" s="1">
        <v>205</v>
      </c>
      <c r="P18" s="1" t="s">
        <v>74</v>
      </c>
      <c r="Q18" s="1" t="s">
        <v>70</v>
      </c>
      <c r="R18" s="1" t="s">
        <v>51</v>
      </c>
      <c r="S18" s="1" t="s">
        <v>47</v>
      </c>
      <c r="T18" s="11">
        <v>32.975223541259766</v>
      </c>
      <c r="U18" s="1">
        <v>8</v>
      </c>
      <c r="V18" s="1">
        <v>77.850433349609375</v>
      </c>
      <c r="W18" s="1">
        <v>-0.44130000472068787</v>
      </c>
    </row>
    <row r="19" spans="3:23" x14ac:dyDescent="0.15">
      <c r="D19" s="1">
        <v>251</v>
      </c>
      <c r="E19" s="1" t="s">
        <v>55</v>
      </c>
      <c r="F19" s="1" t="s">
        <v>45</v>
      </c>
      <c r="G19" s="1" t="s">
        <v>51</v>
      </c>
      <c r="H19" s="1" t="s">
        <v>47</v>
      </c>
      <c r="I19" s="11">
        <v>25.103717803955078</v>
      </c>
      <c r="J19" s="1">
        <v>16</v>
      </c>
      <c r="K19" s="1">
        <v>81.809684753417969</v>
      </c>
      <c r="L19" s="1">
        <v>-3.5095999240875244</v>
      </c>
      <c r="M19" s="1" t="s">
        <v>49</v>
      </c>
      <c r="N19" s="1" t="s">
        <v>49</v>
      </c>
      <c r="O19" s="1">
        <v>253</v>
      </c>
      <c r="P19" s="1" t="s">
        <v>75</v>
      </c>
      <c r="Q19" s="1" t="s">
        <v>70</v>
      </c>
      <c r="R19" s="1" t="s">
        <v>51</v>
      </c>
      <c r="S19" s="1" t="s">
        <v>47</v>
      </c>
      <c r="T19" s="11">
        <v>32.737590789794922</v>
      </c>
      <c r="U19" s="1">
        <v>16</v>
      </c>
      <c r="V19" s="1">
        <v>77.850433349609375</v>
      </c>
      <c r="W19" s="1">
        <v>-0.44130000472068787</v>
      </c>
    </row>
    <row r="20" spans="3:23" x14ac:dyDescent="0.15">
      <c r="D20" s="1">
        <v>299</v>
      </c>
      <c r="E20" s="1" t="s">
        <v>56</v>
      </c>
      <c r="F20" s="1" t="s">
        <v>45</v>
      </c>
      <c r="G20" s="1" t="s">
        <v>51</v>
      </c>
      <c r="H20" s="1" t="s">
        <v>47</v>
      </c>
      <c r="I20" s="11">
        <v>24.077322006225586</v>
      </c>
      <c r="J20" s="1">
        <v>32</v>
      </c>
      <c r="K20" s="1">
        <v>81.809684753417969</v>
      </c>
      <c r="L20" s="1">
        <v>-3.5095999240875244</v>
      </c>
      <c r="M20" s="1" t="s">
        <v>49</v>
      </c>
      <c r="N20" s="1" t="s">
        <v>49</v>
      </c>
      <c r="O20" s="1">
        <v>301</v>
      </c>
      <c r="P20" s="1" t="s">
        <v>76</v>
      </c>
      <c r="Q20" s="1" t="s">
        <v>70</v>
      </c>
      <c r="R20" s="1" t="s">
        <v>51</v>
      </c>
      <c r="S20" s="1" t="s">
        <v>47</v>
      </c>
      <c r="T20" s="11">
        <v>32.354183197021484</v>
      </c>
      <c r="U20" s="1">
        <v>32</v>
      </c>
      <c r="V20" s="1">
        <v>77.850433349609375</v>
      </c>
      <c r="W20" s="1">
        <v>-0.44130000472068787</v>
      </c>
    </row>
    <row r="21" spans="3:23" x14ac:dyDescent="0.15">
      <c r="D21" s="1">
        <v>347</v>
      </c>
      <c r="E21" s="1" t="s">
        <v>57</v>
      </c>
      <c r="F21" s="1" t="s">
        <v>45</v>
      </c>
      <c r="G21" s="1" t="s">
        <v>51</v>
      </c>
      <c r="H21" s="1" t="s">
        <v>47</v>
      </c>
      <c r="I21" s="11">
        <v>23.462791442871094</v>
      </c>
      <c r="J21" s="1">
        <v>64</v>
      </c>
      <c r="K21" s="1">
        <v>81.809684753417969</v>
      </c>
      <c r="L21" s="1">
        <v>-3.5095999240875244</v>
      </c>
      <c r="M21" s="1" t="s">
        <v>49</v>
      </c>
      <c r="N21" s="1" t="s">
        <v>49</v>
      </c>
      <c r="O21" s="1">
        <v>349</v>
      </c>
      <c r="P21" s="1" t="s">
        <v>77</v>
      </c>
      <c r="Q21" s="1" t="s">
        <v>70</v>
      </c>
      <c r="R21" s="1" t="s">
        <v>51</v>
      </c>
      <c r="S21" s="1" t="s">
        <v>47</v>
      </c>
      <c r="T21" s="11">
        <v>32.318168640136719</v>
      </c>
      <c r="U21" s="1">
        <v>64</v>
      </c>
      <c r="V21" s="1">
        <v>77.850433349609375</v>
      </c>
      <c r="W21" s="1">
        <v>-0.44130000472068787</v>
      </c>
    </row>
    <row r="22" spans="3:23" x14ac:dyDescent="0.15">
      <c r="M22" s="1" t="s">
        <v>49</v>
      </c>
      <c r="N22" s="1" t="s">
        <v>49</v>
      </c>
    </row>
    <row r="23" spans="3:23" x14ac:dyDescent="0.15">
      <c r="M23" s="1" t="s">
        <v>49</v>
      </c>
      <c r="N23" s="1" t="s">
        <v>49</v>
      </c>
    </row>
    <row r="24" spans="3:23" x14ac:dyDescent="0.15">
      <c r="C24" s="1" t="s">
        <v>40</v>
      </c>
      <c r="M24" s="1" t="s">
        <v>49</v>
      </c>
      <c r="N24" s="1" t="s">
        <v>49</v>
      </c>
    </row>
    <row r="25" spans="3:23" x14ac:dyDescent="0.15">
      <c r="M25" s="1" t="s">
        <v>49</v>
      </c>
      <c r="N25" s="1" t="s">
        <v>49</v>
      </c>
    </row>
    <row r="26" spans="3:23" x14ac:dyDescent="0.15">
      <c r="M26" s="1" t="s">
        <v>49</v>
      </c>
      <c r="N26" s="1" t="s">
        <v>49</v>
      </c>
    </row>
    <row r="27" spans="3:23" x14ac:dyDescent="0.15">
      <c r="M27" s="1" t="s">
        <v>49</v>
      </c>
      <c r="N27" s="1" t="s">
        <v>49</v>
      </c>
    </row>
    <row r="28" spans="3:23" x14ac:dyDescent="0.15">
      <c r="M28" s="1" t="s">
        <v>49</v>
      </c>
      <c r="N28" s="1" t="s">
        <v>49</v>
      </c>
    </row>
    <row r="29" spans="3:23" x14ac:dyDescent="0.15">
      <c r="M29" s="1" t="s">
        <v>49</v>
      </c>
      <c r="N29" s="1" t="s">
        <v>49</v>
      </c>
    </row>
    <row r="30" spans="3:23" x14ac:dyDescent="0.15">
      <c r="M30" s="1" t="s">
        <v>49</v>
      </c>
      <c r="N30" s="1" t="s">
        <v>49</v>
      </c>
    </row>
    <row r="31" spans="3:23" x14ac:dyDescent="0.15">
      <c r="M31" s="1" t="s">
        <v>49</v>
      </c>
      <c r="N31" s="1" t="s">
        <v>49</v>
      </c>
    </row>
    <row r="32" spans="3:23" x14ac:dyDescent="0.15">
      <c r="M32" s="1" t="s">
        <v>49</v>
      </c>
      <c r="N32" s="1" t="s">
        <v>49</v>
      </c>
    </row>
    <row r="33" spans="3:14" x14ac:dyDescent="0.15">
      <c r="C33" s="1">
        <v>1</v>
      </c>
      <c r="M33" s="1" t="s">
        <v>49</v>
      </c>
      <c r="N33" s="1" t="s">
        <v>49</v>
      </c>
    </row>
    <row r="34" spans="3:14" x14ac:dyDescent="0.15">
      <c r="C34" s="1">
        <v>7</v>
      </c>
      <c r="M34" s="1" t="s">
        <v>49</v>
      </c>
      <c r="N34" s="1" t="s">
        <v>49</v>
      </c>
    </row>
    <row r="35" spans="3:14" x14ac:dyDescent="0.15">
      <c r="C35" s="1">
        <v>2</v>
      </c>
      <c r="M35" s="1" t="s">
        <v>49</v>
      </c>
      <c r="N35" s="1" t="s">
        <v>49</v>
      </c>
    </row>
    <row r="36" spans="3:14" x14ac:dyDescent="0.15">
      <c r="C36" s="1">
        <v>8</v>
      </c>
      <c r="M36" s="1" t="s">
        <v>49</v>
      </c>
      <c r="N36" s="1" t="s">
        <v>49</v>
      </c>
    </row>
    <row r="37" spans="3:14" x14ac:dyDescent="0.15">
      <c r="C37" s="1">
        <v>3</v>
      </c>
      <c r="M37" s="1" t="s">
        <v>49</v>
      </c>
      <c r="N37" s="1" t="s">
        <v>49</v>
      </c>
    </row>
    <row r="38" spans="3:14" x14ac:dyDescent="0.15">
      <c r="C38" s="1">
        <v>9</v>
      </c>
      <c r="M38" s="1" t="s">
        <v>49</v>
      </c>
      <c r="N38" s="1" t="s">
        <v>49</v>
      </c>
    </row>
    <row r="39" spans="3:14" x14ac:dyDescent="0.15">
      <c r="C39" s="1">
        <v>4</v>
      </c>
      <c r="M39" s="1" t="s">
        <v>49</v>
      </c>
      <c r="N39" s="1" t="s">
        <v>49</v>
      </c>
    </row>
    <row r="40" spans="3:14" x14ac:dyDescent="0.15">
      <c r="C40" s="1">
        <v>10</v>
      </c>
    </row>
    <row r="41" spans="3:14" x14ac:dyDescent="0.15">
      <c r="C41" s="1">
        <v>5</v>
      </c>
    </row>
    <row r="42" spans="3:14" x14ac:dyDescent="0.15">
      <c r="C42" s="1">
        <v>6</v>
      </c>
    </row>
  </sheetData>
  <sortState ref="C4:W21">
    <sortCondition ref="C4:C21"/>
  </sortState>
  <phoneticPr fontId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workbookViewId="0">
      <selection activeCell="G43" sqref="G43"/>
    </sheetView>
  </sheetViews>
  <sheetFormatPr defaultRowHeight="12.75" x14ac:dyDescent="0.15"/>
  <cols>
    <col min="1" max="10" width="9.140625" style="1"/>
    <col min="11" max="11" width="9.7109375" style="1" bestFit="1" customWidth="1"/>
    <col min="12" max="24" width="9.140625" style="1"/>
    <col min="25" max="25" width="5.140625" style="1" customWidth="1"/>
    <col min="26" max="28" width="9.140625" style="1"/>
    <col min="29" max="29" width="3.140625" style="1" customWidth="1"/>
    <col min="30" max="16384" width="9.140625" style="1"/>
  </cols>
  <sheetData>
    <row r="1" spans="1:16" x14ac:dyDescent="0.15">
      <c r="D1" s="1" t="s">
        <v>1</v>
      </c>
      <c r="G1" s="1" t="s">
        <v>2</v>
      </c>
      <c r="K1" s="1" t="s">
        <v>20</v>
      </c>
      <c r="L1" s="1" t="s">
        <v>0</v>
      </c>
      <c r="M1" s="1">
        <f>AVERAGE(K3:K4)</f>
        <v>36.736574492637104</v>
      </c>
    </row>
    <row r="2" spans="1:16" x14ac:dyDescent="0.15">
      <c r="D2" s="1" t="s">
        <v>16</v>
      </c>
      <c r="E2" s="1" t="s">
        <v>17</v>
      </c>
      <c r="F2" s="1" t="s">
        <v>18</v>
      </c>
      <c r="G2" s="1" t="s">
        <v>16</v>
      </c>
      <c r="H2" s="1" t="s">
        <v>17</v>
      </c>
      <c r="I2" s="1" t="s">
        <v>18</v>
      </c>
      <c r="K2" s="1" t="s">
        <v>19</v>
      </c>
      <c r="M2" s="1" t="s">
        <v>19</v>
      </c>
    </row>
    <row r="3" spans="1:16" x14ac:dyDescent="0.15">
      <c r="A3" s="12"/>
      <c r="B3" s="12"/>
      <c r="C3" s="31" t="s">
        <v>23</v>
      </c>
      <c r="D3" s="1" t="s">
        <v>58</v>
      </c>
      <c r="E3" s="1">
        <v>24.193862915039063</v>
      </c>
      <c r="F3" s="26">
        <v>32.839324951171875</v>
      </c>
      <c r="G3" s="1" t="s">
        <v>78</v>
      </c>
      <c r="H3" s="1">
        <v>31.888372421264648</v>
      </c>
      <c r="I3" s="26">
        <v>800.392333984375</v>
      </c>
      <c r="J3" s="2"/>
      <c r="K3" s="1">
        <f>I3/F3</f>
        <v>24.372983767920385</v>
      </c>
      <c r="M3" s="10">
        <f>K3/$M$1</f>
        <v>0.66345281519934085</v>
      </c>
      <c r="O3" s="1">
        <v>0.9</v>
      </c>
      <c r="P3" s="1">
        <v>0.66345281519934085</v>
      </c>
    </row>
    <row r="4" spans="1:16" x14ac:dyDescent="0.15">
      <c r="A4" s="12"/>
      <c r="B4" s="12"/>
      <c r="C4" s="31"/>
      <c r="D4" s="1" t="s">
        <v>61</v>
      </c>
      <c r="E4" s="1">
        <v>24.117977142333984</v>
      </c>
      <c r="F4" s="26">
        <v>34.515689849853516</v>
      </c>
      <c r="G4" s="1" t="s">
        <v>80</v>
      </c>
      <c r="H4" s="1">
        <v>31.744598388671875</v>
      </c>
      <c r="I4" s="26">
        <v>1694.72607421875</v>
      </c>
      <c r="J4" s="2"/>
      <c r="K4" s="1">
        <f>I4/F4</f>
        <v>49.100165217353826</v>
      </c>
      <c r="M4" s="10">
        <f>K4/$M$1</f>
        <v>1.3365471848006591</v>
      </c>
      <c r="O4" s="1">
        <v>1</v>
      </c>
      <c r="P4" s="1">
        <v>1.3365471848006591</v>
      </c>
    </row>
    <row r="5" spans="1:16" x14ac:dyDescent="0.15">
      <c r="B5" s="31" t="s">
        <v>41</v>
      </c>
      <c r="C5" s="31" t="s">
        <v>100</v>
      </c>
      <c r="D5" s="1" t="s">
        <v>63</v>
      </c>
      <c r="E5" s="1">
        <v>23.79243278503418</v>
      </c>
      <c r="F5" s="26">
        <v>42.734123229980469</v>
      </c>
      <c r="G5" s="1" t="s">
        <v>82</v>
      </c>
      <c r="H5" s="1">
        <v>32.776393890380859</v>
      </c>
      <c r="I5" s="26">
        <v>7.7806825637817383</v>
      </c>
      <c r="J5" s="2"/>
      <c r="K5" s="1">
        <f t="shared" ref="K5:K12" si="0">I5/F5</f>
        <v>0.18207188952745701</v>
      </c>
      <c r="M5" s="10">
        <f>K5/$M$1</f>
        <v>4.9561477095244307E-3</v>
      </c>
      <c r="N5" s="10"/>
      <c r="O5" s="28">
        <v>1.9</v>
      </c>
      <c r="P5" s="1">
        <v>4.9561477095244307E-3</v>
      </c>
    </row>
    <row r="6" spans="1:16" x14ac:dyDescent="0.15">
      <c r="B6" s="31"/>
      <c r="C6" s="31"/>
      <c r="D6" s="1" t="s">
        <v>65</v>
      </c>
      <c r="E6" s="1">
        <v>24.051315307617188</v>
      </c>
      <c r="F6" s="26">
        <v>36.058750152587891</v>
      </c>
      <c r="G6" s="1" t="s">
        <v>84</v>
      </c>
      <c r="H6" s="1">
        <v>33.035537719726563</v>
      </c>
      <c r="I6" s="26">
        <v>2.0127482414245605</v>
      </c>
      <c r="K6" s="1">
        <f t="shared" si="0"/>
        <v>5.5818580314273822E-2</v>
      </c>
      <c r="M6" s="10">
        <f t="shared" ref="M6:M12" si="1">K6/$M$1</f>
        <v>1.5194280110537037E-3</v>
      </c>
      <c r="O6" s="28">
        <v>2</v>
      </c>
      <c r="P6" s="1">
        <v>1.5194280110537037E-3</v>
      </c>
    </row>
    <row r="7" spans="1:16" x14ac:dyDescent="0.15">
      <c r="B7" s="31"/>
      <c r="C7" s="31" t="s">
        <v>102</v>
      </c>
      <c r="D7" s="1" t="s">
        <v>67</v>
      </c>
      <c r="E7" s="1">
        <v>23.966508865356445</v>
      </c>
      <c r="F7" s="26">
        <v>38.121925354003906</v>
      </c>
      <c r="G7" s="1" t="s">
        <v>86</v>
      </c>
      <c r="H7" s="1">
        <v>33.101158142089844</v>
      </c>
      <c r="I7" s="26">
        <v>1.4291949272155762</v>
      </c>
      <c r="K7" s="1">
        <f t="shared" si="0"/>
        <v>3.7490103501959388E-2</v>
      </c>
      <c r="M7" s="10">
        <f t="shared" si="1"/>
        <v>1.0205116840568058E-3</v>
      </c>
      <c r="O7" s="1">
        <v>2.9</v>
      </c>
      <c r="P7" s="1">
        <v>1.0205116840568058E-3</v>
      </c>
    </row>
    <row r="8" spans="1:16" x14ac:dyDescent="0.15">
      <c r="B8" s="31"/>
      <c r="C8" s="31"/>
      <c r="D8" s="1" t="s">
        <v>68</v>
      </c>
      <c r="E8" s="1">
        <v>23.879915237426758</v>
      </c>
      <c r="F8" s="26">
        <v>40.350429534912109</v>
      </c>
      <c r="G8" s="1" t="s">
        <v>87</v>
      </c>
      <c r="H8" s="1">
        <v>32.866043090820313</v>
      </c>
      <c r="I8" s="26">
        <v>4.8738226890563965</v>
      </c>
      <c r="K8" s="1">
        <f t="shared" si="0"/>
        <v>0.12078738058635669</v>
      </c>
      <c r="M8" s="10">
        <f t="shared" si="1"/>
        <v>3.2879325918252229E-3</v>
      </c>
      <c r="O8" s="1">
        <v>3</v>
      </c>
      <c r="P8" s="1">
        <v>3.2879325918252229E-3</v>
      </c>
    </row>
    <row r="9" spans="1:16" x14ac:dyDescent="0.15">
      <c r="B9" s="31"/>
      <c r="C9" s="31" t="s">
        <v>104</v>
      </c>
      <c r="D9" s="1" t="s">
        <v>60</v>
      </c>
      <c r="E9" s="1">
        <v>23.793666839599609</v>
      </c>
      <c r="F9" s="26">
        <v>42.699539184570313</v>
      </c>
      <c r="G9" s="1" t="s">
        <v>79</v>
      </c>
      <c r="H9" s="1">
        <v>32.658222198486328</v>
      </c>
      <c r="I9" s="26">
        <v>14.41446590423584</v>
      </c>
      <c r="K9" s="1">
        <f t="shared" si="0"/>
        <v>0.33757895704515184</v>
      </c>
      <c r="M9" s="10">
        <f t="shared" si="1"/>
        <v>9.1891789506071339E-3</v>
      </c>
      <c r="O9" s="1">
        <v>3.9</v>
      </c>
      <c r="P9" s="1">
        <v>9.1891789506071339E-3</v>
      </c>
    </row>
    <row r="10" spans="1:16" x14ac:dyDescent="0.15">
      <c r="B10" s="31"/>
      <c r="C10" s="31"/>
      <c r="D10" s="1" t="s">
        <v>62</v>
      </c>
      <c r="E10" s="1">
        <v>23.79254150390625</v>
      </c>
      <c r="F10" s="26">
        <v>42.731075286865234</v>
      </c>
      <c r="G10" s="1" t="s">
        <v>81</v>
      </c>
      <c r="H10" s="1">
        <v>32.731834411621094</v>
      </c>
      <c r="I10" s="26">
        <v>9.8172740936279297</v>
      </c>
      <c r="K10" s="1">
        <f t="shared" si="0"/>
        <v>0.22974554297363034</v>
      </c>
      <c r="M10" s="10">
        <f t="shared" si="1"/>
        <v>6.2538640618132997E-3</v>
      </c>
      <c r="O10" s="1">
        <v>4</v>
      </c>
      <c r="P10" s="1">
        <v>6.2538640618132997E-3</v>
      </c>
    </row>
    <row r="11" spans="1:16" x14ac:dyDescent="0.15">
      <c r="B11" s="31"/>
      <c r="C11" s="31" t="s">
        <v>106</v>
      </c>
      <c r="D11" s="1" t="s">
        <v>64</v>
      </c>
      <c r="E11" s="1">
        <v>23.810619354248047</v>
      </c>
      <c r="F11" s="26">
        <v>42.227252960205078</v>
      </c>
      <c r="G11" s="1" t="s">
        <v>83</v>
      </c>
      <c r="H11" s="1">
        <v>32.782245635986328</v>
      </c>
      <c r="I11" s="26">
        <v>7.5467061996459961</v>
      </c>
      <c r="K11" s="1">
        <f t="shared" si="0"/>
        <v>0.17871648451198102</v>
      </c>
      <c r="M11" s="10">
        <f t="shared" si="1"/>
        <v>4.8648108044967589E-3</v>
      </c>
      <c r="O11" s="1">
        <v>4.9000000000000004</v>
      </c>
      <c r="P11" s="1">
        <v>4.8648108044967589E-3</v>
      </c>
    </row>
    <row r="12" spans="1:16" x14ac:dyDescent="0.15">
      <c r="B12" s="31"/>
      <c r="C12" s="31"/>
      <c r="D12" s="1" t="s">
        <v>66</v>
      </c>
      <c r="E12" s="1">
        <v>24.028621673583984</v>
      </c>
      <c r="F12" s="26">
        <v>36.599643707275391</v>
      </c>
      <c r="G12" s="1" t="s">
        <v>85</v>
      </c>
      <c r="H12" s="1">
        <v>32.690258026123047</v>
      </c>
      <c r="I12" s="26">
        <v>12.195632934570313</v>
      </c>
      <c r="K12" s="1">
        <f t="shared" si="0"/>
        <v>0.33321725840041516</v>
      </c>
      <c r="M12" s="10">
        <f t="shared" si="1"/>
        <v>9.0704498991107611E-3</v>
      </c>
      <c r="O12" s="1">
        <v>5</v>
      </c>
      <c r="P12" s="1">
        <v>9.0704498991107611E-3</v>
      </c>
    </row>
    <row r="17" spans="2:30" x14ac:dyDescent="0.15">
      <c r="E17" s="1" t="s">
        <v>22</v>
      </c>
    </row>
    <row r="18" spans="2:30" x14ac:dyDescent="0.15">
      <c r="C18" s="13"/>
      <c r="D18" s="13" t="s">
        <v>42</v>
      </c>
      <c r="E18" s="27">
        <f>AVERAGE(M3:M4)</f>
        <v>1</v>
      </c>
    </row>
    <row r="19" spans="2:30" x14ac:dyDescent="0.15">
      <c r="C19" s="13" t="s">
        <v>41</v>
      </c>
      <c r="D19" s="13" t="s">
        <v>100</v>
      </c>
      <c r="E19" s="27">
        <f>AVERAGE(M5:M6)</f>
        <v>3.2377878602890672E-3</v>
      </c>
      <c r="Z19" s="1" t="s">
        <v>109</v>
      </c>
    </row>
    <row r="20" spans="2:30" x14ac:dyDescent="0.15">
      <c r="C20" s="13"/>
      <c r="D20" s="13" t="s">
        <v>107</v>
      </c>
      <c r="E20" s="27">
        <f>AVERAGE(M7:M8)</f>
        <v>2.1542221379410144E-3</v>
      </c>
      <c r="X20" s="1" t="s">
        <v>43</v>
      </c>
      <c r="Z20" s="1" t="s">
        <v>99</v>
      </c>
      <c r="AA20" s="1" t="s">
        <v>101</v>
      </c>
      <c r="AB20" s="1" t="s">
        <v>103</v>
      </c>
      <c r="AD20" s="1" t="s">
        <v>105</v>
      </c>
    </row>
    <row r="21" spans="2:30" x14ac:dyDescent="0.15">
      <c r="C21" s="13"/>
      <c r="D21" s="13" t="s">
        <v>104</v>
      </c>
      <c r="E21" s="27">
        <f>AVERAGE(M9:M10)</f>
        <v>7.7215215062102164E-3</v>
      </c>
      <c r="X21" s="1">
        <v>0</v>
      </c>
      <c r="Y21" s="1">
        <v>1</v>
      </c>
      <c r="Z21" s="1">
        <v>2</v>
      </c>
      <c r="AA21" s="1">
        <v>3</v>
      </c>
      <c r="AB21" s="1">
        <v>4</v>
      </c>
      <c r="AC21" s="1">
        <v>5</v>
      </c>
      <c r="AD21" s="1">
        <v>6</v>
      </c>
    </row>
    <row r="22" spans="2:30" x14ac:dyDescent="0.15">
      <c r="C22" s="13"/>
      <c r="D22" s="13" t="s">
        <v>108</v>
      </c>
      <c r="E22" s="27">
        <f>AVERAGE(M11:M12)</f>
        <v>6.9676303518037604E-3</v>
      </c>
      <c r="X22" s="1">
        <v>1</v>
      </c>
      <c r="Z22" s="1">
        <v>3.2377878602890672E-3</v>
      </c>
      <c r="AA22" s="1">
        <v>2.1542221379410144E-3</v>
      </c>
      <c r="AB22" s="1">
        <v>7.7215215062102164E-3</v>
      </c>
      <c r="AD22" s="1">
        <v>6.9676303518037604E-3</v>
      </c>
    </row>
    <row r="25" spans="2:30" x14ac:dyDescent="0.15">
      <c r="B25" s="12"/>
      <c r="C25" s="12"/>
    </row>
    <row r="26" spans="2:30" ht="20.25" x14ac:dyDescent="0.15">
      <c r="B26" s="12"/>
      <c r="C26" s="30"/>
    </row>
    <row r="27" spans="2:30" x14ac:dyDescent="0.15">
      <c r="B27" s="12"/>
    </row>
    <row r="28" spans="2:30" x14ac:dyDescent="0.15">
      <c r="B28" s="12"/>
      <c r="C28" s="1" t="s">
        <v>110</v>
      </c>
      <c r="D28" s="1" t="s">
        <v>111</v>
      </c>
    </row>
    <row r="29" spans="2:30" x14ac:dyDescent="0.15">
      <c r="B29" s="12"/>
      <c r="C29" s="1" t="s">
        <v>112</v>
      </c>
    </row>
    <row r="30" spans="2:30" x14ac:dyDescent="0.15">
      <c r="B30" s="12"/>
      <c r="C30" s="1" t="s">
        <v>116</v>
      </c>
      <c r="D30" s="1" t="s">
        <v>113</v>
      </c>
    </row>
    <row r="31" spans="2:30" x14ac:dyDescent="0.15">
      <c r="B31" s="12"/>
      <c r="D31" s="1" t="s">
        <v>114</v>
      </c>
    </row>
    <row r="32" spans="2:30" x14ac:dyDescent="0.15">
      <c r="D32" s="1" t="s">
        <v>115</v>
      </c>
    </row>
  </sheetData>
  <mergeCells count="6">
    <mergeCell ref="B5:B12"/>
    <mergeCell ref="C3:C4"/>
    <mergeCell ref="C5:C6"/>
    <mergeCell ref="C7:C8"/>
    <mergeCell ref="C9:C10"/>
    <mergeCell ref="C11:C12"/>
  </mergeCells>
  <phoneticPr fontId="1"/>
  <pageMargins left="0.7" right="0.7" top="0.75" bottom="0.75" header="0.3" footer="0.3"/>
  <pageSetup paperSize="9" scale="3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Nanodrop</vt:lpstr>
      <vt:lpstr>RawData</vt:lpstr>
      <vt:lpstr>Result</vt:lpstr>
    </vt:vector>
  </TitlesOfParts>
  <Company>Kowa Company, Ltd.,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E153104</dc:creator>
  <cp:lastModifiedBy>中村 勇斗</cp:lastModifiedBy>
  <cp:lastPrinted>2019-04-19T06:05:21Z</cp:lastPrinted>
  <dcterms:created xsi:type="dcterms:W3CDTF">2017-04-10T03:05:59Z</dcterms:created>
  <dcterms:modified xsi:type="dcterms:W3CDTF">2020-09-02T06:20:41Z</dcterms:modified>
</cp:coreProperties>
</file>