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e4083\Desktop\Insekt-habitat artikel 011216\Datasheets\Dryad\"/>
    </mc:Choice>
  </mc:AlternateContent>
  <bookViews>
    <workbookView xWindow="0" yWindow="0" windowWidth="23040" windowHeight="9408"/>
  </bookViews>
  <sheets>
    <sheet name="1.kuld" sheetId="1" r:id="rId1"/>
    <sheet name="2. kuld" sheetId="2" r:id="rId2"/>
    <sheet name="1+2 kuld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8" i="3" l="1"/>
  <c r="L78" i="3"/>
  <c r="O77" i="3"/>
  <c r="L77" i="3"/>
  <c r="O76" i="3"/>
  <c r="L76" i="3"/>
  <c r="O75" i="3"/>
  <c r="L75" i="3"/>
  <c r="O74" i="3"/>
  <c r="L74" i="3"/>
  <c r="O73" i="3"/>
  <c r="L73" i="3"/>
  <c r="O72" i="3"/>
  <c r="L72" i="3"/>
  <c r="O71" i="3"/>
  <c r="L71" i="3"/>
  <c r="O70" i="3"/>
  <c r="L70" i="3"/>
  <c r="O69" i="3"/>
  <c r="L69" i="3"/>
  <c r="O68" i="3"/>
  <c r="L68" i="3"/>
  <c r="L67" i="3"/>
  <c r="L66" i="3"/>
  <c r="L65" i="3"/>
  <c r="L64" i="3"/>
  <c r="L63" i="3"/>
  <c r="O62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O38" i="3"/>
  <c r="L38" i="3"/>
  <c r="L37" i="3"/>
  <c r="O36" i="3"/>
  <c r="L36" i="3"/>
  <c r="O35" i="3"/>
  <c r="L35" i="3"/>
  <c r="L34" i="3"/>
  <c r="O33" i="3"/>
  <c r="L33" i="3"/>
  <c r="O32" i="3"/>
  <c r="L32" i="3"/>
  <c r="L31" i="3"/>
  <c r="L30" i="3"/>
  <c r="O29" i="3"/>
  <c r="L29" i="3"/>
  <c r="L28" i="3"/>
  <c r="O27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O45" i="2"/>
  <c r="L45" i="2"/>
  <c r="O44" i="2"/>
  <c r="L44" i="2"/>
  <c r="O43" i="2"/>
  <c r="L43" i="2"/>
  <c r="O42" i="2"/>
  <c r="L42" i="2"/>
  <c r="O41" i="2"/>
  <c r="L41" i="2"/>
  <c r="O40" i="2"/>
  <c r="L40" i="2"/>
  <c r="O39" i="2"/>
  <c r="L39" i="2"/>
  <c r="O38" i="2"/>
  <c r="L38" i="2"/>
  <c r="O37" i="2"/>
  <c r="L37" i="2"/>
  <c r="O36" i="2"/>
  <c r="L36" i="2"/>
  <c r="O35" i="2"/>
  <c r="L35" i="2"/>
  <c r="L34" i="2"/>
  <c r="L33" i="2"/>
  <c r="L32" i="2"/>
  <c r="L31" i="2"/>
  <c r="L30" i="2"/>
  <c r="O29" i="2"/>
  <c r="L29" i="2"/>
  <c r="L28" i="2"/>
  <c r="L27" i="2"/>
  <c r="L20" i="2"/>
  <c r="O19" i="2"/>
  <c r="L19" i="2"/>
  <c r="L18" i="2"/>
  <c r="O17" i="2"/>
  <c r="L17" i="2"/>
  <c r="O16" i="2"/>
  <c r="L16" i="2"/>
  <c r="L15" i="2"/>
  <c r="O14" i="2"/>
  <c r="L14" i="2"/>
  <c r="O13" i="2"/>
  <c r="L13" i="2"/>
  <c r="L12" i="2"/>
  <c r="L11" i="2"/>
  <c r="O10" i="2"/>
  <c r="L10" i="2"/>
  <c r="L9" i="2"/>
  <c r="O8" i="2"/>
  <c r="L8" i="2"/>
  <c r="L7" i="2"/>
  <c r="L6" i="2"/>
  <c r="L5" i="2"/>
  <c r="L47" i="1" l="1"/>
  <c r="L24" i="1"/>
  <c r="L45" i="1" l="1"/>
  <c r="L46" i="1"/>
  <c r="L40" i="1"/>
  <c r="L44" i="1"/>
  <c r="L39" i="1"/>
  <c r="L42" i="1"/>
  <c r="L36" i="1"/>
  <c r="L41" i="1"/>
  <c r="L43" i="1"/>
  <c r="L38" i="1"/>
  <c r="L37" i="1"/>
  <c r="L35" i="1"/>
  <c r="L34" i="1"/>
  <c r="L33" i="1"/>
  <c r="L32" i="1"/>
  <c r="L31" i="1"/>
  <c r="L30" i="1"/>
  <c r="L29" i="1"/>
  <c r="L28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<sst xmlns="http://schemas.openxmlformats.org/spreadsheetml/2006/main" count="655" uniqueCount="186">
  <si>
    <t>Habitat</t>
  </si>
  <si>
    <t>RedeID</t>
  </si>
  <si>
    <t>Dato</t>
  </si>
  <si>
    <t>Tid</t>
  </si>
  <si>
    <t>BY</t>
  </si>
  <si>
    <t>PERIFERI</t>
  </si>
  <si>
    <t>Antal unger</t>
  </si>
  <si>
    <t>K44</t>
  </si>
  <si>
    <t>16.06.15</t>
  </si>
  <si>
    <t>15.22-16.22</t>
  </si>
  <si>
    <t>K47</t>
  </si>
  <si>
    <t>01.07.15</t>
  </si>
  <si>
    <t>11.08-12.08</t>
  </si>
  <si>
    <t>Bro31 G3</t>
  </si>
  <si>
    <t>30.06.15</t>
  </si>
  <si>
    <t>9.36-10.36</t>
  </si>
  <si>
    <t>Bro31 G5</t>
  </si>
  <si>
    <t>Bro31 K39</t>
  </si>
  <si>
    <t>Møl60 K93</t>
  </si>
  <si>
    <t>9.13-10.13</t>
  </si>
  <si>
    <t>Møl44 G1</t>
  </si>
  <si>
    <t>02.07.15</t>
  </si>
  <si>
    <t>10.24-11.24</t>
  </si>
  <si>
    <t>Møl24 N1</t>
  </si>
  <si>
    <t>05.07.15</t>
  </si>
  <si>
    <t>11.49-12.49</t>
  </si>
  <si>
    <t>Antal fordringer/h</t>
  </si>
  <si>
    <t>Fodring/unge*h</t>
  </si>
  <si>
    <t>Møl95 G1</t>
  </si>
  <si>
    <t>15.06.15</t>
  </si>
  <si>
    <t>13.32-14.32</t>
  </si>
  <si>
    <t>Møl64 G1</t>
  </si>
  <si>
    <t>21.06.15</t>
  </si>
  <si>
    <t>13.08-14.08</t>
  </si>
  <si>
    <t>Møl36 G1</t>
  </si>
  <si>
    <t>11.44-12.44</t>
  </si>
  <si>
    <t>Møl70 K123</t>
  </si>
  <si>
    <t>11.47-12.47</t>
  </si>
  <si>
    <t>Møl76 G1</t>
  </si>
  <si>
    <t>13.11-14.11</t>
  </si>
  <si>
    <t>13.07-14.07</t>
  </si>
  <si>
    <t>Havn G1</t>
  </si>
  <si>
    <t>13.15-14.15</t>
  </si>
  <si>
    <t>Kloster G1</t>
  </si>
  <si>
    <t>14.43-15.43</t>
  </si>
  <si>
    <t>Kloster G2</t>
  </si>
  <si>
    <t>Skat18 G1</t>
  </si>
  <si>
    <t>20.06.15</t>
  </si>
  <si>
    <t>10.57-11.57</t>
  </si>
  <si>
    <t>Kull4 N1</t>
  </si>
  <si>
    <t>11.21-12.21</t>
  </si>
  <si>
    <t>22.06.15</t>
  </si>
  <si>
    <t>14.20-15.20</t>
  </si>
  <si>
    <t>BO K119</t>
  </si>
  <si>
    <t>29.06.15</t>
  </si>
  <si>
    <t>14.45-15.45</t>
  </si>
  <si>
    <t>12.07-13.07</t>
  </si>
  <si>
    <t>Tennis K31</t>
  </si>
  <si>
    <t>13.12-14.12</t>
  </si>
  <si>
    <t>Tennis K100</t>
  </si>
  <si>
    <t>04.07.15</t>
  </si>
  <si>
    <t>Idræt K16</t>
  </si>
  <si>
    <t>23.06.15</t>
  </si>
  <si>
    <t>13.04-14.04</t>
  </si>
  <si>
    <t>Idræt K14</t>
  </si>
  <si>
    <t>14.19-15.19</t>
  </si>
  <si>
    <t>Idræt G1</t>
  </si>
  <si>
    <t>12.55-13.55</t>
  </si>
  <si>
    <t>Prod K113</t>
  </si>
  <si>
    <t>13.20-14.20</t>
  </si>
  <si>
    <t>Prod K111</t>
  </si>
  <si>
    <t>Prod K110</t>
  </si>
  <si>
    <t>13.10-14.10</t>
  </si>
  <si>
    <t>Prod K108</t>
  </si>
  <si>
    <t>Prod K144</t>
  </si>
  <si>
    <t>13.21-14.21</t>
  </si>
  <si>
    <t>Prod K106</t>
  </si>
  <si>
    <t>Prod K143</t>
  </si>
  <si>
    <t>14.47-15.47</t>
  </si>
  <si>
    <t>Prod K114</t>
  </si>
  <si>
    <t>Prod 1 G1</t>
  </si>
  <si>
    <t>28.06.15</t>
  </si>
  <si>
    <t>15.41-16.41</t>
  </si>
  <si>
    <t>Prod K142</t>
  </si>
  <si>
    <t>14.14-15.14</t>
  </si>
  <si>
    <t>Prod2 N1loft</t>
  </si>
  <si>
    <t>15.40-16.40</t>
  </si>
  <si>
    <t>Føtex1</t>
  </si>
  <si>
    <t>07.07.15</t>
  </si>
  <si>
    <t>Prod1 Ude1</t>
  </si>
  <si>
    <t>12.58-13.58</t>
  </si>
  <si>
    <t>10.39-11.39</t>
  </si>
  <si>
    <t>Vind (m/s)</t>
  </si>
  <si>
    <t>Temp (oC)</t>
  </si>
  <si>
    <t>Alder (d)</t>
  </si>
  <si>
    <t>Antal insekter plade 1</t>
  </si>
  <si>
    <t>Antal insekter plade 2</t>
  </si>
  <si>
    <t>Gennemsnit af plade 1 og 2</t>
  </si>
  <si>
    <t>GYM K</t>
  </si>
  <si>
    <t>RYT K</t>
  </si>
  <si>
    <t>Fodringsrater og insekttætheder - Svendborg juni/juli 2015 - Peter Teglhøj</t>
  </si>
  <si>
    <t>Dag 1 Maj = 1</t>
  </si>
  <si>
    <t>Kontinuert tid</t>
  </si>
  <si>
    <t>Rededage</t>
  </si>
  <si>
    <t>Kull2 K47</t>
  </si>
  <si>
    <t>Svendborg juli/august 2015 Peter Teglhøj</t>
  </si>
  <si>
    <t>(2 kuld)</t>
  </si>
  <si>
    <t>BRO31 G2</t>
  </si>
  <si>
    <t>19.08.15</t>
  </si>
  <si>
    <t>9.34-10.34</t>
  </si>
  <si>
    <t>BRO31 K38</t>
  </si>
  <si>
    <t>BRO31 G6</t>
  </si>
  <si>
    <t>KLOS G3</t>
  </si>
  <si>
    <t>13.08.15</t>
  </si>
  <si>
    <t>16.23-17.23</t>
  </si>
  <si>
    <t>døde</t>
  </si>
  <si>
    <t>KLOS G2</t>
  </si>
  <si>
    <t>03.08.15</t>
  </si>
  <si>
    <t>10.07-11.07</t>
  </si>
  <si>
    <t>BRO5 G1</t>
  </si>
  <si>
    <t>12.08.15</t>
  </si>
  <si>
    <t>14.31-15.31</t>
  </si>
  <si>
    <t>MØL64 G1</t>
  </si>
  <si>
    <t>11.02-12.02</t>
  </si>
  <si>
    <t>MØL64 G3</t>
  </si>
  <si>
    <t>MØL36 G1</t>
  </si>
  <si>
    <t>22.08.15</t>
  </si>
  <si>
    <t>8.50-9.50</t>
  </si>
  <si>
    <t>MØL24 N1</t>
  </si>
  <si>
    <t>29.08.15</t>
  </si>
  <si>
    <t>14.09-15.09</t>
  </si>
  <si>
    <t>SKAT 18 N1</t>
  </si>
  <si>
    <t>02.08.15</t>
  </si>
  <si>
    <t>9.37-10.37</t>
  </si>
  <si>
    <t>MØL 70 K123</t>
  </si>
  <si>
    <t>16.08.15</t>
  </si>
  <si>
    <t>13.39-14.39</t>
  </si>
  <si>
    <t>Havnen N1</t>
  </si>
  <si>
    <t>21.08.15</t>
  </si>
  <si>
    <t>14.40-15.40</t>
  </si>
  <si>
    <t>MØL60 G1</t>
  </si>
  <si>
    <t>8.06-9.06</t>
  </si>
  <si>
    <t>MØL 37 K??</t>
  </si>
  <si>
    <t>02.09.15</t>
  </si>
  <si>
    <t>Fyns Amtsavis G1</t>
  </si>
  <si>
    <t>04.08.15</t>
  </si>
  <si>
    <t>PROD K105</t>
  </si>
  <si>
    <t>01.08.15</t>
  </si>
  <si>
    <t>11.20-12.20</t>
  </si>
  <si>
    <t>PROD K109</t>
  </si>
  <si>
    <t>PROD 2 K116</t>
  </si>
  <si>
    <t>05.08.15</t>
  </si>
  <si>
    <t>10.16-11.16</t>
  </si>
  <si>
    <t>RYT G1</t>
  </si>
  <si>
    <t>11.30-12.30</t>
  </si>
  <si>
    <t>PROD K110</t>
  </si>
  <si>
    <t>12.35-13.35</t>
  </si>
  <si>
    <t>BOST RYT K117</t>
  </si>
  <si>
    <t>10.08.15</t>
  </si>
  <si>
    <t>12.19-13.19</t>
  </si>
  <si>
    <t>PROD 2 N1</t>
  </si>
  <si>
    <t>13.16-14.16</t>
  </si>
  <si>
    <t>PROD 2 G1</t>
  </si>
  <si>
    <t>14.30-15.30</t>
  </si>
  <si>
    <t>PROD 1 N1</t>
  </si>
  <si>
    <t>09.08.15</t>
  </si>
  <si>
    <t>9.56-10.56</t>
  </si>
  <si>
    <t>GYM K??</t>
  </si>
  <si>
    <t>15.53-16.53</t>
  </si>
  <si>
    <t>PROD K108</t>
  </si>
  <si>
    <t>10.29-11.29</t>
  </si>
  <si>
    <t>PROD1 G1</t>
  </si>
  <si>
    <t>IDR K13</t>
  </si>
  <si>
    <t>20.08.15</t>
  </si>
  <si>
    <t>16.50-17.50</t>
  </si>
  <si>
    <t>IDR K23</t>
  </si>
  <si>
    <t>10.10-11.10</t>
  </si>
  <si>
    <t>Prod 1 N2</t>
  </si>
  <si>
    <t>10.02-11.02</t>
  </si>
  <si>
    <t>K100 Tennis</t>
  </si>
  <si>
    <t>15.32-16.32</t>
  </si>
  <si>
    <t>Prod 1 Ude 1</t>
  </si>
  <si>
    <t>Prod 2 N2</t>
  </si>
  <si>
    <t>16.10-17.10</t>
  </si>
  <si>
    <t>Prod 3 G1</t>
  </si>
  <si>
    <t>11.43-12.43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</si>
</sst>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110" zoomScaleNormal="110" workbookViewId="0">
      <selection activeCell="M5" sqref="M5"/>
    </sheetView>
  </sheetViews>
  <sheetFormatPr defaultRowHeight="14.4" x14ac:dyDescent="0.3"/>
  <cols>
    <col min="1" max="1" width="13.33203125" customWidth="1"/>
    <col min="2" max="3" width="14.88671875" customWidth="1"/>
    <col min="4" max="4" width="11.33203125" customWidth="1"/>
    <col min="5" max="5" width="15.44140625" customWidth="1"/>
    <col min="6" max="6" width="12.33203125" customWidth="1"/>
    <col min="7" max="7" width="11.44140625" customWidth="1"/>
    <col min="8" max="8" width="11.88671875" customWidth="1"/>
    <col min="10" max="10" width="11.44140625" customWidth="1"/>
    <col min="11" max="11" width="16.5546875" customWidth="1"/>
    <col min="12" max="12" width="15.5546875" customWidth="1"/>
    <col min="13" max="13" width="22.6640625" customWidth="1"/>
    <col min="14" max="14" width="20.109375" customWidth="1"/>
    <col min="15" max="15" width="29.6640625" customWidth="1"/>
    <col min="16" max="16" width="13.44140625" customWidth="1"/>
  </cols>
  <sheetData>
    <row r="1" spans="1:16" x14ac:dyDescent="0.3">
      <c r="A1" s="1" t="s">
        <v>100</v>
      </c>
      <c r="B1" s="1"/>
      <c r="C1" s="1"/>
      <c r="D1" s="1"/>
      <c r="E1" s="1"/>
      <c r="F1" s="1"/>
      <c r="G1" s="1"/>
    </row>
    <row r="3" spans="1:16" x14ac:dyDescent="0.3">
      <c r="A3" s="1" t="s">
        <v>0</v>
      </c>
      <c r="B3" s="1" t="s">
        <v>1</v>
      </c>
      <c r="C3" s="1" t="s">
        <v>101</v>
      </c>
      <c r="D3" s="1" t="s">
        <v>2</v>
      </c>
      <c r="E3" s="1" t="s">
        <v>102</v>
      </c>
      <c r="F3" s="1" t="s">
        <v>3</v>
      </c>
      <c r="G3" s="1" t="s">
        <v>93</v>
      </c>
      <c r="H3" s="1" t="s">
        <v>92</v>
      </c>
      <c r="I3" s="1" t="s">
        <v>94</v>
      </c>
      <c r="J3" s="1" t="s">
        <v>6</v>
      </c>
      <c r="K3" s="1" t="s">
        <v>26</v>
      </c>
      <c r="L3" s="1" t="s">
        <v>27</v>
      </c>
      <c r="M3" s="1" t="s">
        <v>95</v>
      </c>
      <c r="N3" s="1" t="s">
        <v>96</v>
      </c>
      <c r="O3" s="1" t="s">
        <v>97</v>
      </c>
      <c r="P3" s="1" t="s">
        <v>103</v>
      </c>
    </row>
    <row r="4" spans="1:1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3">
      <c r="A5" t="s">
        <v>4</v>
      </c>
      <c r="B5" t="s">
        <v>7</v>
      </c>
      <c r="C5">
        <v>47</v>
      </c>
      <c r="D5" t="s">
        <v>8</v>
      </c>
      <c r="E5">
        <v>15.86</v>
      </c>
      <c r="F5" t="s">
        <v>9</v>
      </c>
      <c r="G5">
        <v>13</v>
      </c>
      <c r="H5">
        <v>5</v>
      </c>
      <c r="I5">
        <v>19</v>
      </c>
      <c r="J5">
        <v>1</v>
      </c>
      <c r="K5">
        <v>8</v>
      </c>
      <c r="L5">
        <v>8</v>
      </c>
      <c r="M5">
        <v>1</v>
      </c>
      <c r="N5">
        <v>2</v>
      </c>
      <c r="O5">
        <v>1.5</v>
      </c>
      <c r="P5">
        <v>22</v>
      </c>
    </row>
    <row r="6" spans="1:16" x14ac:dyDescent="0.3">
      <c r="A6" t="s">
        <v>4</v>
      </c>
      <c r="B6" t="s">
        <v>10</v>
      </c>
      <c r="C6">
        <v>62</v>
      </c>
      <c r="D6" t="s">
        <v>11</v>
      </c>
      <c r="E6">
        <v>11.63</v>
      </c>
      <c r="F6" t="s">
        <v>12</v>
      </c>
      <c r="G6">
        <v>21.5</v>
      </c>
      <c r="H6">
        <v>4</v>
      </c>
      <c r="I6">
        <v>15</v>
      </c>
      <c r="J6">
        <v>5</v>
      </c>
      <c r="K6">
        <v>33</v>
      </c>
      <c r="L6">
        <f t="shared" ref="L6:L24" si="0" xml:space="preserve"> (K6/J6)</f>
        <v>6.6</v>
      </c>
      <c r="M6">
        <v>3</v>
      </c>
      <c r="N6">
        <v>4</v>
      </c>
      <c r="O6">
        <v>3.5</v>
      </c>
      <c r="P6">
        <v>21</v>
      </c>
    </row>
    <row r="7" spans="1:16" x14ac:dyDescent="0.3">
      <c r="A7" t="s">
        <v>4</v>
      </c>
      <c r="B7" t="s">
        <v>13</v>
      </c>
      <c r="C7">
        <v>61</v>
      </c>
      <c r="D7" t="s">
        <v>14</v>
      </c>
      <c r="E7">
        <v>10.1</v>
      </c>
      <c r="F7" t="s">
        <v>15</v>
      </c>
      <c r="G7">
        <v>16.100000000000001</v>
      </c>
      <c r="H7">
        <v>5</v>
      </c>
      <c r="I7">
        <v>20</v>
      </c>
      <c r="J7">
        <v>3</v>
      </c>
      <c r="K7">
        <v>25</v>
      </c>
      <c r="L7">
        <f t="shared" si="0"/>
        <v>8.3333333333333339</v>
      </c>
      <c r="M7">
        <v>3</v>
      </c>
      <c r="N7">
        <v>3</v>
      </c>
      <c r="O7">
        <v>3</v>
      </c>
      <c r="P7">
        <v>22</v>
      </c>
    </row>
    <row r="8" spans="1:16" x14ac:dyDescent="0.3">
      <c r="A8" t="s">
        <v>4</v>
      </c>
      <c r="B8" t="s">
        <v>16</v>
      </c>
      <c r="C8">
        <v>61</v>
      </c>
      <c r="D8" t="s">
        <v>14</v>
      </c>
      <c r="E8">
        <v>10.1</v>
      </c>
      <c r="F8" t="s">
        <v>15</v>
      </c>
      <c r="G8">
        <v>16.100000000000001</v>
      </c>
      <c r="H8">
        <v>5</v>
      </c>
      <c r="I8">
        <v>15</v>
      </c>
      <c r="J8">
        <v>3</v>
      </c>
      <c r="K8">
        <v>23</v>
      </c>
      <c r="L8">
        <f t="shared" si="0"/>
        <v>7.666666666666667</v>
      </c>
      <c r="M8">
        <v>4</v>
      </c>
      <c r="N8">
        <v>1</v>
      </c>
      <c r="O8">
        <v>2.5</v>
      </c>
      <c r="P8">
        <v>21</v>
      </c>
    </row>
    <row r="9" spans="1:16" x14ac:dyDescent="0.3">
      <c r="A9" t="s">
        <v>4</v>
      </c>
      <c r="B9" t="s">
        <v>17</v>
      </c>
      <c r="C9">
        <v>61</v>
      </c>
      <c r="D9" t="s">
        <v>14</v>
      </c>
      <c r="E9">
        <v>10.1</v>
      </c>
      <c r="F9" t="s">
        <v>15</v>
      </c>
      <c r="G9">
        <v>16.100000000000001</v>
      </c>
      <c r="H9">
        <v>5</v>
      </c>
      <c r="I9">
        <v>12</v>
      </c>
      <c r="J9">
        <v>5</v>
      </c>
      <c r="K9">
        <v>26</v>
      </c>
      <c r="L9">
        <f t="shared" si="0"/>
        <v>5.2</v>
      </c>
      <c r="M9">
        <v>4</v>
      </c>
      <c r="N9">
        <v>3</v>
      </c>
      <c r="O9">
        <v>3.5</v>
      </c>
      <c r="P9">
        <v>19</v>
      </c>
    </row>
    <row r="10" spans="1:16" x14ac:dyDescent="0.3">
      <c r="A10" t="s">
        <v>4</v>
      </c>
      <c r="B10" t="s">
        <v>18</v>
      </c>
      <c r="C10">
        <v>62</v>
      </c>
      <c r="D10" t="s">
        <v>11</v>
      </c>
      <c r="E10">
        <v>9.5500000000000007</v>
      </c>
      <c r="F10" t="s">
        <v>19</v>
      </c>
      <c r="G10">
        <v>20.3</v>
      </c>
      <c r="H10">
        <v>3</v>
      </c>
      <c r="I10">
        <v>15</v>
      </c>
      <c r="J10">
        <v>5</v>
      </c>
      <c r="K10">
        <v>45</v>
      </c>
      <c r="L10">
        <f t="shared" si="0"/>
        <v>9</v>
      </c>
      <c r="M10">
        <v>10</v>
      </c>
      <c r="N10">
        <v>17</v>
      </c>
      <c r="O10">
        <v>13.5</v>
      </c>
      <c r="P10">
        <v>23</v>
      </c>
    </row>
    <row r="11" spans="1:16" x14ac:dyDescent="0.3">
      <c r="A11" t="s">
        <v>4</v>
      </c>
      <c r="B11" t="s">
        <v>20</v>
      </c>
      <c r="C11">
        <v>63</v>
      </c>
      <c r="D11" t="s">
        <v>21</v>
      </c>
      <c r="E11">
        <v>10.9</v>
      </c>
      <c r="F11" t="s">
        <v>22</v>
      </c>
      <c r="G11">
        <v>24.3</v>
      </c>
      <c r="H11">
        <v>5</v>
      </c>
      <c r="I11">
        <v>16</v>
      </c>
      <c r="J11">
        <v>5</v>
      </c>
      <c r="K11">
        <v>25</v>
      </c>
      <c r="L11">
        <f t="shared" si="0"/>
        <v>5</v>
      </c>
      <c r="M11">
        <v>8</v>
      </c>
      <c r="N11">
        <v>4</v>
      </c>
      <c r="O11">
        <v>6</v>
      </c>
      <c r="P11">
        <v>23</v>
      </c>
    </row>
    <row r="12" spans="1:16" x14ac:dyDescent="0.3">
      <c r="A12" t="s">
        <v>4</v>
      </c>
      <c r="B12" t="s">
        <v>23</v>
      </c>
      <c r="C12">
        <v>66</v>
      </c>
      <c r="D12" t="s">
        <v>24</v>
      </c>
      <c r="E12">
        <v>12.32</v>
      </c>
      <c r="F12" t="s">
        <v>25</v>
      </c>
      <c r="G12">
        <v>28.4</v>
      </c>
      <c r="H12">
        <v>3</v>
      </c>
      <c r="I12">
        <v>13</v>
      </c>
      <c r="J12">
        <v>4</v>
      </c>
      <c r="K12">
        <v>30</v>
      </c>
      <c r="L12">
        <f t="shared" si="0"/>
        <v>7.5</v>
      </c>
      <c r="M12">
        <v>5</v>
      </c>
      <c r="N12">
        <v>6</v>
      </c>
      <c r="O12">
        <v>5.5</v>
      </c>
      <c r="P12">
        <v>21</v>
      </c>
    </row>
    <row r="13" spans="1:16" x14ac:dyDescent="0.3">
      <c r="A13" t="s">
        <v>4</v>
      </c>
      <c r="B13" t="s">
        <v>28</v>
      </c>
      <c r="C13">
        <v>46</v>
      </c>
      <c r="D13" t="s">
        <v>29</v>
      </c>
      <c r="E13">
        <v>14.03</v>
      </c>
      <c r="F13" t="s">
        <v>30</v>
      </c>
      <c r="G13">
        <v>16</v>
      </c>
      <c r="H13">
        <v>5</v>
      </c>
      <c r="I13">
        <v>20</v>
      </c>
      <c r="J13">
        <v>3</v>
      </c>
      <c r="K13">
        <v>21</v>
      </c>
      <c r="L13">
        <f t="shared" si="0"/>
        <v>7</v>
      </c>
      <c r="M13">
        <v>1</v>
      </c>
      <c r="N13">
        <v>2</v>
      </c>
      <c r="O13">
        <v>1.5</v>
      </c>
      <c r="P13">
        <v>20</v>
      </c>
    </row>
    <row r="14" spans="1:16" x14ac:dyDescent="0.3">
      <c r="A14" t="s">
        <v>4</v>
      </c>
      <c r="B14" t="s">
        <v>31</v>
      </c>
      <c r="C14">
        <v>52</v>
      </c>
      <c r="D14" t="s">
        <v>32</v>
      </c>
      <c r="E14">
        <v>13.63</v>
      </c>
      <c r="F14" t="s">
        <v>33</v>
      </c>
      <c r="G14">
        <v>14.7</v>
      </c>
      <c r="H14">
        <v>3</v>
      </c>
      <c r="I14">
        <v>12</v>
      </c>
      <c r="J14">
        <v>5</v>
      </c>
      <c r="K14">
        <v>72</v>
      </c>
      <c r="L14">
        <f t="shared" si="0"/>
        <v>14.4</v>
      </c>
      <c r="M14">
        <v>14</v>
      </c>
      <c r="N14">
        <v>2</v>
      </c>
      <c r="O14">
        <v>8</v>
      </c>
      <c r="P14">
        <v>22</v>
      </c>
    </row>
    <row r="15" spans="1:16" x14ac:dyDescent="0.3">
      <c r="A15" t="s">
        <v>4</v>
      </c>
      <c r="B15" t="s">
        <v>34</v>
      </c>
      <c r="C15">
        <v>63</v>
      </c>
      <c r="D15" t="s">
        <v>21</v>
      </c>
      <c r="E15">
        <v>12.23</v>
      </c>
      <c r="F15" t="s">
        <v>35</v>
      </c>
      <c r="G15">
        <v>25.3</v>
      </c>
      <c r="H15">
        <v>6</v>
      </c>
      <c r="I15">
        <v>21</v>
      </c>
      <c r="J15">
        <v>3</v>
      </c>
      <c r="K15">
        <v>30</v>
      </c>
      <c r="L15">
        <f t="shared" si="0"/>
        <v>10</v>
      </c>
      <c r="M15">
        <v>5</v>
      </c>
      <c r="N15">
        <v>4</v>
      </c>
      <c r="O15">
        <v>4.5</v>
      </c>
    </row>
    <row r="16" spans="1:16" x14ac:dyDescent="0.3">
      <c r="A16" t="s">
        <v>4</v>
      </c>
      <c r="B16" t="s">
        <v>36</v>
      </c>
      <c r="C16">
        <v>52</v>
      </c>
      <c r="D16" t="s">
        <v>32</v>
      </c>
      <c r="E16">
        <v>12.28</v>
      </c>
      <c r="F16" t="s">
        <v>37</v>
      </c>
      <c r="G16">
        <v>12.9</v>
      </c>
      <c r="H16">
        <v>3</v>
      </c>
      <c r="I16">
        <v>15</v>
      </c>
      <c r="J16">
        <v>3</v>
      </c>
      <c r="K16">
        <v>17</v>
      </c>
      <c r="L16">
        <f t="shared" si="0"/>
        <v>5.666666666666667</v>
      </c>
      <c r="M16">
        <v>0</v>
      </c>
      <c r="N16">
        <v>2</v>
      </c>
      <c r="O16">
        <v>1</v>
      </c>
      <c r="P16">
        <v>22</v>
      </c>
    </row>
    <row r="17" spans="1:16" x14ac:dyDescent="0.3">
      <c r="A17" t="s">
        <v>4</v>
      </c>
      <c r="B17" t="s">
        <v>38</v>
      </c>
      <c r="C17">
        <v>63</v>
      </c>
      <c r="D17" t="s">
        <v>21</v>
      </c>
      <c r="E17">
        <v>13.68</v>
      </c>
      <c r="F17" t="s">
        <v>39</v>
      </c>
      <c r="G17">
        <v>25.8</v>
      </c>
      <c r="H17">
        <v>6</v>
      </c>
      <c r="I17">
        <v>12</v>
      </c>
      <c r="J17">
        <v>3</v>
      </c>
      <c r="K17">
        <v>24</v>
      </c>
      <c r="L17">
        <f t="shared" si="0"/>
        <v>8</v>
      </c>
      <c r="M17">
        <v>6</v>
      </c>
      <c r="N17">
        <v>2</v>
      </c>
      <c r="O17">
        <v>4</v>
      </c>
      <c r="P17">
        <v>21</v>
      </c>
    </row>
    <row r="18" spans="1:16" x14ac:dyDescent="0.3">
      <c r="A18" t="s">
        <v>4</v>
      </c>
      <c r="B18" t="s">
        <v>104</v>
      </c>
      <c r="C18">
        <v>66</v>
      </c>
      <c r="D18" t="s">
        <v>24</v>
      </c>
      <c r="E18">
        <v>13.62</v>
      </c>
      <c r="F18" t="s">
        <v>40</v>
      </c>
      <c r="G18">
        <v>28.8</v>
      </c>
      <c r="H18">
        <v>1</v>
      </c>
      <c r="I18">
        <v>14</v>
      </c>
      <c r="J18">
        <v>5</v>
      </c>
      <c r="K18">
        <v>46</v>
      </c>
      <c r="L18">
        <f t="shared" si="0"/>
        <v>9.1999999999999993</v>
      </c>
      <c r="M18">
        <v>3</v>
      </c>
      <c r="N18">
        <v>5</v>
      </c>
      <c r="O18">
        <v>4</v>
      </c>
      <c r="P18">
        <v>19</v>
      </c>
    </row>
    <row r="19" spans="1:16" x14ac:dyDescent="0.3">
      <c r="A19" t="s">
        <v>4</v>
      </c>
      <c r="B19" t="s">
        <v>41</v>
      </c>
      <c r="C19">
        <v>62</v>
      </c>
      <c r="D19" t="s">
        <v>11</v>
      </c>
      <c r="E19">
        <v>13.75</v>
      </c>
      <c r="F19" t="s">
        <v>42</v>
      </c>
      <c r="G19">
        <v>22.3</v>
      </c>
      <c r="H19">
        <v>4</v>
      </c>
      <c r="I19">
        <v>13</v>
      </c>
      <c r="J19">
        <v>5</v>
      </c>
      <c r="K19">
        <v>29</v>
      </c>
      <c r="L19">
        <f t="shared" si="0"/>
        <v>5.8</v>
      </c>
      <c r="M19">
        <v>3</v>
      </c>
      <c r="N19">
        <v>3</v>
      </c>
      <c r="O19">
        <v>3</v>
      </c>
      <c r="P19">
        <v>21</v>
      </c>
    </row>
    <row r="20" spans="1:16" x14ac:dyDescent="0.3">
      <c r="A20" t="s">
        <v>4</v>
      </c>
      <c r="B20" t="s">
        <v>43</v>
      </c>
      <c r="C20">
        <v>52</v>
      </c>
      <c r="D20" t="s">
        <v>32</v>
      </c>
      <c r="E20">
        <v>14.22</v>
      </c>
      <c r="F20" t="s">
        <v>44</v>
      </c>
      <c r="G20">
        <v>15.6</v>
      </c>
      <c r="H20">
        <v>3</v>
      </c>
      <c r="I20">
        <v>18</v>
      </c>
      <c r="J20">
        <v>5</v>
      </c>
      <c r="K20">
        <v>31</v>
      </c>
      <c r="L20">
        <f t="shared" si="0"/>
        <v>6.2</v>
      </c>
      <c r="M20">
        <v>3</v>
      </c>
      <c r="N20">
        <v>2</v>
      </c>
      <c r="O20">
        <v>2.5</v>
      </c>
      <c r="P20">
        <v>22</v>
      </c>
    </row>
    <row r="21" spans="1:16" x14ac:dyDescent="0.3">
      <c r="A21" t="s">
        <v>4</v>
      </c>
      <c r="B21" t="s">
        <v>45</v>
      </c>
      <c r="C21">
        <v>52</v>
      </c>
      <c r="D21" t="s">
        <v>32</v>
      </c>
      <c r="E21">
        <v>14.22</v>
      </c>
      <c r="F21" t="s">
        <v>44</v>
      </c>
      <c r="G21">
        <v>15.6</v>
      </c>
      <c r="H21">
        <v>3</v>
      </c>
      <c r="I21">
        <v>14</v>
      </c>
      <c r="J21">
        <v>3</v>
      </c>
      <c r="K21">
        <v>35</v>
      </c>
      <c r="L21">
        <f t="shared" si="0"/>
        <v>11.666666666666666</v>
      </c>
      <c r="M21">
        <v>3</v>
      </c>
      <c r="N21">
        <v>3</v>
      </c>
      <c r="O21">
        <v>3</v>
      </c>
      <c r="P21">
        <v>22</v>
      </c>
    </row>
    <row r="22" spans="1:16" x14ac:dyDescent="0.3">
      <c r="A22" t="s">
        <v>4</v>
      </c>
      <c r="B22" t="s">
        <v>46</v>
      </c>
      <c r="C22">
        <v>51</v>
      </c>
      <c r="D22" t="s">
        <v>47</v>
      </c>
      <c r="E22">
        <v>11.45</v>
      </c>
      <c r="F22" t="s">
        <v>48</v>
      </c>
      <c r="G22">
        <v>15</v>
      </c>
      <c r="H22">
        <v>5</v>
      </c>
      <c r="I22">
        <v>20</v>
      </c>
      <c r="J22">
        <v>1</v>
      </c>
      <c r="K22">
        <v>20</v>
      </c>
      <c r="L22">
        <f t="shared" si="0"/>
        <v>20</v>
      </c>
      <c r="M22">
        <v>4</v>
      </c>
      <c r="N22">
        <v>12</v>
      </c>
      <c r="O22">
        <v>8</v>
      </c>
      <c r="P22">
        <v>21</v>
      </c>
    </row>
    <row r="23" spans="1:16" x14ac:dyDescent="0.3">
      <c r="A23" t="s">
        <v>4</v>
      </c>
      <c r="B23" t="s">
        <v>49</v>
      </c>
      <c r="C23">
        <v>61</v>
      </c>
      <c r="D23" t="s">
        <v>14</v>
      </c>
      <c r="E23">
        <v>11.85</v>
      </c>
      <c r="F23" t="s">
        <v>50</v>
      </c>
      <c r="G23">
        <v>16.8</v>
      </c>
      <c r="H23">
        <v>5</v>
      </c>
      <c r="I23">
        <v>17</v>
      </c>
      <c r="J23">
        <v>4</v>
      </c>
      <c r="K23">
        <v>31</v>
      </c>
      <c r="L23">
        <f t="shared" si="0"/>
        <v>7.75</v>
      </c>
      <c r="M23">
        <v>3</v>
      </c>
      <c r="N23">
        <v>12</v>
      </c>
      <c r="O23">
        <v>7.5</v>
      </c>
      <c r="P23">
        <v>21</v>
      </c>
    </row>
    <row r="24" spans="1:16" x14ac:dyDescent="0.3">
      <c r="A24" t="s">
        <v>4</v>
      </c>
      <c r="B24" t="s">
        <v>87</v>
      </c>
      <c r="C24">
        <v>68</v>
      </c>
      <c r="D24" t="s">
        <v>88</v>
      </c>
      <c r="E24">
        <v>13.47</v>
      </c>
      <c r="F24" t="s">
        <v>90</v>
      </c>
      <c r="G24">
        <v>23.1</v>
      </c>
      <c r="H24">
        <v>5</v>
      </c>
      <c r="I24">
        <v>7</v>
      </c>
      <c r="J24">
        <v>5</v>
      </c>
      <c r="K24">
        <v>50</v>
      </c>
      <c r="L24">
        <f t="shared" si="0"/>
        <v>10</v>
      </c>
      <c r="M24">
        <v>6</v>
      </c>
      <c r="N24">
        <v>4</v>
      </c>
      <c r="O24">
        <v>5</v>
      </c>
    </row>
    <row r="28" spans="1:16" x14ac:dyDescent="0.3">
      <c r="A28" t="s">
        <v>5</v>
      </c>
      <c r="B28" t="s">
        <v>98</v>
      </c>
      <c r="C28">
        <v>53</v>
      </c>
      <c r="D28" t="s">
        <v>51</v>
      </c>
      <c r="E28">
        <v>14.83</v>
      </c>
      <c r="F28" t="s">
        <v>52</v>
      </c>
      <c r="G28">
        <v>15.5</v>
      </c>
      <c r="H28">
        <v>4</v>
      </c>
      <c r="I28">
        <v>19</v>
      </c>
      <c r="J28">
        <v>6</v>
      </c>
      <c r="K28">
        <v>54</v>
      </c>
      <c r="L28">
        <f t="shared" ref="L28:L47" si="1" xml:space="preserve"> (K28/J28)</f>
        <v>9</v>
      </c>
      <c r="M28">
        <v>6</v>
      </c>
      <c r="N28">
        <v>4</v>
      </c>
      <c r="O28">
        <v>5</v>
      </c>
      <c r="P28">
        <v>19</v>
      </c>
    </row>
    <row r="29" spans="1:16" x14ac:dyDescent="0.3">
      <c r="A29" t="s">
        <v>5</v>
      </c>
      <c r="B29" t="s">
        <v>53</v>
      </c>
      <c r="C29">
        <v>60</v>
      </c>
      <c r="D29" t="s">
        <v>54</v>
      </c>
      <c r="E29">
        <v>15.25</v>
      </c>
      <c r="F29" t="s">
        <v>55</v>
      </c>
      <c r="G29">
        <v>20.100000000000001</v>
      </c>
      <c r="H29">
        <v>5</v>
      </c>
      <c r="I29">
        <v>16</v>
      </c>
      <c r="J29">
        <v>3</v>
      </c>
      <c r="K29">
        <v>27</v>
      </c>
      <c r="L29">
        <f t="shared" si="1"/>
        <v>9</v>
      </c>
      <c r="M29">
        <v>4</v>
      </c>
      <c r="N29">
        <v>8</v>
      </c>
      <c r="O29">
        <v>6</v>
      </c>
      <c r="P29">
        <v>19</v>
      </c>
    </row>
    <row r="30" spans="1:16" x14ac:dyDescent="0.3">
      <c r="A30" t="s">
        <v>5</v>
      </c>
      <c r="B30" t="s">
        <v>99</v>
      </c>
      <c r="C30">
        <v>46</v>
      </c>
      <c r="D30" t="s">
        <v>29</v>
      </c>
      <c r="E30">
        <v>12.62</v>
      </c>
      <c r="F30" t="s">
        <v>56</v>
      </c>
      <c r="G30">
        <v>16</v>
      </c>
      <c r="H30">
        <v>5</v>
      </c>
      <c r="I30">
        <v>19</v>
      </c>
      <c r="J30">
        <v>5</v>
      </c>
      <c r="K30">
        <v>53</v>
      </c>
      <c r="L30">
        <f t="shared" si="1"/>
        <v>10.6</v>
      </c>
      <c r="M30">
        <v>4</v>
      </c>
      <c r="N30">
        <v>3</v>
      </c>
      <c r="O30">
        <v>3.5</v>
      </c>
      <c r="P30">
        <v>21</v>
      </c>
    </row>
    <row r="31" spans="1:16" x14ac:dyDescent="0.3">
      <c r="A31" t="s">
        <v>5</v>
      </c>
      <c r="B31" t="s">
        <v>57</v>
      </c>
      <c r="C31">
        <v>60</v>
      </c>
      <c r="D31" t="s">
        <v>54</v>
      </c>
      <c r="E31">
        <v>13.7</v>
      </c>
      <c r="F31" t="s">
        <v>58</v>
      </c>
      <c r="G31">
        <v>19.8</v>
      </c>
      <c r="H31">
        <v>4</v>
      </c>
      <c r="I31">
        <v>16</v>
      </c>
      <c r="J31">
        <v>3</v>
      </c>
      <c r="K31">
        <v>40</v>
      </c>
      <c r="L31">
        <f t="shared" si="1"/>
        <v>13.333333333333334</v>
      </c>
      <c r="M31">
        <v>13</v>
      </c>
      <c r="N31">
        <v>10</v>
      </c>
      <c r="O31">
        <v>11.5</v>
      </c>
      <c r="P31">
        <v>19</v>
      </c>
    </row>
    <row r="32" spans="1:16" x14ac:dyDescent="0.3">
      <c r="A32" t="s">
        <v>5</v>
      </c>
      <c r="B32" t="s">
        <v>59</v>
      </c>
      <c r="C32">
        <v>65</v>
      </c>
      <c r="D32" t="s">
        <v>60</v>
      </c>
      <c r="E32">
        <v>15.25</v>
      </c>
      <c r="F32" t="s">
        <v>55</v>
      </c>
      <c r="G32">
        <v>28</v>
      </c>
      <c r="H32">
        <v>5</v>
      </c>
      <c r="I32">
        <v>3</v>
      </c>
      <c r="J32">
        <v>5</v>
      </c>
      <c r="K32">
        <v>16</v>
      </c>
      <c r="L32">
        <f t="shared" si="1"/>
        <v>3.2</v>
      </c>
      <c r="M32">
        <v>2</v>
      </c>
      <c r="N32">
        <v>7</v>
      </c>
      <c r="O32">
        <v>4.5</v>
      </c>
    </row>
    <row r="33" spans="1:16" x14ac:dyDescent="0.3">
      <c r="A33" t="s">
        <v>5</v>
      </c>
      <c r="B33" t="s">
        <v>61</v>
      </c>
      <c r="C33">
        <v>54</v>
      </c>
      <c r="D33" t="s">
        <v>62</v>
      </c>
      <c r="E33">
        <v>13.57</v>
      </c>
      <c r="F33" t="s">
        <v>63</v>
      </c>
      <c r="G33">
        <v>16.7</v>
      </c>
      <c r="H33">
        <v>5</v>
      </c>
      <c r="I33">
        <v>13</v>
      </c>
      <c r="J33">
        <v>5</v>
      </c>
      <c r="K33">
        <v>69</v>
      </c>
      <c r="L33">
        <f t="shared" si="1"/>
        <v>13.8</v>
      </c>
      <c r="M33">
        <v>10</v>
      </c>
      <c r="N33">
        <v>9</v>
      </c>
      <c r="O33">
        <v>9.5</v>
      </c>
      <c r="P33">
        <v>20</v>
      </c>
    </row>
    <row r="34" spans="1:16" x14ac:dyDescent="0.3">
      <c r="A34" t="s">
        <v>5</v>
      </c>
      <c r="B34" t="s">
        <v>64</v>
      </c>
      <c r="C34">
        <v>54</v>
      </c>
      <c r="D34" t="s">
        <v>62</v>
      </c>
      <c r="E34">
        <v>14.82</v>
      </c>
      <c r="F34" t="s">
        <v>65</v>
      </c>
      <c r="G34">
        <v>17.399999999999999</v>
      </c>
      <c r="H34">
        <v>5</v>
      </c>
      <c r="I34">
        <v>11</v>
      </c>
      <c r="J34">
        <v>5</v>
      </c>
      <c r="K34">
        <v>47</v>
      </c>
      <c r="L34">
        <f t="shared" si="1"/>
        <v>9.4</v>
      </c>
      <c r="M34">
        <v>21</v>
      </c>
      <c r="N34">
        <v>16</v>
      </c>
      <c r="O34">
        <v>18.5</v>
      </c>
      <c r="P34">
        <v>20</v>
      </c>
    </row>
    <row r="35" spans="1:16" x14ac:dyDescent="0.3">
      <c r="A35" t="s">
        <v>5</v>
      </c>
      <c r="B35" t="s">
        <v>66</v>
      </c>
      <c r="C35">
        <v>65</v>
      </c>
      <c r="D35" t="s">
        <v>60</v>
      </c>
      <c r="E35">
        <v>13.42</v>
      </c>
      <c r="F35" t="s">
        <v>67</v>
      </c>
      <c r="G35">
        <v>27.2</v>
      </c>
      <c r="H35">
        <v>4</v>
      </c>
      <c r="I35">
        <v>15</v>
      </c>
      <c r="J35">
        <v>5</v>
      </c>
      <c r="K35">
        <v>41</v>
      </c>
      <c r="L35">
        <f t="shared" si="1"/>
        <v>8.1999999999999993</v>
      </c>
      <c r="M35">
        <v>14</v>
      </c>
      <c r="N35">
        <v>17</v>
      </c>
      <c r="O35">
        <v>15.5</v>
      </c>
      <c r="P35">
        <v>19</v>
      </c>
    </row>
    <row r="36" spans="1:16" x14ac:dyDescent="0.3">
      <c r="A36" t="s">
        <v>5</v>
      </c>
      <c r="B36" t="s">
        <v>74</v>
      </c>
      <c r="C36">
        <v>51</v>
      </c>
      <c r="D36" t="s">
        <v>47</v>
      </c>
      <c r="E36">
        <v>13.85</v>
      </c>
      <c r="F36" t="s">
        <v>75</v>
      </c>
      <c r="G36">
        <v>17</v>
      </c>
      <c r="H36">
        <v>6</v>
      </c>
      <c r="I36">
        <v>5</v>
      </c>
      <c r="J36">
        <v>5</v>
      </c>
      <c r="K36">
        <v>31</v>
      </c>
      <c r="L36">
        <f t="shared" si="1"/>
        <v>6.2</v>
      </c>
      <c r="M36">
        <v>10</v>
      </c>
      <c r="N36">
        <v>13</v>
      </c>
      <c r="O36">
        <v>11.5</v>
      </c>
      <c r="P36">
        <v>19</v>
      </c>
    </row>
    <row r="37" spans="1:16" x14ac:dyDescent="0.3">
      <c r="A37" t="s">
        <v>5</v>
      </c>
      <c r="B37" t="s">
        <v>70</v>
      </c>
      <c r="C37">
        <v>47</v>
      </c>
      <c r="D37" t="s">
        <v>8</v>
      </c>
      <c r="E37">
        <v>13.83</v>
      </c>
      <c r="F37" t="s">
        <v>69</v>
      </c>
      <c r="G37">
        <v>12</v>
      </c>
      <c r="H37">
        <v>5</v>
      </c>
      <c r="I37">
        <v>13</v>
      </c>
      <c r="J37">
        <v>5</v>
      </c>
      <c r="K37">
        <v>24</v>
      </c>
      <c r="L37">
        <f t="shared" si="1"/>
        <v>4.8</v>
      </c>
      <c r="M37">
        <v>5</v>
      </c>
      <c r="N37">
        <v>5</v>
      </c>
      <c r="O37">
        <v>5</v>
      </c>
      <c r="P37">
        <v>20</v>
      </c>
    </row>
    <row r="38" spans="1:16" x14ac:dyDescent="0.3">
      <c r="A38" t="s">
        <v>5</v>
      </c>
      <c r="B38" t="s">
        <v>71</v>
      </c>
      <c r="C38">
        <v>47</v>
      </c>
      <c r="D38" t="s">
        <v>8</v>
      </c>
      <c r="E38">
        <v>13.67</v>
      </c>
      <c r="F38" t="s">
        <v>72</v>
      </c>
      <c r="G38">
        <v>12</v>
      </c>
      <c r="H38">
        <v>5</v>
      </c>
      <c r="I38">
        <v>13</v>
      </c>
      <c r="J38">
        <v>6</v>
      </c>
      <c r="K38">
        <v>28</v>
      </c>
      <c r="L38">
        <f t="shared" si="1"/>
        <v>4.666666666666667</v>
      </c>
      <c r="M38">
        <v>8</v>
      </c>
      <c r="N38">
        <v>3</v>
      </c>
      <c r="O38">
        <v>5.5</v>
      </c>
      <c r="P38">
        <v>21</v>
      </c>
    </row>
    <row r="39" spans="1:16" x14ac:dyDescent="0.3">
      <c r="A39" t="s">
        <v>5</v>
      </c>
      <c r="B39" t="s">
        <v>77</v>
      </c>
      <c r="C39">
        <v>51</v>
      </c>
      <c r="D39" t="s">
        <v>47</v>
      </c>
      <c r="E39">
        <v>15.28</v>
      </c>
      <c r="F39" t="s">
        <v>78</v>
      </c>
      <c r="G39">
        <v>16</v>
      </c>
      <c r="H39">
        <v>6</v>
      </c>
      <c r="I39">
        <v>12</v>
      </c>
      <c r="J39">
        <v>4</v>
      </c>
      <c r="K39">
        <v>47</v>
      </c>
      <c r="L39">
        <f t="shared" si="1"/>
        <v>11.75</v>
      </c>
      <c r="M39">
        <v>12</v>
      </c>
      <c r="N39">
        <v>2</v>
      </c>
      <c r="O39">
        <v>7</v>
      </c>
      <c r="P39">
        <v>22</v>
      </c>
    </row>
    <row r="40" spans="1:16" x14ac:dyDescent="0.3">
      <c r="A40" t="s">
        <v>5</v>
      </c>
      <c r="B40" t="s">
        <v>80</v>
      </c>
      <c r="C40">
        <v>59</v>
      </c>
      <c r="D40" t="s">
        <v>81</v>
      </c>
      <c r="E40">
        <v>16.18</v>
      </c>
      <c r="F40" t="s">
        <v>82</v>
      </c>
      <c r="G40">
        <v>20.100000000000001</v>
      </c>
      <c r="H40">
        <v>3</v>
      </c>
      <c r="I40">
        <v>11</v>
      </c>
      <c r="J40">
        <v>5</v>
      </c>
      <c r="K40">
        <v>57</v>
      </c>
      <c r="L40">
        <f t="shared" si="1"/>
        <v>11.4</v>
      </c>
      <c r="M40">
        <v>11</v>
      </c>
      <c r="N40">
        <v>12</v>
      </c>
      <c r="O40">
        <v>11.5</v>
      </c>
      <c r="P40">
        <v>21</v>
      </c>
    </row>
    <row r="41" spans="1:16" x14ac:dyDescent="0.3">
      <c r="A41" t="s">
        <v>5</v>
      </c>
      <c r="B41" t="s">
        <v>68</v>
      </c>
      <c r="C41">
        <v>47</v>
      </c>
      <c r="D41" t="s">
        <v>8</v>
      </c>
      <c r="E41">
        <v>13.83</v>
      </c>
      <c r="F41" t="s">
        <v>69</v>
      </c>
      <c r="G41">
        <v>12</v>
      </c>
      <c r="H41">
        <v>5</v>
      </c>
      <c r="I41">
        <v>10</v>
      </c>
      <c r="J41">
        <v>5</v>
      </c>
      <c r="K41">
        <v>27</v>
      </c>
      <c r="L41">
        <f t="shared" si="1"/>
        <v>5.4</v>
      </c>
      <c r="M41">
        <v>6</v>
      </c>
      <c r="N41">
        <v>4</v>
      </c>
      <c r="O41">
        <v>5</v>
      </c>
      <c r="P41">
        <v>20</v>
      </c>
    </row>
    <row r="42" spans="1:16" x14ac:dyDescent="0.3">
      <c r="A42" t="s">
        <v>5</v>
      </c>
      <c r="B42" t="s">
        <v>76</v>
      </c>
      <c r="C42">
        <v>51</v>
      </c>
      <c r="D42" t="s">
        <v>47</v>
      </c>
      <c r="E42">
        <v>13.85</v>
      </c>
      <c r="F42" t="s">
        <v>75</v>
      </c>
      <c r="G42">
        <v>17</v>
      </c>
      <c r="H42">
        <v>6</v>
      </c>
      <c r="I42">
        <v>22</v>
      </c>
      <c r="J42">
        <v>5</v>
      </c>
      <c r="K42">
        <v>39</v>
      </c>
      <c r="L42">
        <f t="shared" si="1"/>
        <v>7.8</v>
      </c>
      <c r="M42">
        <v>11</v>
      </c>
      <c r="N42">
        <v>12</v>
      </c>
      <c r="O42">
        <v>11.5</v>
      </c>
      <c r="P42">
        <v>20</v>
      </c>
    </row>
    <row r="43" spans="1:16" x14ac:dyDescent="0.3">
      <c r="A43" t="s">
        <v>5</v>
      </c>
      <c r="B43" t="s">
        <v>73</v>
      </c>
      <c r="C43">
        <v>47</v>
      </c>
      <c r="D43" t="s">
        <v>8</v>
      </c>
      <c r="E43">
        <v>13.67</v>
      </c>
      <c r="F43" t="s">
        <v>72</v>
      </c>
      <c r="G43">
        <v>12</v>
      </c>
      <c r="H43">
        <v>5</v>
      </c>
      <c r="I43">
        <v>15</v>
      </c>
      <c r="J43">
        <v>5</v>
      </c>
      <c r="K43">
        <v>29</v>
      </c>
      <c r="L43">
        <f t="shared" si="1"/>
        <v>5.8</v>
      </c>
      <c r="M43">
        <v>4</v>
      </c>
      <c r="N43">
        <v>7</v>
      </c>
      <c r="O43">
        <v>5.5</v>
      </c>
      <c r="P43">
        <v>20</v>
      </c>
    </row>
    <row r="44" spans="1:16" x14ac:dyDescent="0.3">
      <c r="A44" t="s">
        <v>5</v>
      </c>
      <c r="B44" t="s">
        <v>79</v>
      </c>
      <c r="C44">
        <v>51</v>
      </c>
      <c r="D44" t="s">
        <v>47</v>
      </c>
      <c r="E44">
        <v>15.28</v>
      </c>
      <c r="F44" t="s">
        <v>78</v>
      </c>
      <c r="G44">
        <v>16</v>
      </c>
      <c r="H44">
        <v>6</v>
      </c>
      <c r="I44">
        <v>9</v>
      </c>
      <c r="J44">
        <v>5</v>
      </c>
      <c r="K44">
        <v>35</v>
      </c>
      <c r="L44">
        <f t="shared" si="1"/>
        <v>7</v>
      </c>
      <c r="M44">
        <v>3</v>
      </c>
      <c r="N44">
        <v>11</v>
      </c>
      <c r="O44">
        <v>7</v>
      </c>
      <c r="P44">
        <v>20</v>
      </c>
    </row>
    <row r="45" spans="1:16" x14ac:dyDescent="0.3">
      <c r="A45" t="s">
        <v>5</v>
      </c>
      <c r="B45" t="s">
        <v>85</v>
      </c>
      <c r="C45">
        <v>62</v>
      </c>
      <c r="D45" t="s">
        <v>11</v>
      </c>
      <c r="E45">
        <v>16.170000000000002</v>
      </c>
      <c r="F45" t="s">
        <v>86</v>
      </c>
      <c r="G45">
        <v>23.3</v>
      </c>
      <c r="H45">
        <v>4</v>
      </c>
      <c r="I45">
        <v>10</v>
      </c>
      <c r="J45">
        <v>4</v>
      </c>
      <c r="K45">
        <v>29</v>
      </c>
      <c r="L45">
        <f t="shared" si="1"/>
        <v>7.25</v>
      </c>
      <c r="M45">
        <v>8</v>
      </c>
      <c r="N45">
        <v>5</v>
      </c>
      <c r="O45">
        <v>6.5</v>
      </c>
    </row>
    <row r="46" spans="1:16" x14ac:dyDescent="0.3">
      <c r="A46" t="s">
        <v>5</v>
      </c>
      <c r="B46" t="s">
        <v>83</v>
      </c>
      <c r="C46">
        <v>59</v>
      </c>
      <c r="D46" t="s">
        <v>81</v>
      </c>
      <c r="E46">
        <v>14.73</v>
      </c>
      <c r="F46" t="s">
        <v>84</v>
      </c>
      <c r="G46">
        <v>19.600000000000001</v>
      </c>
      <c r="H46">
        <v>4</v>
      </c>
      <c r="I46">
        <v>11</v>
      </c>
      <c r="J46">
        <v>5</v>
      </c>
      <c r="K46">
        <v>47</v>
      </c>
      <c r="L46">
        <f t="shared" si="1"/>
        <v>9.4</v>
      </c>
      <c r="M46">
        <v>18</v>
      </c>
      <c r="N46">
        <v>8</v>
      </c>
      <c r="O46">
        <v>13</v>
      </c>
      <c r="P46">
        <v>19</v>
      </c>
    </row>
    <row r="47" spans="1:16" x14ac:dyDescent="0.3">
      <c r="A47" t="s">
        <v>5</v>
      </c>
      <c r="B47" t="s">
        <v>89</v>
      </c>
      <c r="C47">
        <v>68</v>
      </c>
      <c r="D47" t="s">
        <v>88</v>
      </c>
      <c r="E47">
        <v>11.15</v>
      </c>
      <c r="F47" t="s">
        <v>91</v>
      </c>
      <c r="G47">
        <v>20</v>
      </c>
      <c r="H47">
        <v>4</v>
      </c>
      <c r="I47">
        <v>17</v>
      </c>
      <c r="J47">
        <v>3</v>
      </c>
      <c r="K47">
        <v>41</v>
      </c>
      <c r="L47">
        <f t="shared" si="1"/>
        <v>13.666666666666666</v>
      </c>
      <c r="M47">
        <v>43</v>
      </c>
      <c r="N47">
        <v>10</v>
      </c>
      <c r="O47">
        <v>26.5</v>
      </c>
      <c r="P47">
        <v>21</v>
      </c>
    </row>
  </sheetData>
  <sheetProtection algorithmName="SHA-512" hashValue="KFlcHRdIjsbQsWzPu8w1ks7+PZVXvPAUPGPlC7rT64wGkqkptgCYVn5wA/6cr3J+d9keOWK3IFqr8rA/fQyMHg==" saltValue="wQ3C0KBRN64H94pgoVbLl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N5" sqref="N5"/>
    </sheetView>
  </sheetViews>
  <sheetFormatPr defaultRowHeight="14.4" x14ac:dyDescent="0.3"/>
  <cols>
    <col min="1" max="1" width="14" customWidth="1"/>
    <col min="2" max="2" width="16.33203125" customWidth="1"/>
    <col min="3" max="3" width="12.5546875" customWidth="1"/>
    <col min="4" max="4" width="13" customWidth="1"/>
    <col min="5" max="5" width="12.21875" customWidth="1"/>
    <col min="6" max="6" width="13" customWidth="1"/>
    <col min="7" max="7" width="11.44140625" customWidth="1"/>
    <col min="8" max="8" width="11" customWidth="1"/>
    <col min="10" max="10" width="11.88671875" customWidth="1"/>
    <col min="11" max="11" width="17.21875" customWidth="1"/>
    <col min="12" max="12" width="15.6640625" customWidth="1"/>
    <col min="13" max="13" width="18.77734375" customWidth="1"/>
    <col min="14" max="14" width="19.21875" customWidth="1"/>
    <col min="15" max="15" width="23.5546875" customWidth="1"/>
    <col min="16" max="16" width="13.109375" customWidth="1"/>
  </cols>
  <sheetData>
    <row r="1" spans="1:17" x14ac:dyDescent="0.3">
      <c r="A1" s="1" t="s">
        <v>100</v>
      </c>
      <c r="B1" s="1"/>
      <c r="C1" s="1" t="s">
        <v>105</v>
      </c>
      <c r="D1" s="1"/>
      <c r="E1" s="1"/>
      <c r="F1" s="1" t="s">
        <v>106</v>
      </c>
      <c r="G1" s="1"/>
    </row>
    <row r="3" spans="1:17" x14ac:dyDescent="0.3">
      <c r="A3" s="1" t="s">
        <v>0</v>
      </c>
      <c r="B3" s="1" t="s">
        <v>1</v>
      </c>
      <c r="C3" s="1" t="s">
        <v>101</v>
      </c>
      <c r="D3" s="1" t="s">
        <v>2</v>
      </c>
      <c r="E3" s="1" t="s">
        <v>102</v>
      </c>
      <c r="F3" s="1" t="s">
        <v>3</v>
      </c>
      <c r="G3" s="1" t="s">
        <v>93</v>
      </c>
      <c r="H3" s="1" t="s">
        <v>92</v>
      </c>
      <c r="I3" s="1" t="s">
        <v>94</v>
      </c>
      <c r="J3" s="1" t="s">
        <v>6</v>
      </c>
      <c r="K3" s="1" t="s">
        <v>26</v>
      </c>
      <c r="L3" s="1" t="s">
        <v>27</v>
      </c>
      <c r="M3" s="1" t="s">
        <v>95</v>
      </c>
      <c r="N3" s="1" t="s">
        <v>96</v>
      </c>
      <c r="O3" s="1" t="s">
        <v>97</v>
      </c>
      <c r="P3" s="1" t="s">
        <v>103</v>
      </c>
    </row>
    <row r="4" spans="1:17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3">
      <c r="A5" t="s">
        <v>4</v>
      </c>
      <c r="B5" t="s">
        <v>107</v>
      </c>
      <c r="C5">
        <v>111</v>
      </c>
      <c r="D5" t="s">
        <v>108</v>
      </c>
      <c r="E5">
        <v>9.9</v>
      </c>
      <c r="F5" t="s">
        <v>109</v>
      </c>
      <c r="G5">
        <v>20.9</v>
      </c>
      <c r="H5">
        <v>5</v>
      </c>
      <c r="I5">
        <v>13</v>
      </c>
      <c r="J5">
        <v>3</v>
      </c>
      <c r="K5">
        <v>31</v>
      </c>
      <c r="L5">
        <f t="shared" ref="L5:L20" si="0" xml:space="preserve"> K5/J5</f>
        <v>10.333333333333334</v>
      </c>
      <c r="M5">
        <v>4</v>
      </c>
      <c r="N5">
        <v>3</v>
      </c>
      <c r="O5">
        <v>3.5</v>
      </c>
      <c r="P5">
        <v>21</v>
      </c>
    </row>
    <row r="6" spans="1:17" x14ac:dyDescent="0.3">
      <c r="A6" t="s">
        <v>4</v>
      </c>
      <c r="B6" t="s">
        <v>110</v>
      </c>
      <c r="C6">
        <v>111</v>
      </c>
      <c r="D6" t="s">
        <v>108</v>
      </c>
      <c r="E6">
        <v>9.9</v>
      </c>
      <c r="F6" t="s">
        <v>109</v>
      </c>
      <c r="G6">
        <v>20.9</v>
      </c>
      <c r="H6">
        <v>5</v>
      </c>
      <c r="I6">
        <v>11</v>
      </c>
      <c r="J6">
        <v>4</v>
      </c>
      <c r="K6">
        <v>40</v>
      </c>
      <c r="L6">
        <f t="shared" si="0"/>
        <v>10</v>
      </c>
      <c r="M6">
        <v>4</v>
      </c>
      <c r="N6">
        <v>1</v>
      </c>
      <c r="O6">
        <v>2.5</v>
      </c>
      <c r="P6">
        <v>21</v>
      </c>
    </row>
    <row r="7" spans="1:17" x14ac:dyDescent="0.3">
      <c r="A7" t="s">
        <v>4</v>
      </c>
      <c r="B7" t="s">
        <v>111</v>
      </c>
      <c r="C7">
        <v>111</v>
      </c>
      <c r="D7" t="s">
        <v>108</v>
      </c>
      <c r="E7">
        <v>9.9</v>
      </c>
      <c r="F7" t="s">
        <v>109</v>
      </c>
      <c r="G7">
        <v>20.9</v>
      </c>
      <c r="H7">
        <v>5</v>
      </c>
      <c r="I7">
        <v>13</v>
      </c>
      <c r="J7">
        <v>4</v>
      </c>
      <c r="K7">
        <v>51</v>
      </c>
      <c r="L7">
        <f t="shared" si="0"/>
        <v>12.75</v>
      </c>
      <c r="M7">
        <v>5</v>
      </c>
      <c r="N7">
        <v>6</v>
      </c>
      <c r="O7">
        <v>5.5</v>
      </c>
      <c r="P7">
        <v>20</v>
      </c>
    </row>
    <row r="8" spans="1:17" x14ac:dyDescent="0.3">
      <c r="A8" t="s">
        <v>4</v>
      </c>
      <c r="B8" t="s">
        <v>112</v>
      </c>
      <c r="C8">
        <v>105</v>
      </c>
      <c r="D8" t="s">
        <v>113</v>
      </c>
      <c r="E8">
        <v>16.88</v>
      </c>
      <c r="F8" t="s">
        <v>114</v>
      </c>
      <c r="G8">
        <v>22</v>
      </c>
      <c r="H8">
        <v>5</v>
      </c>
      <c r="I8">
        <v>13</v>
      </c>
      <c r="J8">
        <v>1</v>
      </c>
      <c r="K8">
        <v>10</v>
      </c>
      <c r="L8">
        <f t="shared" si="0"/>
        <v>10</v>
      </c>
      <c r="M8">
        <v>30</v>
      </c>
      <c r="N8">
        <v>6</v>
      </c>
      <c r="O8">
        <f xml:space="preserve"> (M8+N8)/2</f>
        <v>18</v>
      </c>
      <c r="Q8" t="s">
        <v>115</v>
      </c>
    </row>
    <row r="9" spans="1:17" x14ac:dyDescent="0.3">
      <c r="A9" t="s">
        <v>4</v>
      </c>
      <c r="B9" t="s">
        <v>116</v>
      </c>
      <c r="C9">
        <v>95</v>
      </c>
      <c r="D9" t="s">
        <v>117</v>
      </c>
      <c r="E9">
        <v>10.62</v>
      </c>
      <c r="F9" t="s">
        <v>118</v>
      </c>
      <c r="G9">
        <v>21.2</v>
      </c>
      <c r="H9">
        <v>4</v>
      </c>
      <c r="I9">
        <v>17</v>
      </c>
      <c r="J9">
        <v>2</v>
      </c>
      <c r="K9">
        <v>18</v>
      </c>
      <c r="L9">
        <f t="shared" si="0"/>
        <v>9</v>
      </c>
      <c r="M9">
        <v>8</v>
      </c>
      <c r="N9">
        <v>2</v>
      </c>
      <c r="O9">
        <v>5</v>
      </c>
      <c r="Q9" t="s">
        <v>115</v>
      </c>
    </row>
    <row r="10" spans="1:17" x14ac:dyDescent="0.3">
      <c r="A10" t="s">
        <v>4</v>
      </c>
      <c r="B10" t="s">
        <v>119</v>
      </c>
      <c r="C10">
        <v>104</v>
      </c>
      <c r="D10" t="s">
        <v>120</v>
      </c>
      <c r="E10">
        <v>15.02</v>
      </c>
      <c r="F10" t="s">
        <v>121</v>
      </c>
      <c r="G10">
        <v>19.8</v>
      </c>
      <c r="H10">
        <v>2</v>
      </c>
      <c r="I10">
        <v>7</v>
      </c>
      <c r="J10">
        <v>4</v>
      </c>
      <c r="K10">
        <v>39</v>
      </c>
      <c r="L10">
        <f t="shared" si="0"/>
        <v>9.75</v>
      </c>
      <c r="M10">
        <v>5</v>
      </c>
      <c r="N10">
        <v>69</v>
      </c>
      <c r="O10">
        <f xml:space="preserve"> (M10+N10)/2</f>
        <v>37</v>
      </c>
      <c r="P10">
        <v>20</v>
      </c>
    </row>
    <row r="11" spans="1:17" x14ac:dyDescent="0.3">
      <c r="A11" t="s">
        <v>4</v>
      </c>
      <c r="B11" t="s">
        <v>122</v>
      </c>
      <c r="C11">
        <v>111</v>
      </c>
      <c r="D11" t="s">
        <v>108</v>
      </c>
      <c r="E11">
        <v>11.53</v>
      </c>
      <c r="F11" t="s">
        <v>123</v>
      </c>
      <c r="G11">
        <v>22.7</v>
      </c>
      <c r="H11">
        <v>6</v>
      </c>
      <c r="I11">
        <v>16</v>
      </c>
      <c r="J11">
        <v>4</v>
      </c>
      <c r="K11">
        <v>40</v>
      </c>
      <c r="L11">
        <f t="shared" si="0"/>
        <v>10</v>
      </c>
      <c r="M11">
        <v>4</v>
      </c>
      <c r="N11">
        <v>2</v>
      </c>
      <c r="O11">
        <v>3</v>
      </c>
      <c r="P11">
        <v>24</v>
      </c>
    </row>
    <row r="12" spans="1:17" x14ac:dyDescent="0.3">
      <c r="A12" t="s">
        <v>4</v>
      </c>
      <c r="B12" t="s">
        <v>124</v>
      </c>
      <c r="C12">
        <v>111</v>
      </c>
      <c r="D12" t="s">
        <v>108</v>
      </c>
      <c r="E12">
        <v>11.53</v>
      </c>
      <c r="F12" t="s">
        <v>123</v>
      </c>
      <c r="G12">
        <v>22.7</v>
      </c>
      <c r="H12">
        <v>6</v>
      </c>
      <c r="I12">
        <v>15</v>
      </c>
      <c r="J12">
        <v>4</v>
      </c>
      <c r="K12">
        <v>47</v>
      </c>
      <c r="L12">
        <f t="shared" si="0"/>
        <v>11.75</v>
      </c>
      <c r="M12">
        <v>5</v>
      </c>
      <c r="N12">
        <v>3</v>
      </c>
      <c r="O12">
        <v>4</v>
      </c>
      <c r="P12">
        <v>21</v>
      </c>
    </row>
    <row r="13" spans="1:17" x14ac:dyDescent="0.3">
      <c r="A13" t="s">
        <v>4</v>
      </c>
      <c r="B13" t="s">
        <v>125</v>
      </c>
      <c r="C13">
        <v>114</v>
      </c>
      <c r="D13" t="s">
        <v>126</v>
      </c>
      <c r="E13">
        <v>9.33</v>
      </c>
      <c r="F13" t="s">
        <v>127</v>
      </c>
      <c r="G13">
        <v>20.3</v>
      </c>
      <c r="H13">
        <v>5</v>
      </c>
      <c r="I13">
        <v>21</v>
      </c>
      <c r="J13">
        <v>3</v>
      </c>
      <c r="K13">
        <v>27</v>
      </c>
      <c r="L13">
        <f t="shared" si="0"/>
        <v>9</v>
      </c>
      <c r="M13">
        <v>1</v>
      </c>
      <c r="N13">
        <v>2</v>
      </c>
      <c r="O13">
        <f xml:space="preserve"> (M13+N13)/2</f>
        <v>1.5</v>
      </c>
      <c r="P13">
        <v>21</v>
      </c>
    </row>
    <row r="14" spans="1:17" x14ac:dyDescent="0.3">
      <c r="A14" t="s">
        <v>4</v>
      </c>
      <c r="B14" t="s">
        <v>128</v>
      </c>
      <c r="C14">
        <v>121</v>
      </c>
      <c r="D14" t="s">
        <v>129</v>
      </c>
      <c r="E14">
        <v>14.65</v>
      </c>
      <c r="F14" t="s">
        <v>130</v>
      </c>
      <c r="G14">
        <v>21</v>
      </c>
      <c r="H14">
        <v>4</v>
      </c>
      <c r="I14">
        <v>7</v>
      </c>
      <c r="J14">
        <v>3</v>
      </c>
      <c r="K14">
        <v>25</v>
      </c>
      <c r="L14">
        <f t="shared" si="0"/>
        <v>8.3333333333333339</v>
      </c>
      <c r="M14">
        <v>2</v>
      </c>
      <c r="N14">
        <v>4</v>
      </c>
      <c r="O14">
        <f xml:space="preserve"> (M14+N14)/2</f>
        <v>3</v>
      </c>
      <c r="P14">
        <v>21</v>
      </c>
    </row>
    <row r="15" spans="1:17" x14ac:dyDescent="0.3">
      <c r="A15" t="s">
        <v>4</v>
      </c>
      <c r="B15" t="s">
        <v>131</v>
      </c>
      <c r="C15">
        <v>94</v>
      </c>
      <c r="D15" t="s">
        <v>132</v>
      </c>
      <c r="E15">
        <v>10.119999999999999</v>
      </c>
      <c r="F15" t="s">
        <v>133</v>
      </c>
      <c r="G15">
        <v>18.5</v>
      </c>
      <c r="H15">
        <v>1</v>
      </c>
      <c r="I15">
        <v>11</v>
      </c>
      <c r="J15">
        <v>5</v>
      </c>
      <c r="K15">
        <v>54</v>
      </c>
      <c r="L15">
        <f t="shared" si="0"/>
        <v>10.8</v>
      </c>
      <c r="M15">
        <v>23</v>
      </c>
      <c r="N15">
        <v>7</v>
      </c>
      <c r="O15">
        <v>15</v>
      </c>
      <c r="P15">
        <v>21</v>
      </c>
    </row>
    <row r="16" spans="1:17" x14ac:dyDescent="0.3">
      <c r="A16" t="s">
        <v>4</v>
      </c>
      <c r="B16" t="s">
        <v>134</v>
      </c>
      <c r="C16">
        <v>108</v>
      </c>
      <c r="D16" t="s">
        <v>135</v>
      </c>
      <c r="E16">
        <v>14.15</v>
      </c>
      <c r="F16" t="s">
        <v>136</v>
      </c>
      <c r="G16">
        <v>21</v>
      </c>
      <c r="H16">
        <v>4</v>
      </c>
      <c r="I16">
        <v>12</v>
      </c>
      <c r="J16">
        <v>4</v>
      </c>
      <c r="K16">
        <v>42</v>
      </c>
      <c r="L16">
        <f t="shared" si="0"/>
        <v>10.5</v>
      </c>
      <c r="M16">
        <v>12</v>
      </c>
      <c r="N16">
        <v>16</v>
      </c>
      <c r="O16">
        <f xml:space="preserve"> (M16+N16)/2</f>
        <v>14</v>
      </c>
      <c r="P16">
        <v>23</v>
      </c>
    </row>
    <row r="17" spans="1:17" x14ac:dyDescent="0.3">
      <c r="A17" t="s">
        <v>4</v>
      </c>
      <c r="B17" t="s">
        <v>137</v>
      </c>
      <c r="C17">
        <v>113</v>
      </c>
      <c r="D17" t="s">
        <v>138</v>
      </c>
      <c r="E17">
        <v>15.17</v>
      </c>
      <c r="F17" t="s">
        <v>139</v>
      </c>
      <c r="G17">
        <v>24.3</v>
      </c>
      <c r="H17">
        <v>4</v>
      </c>
      <c r="I17">
        <v>7</v>
      </c>
      <c r="J17">
        <v>4</v>
      </c>
      <c r="K17">
        <v>20</v>
      </c>
      <c r="L17">
        <f t="shared" si="0"/>
        <v>5</v>
      </c>
      <c r="M17">
        <v>4</v>
      </c>
      <c r="N17">
        <v>12</v>
      </c>
      <c r="O17">
        <f xml:space="preserve"> (M17+N17)/2</f>
        <v>8</v>
      </c>
      <c r="P17">
        <v>18</v>
      </c>
    </row>
    <row r="18" spans="1:17" x14ac:dyDescent="0.3">
      <c r="A18" t="s">
        <v>4</v>
      </c>
      <c r="B18" t="s">
        <v>140</v>
      </c>
      <c r="C18">
        <v>111</v>
      </c>
      <c r="D18" t="s">
        <v>108</v>
      </c>
      <c r="E18">
        <v>8.6</v>
      </c>
      <c r="F18" t="s">
        <v>141</v>
      </c>
      <c r="G18">
        <v>19.399999999999999</v>
      </c>
      <c r="H18">
        <v>5</v>
      </c>
      <c r="I18">
        <v>7</v>
      </c>
      <c r="J18">
        <v>5</v>
      </c>
      <c r="K18">
        <v>29</v>
      </c>
      <c r="L18">
        <f t="shared" si="0"/>
        <v>5.8</v>
      </c>
      <c r="M18">
        <v>2</v>
      </c>
      <c r="N18">
        <v>0</v>
      </c>
      <c r="O18">
        <v>1</v>
      </c>
      <c r="P18">
        <v>23</v>
      </c>
    </row>
    <row r="19" spans="1:17" x14ac:dyDescent="0.3">
      <c r="A19" t="s">
        <v>4</v>
      </c>
      <c r="B19" t="s">
        <v>142</v>
      </c>
      <c r="C19">
        <v>125</v>
      </c>
      <c r="D19" t="s">
        <v>143</v>
      </c>
      <c r="E19">
        <v>10.9</v>
      </c>
      <c r="F19" t="s">
        <v>22</v>
      </c>
      <c r="G19">
        <v>17.100000000000001</v>
      </c>
      <c r="H19">
        <v>8</v>
      </c>
      <c r="I19">
        <v>8</v>
      </c>
      <c r="J19">
        <v>3</v>
      </c>
      <c r="K19">
        <v>16</v>
      </c>
      <c r="L19">
        <f t="shared" si="0"/>
        <v>5.333333333333333</v>
      </c>
      <c r="M19">
        <v>1</v>
      </c>
      <c r="N19">
        <v>2</v>
      </c>
      <c r="O19">
        <f xml:space="preserve"> (M19+N19)/2</f>
        <v>1.5</v>
      </c>
      <c r="Q19" t="s">
        <v>115</v>
      </c>
    </row>
    <row r="20" spans="1:17" x14ac:dyDescent="0.3">
      <c r="A20" t="s">
        <v>4</v>
      </c>
      <c r="B20" t="s">
        <v>144</v>
      </c>
      <c r="C20">
        <v>96</v>
      </c>
      <c r="D20" t="s">
        <v>145</v>
      </c>
      <c r="E20">
        <v>11.15</v>
      </c>
      <c r="F20" t="s">
        <v>91</v>
      </c>
      <c r="G20">
        <v>26.8</v>
      </c>
      <c r="H20">
        <v>4</v>
      </c>
      <c r="I20">
        <v>15</v>
      </c>
      <c r="J20">
        <v>4</v>
      </c>
      <c r="K20">
        <v>47</v>
      </c>
      <c r="L20">
        <f t="shared" si="0"/>
        <v>11.75</v>
      </c>
      <c r="M20">
        <v>9</v>
      </c>
      <c r="N20">
        <v>19</v>
      </c>
      <c r="O20">
        <v>14</v>
      </c>
      <c r="P20">
        <v>20</v>
      </c>
    </row>
    <row r="27" spans="1:17" x14ac:dyDescent="0.3">
      <c r="A27" t="s">
        <v>5</v>
      </c>
      <c r="B27" t="s">
        <v>146</v>
      </c>
      <c r="C27">
        <v>93</v>
      </c>
      <c r="D27" t="s">
        <v>147</v>
      </c>
      <c r="E27">
        <v>11.83</v>
      </c>
      <c r="F27" t="s">
        <v>148</v>
      </c>
      <c r="G27">
        <v>16.399999999999999</v>
      </c>
      <c r="H27">
        <v>3</v>
      </c>
      <c r="I27">
        <v>13</v>
      </c>
      <c r="J27">
        <v>4</v>
      </c>
      <c r="K27">
        <v>61</v>
      </c>
      <c r="L27">
        <f xml:space="preserve"> K27/4</f>
        <v>15.25</v>
      </c>
      <c r="M27">
        <v>20</v>
      </c>
      <c r="N27">
        <v>7</v>
      </c>
      <c r="O27">
        <v>13.5</v>
      </c>
      <c r="P27">
        <v>21</v>
      </c>
    </row>
    <row r="28" spans="1:17" x14ac:dyDescent="0.3">
      <c r="A28" t="s">
        <v>5</v>
      </c>
      <c r="B28" t="s">
        <v>149</v>
      </c>
      <c r="C28">
        <v>93</v>
      </c>
      <c r="D28" t="s">
        <v>147</v>
      </c>
      <c r="E28">
        <v>11.83</v>
      </c>
      <c r="F28" t="s">
        <v>148</v>
      </c>
      <c r="G28">
        <v>16.399999999999999</v>
      </c>
      <c r="H28">
        <v>3</v>
      </c>
      <c r="I28">
        <v>11</v>
      </c>
      <c r="J28">
        <v>5</v>
      </c>
      <c r="K28">
        <v>70</v>
      </c>
      <c r="L28">
        <f xml:space="preserve"> K28/5</f>
        <v>14</v>
      </c>
      <c r="M28">
        <v>19</v>
      </c>
      <c r="N28">
        <v>11</v>
      </c>
      <c r="O28">
        <v>15</v>
      </c>
      <c r="P28">
        <v>19</v>
      </c>
    </row>
    <row r="29" spans="1:17" x14ac:dyDescent="0.3">
      <c r="A29" t="s">
        <v>5</v>
      </c>
      <c r="B29" t="s">
        <v>150</v>
      </c>
      <c r="C29">
        <v>97</v>
      </c>
      <c r="D29" t="s">
        <v>151</v>
      </c>
      <c r="E29">
        <v>10.77</v>
      </c>
      <c r="F29" t="s">
        <v>152</v>
      </c>
      <c r="G29">
        <v>17.399999999999999</v>
      </c>
      <c r="H29">
        <v>4</v>
      </c>
      <c r="I29">
        <v>9</v>
      </c>
      <c r="J29">
        <v>3</v>
      </c>
      <c r="K29">
        <v>39</v>
      </c>
      <c r="L29">
        <f xml:space="preserve"> K29/J29</f>
        <v>13</v>
      </c>
      <c r="M29">
        <v>7</v>
      </c>
      <c r="N29">
        <v>15</v>
      </c>
      <c r="O29">
        <f xml:space="preserve"> (M29+N29)/2</f>
        <v>11</v>
      </c>
      <c r="P29">
        <v>19</v>
      </c>
    </row>
    <row r="30" spans="1:17" x14ac:dyDescent="0.3">
      <c r="A30" t="s">
        <v>5</v>
      </c>
      <c r="B30" t="s">
        <v>153</v>
      </c>
      <c r="C30">
        <v>94</v>
      </c>
      <c r="D30" t="s">
        <v>132</v>
      </c>
      <c r="E30">
        <v>12</v>
      </c>
      <c r="F30" t="s">
        <v>154</v>
      </c>
      <c r="G30">
        <v>19.2</v>
      </c>
      <c r="H30">
        <v>3</v>
      </c>
      <c r="I30">
        <v>12</v>
      </c>
      <c r="J30">
        <v>3</v>
      </c>
      <c r="K30">
        <v>38</v>
      </c>
      <c r="L30">
        <f xml:space="preserve"> K30/J30</f>
        <v>12.666666666666666</v>
      </c>
      <c r="M30">
        <v>106</v>
      </c>
      <c r="N30">
        <v>8</v>
      </c>
      <c r="O30">
        <v>57</v>
      </c>
      <c r="P30">
        <v>19</v>
      </c>
    </row>
    <row r="31" spans="1:17" x14ac:dyDescent="0.3">
      <c r="A31" t="s">
        <v>5</v>
      </c>
      <c r="B31" t="s">
        <v>155</v>
      </c>
      <c r="C31">
        <v>93</v>
      </c>
      <c r="D31" t="s">
        <v>147</v>
      </c>
      <c r="E31">
        <v>13.08</v>
      </c>
      <c r="F31" t="s">
        <v>156</v>
      </c>
      <c r="G31">
        <v>16.899999999999999</v>
      </c>
      <c r="H31">
        <v>3</v>
      </c>
      <c r="I31">
        <v>9</v>
      </c>
      <c r="J31">
        <v>3</v>
      </c>
      <c r="K31">
        <v>43</v>
      </c>
      <c r="L31">
        <f xml:space="preserve"> K31/3</f>
        <v>14.333333333333334</v>
      </c>
      <c r="M31">
        <v>39</v>
      </c>
      <c r="N31">
        <v>16</v>
      </c>
      <c r="O31">
        <v>27.5</v>
      </c>
      <c r="P31">
        <v>20</v>
      </c>
    </row>
    <row r="32" spans="1:17" x14ac:dyDescent="0.3">
      <c r="A32" t="s">
        <v>5</v>
      </c>
      <c r="B32" t="s">
        <v>157</v>
      </c>
      <c r="C32">
        <v>102</v>
      </c>
      <c r="D32" t="s">
        <v>158</v>
      </c>
      <c r="E32">
        <v>12.82</v>
      </c>
      <c r="F32" t="s">
        <v>159</v>
      </c>
      <c r="G32">
        <v>23</v>
      </c>
      <c r="H32">
        <v>3</v>
      </c>
      <c r="I32">
        <v>11</v>
      </c>
      <c r="J32">
        <v>3</v>
      </c>
      <c r="K32">
        <v>31</v>
      </c>
      <c r="L32">
        <f xml:space="preserve"> K32/J32</f>
        <v>10.333333333333334</v>
      </c>
      <c r="M32">
        <v>2</v>
      </c>
      <c r="N32">
        <v>3</v>
      </c>
      <c r="O32">
        <v>2.5</v>
      </c>
      <c r="P32">
        <v>19</v>
      </c>
    </row>
    <row r="33" spans="1:16" x14ac:dyDescent="0.3">
      <c r="A33" t="s">
        <v>5</v>
      </c>
      <c r="B33" t="s">
        <v>160</v>
      </c>
      <c r="C33">
        <v>94</v>
      </c>
      <c r="D33" t="s">
        <v>132</v>
      </c>
      <c r="E33">
        <v>13.77</v>
      </c>
      <c r="F33" t="s">
        <v>161</v>
      </c>
      <c r="G33">
        <v>19.8</v>
      </c>
      <c r="H33">
        <v>4</v>
      </c>
      <c r="I33">
        <v>2</v>
      </c>
      <c r="J33">
        <v>5</v>
      </c>
      <c r="K33">
        <v>33</v>
      </c>
      <c r="L33">
        <f xml:space="preserve"> K33/J33</f>
        <v>6.6</v>
      </c>
      <c r="M33">
        <v>20</v>
      </c>
      <c r="N33">
        <v>17</v>
      </c>
      <c r="O33">
        <v>18.5</v>
      </c>
      <c r="P33">
        <v>19</v>
      </c>
    </row>
    <row r="34" spans="1:16" x14ac:dyDescent="0.3">
      <c r="A34" t="s">
        <v>5</v>
      </c>
      <c r="B34" t="s">
        <v>162</v>
      </c>
      <c r="C34">
        <v>94</v>
      </c>
      <c r="D34" t="s">
        <v>132</v>
      </c>
      <c r="E34">
        <v>15</v>
      </c>
      <c r="F34" t="s">
        <v>163</v>
      </c>
      <c r="G34">
        <v>20.399999999999999</v>
      </c>
      <c r="H34">
        <v>3</v>
      </c>
      <c r="I34">
        <v>10</v>
      </c>
      <c r="J34">
        <v>3</v>
      </c>
      <c r="K34">
        <v>30</v>
      </c>
      <c r="L34">
        <f xml:space="preserve"> K34/3</f>
        <v>10</v>
      </c>
      <c r="M34">
        <v>13</v>
      </c>
      <c r="N34">
        <v>17</v>
      </c>
      <c r="O34">
        <v>15</v>
      </c>
      <c r="P34">
        <v>19</v>
      </c>
    </row>
    <row r="35" spans="1:16" x14ac:dyDescent="0.3">
      <c r="A35" t="s">
        <v>5</v>
      </c>
      <c r="B35" t="s">
        <v>164</v>
      </c>
      <c r="C35">
        <v>101</v>
      </c>
      <c r="D35" t="s">
        <v>165</v>
      </c>
      <c r="E35">
        <v>10.43</v>
      </c>
      <c r="F35" t="s">
        <v>166</v>
      </c>
      <c r="G35">
        <v>19</v>
      </c>
      <c r="H35">
        <v>1</v>
      </c>
      <c r="I35">
        <v>9</v>
      </c>
      <c r="J35">
        <v>5</v>
      </c>
      <c r="K35">
        <v>53</v>
      </c>
      <c r="L35">
        <f t="shared" ref="L35:L41" si="1" xml:space="preserve"> K35/J35</f>
        <v>10.6</v>
      </c>
      <c r="M35">
        <v>88</v>
      </c>
      <c r="N35">
        <v>75</v>
      </c>
      <c r="O35">
        <f xml:space="preserve"> (M35+N35)/2</f>
        <v>81.5</v>
      </c>
      <c r="P35">
        <v>19</v>
      </c>
    </row>
    <row r="36" spans="1:16" x14ac:dyDescent="0.3">
      <c r="A36" t="s">
        <v>5</v>
      </c>
      <c r="B36" t="s">
        <v>167</v>
      </c>
      <c r="C36">
        <v>101</v>
      </c>
      <c r="D36" t="s">
        <v>158</v>
      </c>
      <c r="E36">
        <v>16.38</v>
      </c>
      <c r="F36" t="s">
        <v>168</v>
      </c>
      <c r="G36">
        <v>22.1</v>
      </c>
      <c r="H36">
        <v>3</v>
      </c>
      <c r="I36">
        <v>13</v>
      </c>
      <c r="J36">
        <v>5</v>
      </c>
      <c r="K36">
        <v>51</v>
      </c>
      <c r="L36">
        <f t="shared" si="1"/>
        <v>10.199999999999999</v>
      </c>
      <c r="M36">
        <v>24</v>
      </c>
      <c r="N36">
        <v>8</v>
      </c>
      <c r="O36">
        <f xml:space="preserve"> 16</f>
        <v>16</v>
      </c>
      <c r="P36">
        <v>19</v>
      </c>
    </row>
    <row r="37" spans="1:16" x14ac:dyDescent="0.3">
      <c r="A37" t="s">
        <v>5</v>
      </c>
      <c r="B37" t="s">
        <v>169</v>
      </c>
      <c r="C37">
        <v>105</v>
      </c>
      <c r="D37" t="s">
        <v>113</v>
      </c>
      <c r="E37">
        <v>10.98</v>
      </c>
      <c r="F37" t="s">
        <v>170</v>
      </c>
      <c r="G37">
        <v>19.2</v>
      </c>
      <c r="H37">
        <v>2</v>
      </c>
      <c r="I37">
        <v>9</v>
      </c>
      <c r="J37">
        <v>3</v>
      </c>
      <c r="K37">
        <v>20</v>
      </c>
      <c r="L37">
        <f t="shared" si="1"/>
        <v>6.666666666666667</v>
      </c>
      <c r="M37">
        <v>46</v>
      </c>
      <c r="N37">
        <v>9</v>
      </c>
      <c r="O37">
        <f t="shared" ref="O37:O45" si="2" xml:space="preserve"> (M37+N37)/2</f>
        <v>27.5</v>
      </c>
      <c r="P37">
        <v>23</v>
      </c>
    </row>
    <row r="38" spans="1:16" x14ac:dyDescent="0.3">
      <c r="A38" t="s">
        <v>5</v>
      </c>
      <c r="B38" t="s">
        <v>171</v>
      </c>
      <c r="C38">
        <v>105</v>
      </c>
      <c r="D38" t="s">
        <v>113</v>
      </c>
      <c r="E38">
        <v>10.98</v>
      </c>
      <c r="F38" t="s">
        <v>170</v>
      </c>
      <c r="G38">
        <v>19.2</v>
      </c>
      <c r="H38">
        <v>2</v>
      </c>
      <c r="I38">
        <v>8</v>
      </c>
      <c r="J38">
        <v>5</v>
      </c>
      <c r="K38">
        <v>51</v>
      </c>
      <c r="L38">
        <f t="shared" si="1"/>
        <v>10.199999999999999</v>
      </c>
      <c r="M38">
        <v>8</v>
      </c>
      <c r="N38">
        <v>53</v>
      </c>
      <c r="O38">
        <f t="shared" si="2"/>
        <v>30.5</v>
      </c>
      <c r="P38">
        <v>19</v>
      </c>
    </row>
    <row r="39" spans="1:16" x14ac:dyDescent="0.3">
      <c r="A39" t="s">
        <v>5</v>
      </c>
      <c r="B39" t="s">
        <v>172</v>
      </c>
      <c r="C39">
        <v>112</v>
      </c>
      <c r="D39" t="s">
        <v>173</v>
      </c>
      <c r="E39">
        <v>17.329999999999998</v>
      </c>
      <c r="F39" t="s">
        <v>174</v>
      </c>
      <c r="G39">
        <v>24</v>
      </c>
      <c r="H39">
        <v>4</v>
      </c>
      <c r="I39">
        <v>13</v>
      </c>
      <c r="J39">
        <v>4</v>
      </c>
      <c r="K39">
        <v>74</v>
      </c>
      <c r="L39">
        <f t="shared" si="1"/>
        <v>18.5</v>
      </c>
      <c r="M39">
        <v>22</v>
      </c>
      <c r="N39">
        <v>12</v>
      </c>
      <c r="O39">
        <f t="shared" si="2"/>
        <v>17</v>
      </c>
      <c r="P39">
        <v>19</v>
      </c>
    </row>
    <row r="40" spans="1:16" x14ac:dyDescent="0.3">
      <c r="A40" t="s">
        <v>5</v>
      </c>
      <c r="B40" t="s">
        <v>175</v>
      </c>
      <c r="C40">
        <v>112</v>
      </c>
      <c r="D40" t="s">
        <v>173</v>
      </c>
      <c r="E40">
        <v>10.67</v>
      </c>
      <c r="F40" t="s">
        <v>176</v>
      </c>
      <c r="G40">
        <v>19.100000000000001</v>
      </c>
      <c r="H40">
        <v>2</v>
      </c>
      <c r="I40">
        <v>14</v>
      </c>
      <c r="J40">
        <v>4</v>
      </c>
      <c r="K40">
        <v>67</v>
      </c>
      <c r="L40">
        <f t="shared" si="1"/>
        <v>16.75</v>
      </c>
      <c r="M40">
        <v>10</v>
      </c>
      <c r="N40">
        <v>12</v>
      </c>
      <c r="O40">
        <f t="shared" si="2"/>
        <v>11</v>
      </c>
      <c r="P40">
        <v>19</v>
      </c>
    </row>
    <row r="41" spans="1:16" x14ac:dyDescent="0.3">
      <c r="A41" t="s">
        <v>5</v>
      </c>
      <c r="B41" t="s">
        <v>177</v>
      </c>
      <c r="C41">
        <v>121</v>
      </c>
      <c r="D41" t="s">
        <v>129</v>
      </c>
      <c r="E41">
        <v>10.53</v>
      </c>
      <c r="F41" t="s">
        <v>178</v>
      </c>
      <c r="G41">
        <v>18</v>
      </c>
      <c r="H41">
        <v>4</v>
      </c>
      <c r="I41">
        <v>16</v>
      </c>
      <c r="J41">
        <v>3</v>
      </c>
      <c r="K41">
        <v>45</v>
      </c>
      <c r="L41">
        <f t="shared" si="1"/>
        <v>15</v>
      </c>
      <c r="M41">
        <v>8</v>
      </c>
      <c r="N41">
        <v>2</v>
      </c>
      <c r="O41">
        <f t="shared" si="2"/>
        <v>5</v>
      </c>
      <c r="P41">
        <v>20</v>
      </c>
    </row>
    <row r="42" spans="1:16" x14ac:dyDescent="0.3">
      <c r="A42" t="s">
        <v>5</v>
      </c>
      <c r="B42" t="s">
        <v>179</v>
      </c>
      <c r="C42">
        <v>112</v>
      </c>
      <c r="D42" t="s">
        <v>173</v>
      </c>
      <c r="E42">
        <v>16.03</v>
      </c>
      <c r="F42" t="s">
        <v>180</v>
      </c>
      <c r="G42">
        <v>24.2</v>
      </c>
      <c r="H42">
        <v>3</v>
      </c>
      <c r="I42">
        <v>9</v>
      </c>
      <c r="J42">
        <v>3</v>
      </c>
      <c r="K42">
        <v>40</v>
      </c>
      <c r="L42">
        <f xml:space="preserve"> K42/J42</f>
        <v>13.333333333333334</v>
      </c>
      <c r="M42">
        <v>10</v>
      </c>
      <c r="N42">
        <v>5</v>
      </c>
      <c r="O42">
        <f t="shared" si="2"/>
        <v>7.5</v>
      </c>
      <c r="P42">
        <v>19</v>
      </c>
    </row>
    <row r="43" spans="1:16" x14ac:dyDescent="0.3">
      <c r="A43" t="s">
        <v>5</v>
      </c>
      <c r="B43" t="s">
        <v>181</v>
      </c>
      <c r="C43">
        <v>121</v>
      </c>
      <c r="D43" t="s">
        <v>129</v>
      </c>
      <c r="E43">
        <v>10.53</v>
      </c>
      <c r="F43" t="s">
        <v>178</v>
      </c>
      <c r="G43">
        <v>18</v>
      </c>
      <c r="H43">
        <v>4</v>
      </c>
      <c r="I43">
        <v>15</v>
      </c>
      <c r="J43">
        <v>4</v>
      </c>
      <c r="K43">
        <v>62</v>
      </c>
      <c r="L43">
        <f xml:space="preserve"> K43/J43</f>
        <v>15.5</v>
      </c>
      <c r="M43">
        <v>5</v>
      </c>
      <c r="N43">
        <v>5</v>
      </c>
      <c r="O43">
        <f t="shared" si="2"/>
        <v>5</v>
      </c>
      <c r="P43">
        <v>19</v>
      </c>
    </row>
    <row r="44" spans="1:16" x14ac:dyDescent="0.3">
      <c r="A44" t="s">
        <v>5</v>
      </c>
      <c r="B44" t="s">
        <v>182</v>
      </c>
      <c r="C44">
        <v>113</v>
      </c>
      <c r="D44" t="s">
        <v>138</v>
      </c>
      <c r="E44">
        <v>16.670000000000002</v>
      </c>
      <c r="F44" t="s">
        <v>183</v>
      </c>
      <c r="G44">
        <v>24.8</v>
      </c>
      <c r="H44">
        <v>4</v>
      </c>
      <c r="I44">
        <v>11</v>
      </c>
      <c r="J44">
        <v>4</v>
      </c>
      <c r="K44">
        <v>30</v>
      </c>
      <c r="L44">
        <f xml:space="preserve"> K44/J44</f>
        <v>7.5</v>
      </c>
      <c r="M44">
        <v>5</v>
      </c>
      <c r="N44">
        <v>3</v>
      </c>
      <c r="O44">
        <f t="shared" si="2"/>
        <v>4</v>
      </c>
      <c r="P44">
        <v>19</v>
      </c>
    </row>
    <row r="45" spans="1:16" x14ac:dyDescent="0.3">
      <c r="A45" t="s">
        <v>5</v>
      </c>
      <c r="B45" t="s">
        <v>184</v>
      </c>
      <c r="C45">
        <v>121</v>
      </c>
      <c r="D45" t="s">
        <v>129</v>
      </c>
      <c r="E45">
        <v>12.22</v>
      </c>
      <c r="F45" t="s">
        <v>185</v>
      </c>
      <c r="G45">
        <v>19.3</v>
      </c>
      <c r="H45">
        <v>5</v>
      </c>
      <c r="I45">
        <v>19</v>
      </c>
      <c r="J45">
        <v>3</v>
      </c>
      <c r="K45">
        <v>37</v>
      </c>
      <c r="L45">
        <f xml:space="preserve"> K45/J45</f>
        <v>12.333333333333334</v>
      </c>
      <c r="M45">
        <v>12</v>
      </c>
      <c r="N45">
        <v>13</v>
      </c>
      <c r="O45">
        <f t="shared" si="2"/>
        <v>12.5</v>
      </c>
      <c r="P45">
        <v>19</v>
      </c>
    </row>
  </sheetData>
  <sheetProtection algorithmName="SHA-512" hashValue="ISXEdbU0Cpd2Imc0cXMCA6Z67JO46YXknb+A2HjFxvx54J5XiQXehSU19bRTBhWOatHO//xCCLYfvlkv/9I7tg==" saltValue="TAAh5+7hq3qsUif08J5Qs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8"/>
  <sheetViews>
    <sheetView zoomScale="90" zoomScaleNormal="90" workbookViewId="0">
      <selection activeCell="Q3" sqref="Q3"/>
    </sheetView>
  </sheetViews>
  <sheetFormatPr defaultRowHeight="14.4" x14ac:dyDescent="0.3"/>
  <cols>
    <col min="1" max="1" width="15.44140625" customWidth="1"/>
    <col min="2" max="3" width="11.77734375" customWidth="1"/>
    <col min="4" max="4" width="11.6640625" customWidth="1"/>
    <col min="5" max="5" width="13.5546875" customWidth="1"/>
    <col min="6" max="6" width="10.6640625" customWidth="1"/>
    <col min="7" max="7" width="9.88671875" customWidth="1"/>
    <col min="8" max="8" width="10.44140625" customWidth="1"/>
    <col min="10" max="10" width="10.44140625" customWidth="1"/>
    <col min="11" max="11" width="17.88671875" customWidth="1"/>
    <col min="12" max="12" width="14.88671875" customWidth="1"/>
    <col min="13" max="13" width="19.6640625" customWidth="1"/>
    <col min="14" max="14" width="18.77734375" customWidth="1"/>
    <col min="15" max="15" width="24.21875" customWidth="1"/>
    <col min="16" max="16" width="12" customWidth="1"/>
  </cols>
  <sheetData>
    <row r="2" spans="1:16" x14ac:dyDescent="0.3">
      <c r="A2" s="1" t="s">
        <v>0</v>
      </c>
      <c r="B2" s="1" t="s">
        <v>1</v>
      </c>
      <c r="C2" s="1" t="s">
        <v>101</v>
      </c>
      <c r="D2" s="1" t="s">
        <v>2</v>
      </c>
      <c r="E2" s="1" t="s">
        <v>102</v>
      </c>
      <c r="F2" s="1" t="s">
        <v>3</v>
      </c>
      <c r="G2" s="1" t="s">
        <v>93</v>
      </c>
      <c r="H2" s="1" t="s">
        <v>92</v>
      </c>
      <c r="I2" s="1" t="s">
        <v>94</v>
      </c>
      <c r="J2" s="1" t="s">
        <v>6</v>
      </c>
      <c r="K2" s="1" t="s">
        <v>26</v>
      </c>
      <c r="L2" s="1" t="s">
        <v>27</v>
      </c>
      <c r="M2" s="1" t="s">
        <v>95</v>
      </c>
      <c r="N2" s="1" t="s">
        <v>96</v>
      </c>
      <c r="O2" s="1" t="s">
        <v>97</v>
      </c>
      <c r="P2" s="1" t="s">
        <v>103</v>
      </c>
    </row>
    <row r="3" spans="1:1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3">
      <c r="A4" t="s">
        <v>4</v>
      </c>
      <c r="B4" t="s">
        <v>7</v>
      </c>
      <c r="C4">
        <v>47</v>
      </c>
      <c r="D4" t="s">
        <v>8</v>
      </c>
      <c r="E4">
        <v>15.86</v>
      </c>
      <c r="F4" t="s">
        <v>9</v>
      </c>
      <c r="G4">
        <v>13</v>
      </c>
      <c r="H4">
        <v>5</v>
      </c>
      <c r="I4">
        <v>19</v>
      </c>
      <c r="J4">
        <v>1</v>
      </c>
      <c r="K4">
        <v>8</v>
      </c>
      <c r="L4">
        <v>8</v>
      </c>
      <c r="M4">
        <v>1</v>
      </c>
      <c r="N4">
        <v>2</v>
      </c>
      <c r="O4">
        <v>1.5</v>
      </c>
      <c r="P4">
        <v>22</v>
      </c>
    </row>
    <row r="5" spans="1:16" x14ac:dyDescent="0.3">
      <c r="A5" t="s">
        <v>4</v>
      </c>
      <c r="B5" t="s">
        <v>10</v>
      </c>
      <c r="C5">
        <v>62</v>
      </c>
      <c r="D5" t="s">
        <v>11</v>
      </c>
      <c r="E5">
        <v>11.63</v>
      </c>
      <c r="F5" t="s">
        <v>12</v>
      </c>
      <c r="G5">
        <v>21.5</v>
      </c>
      <c r="H5">
        <v>4</v>
      </c>
      <c r="I5">
        <v>15</v>
      </c>
      <c r="J5">
        <v>5</v>
      </c>
      <c r="K5">
        <v>33</v>
      </c>
      <c r="L5">
        <f t="shared" ref="L5:L23" si="0" xml:space="preserve"> (K5/J5)</f>
        <v>6.6</v>
      </c>
      <c r="M5">
        <v>3</v>
      </c>
      <c r="N5">
        <v>4</v>
      </c>
      <c r="O5">
        <v>3.5</v>
      </c>
      <c r="P5">
        <v>21</v>
      </c>
    </row>
    <row r="6" spans="1:16" x14ac:dyDescent="0.3">
      <c r="A6" t="s">
        <v>4</v>
      </c>
      <c r="B6" t="s">
        <v>13</v>
      </c>
      <c r="C6">
        <v>61</v>
      </c>
      <c r="D6" t="s">
        <v>14</v>
      </c>
      <c r="E6">
        <v>10.1</v>
      </c>
      <c r="F6" t="s">
        <v>15</v>
      </c>
      <c r="G6">
        <v>16.100000000000001</v>
      </c>
      <c r="H6">
        <v>5</v>
      </c>
      <c r="I6">
        <v>20</v>
      </c>
      <c r="J6">
        <v>3</v>
      </c>
      <c r="K6">
        <v>25</v>
      </c>
      <c r="L6">
        <f t="shared" si="0"/>
        <v>8.3333333333333339</v>
      </c>
      <c r="M6">
        <v>3</v>
      </c>
      <c r="N6">
        <v>3</v>
      </c>
      <c r="O6">
        <v>3</v>
      </c>
      <c r="P6">
        <v>22</v>
      </c>
    </row>
    <row r="7" spans="1:16" x14ac:dyDescent="0.3">
      <c r="A7" t="s">
        <v>4</v>
      </c>
      <c r="B7" t="s">
        <v>16</v>
      </c>
      <c r="C7">
        <v>61</v>
      </c>
      <c r="D7" t="s">
        <v>14</v>
      </c>
      <c r="E7">
        <v>10.1</v>
      </c>
      <c r="F7" t="s">
        <v>15</v>
      </c>
      <c r="G7">
        <v>16.100000000000001</v>
      </c>
      <c r="H7">
        <v>5</v>
      </c>
      <c r="I7">
        <v>15</v>
      </c>
      <c r="J7">
        <v>3</v>
      </c>
      <c r="K7">
        <v>23</v>
      </c>
      <c r="L7">
        <f t="shared" si="0"/>
        <v>7.666666666666667</v>
      </c>
      <c r="M7">
        <v>4</v>
      </c>
      <c r="N7">
        <v>1</v>
      </c>
      <c r="O7">
        <v>2.5</v>
      </c>
      <c r="P7">
        <v>21</v>
      </c>
    </row>
    <row r="8" spans="1:16" x14ac:dyDescent="0.3">
      <c r="A8" t="s">
        <v>4</v>
      </c>
      <c r="B8" t="s">
        <v>17</v>
      </c>
      <c r="C8">
        <v>61</v>
      </c>
      <c r="D8" t="s">
        <v>14</v>
      </c>
      <c r="E8">
        <v>10.1</v>
      </c>
      <c r="F8" t="s">
        <v>15</v>
      </c>
      <c r="G8">
        <v>16.100000000000001</v>
      </c>
      <c r="H8">
        <v>5</v>
      </c>
      <c r="I8">
        <v>12</v>
      </c>
      <c r="J8">
        <v>5</v>
      </c>
      <c r="K8">
        <v>26</v>
      </c>
      <c r="L8">
        <f t="shared" si="0"/>
        <v>5.2</v>
      </c>
      <c r="M8">
        <v>4</v>
      </c>
      <c r="N8">
        <v>3</v>
      </c>
      <c r="O8">
        <v>3.5</v>
      </c>
      <c r="P8">
        <v>19</v>
      </c>
    </row>
    <row r="9" spans="1:16" x14ac:dyDescent="0.3">
      <c r="A9" t="s">
        <v>4</v>
      </c>
      <c r="B9" t="s">
        <v>18</v>
      </c>
      <c r="C9">
        <v>62</v>
      </c>
      <c r="D9" t="s">
        <v>11</v>
      </c>
      <c r="E9">
        <v>9.5500000000000007</v>
      </c>
      <c r="F9" t="s">
        <v>19</v>
      </c>
      <c r="G9">
        <v>20.3</v>
      </c>
      <c r="H9">
        <v>3</v>
      </c>
      <c r="I9">
        <v>15</v>
      </c>
      <c r="J9">
        <v>5</v>
      </c>
      <c r="K9">
        <v>45</v>
      </c>
      <c r="L9">
        <f t="shared" si="0"/>
        <v>9</v>
      </c>
      <c r="M9">
        <v>10</v>
      </c>
      <c r="N9">
        <v>17</v>
      </c>
      <c r="O9">
        <v>13.5</v>
      </c>
      <c r="P9">
        <v>23</v>
      </c>
    </row>
    <row r="10" spans="1:16" x14ac:dyDescent="0.3">
      <c r="A10" t="s">
        <v>4</v>
      </c>
      <c r="B10" t="s">
        <v>20</v>
      </c>
      <c r="C10">
        <v>63</v>
      </c>
      <c r="D10" t="s">
        <v>21</v>
      </c>
      <c r="E10">
        <v>10.9</v>
      </c>
      <c r="F10" t="s">
        <v>22</v>
      </c>
      <c r="G10">
        <v>24.3</v>
      </c>
      <c r="H10">
        <v>5</v>
      </c>
      <c r="I10">
        <v>16</v>
      </c>
      <c r="J10">
        <v>5</v>
      </c>
      <c r="K10">
        <v>25</v>
      </c>
      <c r="L10">
        <f t="shared" si="0"/>
        <v>5</v>
      </c>
      <c r="M10">
        <v>8</v>
      </c>
      <c r="N10">
        <v>4</v>
      </c>
      <c r="O10">
        <v>6</v>
      </c>
      <c r="P10">
        <v>23</v>
      </c>
    </row>
    <row r="11" spans="1:16" x14ac:dyDescent="0.3">
      <c r="A11" t="s">
        <v>4</v>
      </c>
      <c r="B11" t="s">
        <v>23</v>
      </c>
      <c r="C11">
        <v>66</v>
      </c>
      <c r="D11" t="s">
        <v>24</v>
      </c>
      <c r="E11">
        <v>12.32</v>
      </c>
      <c r="F11" t="s">
        <v>25</v>
      </c>
      <c r="G11">
        <v>28.4</v>
      </c>
      <c r="H11">
        <v>3</v>
      </c>
      <c r="I11">
        <v>13</v>
      </c>
      <c r="J11">
        <v>4</v>
      </c>
      <c r="K11">
        <v>30</v>
      </c>
      <c r="L11">
        <f t="shared" si="0"/>
        <v>7.5</v>
      </c>
      <c r="M11">
        <v>5</v>
      </c>
      <c r="N11">
        <v>6</v>
      </c>
      <c r="O11">
        <v>5.5</v>
      </c>
      <c r="P11">
        <v>21</v>
      </c>
    </row>
    <row r="12" spans="1:16" x14ac:dyDescent="0.3">
      <c r="A12" t="s">
        <v>4</v>
      </c>
      <c r="B12" t="s">
        <v>28</v>
      </c>
      <c r="C12">
        <v>46</v>
      </c>
      <c r="D12" t="s">
        <v>29</v>
      </c>
      <c r="E12">
        <v>14.03</v>
      </c>
      <c r="F12" t="s">
        <v>30</v>
      </c>
      <c r="G12">
        <v>16</v>
      </c>
      <c r="H12">
        <v>5</v>
      </c>
      <c r="I12">
        <v>20</v>
      </c>
      <c r="J12">
        <v>3</v>
      </c>
      <c r="K12">
        <v>21</v>
      </c>
      <c r="L12">
        <f t="shared" si="0"/>
        <v>7</v>
      </c>
      <c r="M12">
        <v>1</v>
      </c>
      <c r="N12">
        <v>2</v>
      </c>
      <c r="O12">
        <v>1.5</v>
      </c>
      <c r="P12">
        <v>20</v>
      </c>
    </row>
    <row r="13" spans="1:16" x14ac:dyDescent="0.3">
      <c r="A13" t="s">
        <v>4</v>
      </c>
      <c r="B13" t="s">
        <v>31</v>
      </c>
      <c r="C13">
        <v>52</v>
      </c>
      <c r="D13" t="s">
        <v>32</v>
      </c>
      <c r="E13">
        <v>13.63</v>
      </c>
      <c r="F13" t="s">
        <v>33</v>
      </c>
      <c r="G13">
        <v>14.7</v>
      </c>
      <c r="H13">
        <v>3</v>
      </c>
      <c r="I13">
        <v>12</v>
      </c>
      <c r="J13">
        <v>5</v>
      </c>
      <c r="K13">
        <v>72</v>
      </c>
      <c r="L13">
        <f t="shared" si="0"/>
        <v>14.4</v>
      </c>
      <c r="M13">
        <v>14</v>
      </c>
      <c r="N13">
        <v>2</v>
      </c>
      <c r="O13">
        <v>8</v>
      </c>
      <c r="P13">
        <v>22</v>
      </c>
    </row>
    <row r="14" spans="1:16" x14ac:dyDescent="0.3">
      <c r="A14" t="s">
        <v>4</v>
      </c>
      <c r="B14" t="s">
        <v>34</v>
      </c>
      <c r="C14">
        <v>63</v>
      </c>
      <c r="D14" t="s">
        <v>21</v>
      </c>
      <c r="E14">
        <v>12.23</v>
      </c>
      <c r="F14" t="s">
        <v>35</v>
      </c>
      <c r="G14">
        <v>25.3</v>
      </c>
      <c r="H14">
        <v>6</v>
      </c>
      <c r="I14">
        <v>21</v>
      </c>
      <c r="J14">
        <v>3</v>
      </c>
      <c r="K14">
        <v>30</v>
      </c>
      <c r="L14">
        <f t="shared" si="0"/>
        <v>10</v>
      </c>
      <c r="M14">
        <v>5</v>
      </c>
      <c r="N14">
        <v>4</v>
      </c>
      <c r="O14">
        <v>4.5</v>
      </c>
    </row>
    <row r="15" spans="1:16" x14ac:dyDescent="0.3">
      <c r="A15" t="s">
        <v>4</v>
      </c>
      <c r="B15" t="s">
        <v>36</v>
      </c>
      <c r="C15">
        <v>52</v>
      </c>
      <c r="D15" t="s">
        <v>32</v>
      </c>
      <c r="E15">
        <v>12.28</v>
      </c>
      <c r="F15" t="s">
        <v>37</v>
      </c>
      <c r="G15">
        <v>12.9</v>
      </c>
      <c r="H15">
        <v>3</v>
      </c>
      <c r="I15">
        <v>15</v>
      </c>
      <c r="J15">
        <v>3</v>
      </c>
      <c r="K15">
        <v>17</v>
      </c>
      <c r="L15">
        <f t="shared" si="0"/>
        <v>5.666666666666667</v>
      </c>
      <c r="M15">
        <v>0</v>
      </c>
      <c r="N15">
        <v>2</v>
      </c>
      <c r="O15">
        <v>1</v>
      </c>
      <c r="P15">
        <v>22</v>
      </c>
    </row>
    <row r="16" spans="1:16" x14ac:dyDescent="0.3">
      <c r="A16" t="s">
        <v>4</v>
      </c>
      <c r="B16" t="s">
        <v>38</v>
      </c>
      <c r="C16">
        <v>63</v>
      </c>
      <c r="D16" t="s">
        <v>21</v>
      </c>
      <c r="E16">
        <v>13.68</v>
      </c>
      <c r="F16" t="s">
        <v>39</v>
      </c>
      <c r="G16">
        <v>25.8</v>
      </c>
      <c r="H16">
        <v>6</v>
      </c>
      <c r="I16">
        <v>12</v>
      </c>
      <c r="J16">
        <v>3</v>
      </c>
      <c r="K16">
        <v>24</v>
      </c>
      <c r="L16">
        <f t="shared" si="0"/>
        <v>8</v>
      </c>
      <c r="M16">
        <v>6</v>
      </c>
      <c r="N16">
        <v>2</v>
      </c>
      <c r="O16">
        <v>4</v>
      </c>
      <c r="P16">
        <v>21</v>
      </c>
    </row>
    <row r="17" spans="1:16" x14ac:dyDescent="0.3">
      <c r="A17" t="s">
        <v>4</v>
      </c>
      <c r="B17" t="s">
        <v>104</v>
      </c>
      <c r="C17">
        <v>66</v>
      </c>
      <c r="D17" t="s">
        <v>24</v>
      </c>
      <c r="E17">
        <v>13.62</v>
      </c>
      <c r="F17" t="s">
        <v>40</v>
      </c>
      <c r="G17">
        <v>28.8</v>
      </c>
      <c r="H17">
        <v>1</v>
      </c>
      <c r="I17">
        <v>14</v>
      </c>
      <c r="J17">
        <v>5</v>
      </c>
      <c r="K17">
        <v>46</v>
      </c>
      <c r="L17">
        <f t="shared" si="0"/>
        <v>9.1999999999999993</v>
      </c>
      <c r="M17">
        <v>3</v>
      </c>
      <c r="N17">
        <v>5</v>
      </c>
      <c r="O17">
        <v>4</v>
      </c>
      <c r="P17">
        <v>19</v>
      </c>
    </row>
    <row r="18" spans="1:16" x14ac:dyDescent="0.3">
      <c r="A18" t="s">
        <v>4</v>
      </c>
      <c r="B18" t="s">
        <v>41</v>
      </c>
      <c r="C18">
        <v>62</v>
      </c>
      <c r="D18" t="s">
        <v>11</v>
      </c>
      <c r="E18">
        <v>13.75</v>
      </c>
      <c r="F18" t="s">
        <v>42</v>
      </c>
      <c r="G18">
        <v>22.3</v>
      </c>
      <c r="H18">
        <v>4</v>
      </c>
      <c r="I18">
        <v>13</v>
      </c>
      <c r="J18">
        <v>5</v>
      </c>
      <c r="K18">
        <v>29</v>
      </c>
      <c r="L18">
        <f t="shared" si="0"/>
        <v>5.8</v>
      </c>
      <c r="M18">
        <v>3</v>
      </c>
      <c r="N18">
        <v>3</v>
      </c>
      <c r="O18">
        <v>3</v>
      </c>
      <c r="P18">
        <v>21</v>
      </c>
    </row>
    <row r="19" spans="1:16" x14ac:dyDescent="0.3">
      <c r="A19" t="s">
        <v>4</v>
      </c>
      <c r="B19" t="s">
        <v>43</v>
      </c>
      <c r="C19">
        <v>52</v>
      </c>
      <c r="D19" t="s">
        <v>32</v>
      </c>
      <c r="E19">
        <v>14.22</v>
      </c>
      <c r="F19" t="s">
        <v>44</v>
      </c>
      <c r="G19">
        <v>15.6</v>
      </c>
      <c r="H19">
        <v>3</v>
      </c>
      <c r="I19">
        <v>18</v>
      </c>
      <c r="J19">
        <v>5</v>
      </c>
      <c r="K19">
        <v>31</v>
      </c>
      <c r="L19">
        <f t="shared" si="0"/>
        <v>6.2</v>
      </c>
      <c r="M19">
        <v>3</v>
      </c>
      <c r="N19">
        <v>2</v>
      </c>
      <c r="O19">
        <v>2.5</v>
      </c>
      <c r="P19">
        <v>22</v>
      </c>
    </row>
    <row r="20" spans="1:16" x14ac:dyDescent="0.3">
      <c r="A20" t="s">
        <v>4</v>
      </c>
      <c r="B20" t="s">
        <v>45</v>
      </c>
      <c r="C20">
        <v>52</v>
      </c>
      <c r="D20" t="s">
        <v>32</v>
      </c>
      <c r="E20">
        <v>14.22</v>
      </c>
      <c r="F20" t="s">
        <v>44</v>
      </c>
      <c r="G20">
        <v>15.6</v>
      </c>
      <c r="H20">
        <v>3</v>
      </c>
      <c r="I20">
        <v>14</v>
      </c>
      <c r="J20">
        <v>3</v>
      </c>
      <c r="K20">
        <v>35</v>
      </c>
      <c r="L20">
        <f t="shared" si="0"/>
        <v>11.666666666666666</v>
      </c>
      <c r="M20">
        <v>3</v>
      </c>
      <c r="N20">
        <v>3</v>
      </c>
      <c r="O20">
        <v>3</v>
      </c>
      <c r="P20">
        <v>22</v>
      </c>
    </row>
    <row r="21" spans="1:16" x14ac:dyDescent="0.3">
      <c r="A21" t="s">
        <v>4</v>
      </c>
      <c r="B21" t="s">
        <v>46</v>
      </c>
      <c r="C21">
        <v>51</v>
      </c>
      <c r="D21" t="s">
        <v>47</v>
      </c>
      <c r="E21">
        <v>11.45</v>
      </c>
      <c r="F21" t="s">
        <v>48</v>
      </c>
      <c r="G21">
        <v>15</v>
      </c>
      <c r="H21">
        <v>5</v>
      </c>
      <c r="I21">
        <v>20</v>
      </c>
      <c r="J21">
        <v>1</v>
      </c>
      <c r="K21">
        <v>20</v>
      </c>
      <c r="L21">
        <f t="shared" si="0"/>
        <v>20</v>
      </c>
      <c r="M21">
        <v>4</v>
      </c>
      <c r="N21">
        <v>12</v>
      </c>
      <c r="O21">
        <v>8</v>
      </c>
      <c r="P21">
        <v>21</v>
      </c>
    </row>
    <row r="22" spans="1:16" x14ac:dyDescent="0.3">
      <c r="A22" t="s">
        <v>4</v>
      </c>
      <c r="B22" t="s">
        <v>49</v>
      </c>
      <c r="C22">
        <v>61</v>
      </c>
      <c r="D22" t="s">
        <v>14</v>
      </c>
      <c r="E22">
        <v>11.85</v>
      </c>
      <c r="F22" t="s">
        <v>50</v>
      </c>
      <c r="G22">
        <v>16.8</v>
      </c>
      <c r="H22">
        <v>5</v>
      </c>
      <c r="I22">
        <v>17</v>
      </c>
      <c r="J22">
        <v>4</v>
      </c>
      <c r="K22">
        <v>31</v>
      </c>
      <c r="L22">
        <f t="shared" si="0"/>
        <v>7.75</v>
      </c>
      <c r="M22">
        <v>3</v>
      </c>
      <c r="N22">
        <v>12</v>
      </c>
      <c r="O22">
        <v>7.5</v>
      </c>
      <c r="P22">
        <v>21</v>
      </c>
    </row>
    <row r="23" spans="1:16" x14ac:dyDescent="0.3">
      <c r="A23" t="s">
        <v>4</v>
      </c>
      <c r="B23" t="s">
        <v>87</v>
      </c>
      <c r="C23">
        <v>68</v>
      </c>
      <c r="D23" t="s">
        <v>88</v>
      </c>
      <c r="E23">
        <v>13.47</v>
      </c>
      <c r="F23" t="s">
        <v>90</v>
      </c>
      <c r="G23">
        <v>23.1</v>
      </c>
      <c r="H23">
        <v>5</v>
      </c>
      <c r="I23">
        <v>7</v>
      </c>
      <c r="J23">
        <v>5</v>
      </c>
      <c r="K23">
        <v>50</v>
      </c>
      <c r="L23">
        <f t="shared" si="0"/>
        <v>10</v>
      </c>
      <c r="M23">
        <v>6</v>
      </c>
      <c r="N23">
        <v>4</v>
      </c>
      <c r="O23">
        <v>5</v>
      </c>
    </row>
    <row r="24" spans="1:16" x14ac:dyDescent="0.3">
      <c r="A24" t="s">
        <v>4</v>
      </c>
      <c r="B24" t="s">
        <v>107</v>
      </c>
      <c r="C24">
        <v>111</v>
      </c>
      <c r="D24" t="s">
        <v>108</v>
      </c>
      <c r="E24">
        <v>9.9</v>
      </c>
      <c r="F24" t="s">
        <v>109</v>
      </c>
      <c r="G24">
        <v>20.9</v>
      </c>
      <c r="H24">
        <v>5</v>
      </c>
      <c r="I24">
        <v>13</v>
      </c>
      <c r="J24">
        <v>3</v>
      </c>
      <c r="K24">
        <v>31</v>
      </c>
      <c r="L24">
        <f t="shared" ref="L24:L39" si="1" xml:space="preserve"> K24/J24</f>
        <v>10.333333333333334</v>
      </c>
      <c r="M24">
        <v>4</v>
      </c>
      <c r="N24">
        <v>3</v>
      </c>
      <c r="O24">
        <v>3.5</v>
      </c>
      <c r="P24">
        <v>21</v>
      </c>
    </row>
    <row r="25" spans="1:16" x14ac:dyDescent="0.3">
      <c r="A25" t="s">
        <v>4</v>
      </c>
      <c r="B25" t="s">
        <v>110</v>
      </c>
      <c r="C25">
        <v>111</v>
      </c>
      <c r="D25" t="s">
        <v>108</v>
      </c>
      <c r="E25">
        <v>9.9</v>
      </c>
      <c r="F25" t="s">
        <v>109</v>
      </c>
      <c r="G25">
        <v>20.9</v>
      </c>
      <c r="H25">
        <v>5</v>
      </c>
      <c r="I25">
        <v>11</v>
      </c>
      <c r="J25">
        <v>4</v>
      </c>
      <c r="K25">
        <v>40</v>
      </c>
      <c r="L25">
        <f t="shared" si="1"/>
        <v>10</v>
      </c>
      <c r="M25">
        <v>4</v>
      </c>
      <c r="N25">
        <v>1</v>
      </c>
      <c r="O25">
        <v>2.5</v>
      </c>
      <c r="P25">
        <v>21</v>
      </c>
    </row>
    <row r="26" spans="1:16" x14ac:dyDescent="0.3">
      <c r="A26" t="s">
        <v>4</v>
      </c>
      <c r="B26" t="s">
        <v>111</v>
      </c>
      <c r="C26">
        <v>111</v>
      </c>
      <c r="D26" t="s">
        <v>108</v>
      </c>
      <c r="E26">
        <v>9.9</v>
      </c>
      <c r="F26" t="s">
        <v>109</v>
      </c>
      <c r="G26">
        <v>20.9</v>
      </c>
      <c r="H26">
        <v>5</v>
      </c>
      <c r="I26">
        <v>13</v>
      </c>
      <c r="J26">
        <v>4</v>
      </c>
      <c r="K26">
        <v>51</v>
      </c>
      <c r="L26">
        <f t="shared" si="1"/>
        <v>12.75</v>
      </c>
      <c r="M26">
        <v>5</v>
      </c>
      <c r="N26">
        <v>6</v>
      </c>
      <c r="O26">
        <v>5.5</v>
      </c>
      <c r="P26">
        <v>20</v>
      </c>
    </row>
    <row r="27" spans="1:16" x14ac:dyDescent="0.3">
      <c r="A27" t="s">
        <v>4</v>
      </c>
      <c r="B27" t="s">
        <v>112</v>
      </c>
      <c r="C27">
        <v>105</v>
      </c>
      <c r="D27" t="s">
        <v>113</v>
      </c>
      <c r="E27">
        <v>16.88</v>
      </c>
      <c r="F27" t="s">
        <v>114</v>
      </c>
      <c r="G27">
        <v>22</v>
      </c>
      <c r="H27">
        <v>5</v>
      </c>
      <c r="I27">
        <v>13</v>
      </c>
      <c r="J27">
        <v>1</v>
      </c>
      <c r="K27">
        <v>10</v>
      </c>
      <c r="L27">
        <f t="shared" si="1"/>
        <v>10</v>
      </c>
      <c r="M27">
        <v>30</v>
      </c>
      <c r="N27">
        <v>6</v>
      </c>
      <c r="O27">
        <f xml:space="preserve"> (M27+N27)/2</f>
        <v>18</v>
      </c>
    </row>
    <row r="28" spans="1:16" x14ac:dyDescent="0.3">
      <c r="A28" t="s">
        <v>4</v>
      </c>
      <c r="B28" t="s">
        <v>116</v>
      </c>
      <c r="C28">
        <v>95</v>
      </c>
      <c r="D28" t="s">
        <v>117</v>
      </c>
      <c r="E28">
        <v>10.62</v>
      </c>
      <c r="F28" t="s">
        <v>118</v>
      </c>
      <c r="G28">
        <v>21.2</v>
      </c>
      <c r="H28">
        <v>4</v>
      </c>
      <c r="I28">
        <v>17</v>
      </c>
      <c r="J28">
        <v>2</v>
      </c>
      <c r="K28">
        <v>18</v>
      </c>
      <c r="L28">
        <f t="shared" si="1"/>
        <v>9</v>
      </c>
      <c r="M28">
        <v>8</v>
      </c>
      <c r="N28">
        <v>2</v>
      </c>
      <c r="O28">
        <v>5</v>
      </c>
    </row>
    <row r="29" spans="1:16" x14ac:dyDescent="0.3">
      <c r="A29" t="s">
        <v>4</v>
      </c>
      <c r="B29" t="s">
        <v>119</v>
      </c>
      <c r="C29">
        <v>104</v>
      </c>
      <c r="D29" t="s">
        <v>120</v>
      </c>
      <c r="E29">
        <v>15.02</v>
      </c>
      <c r="F29" t="s">
        <v>121</v>
      </c>
      <c r="G29">
        <v>19.8</v>
      </c>
      <c r="H29">
        <v>2</v>
      </c>
      <c r="I29">
        <v>7</v>
      </c>
      <c r="J29">
        <v>4</v>
      </c>
      <c r="K29">
        <v>39</v>
      </c>
      <c r="L29">
        <f t="shared" si="1"/>
        <v>9.75</v>
      </c>
      <c r="M29">
        <v>5</v>
      </c>
      <c r="N29">
        <v>69</v>
      </c>
      <c r="O29">
        <f xml:space="preserve"> (M29+N29)/2</f>
        <v>37</v>
      </c>
      <c r="P29">
        <v>20</v>
      </c>
    </row>
    <row r="30" spans="1:16" x14ac:dyDescent="0.3">
      <c r="A30" t="s">
        <v>4</v>
      </c>
      <c r="B30" t="s">
        <v>122</v>
      </c>
      <c r="C30">
        <v>111</v>
      </c>
      <c r="D30" t="s">
        <v>108</v>
      </c>
      <c r="E30">
        <v>11.53</v>
      </c>
      <c r="F30" t="s">
        <v>123</v>
      </c>
      <c r="G30">
        <v>22.7</v>
      </c>
      <c r="H30">
        <v>6</v>
      </c>
      <c r="I30">
        <v>16</v>
      </c>
      <c r="J30">
        <v>4</v>
      </c>
      <c r="K30">
        <v>40</v>
      </c>
      <c r="L30">
        <f t="shared" si="1"/>
        <v>10</v>
      </c>
      <c r="M30">
        <v>4</v>
      </c>
      <c r="N30">
        <v>2</v>
      </c>
      <c r="O30">
        <v>3</v>
      </c>
      <c r="P30">
        <v>24</v>
      </c>
    </row>
    <row r="31" spans="1:16" x14ac:dyDescent="0.3">
      <c r="A31" t="s">
        <v>4</v>
      </c>
      <c r="B31" t="s">
        <v>124</v>
      </c>
      <c r="C31">
        <v>111</v>
      </c>
      <c r="D31" t="s">
        <v>108</v>
      </c>
      <c r="E31">
        <v>11.53</v>
      </c>
      <c r="F31" t="s">
        <v>123</v>
      </c>
      <c r="G31">
        <v>22.7</v>
      </c>
      <c r="H31">
        <v>6</v>
      </c>
      <c r="I31">
        <v>15</v>
      </c>
      <c r="J31">
        <v>4</v>
      </c>
      <c r="K31">
        <v>47</v>
      </c>
      <c r="L31">
        <f t="shared" si="1"/>
        <v>11.75</v>
      </c>
      <c r="M31">
        <v>5</v>
      </c>
      <c r="N31">
        <v>3</v>
      </c>
      <c r="O31">
        <v>4</v>
      </c>
      <c r="P31">
        <v>21</v>
      </c>
    </row>
    <row r="32" spans="1:16" x14ac:dyDescent="0.3">
      <c r="A32" t="s">
        <v>4</v>
      </c>
      <c r="B32" t="s">
        <v>125</v>
      </c>
      <c r="C32">
        <v>114</v>
      </c>
      <c r="D32" t="s">
        <v>126</v>
      </c>
      <c r="E32">
        <v>9.33</v>
      </c>
      <c r="F32" t="s">
        <v>127</v>
      </c>
      <c r="G32">
        <v>20.3</v>
      </c>
      <c r="H32">
        <v>5</v>
      </c>
      <c r="I32">
        <v>21</v>
      </c>
      <c r="J32">
        <v>3</v>
      </c>
      <c r="K32">
        <v>27</v>
      </c>
      <c r="L32">
        <f t="shared" si="1"/>
        <v>9</v>
      </c>
      <c r="M32">
        <v>1</v>
      </c>
      <c r="N32">
        <v>2</v>
      </c>
      <c r="O32">
        <f xml:space="preserve"> (M32+N32)/2</f>
        <v>1.5</v>
      </c>
      <c r="P32">
        <v>21</v>
      </c>
    </row>
    <row r="33" spans="1:16" x14ac:dyDescent="0.3">
      <c r="A33" t="s">
        <v>4</v>
      </c>
      <c r="B33" t="s">
        <v>128</v>
      </c>
      <c r="C33">
        <v>121</v>
      </c>
      <c r="D33" t="s">
        <v>129</v>
      </c>
      <c r="E33">
        <v>14.65</v>
      </c>
      <c r="F33" t="s">
        <v>130</v>
      </c>
      <c r="G33">
        <v>21</v>
      </c>
      <c r="H33">
        <v>4</v>
      </c>
      <c r="I33">
        <v>7</v>
      </c>
      <c r="J33">
        <v>3</v>
      </c>
      <c r="K33">
        <v>25</v>
      </c>
      <c r="L33">
        <f t="shared" si="1"/>
        <v>8.3333333333333339</v>
      </c>
      <c r="M33">
        <v>2</v>
      </c>
      <c r="N33">
        <v>4</v>
      </c>
      <c r="O33">
        <f xml:space="preserve"> (M33+N33)/2</f>
        <v>3</v>
      </c>
      <c r="P33">
        <v>21</v>
      </c>
    </row>
    <row r="34" spans="1:16" x14ac:dyDescent="0.3">
      <c r="A34" t="s">
        <v>4</v>
      </c>
      <c r="B34" t="s">
        <v>131</v>
      </c>
      <c r="C34">
        <v>94</v>
      </c>
      <c r="D34" t="s">
        <v>132</v>
      </c>
      <c r="E34">
        <v>10.119999999999999</v>
      </c>
      <c r="F34" t="s">
        <v>133</v>
      </c>
      <c r="G34">
        <v>18.5</v>
      </c>
      <c r="H34">
        <v>1</v>
      </c>
      <c r="I34">
        <v>11</v>
      </c>
      <c r="J34">
        <v>5</v>
      </c>
      <c r="K34">
        <v>54</v>
      </c>
      <c r="L34">
        <f t="shared" si="1"/>
        <v>10.8</v>
      </c>
      <c r="M34">
        <v>23</v>
      </c>
      <c r="N34">
        <v>7</v>
      </c>
      <c r="O34">
        <v>15</v>
      </c>
      <c r="P34">
        <v>21</v>
      </c>
    </row>
    <row r="35" spans="1:16" x14ac:dyDescent="0.3">
      <c r="A35" t="s">
        <v>4</v>
      </c>
      <c r="B35" t="s">
        <v>134</v>
      </c>
      <c r="C35">
        <v>108</v>
      </c>
      <c r="D35" t="s">
        <v>135</v>
      </c>
      <c r="E35">
        <v>14.15</v>
      </c>
      <c r="F35" t="s">
        <v>136</v>
      </c>
      <c r="G35">
        <v>21</v>
      </c>
      <c r="H35">
        <v>4</v>
      </c>
      <c r="I35">
        <v>12</v>
      </c>
      <c r="J35">
        <v>4</v>
      </c>
      <c r="K35">
        <v>42</v>
      </c>
      <c r="L35">
        <f t="shared" si="1"/>
        <v>10.5</v>
      </c>
      <c r="M35">
        <v>12</v>
      </c>
      <c r="N35">
        <v>16</v>
      </c>
      <c r="O35">
        <f xml:space="preserve"> (M35+N35)/2</f>
        <v>14</v>
      </c>
      <c r="P35">
        <v>23</v>
      </c>
    </row>
    <row r="36" spans="1:16" x14ac:dyDescent="0.3">
      <c r="A36" t="s">
        <v>4</v>
      </c>
      <c r="B36" t="s">
        <v>137</v>
      </c>
      <c r="C36">
        <v>113</v>
      </c>
      <c r="D36" t="s">
        <v>138</v>
      </c>
      <c r="E36">
        <v>15.17</v>
      </c>
      <c r="F36" t="s">
        <v>139</v>
      </c>
      <c r="G36">
        <v>24.3</v>
      </c>
      <c r="H36">
        <v>4</v>
      </c>
      <c r="I36">
        <v>7</v>
      </c>
      <c r="J36">
        <v>4</v>
      </c>
      <c r="K36">
        <v>20</v>
      </c>
      <c r="L36">
        <f t="shared" si="1"/>
        <v>5</v>
      </c>
      <c r="M36">
        <v>4</v>
      </c>
      <c r="N36">
        <v>12</v>
      </c>
      <c r="O36">
        <f xml:space="preserve"> (M36+N36)/2</f>
        <v>8</v>
      </c>
      <c r="P36">
        <v>18</v>
      </c>
    </row>
    <row r="37" spans="1:16" x14ac:dyDescent="0.3">
      <c r="A37" t="s">
        <v>4</v>
      </c>
      <c r="B37" t="s">
        <v>140</v>
      </c>
      <c r="C37">
        <v>111</v>
      </c>
      <c r="D37" t="s">
        <v>108</v>
      </c>
      <c r="E37">
        <v>8.6</v>
      </c>
      <c r="F37" t="s">
        <v>141</v>
      </c>
      <c r="G37">
        <v>19.399999999999999</v>
      </c>
      <c r="H37">
        <v>5</v>
      </c>
      <c r="I37">
        <v>7</v>
      </c>
      <c r="J37">
        <v>5</v>
      </c>
      <c r="K37">
        <v>29</v>
      </c>
      <c r="L37">
        <f t="shared" si="1"/>
        <v>5.8</v>
      </c>
      <c r="M37">
        <v>2</v>
      </c>
      <c r="N37">
        <v>0</v>
      </c>
      <c r="O37">
        <v>1</v>
      </c>
      <c r="P37">
        <v>23</v>
      </c>
    </row>
    <row r="38" spans="1:16" x14ac:dyDescent="0.3">
      <c r="A38" t="s">
        <v>4</v>
      </c>
      <c r="B38" t="s">
        <v>142</v>
      </c>
      <c r="C38">
        <v>125</v>
      </c>
      <c r="D38" t="s">
        <v>143</v>
      </c>
      <c r="E38">
        <v>10.9</v>
      </c>
      <c r="F38" t="s">
        <v>22</v>
      </c>
      <c r="G38">
        <v>17.100000000000001</v>
      </c>
      <c r="H38">
        <v>8</v>
      </c>
      <c r="I38">
        <v>8</v>
      </c>
      <c r="J38">
        <v>3</v>
      </c>
      <c r="K38">
        <v>16</v>
      </c>
      <c r="L38">
        <f t="shared" si="1"/>
        <v>5.333333333333333</v>
      </c>
      <c r="M38">
        <v>1</v>
      </c>
      <c r="N38">
        <v>2</v>
      </c>
      <c r="O38">
        <f xml:space="preserve"> (M38+N38)/2</f>
        <v>1.5</v>
      </c>
    </row>
    <row r="39" spans="1:16" x14ac:dyDescent="0.3">
      <c r="A39" t="s">
        <v>4</v>
      </c>
      <c r="B39" t="s">
        <v>144</v>
      </c>
      <c r="C39">
        <v>96</v>
      </c>
      <c r="D39" t="s">
        <v>145</v>
      </c>
      <c r="E39">
        <v>11.15</v>
      </c>
      <c r="F39" t="s">
        <v>91</v>
      </c>
      <c r="G39">
        <v>26.8</v>
      </c>
      <c r="H39">
        <v>4</v>
      </c>
      <c r="I39">
        <v>15</v>
      </c>
      <c r="J39">
        <v>4</v>
      </c>
      <c r="K39">
        <v>47</v>
      </c>
      <c r="L39">
        <f t="shared" si="1"/>
        <v>11.75</v>
      </c>
      <c r="M39">
        <v>9</v>
      </c>
      <c r="N39">
        <v>19</v>
      </c>
      <c r="O39">
        <v>14</v>
      </c>
      <c r="P39">
        <v>20</v>
      </c>
    </row>
    <row r="40" spans="1:16" x14ac:dyDescent="0.3">
      <c r="A40" t="s">
        <v>5</v>
      </c>
      <c r="B40" t="s">
        <v>98</v>
      </c>
      <c r="C40">
        <v>53</v>
      </c>
      <c r="D40" t="s">
        <v>51</v>
      </c>
      <c r="E40">
        <v>14.83</v>
      </c>
      <c r="F40" t="s">
        <v>52</v>
      </c>
      <c r="G40">
        <v>15.5</v>
      </c>
      <c r="H40">
        <v>4</v>
      </c>
      <c r="I40">
        <v>19</v>
      </c>
      <c r="J40">
        <v>6</v>
      </c>
      <c r="K40">
        <v>54</v>
      </c>
      <c r="L40">
        <f t="shared" ref="L40:L59" si="2" xml:space="preserve"> (K40/J40)</f>
        <v>9</v>
      </c>
      <c r="M40">
        <v>6</v>
      </c>
      <c r="N40">
        <v>4</v>
      </c>
      <c r="O40">
        <v>5</v>
      </c>
      <c r="P40">
        <v>19</v>
      </c>
    </row>
    <row r="41" spans="1:16" x14ac:dyDescent="0.3">
      <c r="A41" t="s">
        <v>5</v>
      </c>
      <c r="B41" t="s">
        <v>53</v>
      </c>
      <c r="C41">
        <v>60</v>
      </c>
      <c r="D41" t="s">
        <v>54</v>
      </c>
      <c r="E41">
        <v>15.25</v>
      </c>
      <c r="F41" t="s">
        <v>55</v>
      </c>
      <c r="G41">
        <v>20.100000000000001</v>
      </c>
      <c r="H41">
        <v>5</v>
      </c>
      <c r="I41">
        <v>16</v>
      </c>
      <c r="J41">
        <v>3</v>
      </c>
      <c r="K41">
        <v>27</v>
      </c>
      <c r="L41">
        <f t="shared" si="2"/>
        <v>9</v>
      </c>
      <c r="M41">
        <v>4</v>
      </c>
      <c r="N41">
        <v>8</v>
      </c>
      <c r="O41">
        <v>6</v>
      </c>
      <c r="P41">
        <v>19</v>
      </c>
    </row>
    <row r="42" spans="1:16" x14ac:dyDescent="0.3">
      <c r="A42" t="s">
        <v>5</v>
      </c>
      <c r="B42" t="s">
        <v>99</v>
      </c>
      <c r="C42">
        <v>46</v>
      </c>
      <c r="D42" t="s">
        <v>29</v>
      </c>
      <c r="E42">
        <v>12.62</v>
      </c>
      <c r="F42" t="s">
        <v>56</v>
      </c>
      <c r="G42">
        <v>16</v>
      </c>
      <c r="H42">
        <v>5</v>
      </c>
      <c r="I42">
        <v>19</v>
      </c>
      <c r="J42">
        <v>5</v>
      </c>
      <c r="K42">
        <v>53</v>
      </c>
      <c r="L42">
        <f t="shared" si="2"/>
        <v>10.6</v>
      </c>
      <c r="M42">
        <v>4</v>
      </c>
      <c r="N42">
        <v>3</v>
      </c>
      <c r="O42">
        <v>3.5</v>
      </c>
      <c r="P42">
        <v>21</v>
      </c>
    </row>
    <row r="43" spans="1:16" x14ac:dyDescent="0.3">
      <c r="A43" t="s">
        <v>5</v>
      </c>
      <c r="B43" t="s">
        <v>57</v>
      </c>
      <c r="C43">
        <v>60</v>
      </c>
      <c r="D43" t="s">
        <v>54</v>
      </c>
      <c r="E43">
        <v>13.7</v>
      </c>
      <c r="F43" t="s">
        <v>58</v>
      </c>
      <c r="G43">
        <v>19.8</v>
      </c>
      <c r="H43">
        <v>4</v>
      </c>
      <c r="I43">
        <v>16</v>
      </c>
      <c r="J43">
        <v>3</v>
      </c>
      <c r="K43">
        <v>40</v>
      </c>
      <c r="L43">
        <f t="shared" si="2"/>
        <v>13.333333333333334</v>
      </c>
      <c r="M43">
        <v>13</v>
      </c>
      <c r="N43">
        <v>10</v>
      </c>
      <c r="O43">
        <v>11.5</v>
      </c>
      <c r="P43">
        <v>19</v>
      </c>
    </row>
    <row r="44" spans="1:16" x14ac:dyDescent="0.3">
      <c r="A44" t="s">
        <v>5</v>
      </c>
      <c r="B44" t="s">
        <v>59</v>
      </c>
      <c r="C44">
        <v>65</v>
      </c>
      <c r="D44" t="s">
        <v>60</v>
      </c>
      <c r="E44">
        <v>15.25</v>
      </c>
      <c r="F44" t="s">
        <v>55</v>
      </c>
      <c r="G44">
        <v>28</v>
      </c>
      <c r="H44">
        <v>5</v>
      </c>
      <c r="I44">
        <v>3</v>
      </c>
      <c r="J44">
        <v>5</v>
      </c>
      <c r="K44">
        <v>16</v>
      </c>
      <c r="L44">
        <f t="shared" si="2"/>
        <v>3.2</v>
      </c>
      <c r="M44">
        <v>2</v>
      </c>
      <c r="N44">
        <v>7</v>
      </c>
      <c r="O44">
        <v>4.5</v>
      </c>
    </row>
    <row r="45" spans="1:16" x14ac:dyDescent="0.3">
      <c r="A45" t="s">
        <v>5</v>
      </c>
      <c r="B45" t="s">
        <v>61</v>
      </c>
      <c r="C45">
        <v>54</v>
      </c>
      <c r="D45" t="s">
        <v>62</v>
      </c>
      <c r="E45">
        <v>13.57</v>
      </c>
      <c r="F45" t="s">
        <v>63</v>
      </c>
      <c r="G45">
        <v>16.7</v>
      </c>
      <c r="H45">
        <v>5</v>
      </c>
      <c r="I45">
        <v>13</v>
      </c>
      <c r="J45">
        <v>5</v>
      </c>
      <c r="K45">
        <v>69</v>
      </c>
      <c r="L45">
        <f t="shared" si="2"/>
        <v>13.8</v>
      </c>
      <c r="M45">
        <v>10</v>
      </c>
      <c r="N45">
        <v>9</v>
      </c>
      <c r="O45">
        <v>9.5</v>
      </c>
      <c r="P45">
        <v>20</v>
      </c>
    </row>
    <row r="46" spans="1:16" x14ac:dyDescent="0.3">
      <c r="A46" t="s">
        <v>5</v>
      </c>
      <c r="B46" t="s">
        <v>64</v>
      </c>
      <c r="C46">
        <v>54</v>
      </c>
      <c r="D46" t="s">
        <v>62</v>
      </c>
      <c r="E46">
        <v>14.82</v>
      </c>
      <c r="F46" t="s">
        <v>65</v>
      </c>
      <c r="G46">
        <v>17.399999999999999</v>
      </c>
      <c r="H46">
        <v>5</v>
      </c>
      <c r="I46">
        <v>11</v>
      </c>
      <c r="J46">
        <v>5</v>
      </c>
      <c r="K46">
        <v>47</v>
      </c>
      <c r="L46">
        <f t="shared" si="2"/>
        <v>9.4</v>
      </c>
      <c r="M46">
        <v>21</v>
      </c>
      <c r="N46">
        <v>16</v>
      </c>
      <c r="O46">
        <v>18.5</v>
      </c>
      <c r="P46">
        <v>20</v>
      </c>
    </row>
    <row r="47" spans="1:16" x14ac:dyDescent="0.3">
      <c r="A47" t="s">
        <v>5</v>
      </c>
      <c r="B47" t="s">
        <v>66</v>
      </c>
      <c r="C47">
        <v>65</v>
      </c>
      <c r="D47" t="s">
        <v>60</v>
      </c>
      <c r="E47">
        <v>13.42</v>
      </c>
      <c r="F47" t="s">
        <v>67</v>
      </c>
      <c r="G47">
        <v>27.2</v>
      </c>
      <c r="H47">
        <v>4</v>
      </c>
      <c r="I47">
        <v>15</v>
      </c>
      <c r="J47">
        <v>5</v>
      </c>
      <c r="K47">
        <v>41</v>
      </c>
      <c r="L47">
        <f t="shared" si="2"/>
        <v>8.1999999999999993</v>
      </c>
      <c r="M47">
        <v>14</v>
      </c>
      <c r="N47">
        <v>17</v>
      </c>
      <c r="O47">
        <v>15.5</v>
      </c>
      <c r="P47">
        <v>19</v>
      </c>
    </row>
    <row r="48" spans="1:16" x14ac:dyDescent="0.3">
      <c r="A48" t="s">
        <v>5</v>
      </c>
      <c r="B48" t="s">
        <v>74</v>
      </c>
      <c r="C48">
        <v>51</v>
      </c>
      <c r="D48" t="s">
        <v>47</v>
      </c>
      <c r="E48">
        <v>13.85</v>
      </c>
      <c r="F48" t="s">
        <v>75</v>
      </c>
      <c r="G48">
        <v>17</v>
      </c>
      <c r="H48">
        <v>6</v>
      </c>
      <c r="I48">
        <v>5</v>
      </c>
      <c r="J48">
        <v>5</v>
      </c>
      <c r="K48">
        <v>31</v>
      </c>
      <c r="L48">
        <f t="shared" si="2"/>
        <v>6.2</v>
      </c>
      <c r="M48">
        <v>10</v>
      </c>
      <c r="N48">
        <v>13</v>
      </c>
      <c r="O48">
        <v>11.5</v>
      </c>
      <c r="P48">
        <v>19</v>
      </c>
    </row>
    <row r="49" spans="1:16" x14ac:dyDescent="0.3">
      <c r="A49" t="s">
        <v>5</v>
      </c>
      <c r="B49" t="s">
        <v>70</v>
      </c>
      <c r="C49">
        <v>47</v>
      </c>
      <c r="D49" t="s">
        <v>8</v>
      </c>
      <c r="E49">
        <v>13.83</v>
      </c>
      <c r="F49" t="s">
        <v>69</v>
      </c>
      <c r="G49">
        <v>12</v>
      </c>
      <c r="H49">
        <v>5</v>
      </c>
      <c r="I49">
        <v>13</v>
      </c>
      <c r="J49">
        <v>5</v>
      </c>
      <c r="K49">
        <v>24</v>
      </c>
      <c r="L49">
        <f t="shared" si="2"/>
        <v>4.8</v>
      </c>
      <c r="M49">
        <v>5</v>
      </c>
      <c r="N49">
        <v>5</v>
      </c>
      <c r="O49">
        <v>5</v>
      </c>
      <c r="P49">
        <v>20</v>
      </c>
    </row>
    <row r="50" spans="1:16" x14ac:dyDescent="0.3">
      <c r="A50" t="s">
        <v>5</v>
      </c>
      <c r="B50" t="s">
        <v>71</v>
      </c>
      <c r="C50">
        <v>47</v>
      </c>
      <c r="D50" t="s">
        <v>8</v>
      </c>
      <c r="E50">
        <v>13.67</v>
      </c>
      <c r="F50" t="s">
        <v>72</v>
      </c>
      <c r="G50">
        <v>12</v>
      </c>
      <c r="H50">
        <v>5</v>
      </c>
      <c r="I50">
        <v>13</v>
      </c>
      <c r="J50">
        <v>6</v>
      </c>
      <c r="K50">
        <v>28</v>
      </c>
      <c r="L50">
        <f t="shared" si="2"/>
        <v>4.666666666666667</v>
      </c>
      <c r="M50">
        <v>8</v>
      </c>
      <c r="N50">
        <v>3</v>
      </c>
      <c r="O50">
        <v>5.5</v>
      </c>
      <c r="P50">
        <v>21</v>
      </c>
    </row>
    <row r="51" spans="1:16" x14ac:dyDescent="0.3">
      <c r="A51" t="s">
        <v>5</v>
      </c>
      <c r="B51" t="s">
        <v>77</v>
      </c>
      <c r="C51">
        <v>51</v>
      </c>
      <c r="D51" t="s">
        <v>47</v>
      </c>
      <c r="E51">
        <v>15.28</v>
      </c>
      <c r="F51" t="s">
        <v>78</v>
      </c>
      <c r="G51">
        <v>16</v>
      </c>
      <c r="H51">
        <v>6</v>
      </c>
      <c r="I51">
        <v>12</v>
      </c>
      <c r="J51">
        <v>4</v>
      </c>
      <c r="K51">
        <v>47</v>
      </c>
      <c r="L51">
        <f t="shared" si="2"/>
        <v>11.75</v>
      </c>
      <c r="M51">
        <v>12</v>
      </c>
      <c r="N51">
        <v>2</v>
      </c>
      <c r="O51">
        <v>7</v>
      </c>
      <c r="P51">
        <v>22</v>
      </c>
    </row>
    <row r="52" spans="1:16" x14ac:dyDescent="0.3">
      <c r="A52" t="s">
        <v>5</v>
      </c>
      <c r="B52" t="s">
        <v>80</v>
      </c>
      <c r="C52">
        <v>59</v>
      </c>
      <c r="D52" t="s">
        <v>81</v>
      </c>
      <c r="E52">
        <v>16.18</v>
      </c>
      <c r="F52" t="s">
        <v>82</v>
      </c>
      <c r="G52">
        <v>20.100000000000001</v>
      </c>
      <c r="H52">
        <v>3</v>
      </c>
      <c r="I52">
        <v>11</v>
      </c>
      <c r="J52">
        <v>5</v>
      </c>
      <c r="K52">
        <v>57</v>
      </c>
      <c r="L52">
        <f t="shared" si="2"/>
        <v>11.4</v>
      </c>
      <c r="M52">
        <v>11</v>
      </c>
      <c r="N52">
        <v>12</v>
      </c>
      <c r="O52">
        <v>11.5</v>
      </c>
      <c r="P52">
        <v>21</v>
      </c>
    </row>
    <row r="53" spans="1:16" x14ac:dyDescent="0.3">
      <c r="A53" t="s">
        <v>5</v>
      </c>
      <c r="B53" t="s">
        <v>68</v>
      </c>
      <c r="C53">
        <v>47</v>
      </c>
      <c r="D53" t="s">
        <v>8</v>
      </c>
      <c r="E53">
        <v>13.83</v>
      </c>
      <c r="F53" t="s">
        <v>69</v>
      </c>
      <c r="G53">
        <v>12</v>
      </c>
      <c r="H53">
        <v>5</v>
      </c>
      <c r="I53">
        <v>10</v>
      </c>
      <c r="J53">
        <v>5</v>
      </c>
      <c r="K53">
        <v>27</v>
      </c>
      <c r="L53">
        <f t="shared" si="2"/>
        <v>5.4</v>
      </c>
      <c r="M53">
        <v>6</v>
      </c>
      <c r="N53">
        <v>4</v>
      </c>
      <c r="O53">
        <v>5</v>
      </c>
      <c r="P53">
        <v>20</v>
      </c>
    </row>
    <row r="54" spans="1:16" x14ac:dyDescent="0.3">
      <c r="A54" t="s">
        <v>5</v>
      </c>
      <c r="B54" t="s">
        <v>76</v>
      </c>
      <c r="C54">
        <v>51</v>
      </c>
      <c r="D54" t="s">
        <v>47</v>
      </c>
      <c r="E54">
        <v>13.85</v>
      </c>
      <c r="F54" t="s">
        <v>75</v>
      </c>
      <c r="G54">
        <v>17</v>
      </c>
      <c r="H54">
        <v>6</v>
      </c>
      <c r="I54">
        <v>22</v>
      </c>
      <c r="J54">
        <v>5</v>
      </c>
      <c r="K54">
        <v>39</v>
      </c>
      <c r="L54">
        <f t="shared" si="2"/>
        <v>7.8</v>
      </c>
      <c r="M54">
        <v>11</v>
      </c>
      <c r="N54">
        <v>12</v>
      </c>
      <c r="O54">
        <v>11.5</v>
      </c>
      <c r="P54">
        <v>20</v>
      </c>
    </row>
    <row r="55" spans="1:16" x14ac:dyDescent="0.3">
      <c r="A55" t="s">
        <v>5</v>
      </c>
      <c r="B55" t="s">
        <v>73</v>
      </c>
      <c r="C55">
        <v>47</v>
      </c>
      <c r="D55" t="s">
        <v>8</v>
      </c>
      <c r="E55">
        <v>13.67</v>
      </c>
      <c r="F55" t="s">
        <v>72</v>
      </c>
      <c r="G55">
        <v>12</v>
      </c>
      <c r="H55">
        <v>5</v>
      </c>
      <c r="I55">
        <v>15</v>
      </c>
      <c r="J55">
        <v>5</v>
      </c>
      <c r="K55">
        <v>29</v>
      </c>
      <c r="L55">
        <f t="shared" si="2"/>
        <v>5.8</v>
      </c>
      <c r="M55">
        <v>4</v>
      </c>
      <c r="N55">
        <v>7</v>
      </c>
      <c r="O55">
        <v>5.5</v>
      </c>
      <c r="P55">
        <v>20</v>
      </c>
    </row>
    <row r="56" spans="1:16" x14ac:dyDescent="0.3">
      <c r="A56" t="s">
        <v>5</v>
      </c>
      <c r="B56" t="s">
        <v>79</v>
      </c>
      <c r="C56">
        <v>51</v>
      </c>
      <c r="D56" t="s">
        <v>47</v>
      </c>
      <c r="E56">
        <v>15.28</v>
      </c>
      <c r="F56" t="s">
        <v>78</v>
      </c>
      <c r="G56">
        <v>16</v>
      </c>
      <c r="H56">
        <v>6</v>
      </c>
      <c r="I56">
        <v>9</v>
      </c>
      <c r="J56">
        <v>5</v>
      </c>
      <c r="K56">
        <v>35</v>
      </c>
      <c r="L56">
        <f t="shared" si="2"/>
        <v>7</v>
      </c>
      <c r="M56">
        <v>3</v>
      </c>
      <c r="N56">
        <v>11</v>
      </c>
      <c r="O56">
        <v>7</v>
      </c>
      <c r="P56">
        <v>20</v>
      </c>
    </row>
    <row r="57" spans="1:16" x14ac:dyDescent="0.3">
      <c r="A57" t="s">
        <v>5</v>
      </c>
      <c r="B57" t="s">
        <v>85</v>
      </c>
      <c r="C57">
        <v>62</v>
      </c>
      <c r="D57" t="s">
        <v>11</v>
      </c>
      <c r="E57">
        <v>16.170000000000002</v>
      </c>
      <c r="F57" t="s">
        <v>86</v>
      </c>
      <c r="G57">
        <v>23.3</v>
      </c>
      <c r="H57">
        <v>4</v>
      </c>
      <c r="I57">
        <v>10</v>
      </c>
      <c r="J57">
        <v>4</v>
      </c>
      <c r="K57">
        <v>29</v>
      </c>
      <c r="L57">
        <f t="shared" si="2"/>
        <v>7.25</v>
      </c>
      <c r="M57">
        <v>8</v>
      </c>
      <c r="N57">
        <v>5</v>
      </c>
      <c r="O57">
        <v>6.5</v>
      </c>
    </row>
    <row r="58" spans="1:16" x14ac:dyDescent="0.3">
      <c r="A58" t="s">
        <v>5</v>
      </c>
      <c r="B58" t="s">
        <v>83</v>
      </c>
      <c r="C58">
        <v>59</v>
      </c>
      <c r="D58" t="s">
        <v>81</v>
      </c>
      <c r="E58">
        <v>14.73</v>
      </c>
      <c r="F58" t="s">
        <v>84</v>
      </c>
      <c r="G58">
        <v>19.600000000000001</v>
      </c>
      <c r="H58">
        <v>4</v>
      </c>
      <c r="I58">
        <v>11</v>
      </c>
      <c r="J58">
        <v>5</v>
      </c>
      <c r="K58">
        <v>47</v>
      </c>
      <c r="L58">
        <f t="shared" si="2"/>
        <v>9.4</v>
      </c>
      <c r="M58">
        <v>18</v>
      </c>
      <c r="N58">
        <v>8</v>
      </c>
      <c r="O58">
        <v>13</v>
      </c>
      <c r="P58">
        <v>19</v>
      </c>
    </row>
    <row r="59" spans="1:16" x14ac:dyDescent="0.3">
      <c r="A59" t="s">
        <v>5</v>
      </c>
      <c r="B59" t="s">
        <v>89</v>
      </c>
      <c r="C59">
        <v>68</v>
      </c>
      <c r="D59" t="s">
        <v>88</v>
      </c>
      <c r="E59">
        <v>11.15</v>
      </c>
      <c r="F59" t="s">
        <v>91</v>
      </c>
      <c r="G59">
        <v>20</v>
      </c>
      <c r="H59">
        <v>4</v>
      </c>
      <c r="I59">
        <v>17</v>
      </c>
      <c r="J59">
        <v>3</v>
      </c>
      <c r="K59">
        <v>41</v>
      </c>
      <c r="L59">
        <f t="shared" si="2"/>
        <v>13.666666666666666</v>
      </c>
      <c r="M59">
        <v>43</v>
      </c>
      <c r="N59">
        <v>10</v>
      </c>
      <c r="O59">
        <v>26.5</v>
      </c>
      <c r="P59">
        <v>21</v>
      </c>
    </row>
    <row r="60" spans="1:16" x14ac:dyDescent="0.3">
      <c r="A60" t="s">
        <v>5</v>
      </c>
      <c r="B60" t="s">
        <v>146</v>
      </c>
      <c r="C60">
        <v>93</v>
      </c>
      <c r="D60" t="s">
        <v>147</v>
      </c>
      <c r="E60">
        <v>11.83</v>
      </c>
      <c r="F60" t="s">
        <v>148</v>
      </c>
      <c r="G60">
        <v>16.399999999999999</v>
      </c>
      <c r="H60">
        <v>3</v>
      </c>
      <c r="I60">
        <v>13</v>
      </c>
      <c r="J60">
        <v>4</v>
      </c>
      <c r="K60">
        <v>61</v>
      </c>
      <c r="L60">
        <f xml:space="preserve"> K60/4</f>
        <v>15.25</v>
      </c>
      <c r="M60">
        <v>20</v>
      </c>
      <c r="N60">
        <v>7</v>
      </c>
      <c r="O60">
        <v>13.5</v>
      </c>
      <c r="P60">
        <v>21</v>
      </c>
    </row>
    <row r="61" spans="1:16" x14ac:dyDescent="0.3">
      <c r="A61" t="s">
        <v>5</v>
      </c>
      <c r="B61" t="s">
        <v>149</v>
      </c>
      <c r="C61">
        <v>93</v>
      </c>
      <c r="D61" t="s">
        <v>147</v>
      </c>
      <c r="E61">
        <v>11.83</v>
      </c>
      <c r="F61" t="s">
        <v>148</v>
      </c>
      <c r="G61">
        <v>16.399999999999999</v>
      </c>
      <c r="H61">
        <v>3</v>
      </c>
      <c r="I61">
        <v>11</v>
      </c>
      <c r="J61">
        <v>5</v>
      </c>
      <c r="K61">
        <v>70</v>
      </c>
      <c r="L61">
        <f xml:space="preserve"> K61/5</f>
        <v>14</v>
      </c>
      <c r="M61">
        <v>19</v>
      </c>
      <c r="N61">
        <v>11</v>
      </c>
      <c r="O61">
        <v>15</v>
      </c>
      <c r="P61">
        <v>19</v>
      </c>
    </row>
    <row r="62" spans="1:16" x14ac:dyDescent="0.3">
      <c r="A62" t="s">
        <v>5</v>
      </c>
      <c r="B62" t="s">
        <v>150</v>
      </c>
      <c r="C62">
        <v>97</v>
      </c>
      <c r="D62" t="s">
        <v>151</v>
      </c>
      <c r="E62">
        <v>10.77</v>
      </c>
      <c r="F62" t="s">
        <v>152</v>
      </c>
      <c r="G62">
        <v>17.399999999999999</v>
      </c>
      <c r="H62">
        <v>4</v>
      </c>
      <c r="I62">
        <v>9</v>
      </c>
      <c r="J62">
        <v>3</v>
      </c>
      <c r="K62">
        <v>39</v>
      </c>
      <c r="L62">
        <f xml:space="preserve"> K62/J62</f>
        <v>13</v>
      </c>
      <c r="M62">
        <v>7</v>
      </c>
      <c r="N62">
        <v>15</v>
      </c>
      <c r="O62">
        <f xml:space="preserve"> (M62+N62)/2</f>
        <v>11</v>
      </c>
      <c r="P62">
        <v>19</v>
      </c>
    </row>
    <row r="63" spans="1:16" x14ac:dyDescent="0.3">
      <c r="A63" t="s">
        <v>5</v>
      </c>
      <c r="B63" t="s">
        <v>153</v>
      </c>
      <c r="C63">
        <v>94</v>
      </c>
      <c r="D63" t="s">
        <v>132</v>
      </c>
      <c r="E63">
        <v>12</v>
      </c>
      <c r="F63" t="s">
        <v>154</v>
      </c>
      <c r="G63">
        <v>19.2</v>
      </c>
      <c r="H63">
        <v>3</v>
      </c>
      <c r="I63">
        <v>12</v>
      </c>
      <c r="J63">
        <v>3</v>
      </c>
      <c r="K63">
        <v>38</v>
      </c>
      <c r="L63">
        <f xml:space="preserve"> K63/J63</f>
        <v>12.666666666666666</v>
      </c>
      <c r="M63">
        <v>106</v>
      </c>
      <c r="N63">
        <v>8</v>
      </c>
      <c r="O63">
        <v>57</v>
      </c>
      <c r="P63">
        <v>19</v>
      </c>
    </row>
    <row r="64" spans="1:16" x14ac:dyDescent="0.3">
      <c r="A64" t="s">
        <v>5</v>
      </c>
      <c r="B64" t="s">
        <v>155</v>
      </c>
      <c r="C64">
        <v>93</v>
      </c>
      <c r="D64" t="s">
        <v>147</v>
      </c>
      <c r="E64">
        <v>13.08</v>
      </c>
      <c r="F64" t="s">
        <v>156</v>
      </c>
      <c r="G64">
        <v>16.899999999999999</v>
      </c>
      <c r="H64">
        <v>3</v>
      </c>
      <c r="I64">
        <v>9</v>
      </c>
      <c r="J64">
        <v>3</v>
      </c>
      <c r="K64">
        <v>43</v>
      </c>
      <c r="L64">
        <f xml:space="preserve"> K64/3</f>
        <v>14.333333333333334</v>
      </c>
      <c r="M64">
        <v>39</v>
      </c>
      <c r="N64">
        <v>16</v>
      </c>
      <c r="O64">
        <v>27.5</v>
      </c>
      <c r="P64">
        <v>20</v>
      </c>
    </row>
    <row r="65" spans="1:16" x14ac:dyDescent="0.3">
      <c r="A65" t="s">
        <v>5</v>
      </c>
      <c r="B65" t="s">
        <v>157</v>
      </c>
      <c r="C65">
        <v>102</v>
      </c>
      <c r="D65" t="s">
        <v>158</v>
      </c>
      <c r="E65">
        <v>12.82</v>
      </c>
      <c r="F65" t="s">
        <v>159</v>
      </c>
      <c r="G65">
        <v>23</v>
      </c>
      <c r="H65">
        <v>3</v>
      </c>
      <c r="I65">
        <v>11</v>
      </c>
      <c r="J65">
        <v>3</v>
      </c>
      <c r="K65">
        <v>31</v>
      </c>
      <c r="L65">
        <f xml:space="preserve"> K65/J65</f>
        <v>10.333333333333334</v>
      </c>
      <c r="M65">
        <v>2</v>
      </c>
      <c r="N65">
        <v>3</v>
      </c>
      <c r="O65">
        <v>2.5</v>
      </c>
      <c r="P65">
        <v>19</v>
      </c>
    </row>
    <row r="66" spans="1:16" x14ac:dyDescent="0.3">
      <c r="A66" t="s">
        <v>5</v>
      </c>
      <c r="B66" t="s">
        <v>160</v>
      </c>
      <c r="C66">
        <v>94</v>
      </c>
      <c r="D66" t="s">
        <v>132</v>
      </c>
      <c r="E66">
        <v>13.77</v>
      </c>
      <c r="F66" t="s">
        <v>161</v>
      </c>
      <c r="G66">
        <v>19.8</v>
      </c>
      <c r="H66">
        <v>4</v>
      </c>
      <c r="I66">
        <v>2</v>
      </c>
      <c r="J66">
        <v>5</v>
      </c>
      <c r="K66">
        <v>33</v>
      </c>
      <c r="L66">
        <f xml:space="preserve"> K66/J66</f>
        <v>6.6</v>
      </c>
      <c r="M66">
        <v>20</v>
      </c>
      <c r="N66">
        <v>17</v>
      </c>
      <c r="O66">
        <v>18.5</v>
      </c>
      <c r="P66">
        <v>19</v>
      </c>
    </row>
    <row r="67" spans="1:16" x14ac:dyDescent="0.3">
      <c r="A67" t="s">
        <v>5</v>
      </c>
      <c r="B67" t="s">
        <v>162</v>
      </c>
      <c r="C67">
        <v>94</v>
      </c>
      <c r="D67" t="s">
        <v>132</v>
      </c>
      <c r="E67">
        <v>15</v>
      </c>
      <c r="F67" t="s">
        <v>163</v>
      </c>
      <c r="G67">
        <v>20.399999999999999</v>
      </c>
      <c r="H67">
        <v>3</v>
      </c>
      <c r="I67">
        <v>10</v>
      </c>
      <c r="J67">
        <v>3</v>
      </c>
      <c r="K67">
        <v>30</v>
      </c>
      <c r="L67">
        <f xml:space="preserve"> K67/3</f>
        <v>10</v>
      </c>
      <c r="M67">
        <v>13</v>
      </c>
      <c r="N67">
        <v>17</v>
      </c>
      <c r="O67">
        <v>15</v>
      </c>
      <c r="P67">
        <v>19</v>
      </c>
    </row>
    <row r="68" spans="1:16" x14ac:dyDescent="0.3">
      <c r="A68" t="s">
        <v>5</v>
      </c>
      <c r="B68" t="s">
        <v>164</v>
      </c>
      <c r="C68">
        <v>101</v>
      </c>
      <c r="D68" t="s">
        <v>165</v>
      </c>
      <c r="E68">
        <v>10.43</v>
      </c>
      <c r="F68" t="s">
        <v>166</v>
      </c>
      <c r="G68">
        <v>19</v>
      </c>
      <c r="H68">
        <v>1</v>
      </c>
      <c r="I68">
        <v>9</v>
      </c>
      <c r="J68">
        <v>5</v>
      </c>
      <c r="K68">
        <v>53</v>
      </c>
      <c r="L68">
        <f t="shared" ref="L68:L74" si="3" xml:space="preserve"> K68/J68</f>
        <v>10.6</v>
      </c>
      <c r="M68">
        <v>88</v>
      </c>
      <c r="N68">
        <v>75</v>
      </c>
      <c r="O68">
        <f xml:space="preserve"> (M68+N68)/2</f>
        <v>81.5</v>
      </c>
      <c r="P68">
        <v>19</v>
      </c>
    </row>
    <row r="69" spans="1:16" x14ac:dyDescent="0.3">
      <c r="A69" t="s">
        <v>5</v>
      </c>
      <c r="B69" t="s">
        <v>167</v>
      </c>
      <c r="C69">
        <v>101</v>
      </c>
      <c r="D69" t="s">
        <v>158</v>
      </c>
      <c r="E69">
        <v>16.38</v>
      </c>
      <c r="F69" t="s">
        <v>168</v>
      </c>
      <c r="G69">
        <v>22.1</v>
      </c>
      <c r="H69">
        <v>3</v>
      </c>
      <c r="I69">
        <v>13</v>
      </c>
      <c r="J69">
        <v>5</v>
      </c>
      <c r="K69">
        <v>51</v>
      </c>
      <c r="L69">
        <f t="shared" si="3"/>
        <v>10.199999999999999</v>
      </c>
      <c r="M69">
        <v>24</v>
      </c>
      <c r="N69">
        <v>8</v>
      </c>
      <c r="O69">
        <f xml:space="preserve"> 16</f>
        <v>16</v>
      </c>
      <c r="P69">
        <v>19</v>
      </c>
    </row>
    <row r="70" spans="1:16" x14ac:dyDescent="0.3">
      <c r="A70" t="s">
        <v>5</v>
      </c>
      <c r="B70" t="s">
        <v>169</v>
      </c>
      <c r="C70">
        <v>105</v>
      </c>
      <c r="D70" t="s">
        <v>113</v>
      </c>
      <c r="E70">
        <v>10.98</v>
      </c>
      <c r="F70" t="s">
        <v>170</v>
      </c>
      <c r="G70">
        <v>19.2</v>
      </c>
      <c r="H70">
        <v>2</v>
      </c>
      <c r="I70">
        <v>9</v>
      </c>
      <c r="J70">
        <v>3</v>
      </c>
      <c r="K70">
        <v>20</v>
      </c>
      <c r="L70">
        <f t="shared" si="3"/>
        <v>6.666666666666667</v>
      </c>
      <c r="M70">
        <v>46</v>
      </c>
      <c r="N70">
        <v>9</v>
      </c>
      <c r="O70">
        <f t="shared" ref="O70:O78" si="4" xml:space="preserve"> (M70+N70)/2</f>
        <v>27.5</v>
      </c>
      <c r="P70">
        <v>23</v>
      </c>
    </row>
    <row r="71" spans="1:16" x14ac:dyDescent="0.3">
      <c r="A71" t="s">
        <v>5</v>
      </c>
      <c r="B71" t="s">
        <v>171</v>
      </c>
      <c r="C71">
        <v>105</v>
      </c>
      <c r="D71" t="s">
        <v>113</v>
      </c>
      <c r="E71">
        <v>10.98</v>
      </c>
      <c r="F71" t="s">
        <v>170</v>
      </c>
      <c r="G71">
        <v>19.2</v>
      </c>
      <c r="H71">
        <v>2</v>
      </c>
      <c r="I71">
        <v>8</v>
      </c>
      <c r="J71">
        <v>5</v>
      </c>
      <c r="K71">
        <v>51</v>
      </c>
      <c r="L71">
        <f t="shared" si="3"/>
        <v>10.199999999999999</v>
      </c>
      <c r="M71">
        <v>8</v>
      </c>
      <c r="N71">
        <v>53</v>
      </c>
      <c r="O71">
        <f t="shared" si="4"/>
        <v>30.5</v>
      </c>
      <c r="P71">
        <v>19</v>
      </c>
    </row>
    <row r="72" spans="1:16" x14ac:dyDescent="0.3">
      <c r="A72" t="s">
        <v>5</v>
      </c>
      <c r="B72" t="s">
        <v>172</v>
      </c>
      <c r="C72">
        <v>112</v>
      </c>
      <c r="D72" t="s">
        <v>173</v>
      </c>
      <c r="E72">
        <v>17.329999999999998</v>
      </c>
      <c r="F72" t="s">
        <v>174</v>
      </c>
      <c r="G72">
        <v>24</v>
      </c>
      <c r="H72">
        <v>4</v>
      </c>
      <c r="I72">
        <v>13</v>
      </c>
      <c r="J72">
        <v>4</v>
      </c>
      <c r="K72">
        <v>74</v>
      </c>
      <c r="L72">
        <f t="shared" si="3"/>
        <v>18.5</v>
      </c>
      <c r="M72">
        <v>22</v>
      </c>
      <c r="N72">
        <v>12</v>
      </c>
      <c r="O72">
        <f t="shared" si="4"/>
        <v>17</v>
      </c>
      <c r="P72">
        <v>19</v>
      </c>
    </row>
    <row r="73" spans="1:16" x14ac:dyDescent="0.3">
      <c r="A73" t="s">
        <v>5</v>
      </c>
      <c r="B73" t="s">
        <v>175</v>
      </c>
      <c r="C73">
        <v>112</v>
      </c>
      <c r="D73" t="s">
        <v>173</v>
      </c>
      <c r="E73">
        <v>10.67</v>
      </c>
      <c r="F73" t="s">
        <v>176</v>
      </c>
      <c r="G73">
        <v>19.100000000000001</v>
      </c>
      <c r="H73">
        <v>2</v>
      </c>
      <c r="I73">
        <v>14</v>
      </c>
      <c r="J73">
        <v>4</v>
      </c>
      <c r="K73">
        <v>67</v>
      </c>
      <c r="L73">
        <f t="shared" si="3"/>
        <v>16.75</v>
      </c>
      <c r="M73">
        <v>10</v>
      </c>
      <c r="N73">
        <v>12</v>
      </c>
      <c r="O73">
        <f t="shared" si="4"/>
        <v>11</v>
      </c>
      <c r="P73">
        <v>19</v>
      </c>
    </row>
    <row r="74" spans="1:16" x14ac:dyDescent="0.3">
      <c r="A74" t="s">
        <v>5</v>
      </c>
      <c r="B74" t="s">
        <v>177</v>
      </c>
      <c r="C74">
        <v>121</v>
      </c>
      <c r="D74" t="s">
        <v>129</v>
      </c>
      <c r="E74">
        <v>10.53</v>
      </c>
      <c r="F74" t="s">
        <v>178</v>
      </c>
      <c r="G74">
        <v>18</v>
      </c>
      <c r="H74">
        <v>4</v>
      </c>
      <c r="I74">
        <v>16</v>
      </c>
      <c r="J74">
        <v>3</v>
      </c>
      <c r="K74">
        <v>45</v>
      </c>
      <c r="L74">
        <f t="shared" si="3"/>
        <v>15</v>
      </c>
      <c r="M74">
        <v>8</v>
      </c>
      <c r="N74">
        <v>2</v>
      </c>
      <c r="O74">
        <f t="shared" si="4"/>
        <v>5</v>
      </c>
      <c r="P74">
        <v>20</v>
      </c>
    </row>
    <row r="75" spans="1:16" x14ac:dyDescent="0.3">
      <c r="A75" t="s">
        <v>5</v>
      </c>
      <c r="B75" t="s">
        <v>179</v>
      </c>
      <c r="C75">
        <v>112</v>
      </c>
      <c r="D75" t="s">
        <v>173</v>
      </c>
      <c r="E75">
        <v>16.03</v>
      </c>
      <c r="F75" t="s">
        <v>180</v>
      </c>
      <c r="G75">
        <v>24.2</v>
      </c>
      <c r="H75">
        <v>3</v>
      </c>
      <c r="I75">
        <v>9</v>
      </c>
      <c r="J75">
        <v>3</v>
      </c>
      <c r="K75">
        <v>40</v>
      </c>
      <c r="L75">
        <f xml:space="preserve"> K75/J75</f>
        <v>13.333333333333334</v>
      </c>
      <c r="M75">
        <v>10</v>
      </c>
      <c r="N75">
        <v>5</v>
      </c>
      <c r="O75">
        <f t="shared" si="4"/>
        <v>7.5</v>
      </c>
      <c r="P75">
        <v>19</v>
      </c>
    </row>
    <row r="76" spans="1:16" x14ac:dyDescent="0.3">
      <c r="A76" t="s">
        <v>5</v>
      </c>
      <c r="B76" t="s">
        <v>181</v>
      </c>
      <c r="C76">
        <v>121</v>
      </c>
      <c r="D76" t="s">
        <v>129</v>
      </c>
      <c r="E76">
        <v>10.53</v>
      </c>
      <c r="F76" t="s">
        <v>178</v>
      </c>
      <c r="G76">
        <v>18</v>
      </c>
      <c r="H76">
        <v>4</v>
      </c>
      <c r="I76">
        <v>15</v>
      </c>
      <c r="J76">
        <v>4</v>
      </c>
      <c r="K76">
        <v>62</v>
      </c>
      <c r="L76">
        <f xml:space="preserve"> K76/J76</f>
        <v>15.5</v>
      </c>
      <c r="M76">
        <v>5</v>
      </c>
      <c r="N76">
        <v>5</v>
      </c>
      <c r="O76">
        <f t="shared" si="4"/>
        <v>5</v>
      </c>
      <c r="P76">
        <v>19</v>
      </c>
    </row>
    <row r="77" spans="1:16" x14ac:dyDescent="0.3">
      <c r="A77" t="s">
        <v>5</v>
      </c>
      <c r="B77" t="s">
        <v>182</v>
      </c>
      <c r="C77">
        <v>113</v>
      </c>
      <c r="D77" t="s">
        <v>138</v>
      </c>
      <c r="E77">
        <v>16.670000000000002</v>
      </c>
      <c r="F77" t="s">
        <v>183</v>
      </c>
      <c r="G77">
        <v>24.8</v>
      </c>
      <c r="H77">
        <v>4</v>
      </c>
      <c r="I77">
        <v>11</v>
      </c>
      <c r="J77">
        <v>4</v>
      </c>
      <c r="K77">
        <v>30</v>
      </c>
      <c r="L77">
        <f xml:space="preserve"> K77/J77</f>
        <v>7.5</v>
      </c>
      <c r="M77">
        <v>5</v>
      </c>
      <c r="N77">
        <v>3</v>
      </c>
      <c r="O77">
        <f t="shared" si="4"/>
        <v>4</v>
      </c>
      <c r="P77">
        <v>19</v>
      </c>
    </row>
    <row r="78" spans="1:16" x14ac:dyDescent="0.3">
      <c r="A78" t="s">
        <v>5</v>
      </c>
      <c r="B78" t="s">
        <v>184</v>
      </c>
      <c r="C78">
        <v>121</v>
      </c>
      <c r="D78" t="s">
        <v>129</v>
      </c>
      <c r="E78">
        <v>12.22</v>
      </c>
      <c r="F78" t="s">
        <v>185</v>
      </c>
      <c r="G78">
        <v>19.3</v>
      </c>
      <c r="H78">
        <v>5</v>
      </c>
      <c r="I78">
        <v>19</v>
      </c>
      <c r="J78">
        <v>3</v>
      </c>
      <c r="K78">
        <v>37</v>
      </c>
      <c r="L78">
        <f xml:space="preserve"> K78/J78</f>
        <v>12.333333333333334</v>
      </c>
      <c r="M78">
        <v>12</v>
      </c>
      <c r="N78">
        <v>13</v>
      </c>
      <c r="O78">
        <f t="shared" si="4"/>
        <v>12.5</v>
      </c>
      <c r="P78">
        <v>19</v>
      </c>
    </row>
  </sheetData>
  <sheetProtection algorithmName="SHA-512" hashValue="kjyFO+70w2Wz4vpgYrkJyqs2kB+SFXZOJJyn/5JdBwijciIQ5V8E/KWOX5GxVstOl6yHvdrJwNzet7T67u6gqw==" saltValue="b0iYa2G2e4dtQ4A2xNwL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1.kuld</vt:lpstr>
      <vt:lpstr>2. kuld</vt:lpstr>
      <vt:lpstr>1+2 kuld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Peter Teglhøj</cp:lastModifiedBy>
  <dcterms:created xsi:type="dcterms:W3CDTF">2015-07-05T15:38:23Z</dcterms:created>
  <dcterms:modified xsi:type="dcterms:W3CDTF">2017-01-19T20:19:39Z</dcterms:modified>
</cp:coreProperties>
</file>